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HUGO\Documents\Estatistica\"/>
    </mc:Choice>
  </mc:AlternateContent>
  <xr:revisionPtr revIDLastSave="0" documentId="13_ncr:1_{7EBC75FA-E825-4FE0-8413-85588807238F}" xr6:coauthVersionLast="37" xr6:coauthVersionMax="37" xr10:uidLastSave="{00000000-0000-0000-0000-000000000000}"/>
  <bookViews>
    <workbookView xWindow="0" yWindow="0" windowWidth="15345" windowHeight="4560" xr2:uid="{E8D01813-6A29-4044-B696-230E7DC0767C}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G47" i="1"/>
  <c r="I46" i="1" l="1"/>
  <c r="G46" i="1"/>
  <c r="I45" i="1"/>
  <c r="G45" i="1"/>
  <c r="I44" i="1"/>
  <c r="G44" i="1"/>
  <c r="Q6" i="1"/>
  <c r="Q7" i="1" s="1"/>
  <c r="Q8" i="1" s="1"/>
  <c r="Q9" i="1" s="1"/>
  <c r="Q10" i="1" s="1"/>
  <c r="Q11" i="1" s="1"/>
  <c r="Q5" i="1"/>
  <c r="P4" i="1"/>
  <c r="P5" i="1" s="1"/>
  <c r="P6" i="1" s="1"/>
  <c r="P7" i="1" s="1"/>
  <c r="P8" i="1" s="1"/>
  <c r="P9" i="1" s="1"/>
  <c r="P10" i="1" s="1"/>
  <c r="P11" i="1" s="1"/>
  <c r="O4" i="1"/>
  <c r="O5" i="1"/>
  <c r="O6" i="1" s="1"/>
  <c r="O7" i="1" s="1"/>
  <c r="O8" i="1" s="1"/>
  <c r="O9" i="1" s="1"/>
  <c r="O10" i="1" s="1"/>
  <c r="O11" i="1" s="1"/>
  <c r="N4" i="1"/>
  <c r="N5" i="1" s="1"/>
  <c r="N6" i="1" s="1"/>
  <c r="L6" i="1"/>
  <c r="M6" i="1" s="1"/>
  <c r="L4" i="1"/>
  <c r="L5" i="1"/>
  <c r="M5" i="1" s="1"/>
  <c r="L7" i="1"/>
  <c r="M7" i="1" s="1"/>
  <c r="L8" i="1"/>
  <c r="M8" i="1" s="1"/>
  <c r="L9" i="1"/>
  <c r="M9" i="1" s="1"/>
  <c r="L10" i="1"/>
  <c r="M10" i="1" s="1"/>
  <c r="L11" i="1"/>
  <c r="M11" i="1" s="1"/>
  <c r="K12" i="1"/>
  <c r="D4" i="1"/>
  <c r="D3" i="1"/>
  <c r="D5" i="1" s="1"/>
  <c r="D6" i="1" s="1"/>
  <c r="H4" i="1" s="1"/>
  <c r="J4" i="1" s="1"/>
  <c r="H5" i="1" s="1"/>
  <c r="J5" i="1" s="1"/>
  <c r="H6" i="1" s="1"/>
  <c r="J6" i="1" s="1"/>
  <c r="H7" i="1" s="1"/>
  <c r="J7" i="1" s="1"/>
  <c r="H8" i="1" s="1"/>
  <c r="J8" i="1" s="1"/>
  <c r="H9" i="1" s="1"/>
  <c r="J9" i="1" s="1"/>
  <c r="H10" i="1" s="1"/>
  <c r="J10" i="1" s="1"/>
  <c r="H11" i="1" s="1"/>
  <c r="J11" i="1" s="1"/>
  <c r="L12" i="1" l="1"/>
  <c r="N7" i="1"/>
  <c r="N8" i="1" s="1"/>
  <c r="N9" i="1" s="1"/>
  <c r="N10" i="1" s="1"/>
  <c r="N11" i="1" s="1"/>
  <c r="M4" i="1"/>
  <c r="M12" i="1" s="1"/>
</calcChain>
</file>

<file path=xl/sharedStrings.xml><?xml version="1.0" encoding="utf-8"?>
<sst xmlns="http://schemas.openxmlformats.org/spreadsheetml/2006/main" count="42" uniqueCount="29">
  <si>
    <t>i1</t>
  </si>
  <si>
    <t>i2</t>
  </si>
  <si>
    <t>n</t>
  </si>
  <si>
    <t>Simples</t>
  </si>
  <si>
    <t>Acululada (Abaixo de)</t>
  </si>
  <si>
    <t>Acumulada(Acima de)</t>
  </si>
  <si>
    <t>A</t>
  </si>
  <si>
    <t>LI</t>
  </si>
  <si>
    <t>LS</t>
  </si>
  <si>
    <t>fi(Absoluta)</t>
  </si>
  <si>
    <t>fr(Relativa)</t>
  </si>
  <si>
    <t>fp(Percentual)</t>
  </si>
  <si>
    <t>Fi</t>
  </si>
  <si>
    <t>Fr</t>
  </si>
  <si>
    <t>Fp</t>
  </si>
  <si>
    <t>k</t>
  </si>
  <si>
    <t>C</t>
  </si>
  <si>
    <t>i3</t>
  </si>
  <si>
    <t>i4</t>
  </si>
  <si>
    <t>i5</t>
  </si>
  <si>
    <t>i6</t>
  </si>
  <si>
    <t>i7</t>
  </si>
  <si>
    <t>i8</t>
  </si>
  <si>
    <t>Soma</t>
  </si>
  <si>
    <t>-</t>
  </si>
  <si>
    <t>|</t>
  </si>
  <si>
    <t>DP</t>
  </si>
  <si>
    <t>Media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</si>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</sst>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4" xfId="0" applyFill="1" applyBorder="1"/>
    <xf numFmtId="0" fontId="0" fillId="0" borderId="4" xfId="0" applyBorder="1"/>
    <xf numFmtId="0" fontId="0" fillId="2" borderId="4" xfId="0" applyFill="1" applyBorder="1" applyAlignment="1">
      <alignment horizontal="center"/>
    </xf>
    <xf numFmtId="2" fontId="0" fillId="0" borderId="4" xfId="0" applyNumberFormat="1" applyBorder="1"/>
    <xf numFmtId="10" fontId="0" fillId="0" borderId="4" xfId="1" applyNumberFormat="1" applyFont="1" applyBorder="1"/>
    <xf numFmtId="9" fontId="0" fillId="2" borderId="4" xfId="1" applyFont="1" applyFill="1" applyBorder="1"/>
    <xf numFmtId="0" fontId="0" fillId="2" borderId="4" xfId="0" applyFill="1" applyBorder="1" applyAlignment="1">
      <alignment horizontal="left" vertical="top" indent="5"/>
    </xf>
    <xf numFmtId="9" fontId="0" fillId="0" borderId="4" xfId="0" applyNumberFormat="1" applyBorder="1"/>
    <xf numFmtId="10" fontId="0" fillId="0" borderId="4" xfId="0" applyNumberFormat="1" applyBorder="1"/>
    <xf numFmtId="0" fontId="0" fillId="2" borderId="4" xfId="0" applyFill="1" applyBorder="1" applyAlignment="1">
      <alignment horizontal="left" vertical="top" indent="14"/>
    </xf>
    <xf numFmtId="0" fontId="2" fillId="2" borderId="4" xfId="0" applyFont="1" applyFill="1" applyBorder="1"/>
    <xf numFmtId="0" fontId="2" fillId="2" borderId="4" xfId="0" applyFont="1" applyFill="1" applyBorder="1" applyAlignment="1"/>
    <xf numFmtId="0" fontId="2" fillId="2" borderId="3" xfId="0" applyFont="1" applyFill="1" applyBorder="1"/>
    <xf numFmtId="0" fontId="5" fillId="0" borderId="0" xfId="0" applyFont="1"/>
    <xf numFmtId="0" fontId="2" fillId="0" borderId="0" xfId="0" applyFont="1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AAB9-3653-4E6F-AC35-9D5AC59698E3}">
  <dimension ref="A1:Q60"/>
  <sheetViews>
    <sheetView tabSelected="1" topLeftCell="A40" zoomScale="85" zoomScaleNormal="85" workbookViewId="0">
      <selection activeCell="G55" sqref="G55"/>
    </sheetView>
  </sheetViews>
  <sheetFormatPr defaultRowHeight="15" x14ac:dyDescent="0.25"/>
  <cols>
    <col min="11" max="13" width="14.28515625" customWidth="1"/>
    <col min="17" max="17" width="21.42578125" customWidth="1"/>
  </cols>
  <sheetData>
    <row r="1" spans="1:17" x14ac:dyDescent="0.25">
      <c r="A1" s="1">
        <v>55</v>
      </c>
    </row>
    <row r="2" spans="1:17" x14ac:dyDescent="0.25">
      <c r="A2" s="1">
        <v>55</v>
      </c>
      <c r="C2" s="16" t="s">
        <v>2</v>
      </c>
      <c r="D2">
        <v>60</v>
      </c>
      <c r="K2" s="19" t="s">
        <v>3</v>
      </c>
      <c r="L2" s="20"/>
      <c r="M2" s="21"/>
      <c r="N2" s="22" t="s">
        <v>4</v>
      </c>
      <c r="O2" s="22"/>
      <c r="P2" s="22"/>
      <c r="Q2" s="14" t="s">
        <v>5</v>
      </c>
    </row>
    <row r="3" spans="1:17" ht="15.75" x14ac:dyDescent="0.25">
      <c r="A3" s="2">
        <v>56</v>
      </c>
      <c r="C3" s="17" t="s">
        <v>6</v>
      </c>
      <c r="D3">
        <f>MAX(A1:A60) - MIN(A1:A60)</f>
        <v>28</v>
      </c>
      <c r="G3" s="3"/>
      <c r="H3" s="13" t="s">
        <v>7</v>
      </c>
      <c r="I3" s="3"/>
      <c r="J3" s="13" t="s">
        <v>8</v>
      </c>
      <c r="K3" s="15" t="s">
        <v>9</v>
      </c>
      <c r="L3" s="13" t="s">
        <v>10</v>
      </c>
      <c r="M3" s="13" t="s">
        <v>11</v>
      </c>
      <c r="N3" s="13" t="s">
        <v>12</v>
      </c>
      <c r="O3" s="13" t="s">
        <v>13</v>
      </c>
      <c r="P3" s="13" t="s">
        <v>14</v>
      </c>
      <c r="Q3" s="13" t="s">
        <v>14</v>
      </c>
    </row>
    <row r="4" spans="1:17" ht="15.75" x14ac:dyDescent="0.25">
      <c r="A4" s="2">
        <v>57</v>
      </c>
      <c r="C4" s="17" t="s">
        <v>15</v>
      </c>
      <c r="D4">
        <f>ROUND(SQRT(D2),0)</f>
        <v>8</v>
      </c>
      <c r="G4" s="3" t="s">
        <v>0</v>
      </c>
      <c r="H4" s="3">
        <f>D6</f>
        <v>53</v>
      </c>
      <c r="I4" s="5" t="s">
        <v>25</v>
      </c>
      <c r="J4" s="3">
        <f>H4+$D$5</f>
        <v>57</v>
      </c>
      <c r="K4" s="4">
        <v>3</v>
      </c>
      <c r="L4" s="6">
        <f>K4/$D$2</f>
        <v>0.05</v>
      </c>
      <c r="M4" s="7">
        <f>L4</f>
        <v>0.05</v>
      </c>
      <c r="N4" s="4">
        <f>K4</f>
        <v>3</v>
      </c>
      <c r="O4" s="6">
        <f>L4</f>
        <v>0.05</v>
      </c>
      <c r="P4" s="7">
        <f>M4</f>
        <v>0.05</v>
      </c>
      <c r="Q4" s="10">
        <v>1</v>
      </c>
    </row>
    <row r="5" spans="1:17" x14ac:dyDescent="0.25">
      <c r="A5" s="1">
        <v>57</v>
      </c>
      <c r="C5" s="17" t="s">
        <v>16</v>
      </c>
      <c r="D5">
        <f>D3/(D4-1)</f>
        <v>4</v>
      </c>
      <c r="G5" s="3" t="s">
        <v>1</v>
      </c>
      <c r="H5" s="3">
        <f>J4</f>
        <v>57</v>
      </c>
      <c r="I5" s="5" t="s">
        <v>25</v>
      </c>
      <c r="J5" s="3">
        <f t="shared" ref="J5:J11" si="0">H5+$D$5</f>
        <v>61</v>
      </c>
      <c r="K5" s="4">
        <v>9</v>
      </c>
      <c r="L5" s="6">
        <f t="shared" ref="L5:L11" si="1">K5/$D$2</f>
        <v>0.15</v>
      </c>
      <c r="M5" s="7">
        <f t="shared" ref="M5:M11" si="2">L5</f>
        <v>0.15</v>
      </c>
      <c r="N5" s="4">
        <f t="shared" ref="N5:P11" si="3">N4+K5</f>
        <v>12</v>
      </c>
      <c r="O5" s="6">
        <f t="shared" si="3"/>
        <v>0.2</v>
      </c>
      <c r="P5" s="7">
        <f t="shared" si="3"/>
        <v>0.2</v>
      </c>
      <c r="Q5" s="11">
        <f>Q4-M4</f>
        <v>0.95</v>
      </c>
    </row>
    <row r="6" spans="1:17" x14ac:dyDescent="0.25">
      <c r="A6" s="1">
        <v>57</v>
      </c>
      <c r="C6" s="17" t="s">
        <v>7</v>
      </c>
      <c r="D6">
        <f>A1-D5/2</f>
        <v>53</v>
      </c>
      <c r="G6" s="3" t="s">
        <v>17</v>
      </c>
      <c r="H6" s="3">
        <f>J5</f>
        <v>61</v>
      </c>
      <c r="I6" s="5" t="s">
        <v>25</v>
      </c>
      <c r="J6" s="3">
        <f t="shared" si="0"/>
        <v>65</v>
      </c>
      <c r="K6" s="4">
        <v>12</v>
      </c>
      <c r="L6" s="6">
        <f>K6/$D$2</f>
        <v>0.2</v>
      </c>
      <c r="M6" s="7">
        <f t="shared" si="2"/>
        <v>0.2</v>
      </c>
      <c r="N6" s="4">
        <f t="shared" si="3"/>
        <v>24</v>
      </c>
      <c r="O6" s="6">
        <f t="shared" si="3"/>
        <v>0.4</v>
      </c>
      <c r="P6" s="7">
        <f t="shared" si="3"/>
        <v>0.4</v>
      </c>
      <c r="Q6" s="11">
        <f t="shared" ref="Q6:Q11" si="4">Q5-M5</f>
        <v>0.79999999999999993</v>
      </c>
    </row>
    <row r="7" spans="1:17" x14ac:dyDescent="0.25">
      <c r="A7" s="1">
        <v>57</v>
      </c>
      <c r="G7" s="3" t="s">
        <v>18</v>
      </c>
      <c r="H7" s="3">
        <f t="shared" ref="H7:H11" si="5">J6</f>
        <v>65</v>
      </c>
      <c r="I7" s="5" t="s">
        <v>25</v>
      </c>
      <c r="J7" s="3">
        <f t="shared" si="0"/>
        <v>69</v>
      </c>
      <c r="K7" s="4">
        <v>18</v>
      </c>
      <c r="L7" s="6">
        <f t="shared" si="1"/>
        <v>0.3</v>
      </c>
      <c r="M7" s="7">
        <f t="shared" si="2"/>
        <v>0.3</v>
      </c>
      <c r="N7" s="4">
        <f t="shared" si="3"/>
        <v>42</v>
      </c>
      <c r="O7" s="6">
        <f t="shared" si="3"/>
        <v>0.7</v>
      </c>
      <c r="P7" s="7">
        <f t="shared" si="3"/>
        <v>0.7</v>
      </c>
      <c r="Q7" s="11">
        <f t="shared" si="4"/>
        <v>0.59999999999999987</v>
      </c>
    </row>
    <row r="8" spans="1:17" x14ac:dyDescent="0.25">
      <c r="A8" s="1">
        <v>58</v>
      </c>
      <c r="G8" s="3" t="s">
        <v>19</v>
      </c>
      <c r="H8" s="3">
        <f t="shared" si="5"/>
        <v>69</v>
      </c>
      <c r="I8" s="5" t="s">
        <v>25</v>
      </c>
      <c r="J8" s="3">
        <f t="shared" si="0"/>
        <v>73</v>
      </c>
      <c r="K8" s="4">
        <v>6</v>
      </c>
      <c r="L8" s="6">
        <f t="shared" si="1"/>
        <v>0.1</v>
      </c>
      <c r="M8" s="7">
        <f t="shared" si="2"/>
        <v>0.1</v>
      </c>
      <c r="N8" s="4">
        <f t="shared" si="3"/>
        <v>48</v>
      </c>
      <c r="O8" s="6">
        <f t="shared" si="3"/>
        <v>0.79999999999999993</v>
      </c>
      <c r="P8" s="7">
        <f t="shared" si="3"/>
        <v>0.79999999999999993</v>
      </c>
      <c r="Q8" s="11">
        <f t="shared" si="4"/>
        <v>0.29999999999999988</v>
      </c>
    </row>
    <row r="9" spans="1:17" x14ac:dyDescent="0.25">
      <c r="A9" s="1">
        <v>59</v>
      </c>
      <c r="G9" s="3" t="s">
        <v>20</v>
      </c>
      <c r="H9" s="3">
        <f t="shared" si="5"/>
        <v>73</v>
      </c>
      <c r="I9" s="5" t="s">
        <v>25</v>
      </c>
      <c r="J9" s="3">
        <f t="shared" si="0"/>
        <v>77</v>
      </c>
      <c r="K9" s="4">
        <v>7</v>
      </c>
      <c r="L9" s="6">
        <f t="shared" si="1"/>
        <v>0.11666666666666667</v>
      </c>
      <c r="M9" s="7">
        <f t="shared" si="2"/>
        <v>0.11666666666666667</v>
      </c>
      <c r="N9" s="4">
        <f t="shared" si="3"/>
        <v>55</v>
      </c>
      <c r="O9" s="6">
        <f t="shared" si="3"/>
        <v>0.91666666666666663</v>
      </c>
      <c r="P9" s="7">
        <f t="shared" si="3"/>
        <v>0.91666666666666663</v>
      </c>
      <c r="Q9" s="11">
        <f t="shared" si="4"/>
        <v>0.19999999999999987</v>
      </c>
    </row>
    <row r="10" spans="1:17" x14ac:dyDescent="0.25">
      <c r="A10" s="1">
        <v>60</v>
      </c>
      <c r="G10" s="3" t="s">
        <v>21</v>
      </c>
      <c r="H10" s="3">
        <f t="shared" si="5"/>
        <v>77</v>
      </c>
      <c r="I10" s="5" t="s">
        <v>25</v>
      </c>
      <c r="J10" s="3">
        <f t="shared" si="0"/>
        <v>81</v>
      </c>
      <c r="K10" s="4">
        <v>4</v>
      </c>
      <c r="L10" s="6">
        <f t="shared" si="1"/>
        <v>6.6666666666666666E-2</v>
      </c>
      <c r="M10" s="7">
        <f t="shared" si="2"/>
        <v>6.6666666666666666E-2</v>
      </c>
      <c r="N10" s="4">
        <f t="shared" si="3"/>
        <v>59</v>
      </c>
      <c r="O10" s="6">
        <f t="shared" si="3"/>
        <v>0.98333333333333328</v>
      </c>
      <c r="P10" s="7">
        <f t="shared" si="3"/>
        <v>0.98333333333333328</v>
      </c>
      <c r="Q10" s="11">
        <f t="shared" si="4"/>
        <v>8.3333333333333204E-2</v>
      </c>
    </row>
    <row r="11" spans="1:17" x14ac:dyDescent="0.25">
      <c r="A11" s="1">
        <v>60</v>
      </c>
      <c r="G11" s="3" t="s">
        <v>22</v>
      </c>
      <c r="H11" s="3">
        <f t="shared" si="5"/>
        <v>81</v>
      </c>
      <c r="I11" s="5" t="s">
        <v>25</v>
      </c>
      <c r="J11" s="3">
        <f t="shared" si="0"/>
        <v>85</v>
      </c>
      <c r="K11" s="4">
        <v>1</v>
      </c>
      <c r="L11" s="6">
        <f t="shared" si="1"/>
        <v>1.6666666666666666E-2</v>
      </c>
      <c r="M11" s="7">
        <f t="shared" si="2"/>
        <v>1.6666666666666666E-2</v>
      </c>
      <c r="N11" s="4">
        <f t="shared" si="3"/>
        <v>60</v>
      </c>
      <c r="O11" s="6">
        <f t="shared" si="3"/>
        <v>1</v>
      </c>
      <c r="P11" s="7">
        <f t="shared" si="3"/>
        <v>1</v>
      </c>
      <c r="Q11" s="11">
        <f t="shared" si="4"/>
        <v>1.6666666666666538E-2</v>
      </c>
    </row>
    <row r="12" spans="1:17" x14ac:dyDescent="0.25">
      <c r="A12" s="1">
        <v>60</v>
      </c>
      <c r="G12" s="3"/>
      <c r="H12" s="3"/>
      <c r="I12" s="3"/>
      <c r="J12" s="13" t="s">
        <v>23</v>
      </c>
      <c r="K12" s="3">
        <f>SUM(K4:K11)</f>
        <v>60</v>
      </c>
      <c r="L12" s="3">
        <f>SUM(L4:L11)</f>
        <v>1</v>
      </c>
      <c r="M12" s="8">
        <f>SUM(M4:M11)</f>
        <v>1</v>
      </c>
      <c r="N12" s="9" t="s">
        <v>24</v>
      </c>
      <c r="O12" s="9" t="s">
        <v>24</v>
      </c>
      <c r="P12" s="9" t="s">
        <v>24</v>
      </c>
      <c r="Q12" s="12" t="s">
        <v>24</v>
      </c>
    </row>
    <row r="13" spans="1:17" ht="15.75" x14ac:dyDescent="0.25">
      <c r="A13" s="2">
        <v>61</v>
      </c>
    </row>
    <row r="14" spans="1:17" x14ac:dyDescent="0.25">
      <c r="A14" s="1">
        <v>61</v>
      </c>
    </row>
    <row r="15" spans="1:17" x14ac:dyDescent="0.25">
      <c r="A15" s="1">
        <v>61</v>
      </c>
    </row>
    <row r="16" spans="1:17" x14ac:dyDescent="0.25">
      <c r="A16" s="1">
        <v>61</v>
      </c>
    </row>
    <row r="17" spans="1:12" x14ac:dyDescent="0.25">
      <c r="A17" s="1">
        <v>62</v>
      </c>
    </row>
    <row r="18" spans="1:12" x14ac:dyDescent="0.25">
      <c r="A18" s="1">
        <v>62</v>
      </c>
    </row>
    <row r="19" spans="1:12" x14ac:dyDescent="0.25">
      <c r="A19" s="1">
        <v>62</v>
      </c>
    </row>
    <row r="20" spans="1:12" x14ac:dyDescent="0.25">
      <c r="A20" s="1">
        <v>63</v>
      </c>
    </row>
    <row r="21" spans="1:12" x14ac:dyDescent="0.25">
      <c r="A21" s="1">
        <v>64</v>
      </c>
    </row>
    <row r="22" spans="1:12" x14ac:dyDescent="0.25">
      <c r="A22" s="1">
        <v>64</v>
      </c>
    </row>
    <row r="23" spans="1:12" x14ac:dyDescent="0.25">
      <c r="A23" s="1">
        <v>64</v>
      </c>
    </row>
    <row r="24" spans="1:12" x14ac:dyDescent="0.25">
      <c r="A24" s="1">
        <v>64</v>
      </c>
    </row>
    <row r="25" spans="1:12" x14ac:dyDescent="0.25">
      <c r="A25" s="1">
        <v>65</v>
      </c>
    </row>
    <row r="26" spans="1:12" x14ac:dyDescent="0.25">
      <c r="A26" s="1">
        <v>65</v>
      </c>
    </row>
    <row r="27" spans="1:12" x14ac:dyDescent="0.25">
      <c r="A27" s="1">
        <v>65</v>
      </c>
    </row>
    <row r="28" spans="1:12" x14ac:dyDescent="0.25">
      <c r="A28" s="1">
        <v>65</v>
      </c>
    </row>
    <row r="29" spans="1:12" x14ac:dyDescent="0.25">
      <c r="A29" s="1">
        <v>65</v>
      </c>
    </row>
    <row r="30" spans="1:12" x14ac:dyDescent="0.25">
      <c r="A30" s="1">
        <v>65</v>
      </c>
    </row>
    <row r="31" spans="1:12" x14ac:dyDescent="0.25">
      <c r="A31" s="1">
        <v>65</v>
      </c>
    </row>
    <row r="32" spans="1:12" x14ac:dyDescent="0.25">
      <c r="A32" s="1">
        <v>65</v>
      </c>
      <c r="G32">
        <v>1</v>
      </c>
      <c r="I32">
        <v>2</v>
      </c>
      <c r="L32">
        <v>1.8</v>
      </c>
    </row>
    <row r="33" spans="1:12" x14ac:dyDescent="0.25">
      <c r="A33" s="1">
        <v>66</v>
      </c>
      <c r="G33">
        <v>17</v>
      </c>
      <c r="I33">
        <v>3</v>
      </c>
      <c r="L33">
        <v>2.5</v>
      </c>
    </row>
    <row r="34" spans="1:12" x14ac:dyDescent="0.25">
      <c r="A34" s="1">
        <v>66</v>
      </c>
      <c r="G34">
        <v>17</v>
      </c>
      <c r="I34">
        <v>4</v>
      </c>
      <c r="L34">
        <v>1.5</v>
      </c>
    </row>
    <row r="35" spans="1:12" x14ac:dyDescent="0.25">
      <c r="A35" s="1">
        <v>66</v>
      </c>
      <c r="G35">
        <v>18</v>
      </c>
      <c r="I35">
        <v>12</v>
      </c>
      <c r="L35">
        <v>1.2</v>
      </c>
    </row>
    <row r="36" spans="1:12" x14ac:dyDescent="0.25">
      <c r="A36" s="1">
        <v>66</v>
      </c>
      <c r="G36">
        <v>18</v>
      </c>
      <c r="I36">
        <v>14</v>
      </c>
      <c r="L36">
        <v>1</v>
      </c>
    </row>
    <row r="37" spans="1:12" x14ac:dyDescent="0.25">
      <c r="A37" s="1">
        <v>67</v>
      </c>
      <c r="G37">
        <v>19</v>
      </c>
      <c r="I37">
        <v>14</v>
      </c>
    </row>
    <row r="38" spans="1:12" x14ac:dyDescent="0.25">
      <c r="A38" s="1">
        <v>67</v>
      </c>
      <c r="G38">
        <v>19</v>
      </c>
      <c r="I38">
        <v>15</v>
      </c>
    </row>
    <row r="39" spans="1:12" x14ac:dyDescent="0.25">
      <c r="A39" s="1">
        <v>68</v>
      </c>
      <c r="G39">
        <v>20</v>
      </c>
      <c r="I39">
        <v>16</v>
      </c>
    </row>
    <row r="40" spans="1:12" x14ac:dyDescent="0.25">
      <c r="A40" s="1">
        <v>68</v>
      </c>
      <c r="G40">
        <v>20</v>
      </c>
      <c r="I40">
        <v>17</v>
      </c>
    </row>
    <row r="41" spans="1:12" x14ac:dyDescent="0.25">
      <c r="A41" s="1">
        <v>68</v>
      </c>
      <c r="G41">
        <v>20</v>
      </c>
      <c r="I41">
        <v>17</v>
      </c>
    </row>
    <row r="42" spans="1:12" x14ac:dyDescent="0.25">
      <c r="A42" s="1">
        <v>68</v>
      </c>
      <c r="G42">
        <v>20</v>
      </c>
      <c r="I42">
        <v>19</v>
      </c>
    </row>
    <row r="43" spans="1:12" x14ac:dyDescent="0.25">
      <c r="A43" s="1">
        <v>69</v>
      </c>
    </row>
    <row r="44" spans="1:12" x14ac:dyDescent="0.25">
      <c r="A44" s="1">
        <v>69</v>
      </c>
      <c r="F44" t="s">
        <v>6</v>
      </c>
      <c r="G44">
        <f>MAX(G32:G42) - MIN(G32:G42)</f>
        <v>19</v>
      </c>
      <c r="I44">
        <f t="shared" ref="I44" si="6">MAX(I32:I42) - MIN(I32:I42)</f>
        <v>17</v>
      </c>
    </row>
    <row r="45" spans="1:12" x14ac:dyDescent="0.25">
      <c r="A45" s="1">
        <v>69</v>
      </c>
      <c r="F45" t="s">
        <v>27</v>
      </c>
      <c r="G45" s="18">
        <f>(SUM(G32:G42))/11</f>
        <v>17.181818181818183</v>
      </c>
      <c r="I45" s="18">
        <f t="shared" ref="I45" si="7">(SUM(I32:I42))/11</f>
        <v>12.090909090909092</v>
      </c>
    </row>
    <row r="46" spans="1:12" x14ac:dyDescent="0.25">
      <c r="A46" s="1">
        <v>71</v>
      </c>
      <c r="F46" t="s">
        <v>26</v>
      </c>
      <c r="G46" s="18">
        <f>_xlfn.STDEV.S(G32:G42)</f>
        <v>5.4921431485018992</v>
      </c>
      <c r="I46" s="18">
        <f t="shared" ref="I46" si="8">_xlfn.STDEV.S(I32:I42)</f>
        <v>6.1392922304536945</v>
      </c>
    </row>
    <row r="47" spans="1:12" x14ac:dyDescent="0.25">
      <c r="A47" s="1">
        <v>72</v>
      </c>
      <c r="F47" t="s">
        <v>28</v>
      </c>
      <c r="G47" s="23">
        <f>G46/G45</f>
        <v>0.31964854303450202</v>
      </c>
      <c r="H47" s="23"/>
      <c r="I47" s="23">
        <f t="shared" ref="H47:I47" si="9">I46/I45</f>
        <v>0.50776101154128295</v>
      </c>
    </row>
    <row r="48" spans="1:12" x14ac:dyDescent="0.25">
      <c r="A48" s="1">
        <v>72</v>
      </c>
    </row>
    <row r="49" spans="1:7" x14ac:dyDescent="0.25">
      <c r="A49" s="1">
        <v>73</v>
      </c>
    </row>
    <row r="50" spans="1:7" x14ac:dyDescent="0.25">
      <c r="A50" s="1">
        <v>74</v>
      </c>
    </row>
    <row r="51" spans="1:7" x14ac:dyDescent="0.25">
      <c r="A51" s="1">
        <v>75</v>
      </c>
    </row>
    <row r="52" spans="1:7" x14ac:dyDescent="0.25">
      <c r="A52" s="1">
        <v>75</v>
      </c>
    </row>
    <row r="53" spans="1:7" x14ac:dyDescent="0.25">
      <c r="A53" s="1">
        <v>75</v>
      </c>
    </row>
    <row r="54" spans="1:7" x14ac:dyDescent="0.25">
      <c r="A54" s="1">
        <v>76</v>
      </c>
    </row>
    <row r="55" spans="1:7" x14ac:dyDescent="0.25">
      <c r="A55" s="1">
        <v>76</v>
      </c>
    </row>
    <row r="56" spans="1:7" x14ac:dyDescent="0.25">
      <c r="A56" s="1">
        <v>77</v>
      </c>
      <c r="F56">
        <v>24.62</v>
      </c>
      <c r="G56">
        <v>22.3</v>
      </c>
    </row>
    <row r="57" spans="1:7" x14ac:dyDescent="0.25">
      <c r="A57" s="1">
        <v>80</v>
      </c>
    </row>
    <row r="58" spans="1:7" x14ac:dyDescent="0.25">
      <c r="A58" s="1">
        <v>80</v>
      </c>
    </row>
    <row r="59" spans="1:7" x14ac:dyDescent="0.25">
      <c r="A59" s="1">
        <v>80</v>
      </c>
    </row>
    <row r="60" spans="1:7" x14ac:dyDescent="0.25">
      <c r="A60" s="1">
        <v>83</v>
      </c>
    </row>
  </sheetData>
  <sortState ref="I32:I42">
    <sortCondition ref="I32"/>
  </sortState>
  <mergeCells count="2">
    <mergeCell ref="K2:M2"/>
    <mergeCell ref="N2:P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A19B-40DA-451A-BD40-DBFBBBB36E5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2021-12-13T13:31:55Z</dcterms:created>
  <dcterms:modified xsi:type="dcterms:W3CDTF">2021-12-18T13:08:30Z</dcterms:modified>
</cp:coreProperties>
</file>