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\OneDrive\Desktop\ECE 331\Projects\Project 2\"/>
    </mc:Choice>
  </mc:AlternateContent>
  <xr:revisionPtr revIDLastSave="0" documentId="13_ncr:1_{49D1B885-99F4-43C8-A740-C77967001577}" xr6:coauthVersionLast="45" xr6:coauthVersionMax="45" xr10:uidLastSave="{00000000-0000-0000-0000-000000000000}"/>
  <bookViews>
    <workbookView xWindow="26010" yWindow="10695" windowWidth="23025" windowHeight="11025" xr2:uid="{91EA2A28-485E-445B-8149-A0016685F9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6" i="1" s="1"/>
  <c r="I7" i="1" s="1"/>
  <c r="I8" i="1" s="1"/>
  <c r="I9" i="1" s="1"/>
  <c r="I10" i="1" s="1"/>
  <c r="I11" i="1" s="1"/>
  <c r="I12" i="1" s="1"/>
  <c r="I13" i="1" s="1"/>
  <c r="I14" i="1" s="1"/>
  <c r="I4" i="1"/>
  <c r="E22" i="1" l="1"/>
  <c r="E23" i="1"/>
  <c r="E21" i="1"/>
  <c r="C22" i="1"/>
  <c r="C23" i="1"/>
  <c r="C21" i="1"/>
  <c r="C20" i="1"/>
  <c r="E20" i="1" s="1"/>
  <c r="B20" i="1"/>
  <c r="D20" i="1" s="1"/>
  <c r="F8" i="1"/>
  <c r="B15" i="1" s="1"/>
  <c r="G8" i="1"/>
  <c r="B16" i="1" s="1"/>
  <c r="E8" i="1"/>
  <c r="B14" i="1" s="1"/>
  <c r="B21" i="1" s="1"/>
  <c r="B23" i="1" l="1"/>
  <c r="D23" i="1"/>
  <c r="B22" i="1"/>
  <c r="D22" i="1"/>
  <c r="D21" i="1"/>
</calcChain>
</file>

<file path=xl/sharedStrings.xml><?xml version="1.0" encoding="utf-8"?>
<sst xmlns="http://schemas.openxmlformats.org/spreadsheetml/2006/main" count="57" uniqueCount="36">
  <si>
    <t>Weights</t>
  </si>
  <si>
    <t>W_MYCT</t>
  </si>
  <si>
    <t>W_MMIN</t>
  </si>
  <si>
    <t>W_MMAX</t>
  </si>
  <si>
    <t>W_CACH</t>
  </si>
  <si>
    <t>W_CHMAX</t>
  </si>
  <si>
    <t>Offset_D</t>
  </si>
  <si>
    <t>W_CHMIN</t>
  </si>
  <si>
    <t>DATA_1</t>
  </si>
  <si>
    <t>DATA_0</t>
  </si>
  <si>
    <t>DATA_2</t>
  </si>
  <si>
    <t>Prediction:</t>
  </si>
  <si>
    <t>Actual:</t>
  </si>
  <si>
    <t>Attribute</t>
  </si>
  <si>
    <t>Results</t>
  </si>
  <si>
    <t>Floating-Point</t>
  </si>
  <si>
    <t>Fixed-Point</t>
  </si>
  <si>
    <t>Ground Truth</t>
  </si>
  <si>
    <t>Percent Error</t>
  </si>
  <si>
    <t>#</t>
  </si>
  <si>
    <t xml:space="preserve"> truth values </t>
  </si>
  <si>
    <t>Percent Difference</t>
  </si>
  <si>
    <t>* Row #2 has 3 ground</t>
  </si>
  <si>
    <t>Configuration</t>
  </si>
  <si>
    <t>Hit Rate</t>
  </si>
  <si>
    <t>Placement Policy</t>
  </si>
  <si>
    <t>Cache Block Size (words)</t>
  </si>
  <si>
    <t>Cache Size (bytes)</t>
  </si>
  <si>
    <t>Direct Mapping</t>
  </si>
  <si>
    <t>Fully Associative</t>
  </si>
  <si>
    <t>N-Way Set Associative</t>
  </si>
  <si>
    <t>LRU</t>
  </si>
  <si>
    <t>Random</t>
  </si>
  <si>
    <t>Replacement Policy</t>
  </si>
  <si>
    <t># of Blocks</t>
  </si>
  <si>
    <t>Set Size (Blocks)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</si>
</sst>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/>
    <xf numFmtId="0" fontId="0" fillId="0" borderId="0" xfId="0" applyAlignment="1">
      <alignment horizontal="right"/>
    </xf>
    <xf numFmtId="9" fontId="0" fillId="0" borderId="0" xfId="1" applyFont="1"/>
    <xf numFmtId="166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41593-C3FC-4CCE-A323-09825A09C7F1}">
  <dimension ref="A1:P23"/>
  <sheetViews>
    <sheetView tabSelected="1" topLeftCell="I1" zoomScale="85" zoomScaleNormal="85" workbookViewId="0">
      <selection activeCell="I2" sqref="I2:P14"/>
    </sheetView>
  </sheetViews>
  <sheetFormatPr defaultRowHeight="15" x14ac:dyDescent="0.25"/>
  <cols>
    <col min="1" max="1" width="14.5703125" bestFit="1" customWidth="1"/>
    <col min="2" max="2" width="9.140625" bestFit="1" customWidth="1"/>
    <col min="3" max="3" width="10.7109375" bestFit="1" customWidth="1"/>
    <col min="4" max="4" width="10.42578125" customWidth="1"/>
    <col min="5" max="6" width="9" bestFit="1" customWidth="1"/>
    <col min="7" max="8" width="9.42578125" customWidth="1"/>
    <col min="10" max="10" width="11.7109375" customWidth="1"/>
    <col min="11" max="11" width="16.42578125" customWidth="1"/>
    <col min="12" max="12" width="9.7109375" customWidth="1"/>
    <col min="13" max="13" width="11.85546875" customWidth="1"/>
    <col min="14" max="14" width="11.5703125" customWidth="1"/>
    <col min="15" max="15" width="10.5703125" customWidth="1"/>
  </cols>
  <sheetData>
    <row r="1" spans="1:16" x14ac:dyDescent="0.25">
      <c r="A1" t="s">
        <v>13</v>
      </c>
      <c r="B1" t="s">
        <v>0</v>
      </c>
      <c r="E1" t="s">
        <v>9</v>
      </c>
      <c r="F1" t="s">
        <v>8</v>
      </c>
      <c r="G1" t="s">
        <v>10</v>
      </c>
      <c r="J1" s="7" t="s">
        <v>23</v>
      </c>
      <c r="K1" s="7"/>
      <c r="L1" s="7"/>
      <c r="M1" s="7"/>
      <c r="N1" s="7"/>
      <c r="O1" s="7"/>
    </row>
    <row r="2" spans="1:16" x14ac:dyDescent="0.25">
      <c r="A2" t="s">
        <v>1</v>
      </c>
      <c r="B2">
        <v>4.9099999999999998E-2</v>
      </c>
      <c r="E2">
        <v>125</v>
      </c>
      <c r="F2">
        <v>29</v>
      </c>
      <c r="G2">
        <v>29</v>
      </c>
      <c r="I2" t="s">
        <v>19</v>
      </c>
      <c r="J2" t="s">
        <v>25</v>
      </c>
      <c r="K2" t="s">
        <v>33</v>
      </c>
      <c r="L2" t="s">
        <v>35</v>
      </c>
      <c r="M2" t="s">
        <v>34</v>
      </c>
      <c r="N2" t="s">
        <v>26</v>
      </c>
      <c r="O2" t="s">
        <v>27</v>
      </c>
      <c r="P2" t="s">
        <v>24</v>
      </c>
    </row>
    <row r="3" spans="1:16" x14ac:dyDescent="0.25">
      <c r="A3" t="s">
        <v>2</v>
      </c>
      <c r="B3">
        <v>1.52E-2</v>
      </c>
      <c r="E3">
        <v>256</v>
      </c>
      <c r="F3">
        <v>8000</v>
      </c>
      <c r="G3">
        <v>811</v>
      </c>
      <c r="I3">
        <v>1</v>
      </c>
      <c r="J3" t="s">
        <v>28</v>
      </c>
      <c r="K3" t="s">
        <v>31</v>
      </c>
      <c r="L3">
        <v>1</v>
      </c>
      <c r="M3">
        <v>8</v>
      </c>
      <c r="N3">
        <v>4</v>
      </c>
      <c r="O3">
        <v>128</v>
      </c>
      <c r="P3" s="5">
        <v>0.77</v>
      </c>
    </row>
    <row r="4" spans="1:16" x14ac:dyDescent="0.25">
      <c r="A4" t="s">
        <v>3</v>
      </c>
      <c r="B4">
        <v>5.5999999999999999E-3</v>
      </c>
      <c r="E4">
        <v>6000</v>
      </c>
      <c r="F4">
        <v>32000</v>
      </c>
      <c r="G4">
        <v>16000</v>
      </c>
      <c r="I4">
        <f>I3+1</f>
        <v>2</v>
      </c>
      <c r="J4" t="s">
        <v>28</v>
      </c>
      <c r="K4" t="s">
        <v>31</v>
      </c>
      <c r="L4">
        <v>1</v>
      </c>
      <c r="M4">
        <v>16</v>
      </c>
      <c r="N4">
        <v>2</v>
      </c>
      <c r="O4">
        <v>128</v>
      </c>
      <c r="P4" s="5">
        <v>0.66</v>
      </c>
    </row>
    <row r="5" spans="1:16" x14ac:dyDescent="0.25">
      <c r="A5" t="s">
        <v>4</v>
      </c>
      <c r="B5">
        <v>0.62980000000000003</v>
      </c>
      <c r="E5">
        <v>256</v>
      </c>
      <c r="F5">
        <v>32</v>
      </c>
      <c r="G5">
        <v>32</v>
      </c>
      <c r="I5">
        <f t="shared" ref="I5:I17" si="0">I4+1</f>
        <v>3</v>
      </c>
      <c r="J5" t="s">
        <v>28</v>
      </c>
      <c r="K5" t="s">
        <v>32</v>
      </c>
      <c r="L5">
        <v>1</v>
      </c>
      <c r="M5">
        <v>8</v>
      </c>
      <c r="N5">
        <v>4</v>
      </c>
      <c r="O5">
        <v>128</v>
      </c>
      <c r="P5" s="5">
        <v>0.77</v>
      </c>
    </row>
    <row r="6" spans="1:16" x14ac:dyDescent="0.25">
      <c r="A6" t="s">
        <v>7</v>
      </c>
      <c r="B6" s="1">
        <v>0</v>
      </c>
      <c r="E6">
        <v>16</v>
      </c>
      <c r="F6">
        <v>8</v>
      </c>
      <c r="G6">
        <v>8</v>
      </c>
      <c r="I6">
        <f t="shared" si="0"/>
        <v>4</v>
      </c>
      <c r="J6" t="s">
        <v>28</v>
      </c>
      <c r="K6" t="s">
        <v>32</v>
      </c>
      <c r="L6">
        <v>1</v>
      </c>
      <c r="M6">
        <v>16</v>
      </c>
      <c r="N6">
        <v>2</v>
      </c>
      <c r="O6">
        <v>128</v>
      </c>
      <c r="P6" s="5">
        <v>0.66</v>
      </c>
    </row>
    <row r="7" spans="1:16" x14ac:dyDescent="0.25">
      <c r="A7" t="s">
        <v>5</v>
      </c>
      <c r="B7">
        <v>1.4599</v>
      </c>
      <c r="E7">
        <v>128</v>
      </c>
      <c r="F7">
        <v>32</v>
      </c>
      <c r="G7">
        <v>16</v>
      </c>
      <c r="I7">
        <f t="shared" si="0"/>
        <v>5</v>
      </c>
      <c r="J7" t="s">
        <v>29</v>
      </c>
      <c r="K7" t="s">
        <v>31</v>
      </c>
      <c r="L7">
        <v>8</v>
      </c>
      <c r="M7">
        <v>8</v>
      </c>
      <c r="N7">
        <v>4</v>
      </c>
      <c r="O7">
        <v>128</v>
      </c>
      <c r="P7" s="5">
        <v>0.8</v>
      </c>
    </row>
    <row r="8" spans="1:16" x14ac:dyDescent="0.25">
      <c r="A8" t="s">
        <v>6</v>
      </c>
      <c r="B8" s="1">
        <v>-56.075000000000003</v>
      </c>
      <c r="D8" t="s">
        <v>11</v>
      </c>
      <c r="E8">
        <f xml:space="preserve"> $B$2*E2 + $B$3*E3 + $B$4*E4 + $B$5*E5 + $B$6*E6 + $B$7*E7 + $B$8</f>
        <v>335.6497</v>
      </c>
      <c r="F8">
        <f t="shared" ref="F8:G8" si="1" xml:space="preserve"> $B$2*F2 + $B$3*F3 + $B$4*F4 + $B$5*F5 + $B$6*F6 + $B$7*F7 + $B$8</f>
        <v>313.01929999999993</v>
      </c>
      <c r="G8">
        <f t="shared" si="1"/>
        <v>90.788099999999972</v>
      </c>
      <c r="I8">
        <f t="shared" si="0"/>
        <v>6</v>
      </c>
      <c r="J8" t="s">
        <v>29</v>
      </c>
      <c r="K8" t="s">
        <v>31</v>
      </c>
      <c r="L8">
        <v>16</v>
      </c>
      <c r="M8">
        <v>16</v>
      </c>
      <c r="N8">
        <v>2</v>
      </c>
      <c r="O8">
        <v>128</v>
      </c>
      <c r="P8" s="5">
        <v>0.65</v>
      </c>
    </row>
    <row r="9" spans="1:16" x14ac:dyDescent="0.25">
      <c r="D9" t="s">
        <v>12</v>
      </c>
      <c r="E9">
        <v>198</v>
      </c>
      <c r="F9">
        <v>269</v>
      </c>
      <c r="G9">
        <v>132</v>
      </c>
      <c r="I9">
        <f t="shared" si="0"/>
        <v>7</v>
      </c>
      <c r="J9" t="s">
        <v>29</v>
      </c>
      <c r="K9" t="s">
        <v>32</v>
      </c>
      <c r="L9">
        <v>8</v>
      </c>
      <c r="M9">
        <v>8</v>
      </c>
      <c r="N9">
        <v>4</v>
      </c>
      <c r="O9">
        <v>128</v>
      </c>
      <c r="P9" s="5">
        <v>0.76</v>
      </c>
    </row>
    <row r="10" spans="1:16" x14ac:dyDescent="0.25">
      <c r="I10">
        <f t="shared" si="0"/>
        <v>8</v>
      </c>
      <c r="J10" t="s">
        <v>29</v>
      </c>
      <c r="K10" t="s">
        <v>32</v>
      </c>
      <c r="L10">
        <v>16</v>
      </c>
      <c r="M10">
        <v>16</v>
      </c>
      <c r="N10">
        <v>2</v>
      </c>
      <c r="O10">
        <v>128</v>
      </c>
      <c r="P10" s="5">
        <v>0.62</v>
      </c>
    </row>
    <row r="11" spans="1:16" x14ac:dyDescent="0.25">
      <c r="I11">
        <f t="shared" si="0"/>
        <v>9</v>
      </c>
      <c r="J11" t="s">
        <v>30</v>
      </c>
      <c r="K11" t="s">
        <v>31</v>
      </c>
      <c r="L11">
        <v>2</v>
      </c>
      <c r="M11">
        <v>8</v>
      </c>
      <c r="N11">
        <v>4</v>
      </c>
      <c r="O11">
        <v>128</v>
      </c>
      <c r="P11" s="5">
        <v>0.76</v>
      </c>
    </row>
    <row r="12" spans="1:16" x14ac:dyDescent="0.25">
      <c r="B12" s="7" t="s">
        <v>14</v>
      </c>
      <c r="C12" s="7"/>
      <c r="D12" s="3"/>
      <c r="I12">
        <f t="shared" si="0"/>
        <v>10</v>
      </c>
      <c r="J12" t="s">
        <v>30</v>
      </c>
      <c r="K12" t="s">
        <v>31</v>
      </c>
      <c r="L12">
        <v>2</v>
      </c>
      <c r="M12">
        <v>16</v>
      </c>
      <c r="N12">
        <v>2</v>
      </c>
      <c r="O12">
        <v>128</v>
      </c>
      <c r="P12" s="5">
        <v>0.66</v>
      </c>
    </row>
    <row r="13" spans="1:16" x14ac:dyDescent="0.25">
      <c r="A13" t="s">
        <v>19</v>
      </c>
      <c r="B13" t="s">
        <v>15</v>
      </c>
      <c r="C13" t="s">
        <v>16</v>
      </c>
      <c r="D13" t="s">
        <v>17</v>
      </c>
      <c r="F13" s="3" t="s">
        <v>22</v>
      </c>
      <c r="G13" s="3"/>
      <c r="H13" s="3"/>
      <c r="I13">
        <f t="shared" si="0"/>
        <v>11</v>
      </c>
      <c r="J13" t="s">
        <v>30</v>
      </c>
      <c r="K13" t="s">
        <v>32</v>
      </c>
      <c r="L13">
        <v>2</v>
      </c>
      <c r="M13">
        <v>8</v>
      </c>
      <c r="N13">
        <v>4</v>
      </c>
      <c r="O13">
        <v>128</v>
      </c>
      <c r="P13" s="5">
        <v>0.77</v>
      </c>
    </row>
    <row r="14" spans="1:16" x14ac:dyDescent="0.25">
      <c r="A14">
        <v>1</v>
      </c>
      <c r="B14">
        <f>E8</f>
        <v>335.6497</v>
      </c>
      <c r="C14" s="2">
        <v>338.05</v>
      </c>
      <c r="D14">
        <v>198</v>
      </c>
      <c r="F14" t="s">
        <v>20</v>
      </c>
      <c r="G14" s="3"/>
      <c r="H14" s="3"/>
      <c r="I14">
        <f t="shared" si="0"/>
        <v>12</v>
      </c>
      <c r="J14" t="s">
        <v>30</v>
      </c>
      <c r="K14" t="s">
        <v>32</v>
      </c>
      <c r="L14">
        <v>2</v>
      </c>
      <c r="M14">
        <v>16</v>
      </c>
      <c r="N14">
        <v>2</v>
      </c>
      <c r="O14">
        <v>128</v>
      </c>
      <c r="P14" s="5">
        <v>0.64</v>
      </c>
    </row>
    <row r="15" spans="1:16" x14ac:dyDescent="0.25">
      <c r="A15">
        <v>2</v>
      </c>
      <c r="B15">
        <f>F8</f>
        <v>313.01929999999993</v>
      </c>
      <c r="C15">
        <v>324.226</v>
      </c>
      <c r="D15" s="4">
        <v>269</v>
      </c>
    </row>
    <row r="16" spans="1:16" x14ac:dyDescent="0.25">
      <c r="A16">
        <v>3</v>
      </c>
      <c r="B16">
        <f>G8</f>
        <v>90.788099999999972</v>
      </c>
      <c r="C16">
        <v>204.86600000000001</v>
      </c>
      <c r="D16">
        <v>132</v>
      </c>
    </row>
    <row r="19" spans="1:5" x14ac:dyDescent="0.25">
      <c r="B19" s="7" t="s">
        <v>18</v>
      </c>
      <c r="C19" s="7"/>
      <c r="D19" s="7" t="s">
        <v>21</v>
      </c>
      <c r="E19" s="7"/>
    </row>
    <row r="20" spans="1:5" x14ac:dyDescent="0.25">
      <c r="A20" t="s">
        <v>19</v>
      </c>
      <c r="B20" t="str">
        <f>B13</f>
        <v>Floating-Point</v>
      </c>
      <c r="C20" t="str">
        <f>C13</f>
        <v>Fixed-Point</v>
      </c>
      <c r="D20" t="str">
        <f>B20</f>
        <v>Floating-Point</v>
      </c>
      <c r="E20" t="str">
        <f>C20</f>
        <v>Fixed-Point</v>
      </c>
    </row>
    <row r="21" spans="1:5" x14ac:dyDescent="0.25">
      <c r="A21">
        <v>1</v>
      </c>
      <c r="B21" s="6">
        <f>ABS(($D14-B14)/B14)</f>
        <v>0.41009927909960892</v>
      </c>
      <c r="C21" s="6">
        <f>ABS(($D14-C14)/C14)</f>
        <v>0.41428782724449048</v>
      </c>
      <c r="D21" s="5">
        <f>(C14-B14)/B14</f>
        <v>7.1512055574606973E-3</v>
      </c>
      <c r="E21" s="5">
        <f>(D14-C14)/C14</f>
        <v>-0.41428782724449048</v>
      </c>
    </row>
    <row r="22" spans="1:5" x14ac:dyDescent="0.25">
      <c r="A22">
        <v>2</v>
      </c>
      <c r="B22" s="6">
        <f t="shared" ref="B22:B23" si="2">ABS(($D15-B15)/B15)</f>
        <v>0.14062806989856516</v>
      </c>
      <c r="C22" s="6">
        <f>ABS(($D15-C15)/C15)</f>
        <v>0.17033180559239541</v>
      </c>
      <c r="D22" s="5">
        <f>(C15-B15)/B15</f>
        <v>3.5801945758616394E-2</v>
      </c>
      <c r="E22" s="5">
        <f>(D15-C15)/C15</f>
        <v>-0.17033180559239541</v>
      </c>
    </row>
    <row r="23" spans="1:5" x14ac:dyDescent="0.25">
      <c r="A23">
        <v>3</v>
      </c>
      <c r="B23" s="6">
        <f t="shared" si="2"/>
        <v>0.45393504214759467</v>
      </c>
      <c r="C23" s="6">
        <f>ABS(($D16-C16)/C16)</f>
        <v>0.35567639334979945</v>
      </c>
      <c r="D23" s="5">
        <f>(C16-B16)/B16</f>
        <v>1.2565292147318876</v>
      </c>
      <c r="E23" s="5">
        <f>(D16-C16)/C16</f>
        <v>-0.35567639334979945</v>
      </c>
    </row>
  </sheetData>
  <mergeCells count="4">
    <mergeCell ref="B12:C12"/>
    <mergeCell ref="B19:C19"/>
    <mergeCell ref="D19:E19"/>
    <mergeCell ref="J1:O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2020-11-20T20:55:24Z</dcterms:created>
  <dcterms:modified xsi:type="dcterms:W3CDTF">2020-11-21T03:19:45Z</dcterms:modified>
</cp:coreProperties>
</file>