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"/>
    </mc:Choice>
  </mc:AlternateContent>
  <xr:revisionPtr revIDLastSave="0" documentId="13_ncr:1_{283B3938-2B1B-41A5-B2EE-A3C8789BDD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4" i="1"/>
  <c r="G2" i="1"/>
  <c r="P8" i="1"/>
  <c r="Q4" i="1"/>
  <c r="R4" i="1"/>
  <c r="T4" i="1"/>
  <c r="U4" i="1"/>
  <c r="L32" i="1" l="1"/>
  <c r="H32" i="1"/>
  <c r="N32" i="1"/>
  <c r="G32" i="1"/>
  <c r="H31" i="1"/>
  <c r="N31" i="1"/>
  <c r="G31" i="1"/>
  <c r="G4" i="1"/>
  <c r="N17" i="1"/>
  <c r="N7" i="1"/>
  <c r="N9" i="1"/>
  <c r="N11" i="1"/>
  <c r="N13" i="1"/>
  <c r="N15" i="1"/>
  <c r="N19" i="1"/>
  <c r="N21" i="1"/>
  <c r="N23" i="1"/>
  <c r="N25" i="1"/>
  <c r="N27" i="1"/>
  <c r="N29" i="1"/>
  <c r="M6" i="1"/>
  <c r="M18" i="1"/>
  <c r="M22" i="1"/>
  <c r="M26" i="1"/>
  <c r="M30" i="1"/>
  <c r="L7" i="1"/>
  <c r="L13" i="1"/>
  <c r="L21" i="1"/>
  <c r="L25" i="1"/>
  <c r="L27" i="1"/>
  <c r="H30" i="1"/>
  <c r="G30" i="1"/>
  <c r="P4" i="1" l="1"/>
  <c r="L23" i="1"/>
  <c r="L29" i="1"/>
  <c r="L19" i="1"/>
  <c r="L15" i="1"/>
  <c r="M32" i="1"/>
  <c r="M31" i="1"/>
  <c r="M28" i="1"/>
  <c r="M24" i="1"/>
  <c r="M23" i="1"/>
  <c r="M20" i="1"/>
  <c r="L17" i="1"/>
  <c r="M16" i="1"/>
  <c r="M15" i="1"/>
  <c r="M14" i="1"/>
  <c r="M12" i="1"/>
  <c r="L11" i="1"/>
  <c r="M10" i="1"/>
  <c r="M8" i="1"/>
  <c r="M7" i="1"/>
  <c r="M5" i="1"/>
  <c r="L9" i="1"/>
  <c r="L31" i="1"/>
  <c r="M19" i="1"/>
  <c r="M29" i="1"/>
  <c r="M25" i="1"/>
  <c r="M21" i="1"/>
  <c r="M17" i="1"/>
  <c r="M13" i="1"/>
  <c r="M9" i="1"/>
  <c r="L5" i="1"/>
  <c r="M27" i="1"/>
  <c r="M11" i="1"/>
  <c r="L28" i="1"/>
  <c r="L24" i="1"/>
  <c r="L20" i="1"/>
  <c r="L16" i="1"/>
  <c r="L12" i="1"/>
  <c r="L8" i="1"/>
  <c r="N30" i="1"/>
  <c r="N26" i="1"/>
  <c r="N22" i="1"/>
  <c r="N18" i="1"/>
  <c r="N14" i="1"/>
  <c r="N10" i="1"/>
  <c r="N6" i="1"/>
  <c r="L30" i="1"/>
  <c r="N24" i="1"/>
  <c r="L22" i="1"/>
  <c r="N16" i="1"/>
  <c r="L14" i="1"/>
  <c r="N8" i="1"/>
  <c r="L6" i="1"/>
  <c r="N5" i="1"/>
  <c r="N28" i="1"/>
  <c r="L26" i="1"/>
  <c r="N20" i="1"/>
  <c r="L18" i="1"/>
  <c r="N12" i="1"/>
  <c r="L1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S4" i="1" l="1"/>
  <c r="Q8" i="1" s="1"/>
  <c r="R8" i="1" s="1"/>
  <c r="S8" i="1" l="1"/>
  <c r="P91" i="1" l="1"/>
  <c r="P348" i="1"/>
  <c r="P338" i="1"/>
  <c r="P82" i="1"/>
  <c r="P236" i="1"/>
  <c r="P344" i="1"/>
  <c r="P88" i="1"/>
  <c r="P118" i="1"/>
  <c r="P349" i="1"/>
  <c r="P157" i="1"/>
  <c r="P363" i="1"/>
  <c r="P235" i="1"/>
  <c r="P171" i="1"/>
  <c r="P300" i="1"/>
  <c r="P180" i="1"/>
  <c r="P52" i="1"/>
  <c r="P314" i="1"/>
  <c r="P250" i="1"/>
  <c r="P186" i="1"/>
  <c r="P122" i="1"/>
  <c r="P58" i="1"/>
  <c r="P324" i="1"/>
  <c r="P188" i="1"/>
  <c r="P60" i="1"/>
  <c r="P312" i="1"/>
  <c r="P184" i="1"/>
  <c r="P56" i="1"/>
  <c r="P214" i="1"/>
  <c r="P86" i="1"/>
  <c r="P333" i="1"/>
  <c r="P269" i="1"/>
  <c r="P205" i="1"/>
  <c r="P141" i="1"/>
  <c r="P77" i="1"/>
  <c r="P347" i="1"/>
  <c r="P283" i="1"/>
  <c r="P219" i="1"/>
  <c r="P155" i="1"/>
  <c r="P34" i="1"/>
  <c r="P47" i="1"/>
  <c r="P63" i="1"/>
  <c r="P79" i="1"/>
  <c r="P95" i="1"/>
  <c r="P111" i="1"/>
  <c r="P127" i="1"/>
  <c r="P143" i="1"/>
  <c r="P159" i="1"/>
  <c r="P175" i="1"/>
  <c r="P191" i="1"/>
  <c r="P207" i="1"/>
  <c r="P223" i="1"/>
  <c r="P239" i="1"/>
  <c r="P255" i="1"/>
  <c r="P271" i="1"/>
  <c r="P287" i="1"/>
  <c r="P303" i="1"/>
  <c r="P319" i="1"/>
  <c r="P335" i="1"/>
  <c r="P351" i="1"/>
  <c r="P367" i="1"/>
  <c r="P49" i="1"/>
  <c r="P65" i="1"/>
  <c r="P81" i="1"/>
  <c r="P97" i="1"/>
  <c r="P113" i="1"/>
  <c r="P129" i="1"/>
  <c r="P145" i="1"/>
  <c r="P161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62" i="1"/>
  <c r="P94" i="1"/>
  <c r="P126" i="1"/>
  <c r="P158" i="1"/>
  <c r="P190" i="1"/>
  <c r="P222" i="1"/>
  <c r="P254" i="1"/>
  <c r="P286" i="1"/>
  <c r="P334" i="1"/>
  <c r="P64" i="1"/>
  <c r="P96" i="1"/>
  <c r="P128" i="1"/>
  <c r="P160" i="1"/>
  <c r="P192" i="1"/>
  <c r="P224" i="1"/>
  <c r="P256" i="1"/>
  <c r="P288" i="1"/>
  <c r="P320" i="1"/>
  <c r="P35" i="1"/>
  <c r="P51" i="1"/>
  <c r="P67" i="1"/>
  <c r="P83" i="1"/>
  <c r="P99" i="1"/>
  <c r="P115" i="1"/>
  <c r="P131" i="1"/>
  <c r="P147" i="1"/>
  <c r="P163" i="1"/>
  <c r="P179" i="1"/>
  <c r="P195" i="1"/>
  <c r="P211" i="1"/>
  <c r="P227" i="1"/>
  <c r="P243" i="1"/>
  <c r="P259" i="1"/>
  <c r="P275" i="1"/>
  <c r="P291" i="1"/>
  <c r="P307" i="1"/>
  <c r="P323" i="1"/>
  <c r="P339" i="1"/>
  <c r="P355" i="1"/>
  <c r="P37" i="1"/>
  <c r="P53" i="1"/>
  <c r="P69" i="1"/>
  <c r="P85" i="1"/>
  <c r="P101" i="1"/>
  <c r="P117" i="1"/>
  <c r="P133" i="1"/>
  <c r="P149" i="1"/>
  <c r="P165" i="1"/>
  <c r="P181" i="1"/>
  <c r="P197" i="1"/>
  <c r="P213" i="1"/>
  <c r="P229" i="1"/>
  <c r="P245" i="1"/>
  <c r="P261" i="1"/>
  <c r="P277" i="1"/>
  <c r="P293" i="1"/>
  <c r="P309" i="1"/>
  <c r="P325" i="1"/>
  <c r="P341" i="1"/>
  <c r="P357" i="1"/>
  <c r="P38" i="1"/>
  <c r="P70" i="1"/>
  <c r="P102" i="1"/>
  <c r="P134" i="1"/>
  <c r="P166" i="1"/>
  <c r="P198" i="1"/>
  <c r="P230" i="1"/>
  <c r="P262" i="1"/>
  <c r="P294" i="1"/>
  <c r="P40" i="1"/>
  <c r="P72" i="1"/>
  <c r="P104" i="1"/>
  <c r="P136" i="1"/>
  <c r="P168" i="1"/>
  <c r="P200" i="1"/>
  <c r="P232" i="1"/>
  <c r="P264" i="1"/>
  <c r="P296" i="1"/>
  <c r="P328" i="1"/>
  <c r="P360" i="1"/>
  <c r="P76" i="1"/>
  <c r="P140" i="1"/>
  <c r="P204" i="1"/>
  <c r="P268" i="1"/>
  <c r="P340" i="1"/>
  <c r="P358" i="1"/>
  <c r="P66" i="1"/>
  <c r="P98" i="1"/>
  <c r="P130" i="1"/>
  <c r="P162" i="1"/>
  <c r="P194" i="1"/>
  <c r="P226" i="1"/>
  <c r="P258" i="1"/>
  <c r="P290" i="1"/>
  <c r="P322" i="1"/>
  <c r="P354" i="1"/>
  <c r="P68" i="1"/>
  <c r="P132" i="1"/>
  <c r="P196" i="1"/>
  <c r="P260" i="1"/>
  <c r="P316" i="1"/>
  <c r="P326" i="1"/>
  <c r="P59" i="1"/>
  <c r="P39" i="1"/>
  <c r="P55" i="1"/>
  <c r="P71" i="1"/>
  <c r="P87" i="1"/>
  <c r="P103" i="1"/>
  <c r="P119" i="1"/>
  <c r="P135" i="1"/>
  <c r="P151" i="1"/>
  <c r="P167" i="1"/>
  <c r="P183" i="1"/>
  <c r="P199" i="1"/>
  <c r="P215" i="1"/>
  <c r="P231" i="1"/>
  <c r="P247" i="1"/>
  <c r="P263" i="1"/>
  <c r="P279" i="1"/>
  <c r="P295" i="1"/>
  <c r="P311" i="1"/>
  <c r="P327" i="1"/>
  <c r="P343" i="1"/>
  <c r="P359" i="1"/>
  <c r="P41" i="1"/>
  <c r="P57" i="1"/>
  <c r="P73" i="1"/>
  <c r="P89" i="1"/>
  <c r="P105" i="1"/>
  <c r="P121" i="1"/>
  <c r="P137" i="1"/>
  <c r="P153" i="1"/>
  <c r="P169" i="1"/>
  <c r="P185" i="1"/>
  <c r="P201" i="1"/>
  <c r="P217" i="1"/>
  <c r="P233" i="1"/>
  <c r="P249" i="1"/>
  <c r="P265" i="1"/>
  <c r="P281" i="1"/>
  <c r="P297" i="1"/>
  <c r="P313" i="1"/>
  <c r="P329" i="1"/>
  <c r="P345" i="1"/>
  <c r="P361" i="1"/>
  <c r="P46" i="1"/>
  <c r="P78" i="1"/>
  <c r="P110" i="1"/>
  <c r="P142" i="1"/>
  <c r="P174" i="1"/>
  <c r="P206" i="1"/>
  <c r="P238" i="1"/>
  <c r="P270" i="1"/>
  <c r="P302" i="1"/>
  <c r="P48" i="1"/>
  <c r="P80" i="1"/>
  <c r="P112" i="1"/>
  <c r="P144" i="1"/>
  <c r="P176" i="1"/>
  <c r="P208" i="1"/>
  <c r="P240" i="1"/>
  <c r="P272" i="1"/>
  <c r="P304" i="1"/>
  <c r="P336" i="1"/>
  <c r="P368" i="1"/>
  <c r="P84" i="1"/>
  <c r="P156" i="1"/>
  <c r="P220" i="1"/>
  <c r="P284" i="1"/>
  <c r="P356" i="1"/>
  <c r="P42" i="1"/>
  <c r="P74" i="1"/>
  <c r="P106" i="1"/>
  <c r="P138" i="1"/>
  <c r="P170" i="1"/>
  <c r="P202" i="1"/>
  <c r="P234" i="1"/>
  <c r="P266" i="1"/>
  <c r="P298" i="1"/>
  <c r="P330" i="1"/>
  <c r="P362" i="1"/>
  <c r="P92" i="1"/>
  <c r="P148" i="1"/>
  <c r="P212" i="1"/>
  <c r="P276" i="1"/>
  <c r="P332" i="1"/>
  <c r="P350" i="1"/>
  <c r="P100" i="1"/>
  <c r="P274" i="1"/>
  <c r="P146" i="1"/>
  <c r="P318" i="1"/>
  <c r="P108" i="1"/>
  <c r="P216" i="1"/>
  <c r="P246" i="1"/>
  <c r="P285" i="1"/>
  <c r="P221" i="1"/>
  <c r="P93" i="1"/>
  <c r="P299" i="1"/>
  <c r="P107" i="1"/>
  <c r="P366" i="1"/>
  <c r="P292" i="1"/>
  <c r="P164" i="1"/>
  <c r="P44" i="1"/>
  <c r="P306" i="1"/>
  <c r="P242" i="1"/>
  <c r="P178" i="1"/>
  <c r="P114" i="1"/>
  <c r="P50" i="1"/>
  <c r="P308" i="1"/>
  <c r="P172" i="1"/>
  <c r="P36" i="1"/>
  <c r="P280" i="1"/>
  <c r="P152" i="1"/>
  <c r="P310" i="1"/>
  <c r="P182" i="1"/>
  <c r="P54" i="1"/>
  <c r="P317" i="1"/>
  <c r="P253" i="1"/>
  <c r="P189" i="1"/>
  <c r="P125" i="1"/>
  <c r="P61" i="1"/>
  <c r="P331" i="1"/>
  <c r="P267" i="1"/>
  <c r="P203" i="1"/>
  <c r="P139" i="1"/>
  <c r="P75" i="1"/>
  <c r="P228" i="1"/>
  <c r="P210" i="1"/>
  <c r="P364" i="1"/>
  <c r="P244" i="1"/>
  <c r="P116" i="1"/>
  <c r="P346" i="1"/>
  <c r="P282" i="1"/>
  <c r="P218" i="1"/>
  <c r="P154" i="1"/>
  <c r="P90" i="1"/>
  <c r="P342" i="1"/>
  <c r="P252" i="1"/>
  <c r="P124" i="1"/>
  <c r="P352" i="1"/>
  <c r="P248" i="1"/>
  <c r="P120" i="1"/>
  <c r="P278" i="1"/>
  <c r="P150" i="1"/>
  <c r="P365" i="1"/>
  <c r="P301" i="1"/>
  <c r="P237" i="1"/>
  <c r="P173" i="1"/>
  <c r="P109" i="1"/>
  <c r="P45" i="1"/>
  <c r="P315" i="1"/>
  <c r="P251" i="1"/>
  <c r="P187" i="1"/>
  <c r="P123" i="1"/>
  <c r="P43" i="1"/>
  <c r="R33" i="1"/>
  <c r="Q33" i="1"/>
  <c r="P33" i="1"/>
  <c r="S33" i="1" l="1"/>
  <c r="J33" i="1" s="1"/>
  <c r="R34" i="1" s="1"/>
  <c r="K33" i="1" l="1"/>
  <c r="I33" i="1" s="1"/>
  <c r="M33" i="1"/>
  <c r="D33" i="1" s="1"/>
  <c r="F33" i="1" l="1"/>
  <c r="L33" i="1"/>
  <c r="G33" i="1"/>
  <c r="E33" i="1"/>
  <c r="H33" i="1"/>
  <c r="N33" i="1"/>
  <c r="Q34" i="1" l="1"/>
  <c r="S34" i="1" s="1"/>
  <c r="J34" i="1" s="1"/>
  <c r="R35" i="1" l="1"/>
  <c r="K34" i="1"/>
  <c r="I34" i="1" s="1"/>
  <c r="M34" i="1"/>
  <c r="D34" i="1" s="1"/>
  <c r="F34" i="1" l="1"/>
  <c r="L34" i="1"/>
  <c r="G34" i="1"/>
  <c r="H34" i="1"/>
  <c r="E34" i="1"/>
  <c r="Q35" i="1"/>
  <c r="S35" i="1" s="1"/>
  <c r="J35" i="1" s="1"/>
  <c r="R36" i="1" s="1"/>
  <c r="N34" i="1"/>
  <c r="M35" i="1" l="1"/>
  <c r="D35" i="1" s="1"/>
  <c r="K35" i="1"/>
  <c r="N35" i="1" l="1"/>
  <c r="I35" i="1"/>
  <c r="L35" i="1" s="1"/>
  <c r="F35" i="1"/>
  <c r="H35" i="1"/>
  <c r="G35" i="1"/>
  <c r="E35" i="1"/>
  <c r="Q36" i="1" l="1"/>
  <c r="S36" i="1" s="1"/>
  <c r="J36" i="1" s="1"/>
  <c r="K36" i="1" s="1"/>
  <c r="I36" i="1" s="1"/>
  <c r="R37" i="1" l="1"/>
  <c r="M36" i="1"/>
  <c r="D36" i="1" s="1"/>
  <c r="E36" i="1"/>
  <c r="N36" i="1"/>
  <c r="L36" i="1" l="1"/>
  <c r="H36" i="1"/>
  <c r="F36" i="1"/>
  <c r="G36" i="1"/>
  <c r="Q37" i="1"/>
  <c r="S37" i="1" s="1"/>
  <c r="J37" i="1" s="1"/>
  <c r="R38" i="1" l="1"/>
  <c r="M37" i="1"/>
  <c r="K37" i="1"/>
  <c r="I37" i="1" s="1"/>
  <c r="D37" i="1" l="1"/>
  <c r="N37" i="1"/>
  <c r="E37" i="1"/>
  <c r="H37" i="1" l="1"/>
  <c r="G37" i="1"/>
  <c r="F37" i="1"/>
  <c r="L37" i="1" l="1"/>
  <c r="Q38" i="1"/>
  <c r="S38" i="1" s="1"/>
  <c r="R39" i="1" s="1"/>
  <c r="M38" i="1" l="1"/>
  <c r="D38" i="1" s="1"/>
  <c r="K38" i="1"/>
  <c r="I38" i="1" s="1"/>
  <c r="N38" i="1" l="1"/>
  <c r="E38" i="1"/>
  <c r="H38" i="1"/>
  <c r="G38" i="1"/>
  <c r="F38" i="1"/>
  <c r="L38" i="1" l="1"/>
  <c r="Q39" i="1"/>
  <c r="S39" i="1" s="1"/>
  <c r="J39" i="1" l="1"/>
  <c r="M39" i="1" s="1"/>
  <c r="D39" i="1" s="1"/>
  <c r="R40" i="1"/>
  <c r="K39" i="1"/>
  <c r="E39" i="1" s="1"/>
  <c r="N39" i="1" l="1"/>
  <c r="I39" i="1"/>
  <c r="L39" i="1" s="1"/>
  <c r="G39" i="1"/>
  <c r="H39" i="1"/>
  <c r="F39" i="1"/>
  <c r="Q40" i="1" l="1"/>
  <c r="S40" i="1" s="1"/>
  <c r="J40" i="1" s="1"/>
  <c r="R41" i="1" l="1"/>
  <c r="M40" i="1"/>
  <c r="D40" i="1" s="1"/>
  <c r="K40" i="1"/>
  <c r="I40" i="1" s="1"/>
  <c r="E40" i="1" l="1"/>
  <c r="G40" i="1"/>
  <c r="Q41" i="1"/>
  <c r="S41" i="1" s="1"/>
  <c r="J41" i="1" s="1"/>
  <c r="N40" i="1"/>
  <c r="H40" i="1"/>
  <c r="F40" i="1"/>
  <c r="M41" i="1" l="1"/>
  <c r="D41" i="1" s="1"/>
  <c r="K41" i="1"/>
  <c r="I41" i="1" s="1"/>
  <c r="R42" i="1"/>
  <c r="L40" i="1"/>
  <c r="E41" i="1" l="1"/>
  <c r="N41" i="1"/>
  <c r="G41" i="1"/>
  <c r="H41" i="1"/>
  <c r="F41" i="1"/>
  <c r="L41" i="1" l="1"/>
  <c r="Q42" i="1"/>
  <c r="S42" i="1" s="1"/>
  <c r="J42" i="1" s="1"/>
  <c r="M42" i="1" l="1"/>
  <c r="D42" i="1" s="1"/>
  <c r="R43" i="1"/>
  <c r="K42" i="1"/>
  <c r="N42" i="1" l="1"/>
  <c r="I42" i="1"/>
  <c r="E42" i="1"/>
  <c r="H42" i="1"/>
  <c r="G42" i="1"/>
  <c r="F42" i="1"/>
  <c r="L42" i="1" l="1"/>
  <c r="Q43" i="1"/>
  <c r="S43" i="1" s="1"/>
  <c r="J43" i="1" s="1"/>
  <c r="R44" i="1" l="1"/>
  <c r="M43" i="1"/>
  <c r="D43" i="1" s="1"/>
  <c r="K43" i="1"/>
  <c r="N43" i="1" s="1"/>
  <c r="E43" i="1" l="1"/>
  <c r="I43" i="1"/>
  <c r="H43" i="1"/>
  <c r="G43" i="1"/>
  <c r="F43" i="1"/>
  <c r="L43" i="1" l="1"/>
  <c r="Q44" i="1"/>
  <c r="S44" i="1" s="1"/>
  <c r="J44" i="1" s="1"/>
  <c r="K44" i="1" l="1"/>
  <c r="I44" i="1" s="1"/>
  <c r="M44" i="1"/>
  <c r="D44" i="1" s="1"/>
  <c r="R45" i="1"/>
  <c r="N44" i="1" l="1"/>
  <c r="E44" i="1"/>
  <c r="H44" i="1"/>
  <c r="L44" i="1"/>
  <c r="G44" i="1"/>
  <c r="F44" i="1"/>
  <c r="Q45" i="1" l="1"/>
  <c r="S45" i="1" s="1"/>
  <c r="J45" i="1" s="1"/>
  <c r="R46" i="1" l="1"/>
  <c r="M45" i="1" l="1"/>
  <c r="D45" i="1" s="1"/>
  <c r="F45" i="1" s="1"/>
  <c r="K45" i="1"/>
  <c r="E45" i="1" s="1"/>
  <c r="H45" i="1"/>
  <c r="G45" i="1" l="1"/>
  <c r="I45" i="1"/>
  <c r="Q46" i="1" s="1"/>
  <c r="S46" i="1" s="1"/>
  <c r="J46" i="1" s="1"/>
  <c r="N45" i="1"/>
  <c r="L45" i="1" l="1"/>
  <c r="K46" i="1"/>
  <c r="I46" i="1" l="1"/>
  <c r="L46" i="1" s="1"/>
  <c r="N46" i="1"/>
  <c r="E46" i="1"/>
  <c r="M46" i="1"/>
  <c r="D46" i="1" s="1"/>
  <c r="F46" i="1" s="1"/>
  <c r="R47" i="1"/>
  <c r="G46" i="1" l="1"/>
  <c r="H46" i="1"/>
  <c r="Q47" i="1"/>
  <c r="S47" i="1" s="1"/>
  <c r="J47" i="1" s="1"/>
  <c r="R48" i="1" l="1"/>
  <c r="M47" i="1" l="1"/>
  <c r="D47" i="1" s="1"/>
  <c r="G47" i="1" s="1"/>
  <c r="K47" i="1"/>
  <c r="H47" i="1" l="1"/>
  <c r="F47" i="1"/>
  <c r="I47" i="1"/>
  <c r="L47" i="1" s="1"/>
  <c r="N47" i="1"/>
  <c r="E47" i="1"/>
  <c r="Q48" i="1" l="1"/>
  <c r="S48" i="1" s="1"/>
  <c r="J48" i="1" s="1"/>
  <c r="M48" i="1" l="1"/>
  <c r="D48" i="1" s="1"/>
  <c r="R49" i="1"/>
  <c r="K48" i="1"/>
  <c r="I48" i="1" l="1"/>
  <c r="L48" i="1" s="1"/>
  <c r="E48" i="1"/>
  <c r="N48" i="1"/>
  <c r="Q49" i="1"/>
  <c r="S49" i="1" s="1"/>
  <c r="J49" i="1" s="1"/>
  <c r="F48" i="1"/>
  <c r="G48" i="1"/>
  <c r="H48" i="1"/>
  <c r="R50" i="1" l="1"/>
  <c r="M49" i="1"/>
  <c r="D49" i="1" s="1"/>
  <c r="K49" i="1"/>
  <c r="F49" i="1" l="1"/>
  <c r="H49" i="1"/>
  <c r="G49" i="1"/>
  <c r="I49" i="1"/>
  <c r="L49" i="1" s="1"/>
  <c r="E49" i="1"/>
  <c r="N49" i="1"/>
  <c r="Q50" i="1" l="1"/>
  <c r="S50" i="1" s="1"/>
  <c r="J50" i="1" s="1"/>
  <c r="K50" i="1" l="1"/>
  <c r="R51" i="1"/>
  <c r="M50" i="1"/>
  <c r="D50" i="1" s="1"/>
  <c r="H50" i="1" l="1"/>
  <c r="F50" i="1"/>
  <c r="G50" i="1"/>
  <c r="N50" i="1"/>
  <c r="I50" i="1"/>
  <c r="L50" i="1" s="1"/>
  <c r="E50" i="1"/>
  <c r="Q51" i="1" l="1"/>
  <c r="S51" i="1" s="1"/>
  <c r="J51" i="1" l="1"/>
  <c r="K51" i="1" s="1"/>
  <c r="M51" i="1"/>
  <c r="D51" i="1" s="1"/>
  <c r="R52" i="1"/>
  <c r="E51" i="1" l="1"/>
  <c r="I51" i="1"/>
  <c r="L51" i="1" s="1"/>
  <c r="N51" i="1"/>
  <c r="H51" i="1"/>
  <c r="F51" i="1"/>
  <c r="G51" i="1"/>
  <c r="Q52" i="1" l="1"/>
  <c r="S52" i="1" s="1"/>
  <c r="J52" i="1" s="1"/>
  <c r="K52" i="1" s="1"/>
  <c r="N52" i="1" s="1"/>
  <c r="R53" i="1" l="1"/>
  <c r="M52" i="1"/>
  <c r="D52" i="1" s="1"/>
  <c r="I52" i="1"/>
  <c r="L52" i="1" s="1"/>
  <c r="E52" i="1"/>
  <c r="G52" i="1"/>
  <c r="H52" i="1"/>
  <c r="F52" i="1"/>
  <c r="Q53" i="1" l="1"/>
  <c r="S53" i="1" s="1"/>
  <c r="J53" i="1" s="1"/>
  <c r="M53" i="1" s="1"/>
  <c r="D53" i="1" s="1"/>
  <c r="G53" i="1" l="1"/>
  <c r="H53" i="1"/>
  <c r="F53" i="1"/>
  <c r="K53" i="1"/>
  <c r="I53" i="1" s="1"/>
  <c r="L53" i="1" s="1"/>
  <c r="R54" i="1"/>
  <c r="N53" i="1" l="1"/>
  <c r="E53" i="1"/>
  <c r="Q54" i="1"/>
  <c r="S54" i="1" s="1"/>
  <c r="J54" i="1" l="1"/>
  <c r="K54" i="1" s="1"/>
  <c r="M54" i="1"/>
  <c r="D54" i="1" s="1"/>
  <c r="G54" i="1" s="1"/>
  <c r="R55" i="1"/>
  <c r="I54" i="1" l="1"/>
  <c r="L54" i="1" s="1"/>
  <c r="E54" i="1"/>
  <c r="N54" i="1"/>
  <c r="F54" i="1"/>
  <c r="H54" i="1"/>
  <c r="Q55" i="1"/>
  <c r="S55" i="1" s="1"/>
  <c r="J55" i="1" s="1"/>
  <c r="R56" i="1" l="1"/>
  <c r="K55" i="1"/>
  <c r="I55" i="1" s="1"/>
  <c r="M55" i="1"/>
  <c r="D55" i="1" s="1"/>
  <c r="F55" i="1" l="1"/>
  <c r="G55" i="1"/>
  <c r="H55" i="1"/>
  <c r="N55" i="1"/>
  <c r="E55" i="1"/>
  <c r="L55" i="1" l="1"/>
  <c r="Q56" i="1"/>
  <c r="S56" i="1" s="1"/>
  <c r="J56" i="1" s="1"/>
  <c r="K56" i="1" l="1"/>
  <c r="I56" i="1" s="1"/>
  <c r="R57" i="1"/>
  <c r="M56" i="1"/>
  <c r="D56" i="1" s="1"/>
  <c r="N56" i="1" l="1"/>
  <c r="E56" i="1"/>
  <c r="H56" i="1"/>
  <c r="L56" i="1"/>
  <c r="G56" i="1"/>
  <c r="F56" i="1"/>
  <c r="Q57" i="1" l="1"/>
  <c r="S57" i="1" s="1"/>
  <c r="J57" i="1" s="1"/>
  <c r="R58" i="1" l="1"/>
  <c r="K57" i="1"/>
  <c r="I57" i="1" s="1"/>
  <c r="M57" i="1"/>
  <c r="D57" i="1" s="1"/>
  <c r="N57" i="1" l="1"/>
  <c r="E57" i="1"/>
  <c r="F57" i="1"/>
  <c r="G57" i="1"/>
  <c r="H57" i="1"/>
  <c r="L57" i="1" l="1"/>
  <c r="Q58" i="1"/>
  <c r="S58" i="1" s="1"/>
  <c r="J58" i="1" s="1"/>
  <c r="R59" i="1" l="1"/>
  <c r="K58" i="1"/>
  <c r="I58" i="1" s="1"/>
  <c r="M58" i="1"/>
  <c r="D58" i="1" s="1"/>
  <c r="G58" i="1" l="1"/>
  <c r="L58" i="1"/>
  <c r="F58" i="1"/>
  <c r="H58" i="1"/>
  <c r="E58" i="1"/>
  <c r="N58" i="1"/>
  <c r="Q59" i="1" l="1"/>
  <c r="S59" i="1" s="1"/>
  <c r="J59" i="1" s="1"/>
  <c r="M59" i="1" l="1"/>
  <c r="D59" i="1" s="1"/>
  <c r="K59" i="1"/>
  <c r="I59" i="1" s="1"/>
  <c r="R60" i="1"/>
  <c r="N59" i="1" l="1"/>
  <c r="E59" i="1"/>
  <c r="H59" i="1"/>
  <c r="F59" i="1"/>
  <c r="G59" i="1"/>
  <c r="L59" i="1" l="1"/>
  <c r="Q60" i="1"/>
  <c r="S60" i="1" s="1"/>
  <c r="J60" i="1" s="1"/>
  <c r="M60" i="1" l="1"/>
  <c r="D60" i="1" s="1"/>
  <c r="K60" i="1"/>
  <c r="I60" i="1" s="1"/>
  <c r="R61" i="1"/>
  <c r="E60" i="1" l="1"/>
  <c r="N60" i="1"/>
  <c r="G60" i="1"/>
  <c r="F60" i="1"/>
  <c r="H60" i="1"/>
  <c r="L60" i="1" l="1"/>
  <c r="Q61" i="1"/>
  <c r="S61" i="1" s="1"/>
  <c r="J61" i="1" s="1"/>
  <c r="K61" i="1" l="1"/>
  <c r="I61" i="1" s="1"/>
  <c r="M61" i="1"/>
  <c r="D61" i="1" s="1"/>
  <c r="R62" i="1"/>
  <c r="G61" i="1" l="1"/>
  <c r="F61" i="1"/>
  <c r="H61" i="1"/>
  <c r="E61" i="1"/>
  <c r="N61" i="1"/>
  <c r="L61" i="1" l="1"/>
  <c r="Q62" i="1"/>
  <c r="S62" i="1" s="1"/>
  <c r="J62" i="1" s="1"/>
  <c r="R63" i="1" l="1"/>
  <c r="K62" i="1"/>
  <c r="I62" i="1" s="1"/>
  <c r="M62" i="1"/>
  <c r="D62" i="1" s="1"/>
  <c r="H62" i="1" l="1"/>
  <c r="F62" i="1"/>
  <c r="G62" i="1"/>
  <c r="E62" i="1"/>
  <c r="N62" i="1"/>
  <c r="L62" i="1" l="1"/>
  <c r="Q63" i="1"/>
  <c r="S63" i="1" s="1"/>
  <c r="J63" i="1" s="1"/>
  <c r="K63" i="1" l="1"/>
  <c r="I63" i="1" s="1"/>
  <c r="M63" i="1"/>
  <c r="D63" i="1" s="1"/>
  <c r="R64" i="1"/>
  <c r="L63" i="1" l="1"/>
  <c r="H63" i="1"/>
  <c r="G63" i="1"/>
  <c r="F63" i="1"/>
  <c r="N63" i="1"/>
  <c r="E63" i="1"/>
  <c r="Q64" i="1" l="1"/>
  <c r="S64" i="1" s="1"/>
  <c r="J64" i="1" s="1"/>
  <c r="K64" i="1" l="1"/>
  <c r="I64" i="1" s="1"/>
  <c r="M64" i="1"/>
  <c r="D64" i="1" s="1"/>
  <c r="R65" i="1"/>
  <c r="H64" i="1" l="1"/>
  <c r="G64" i="1"/>
  <c r="F64" i="1"/>
  <c r="E64" i="1"/>
  <c r="N64" i="1"/>
  <c r="L64" i="1" l="1"/>
  <c r="Q65" i="1"/>
  <c r="S65" i="1" s="1"/>
  <c r="J65" i="1" s="1"/>
  <c r="R66" i="1" l="1"/>
  <c r="M65" i="1"/>
  <c r="D65" i="1" s="1"/>
  <c r="K65" i="1"/>
  <c r="I65" i="1" s="1"/>
  <c r="G65" i="1" l="1"/>
  <c r="F65" i="1"/>
  <c r="H65" i="1"/>
  <c r="N65" i="1"/>
  <c r="E65" i="1"/>
  <c r="L65" i="1" l="1"/>
  <c r="Q66" i="1"/>
  <c r="S66" i="1" s="1"/>
  <c r="J66" i="1" s="1"/>
  <c r="K66" i="1" l="1"/>
  <c r="I66" i="1" s="1"/>
  <c r="M66" i="1"/>
  <c r="D66" i="1" s="1"/>
  <c r="R67" i="1"/>
  <c r="L66" i="1" l="1"/>
  <c r="F66" i="1"/>
  <c r="G66" i="1"/>
  <c r="H66" i="1"/>
  <c r="N66" i="1"/>
  <c r="E66" i="1"/>
  <c r="Q67" i="1"/>
  <c r="S67" i="1" s="1"/>
  <c r="J67" i="1" s="1"/>
  <c r="K67" i="1" l="1"/>
  <c r="I67" i="1" s="1"/>
  <c r="M67" i="1"/>
  <c r="D67" i="1" s="1"/>
  <c r="R68" i="1"/>
  <c r="H67" i="1" l="1"/>
  <c r="F67" i="1"/>
  <c r="G67" i="1"/>
  <c r="N67" i="1"/>
  <c r="E67" i="1"/>
  <c r="L67" i="1" l="1"/>
  <c r="Q68" i="1"/>
  <c r="S68" i="1" s="1"/>
  <c r="J68" i="1" s="1"/>
  <c r="R69" i="1" l="1"/>
  <c r="K68" i="1"/>
  <c r="I68" i="1" s="1"/>
  <c r="M68" i="1"/>
  <c r="D68" i="1" s="1"/>
  <c r="G68" i="1" l="1"/>
  <c r="L68" i="1"/>
  <c r="H68" i="1"/>
  <c r="F68" i="1"/>
  <c r="E68" i="1"/>
  <c r="N68" i="1"/>
  <c r="Q69" i="1" l="1"/>
  <c r="S69" i="1" s="1"/>
  <c r="J69" i="1" s="1"/>
  <c r="K69" i="1" l="1"/>
  <c r="I69" i="1" s="1"/>
  <c r="R70" i="1"/>
  <c r="M69" i="1"/>
  <c r="D69" i="1" s="1"/>
  <c r="L69" i="1" l="1"/>
  <c r="G69" i="1"/>
  <c r="F69" i="1"/>
  <c r="H69" i="1"/>
  <c r="E69" i="1"/>
  <c r="N69" i="1"/>
  <c r="Q70" i="1" l="1"/>
  <c r="S70" i="1" s="1"/>
  <c r="J70" i="1" s="1"/>
  <c r="R71" i="1" l="1"/>
  <c r="K70" i="1"/>
  <c r="I70" i="1" s="1"/>
  <c r="M70" i="1"/>
  <c r="D70" i="1" s="1"/>
  <c r="L70" i="1" l="1"/>
  <c r="G70" i="1"/>
  <c r="F70" i="1"/>
  <c r="H70" i="1"/>
  <c r="N70" i="1"/>
  <c r="Q71" i="1"/>
  <c r="S71" i="1" s="1"/>
  <c r="J71" i="1" s="1"/>
  <c r="E70" i="1"/>
  <c r="M71" i="1" l="1"/>
  <c r="D71" i="1" s="1"/>
  <c r="K71" i="1"/>
  <c r="I71" i="1" s="1"/>
  <c r="R72" i="1"/>
  <c r="N71" i="1" l="1"/>
  <c r="E71" i="1"/>
  <c r="G71" i="1"/>
  <c r="H71" i="1"/>
  <c r="F71" i="1"/>
  <c r="L71" i="1" l="1"/>
  <c r="Q72" i="1"/>
  <c r="S72" i="1" s="1"/>
  <c r="J72" i="1" s="1"/>
  <c r="R73" i="1" l="1"/>
  <c r="M72" i="1"/>
  <c r="D72" i="1" s="1"/>
  <c r="K72" i="1"/>
  <c r="I72" i="1" s="1"/>
  <c r="E72" i="1" l="1"/>
  <c r="N72" i="1"/>
  <c r="G72" i="1"/>
  <c r="F72" i="1"/>
  <c r="H72" i="1"/>
  <c r="L72" i="1" l="1"/>
  <c r="Q73" i="1"/>
  <c r="S73" i="1" s="1"/>
  <c r="J73" i="1" s="1"/>
  <c r="M73" i="1" l="1"/>
  <c r="D73" i="1" s="1"/>
  <c r="R74" i="1"/>
  <c r="K73" i="1"/>
  <c r="I73" i="1" s="1"/>
  <c r="N73" i="1" l="1"/>
  <c r="E73" i="1"/>
  <c r="G73" i="1"/>
  <c r="H73" i="1"/>
  <c r="F73" i="1"/>
  <c r="L73" i="1" l="1"/>
  <c r="Q74" i="1"/>
  <c r="S74" i="1" s="1"/>
  <c r="J74" i="1" s="1"/>
  <c r="R75" i="1" l="1"/>
  <c r="K74" i="1"/>
  <c r="I74" i="1" s="1"/>
  <c r="M74" i="1"/>
  <c r="D74" i="1" s="1"/>
  <c r="H74" i="1" l="1"/>
  <c r="G74" i="1"/>
  <c r="F74" i="1"/>
  <c r="E74" i="1"/>
  <c r="N74" i="1"/>
  <c r="L74" i="1" l="1"/>
  <c r="Q75" i="1"/>
  <c r="S75" i="1" s="1"/>
  <c r="J75" i="1" s="1"/>
  <c r="K75" i="1" l="1"/>
  <c r="I75" i="1" s="1"/>
  <c r="M75" i="1"/>
  <c r="D75" i="1" s="1"/>
  <c r="R76" i="1"/>
  <c r="G75" i="1" l="1"/>
  <c r="H75" i="1"/>
  <c r="F75" i="1"/>
  <c r="N75" i="1"/>
  <c r="E75" i="1"/>
  <c r="L75" i="1" l="1"/>
  <c r="Q76" i="1"/>
  <c r="S76" i="1" s="1"/>
  <c r="J76" i="1" s="1"/>
  <c r="K76" i="1" l="1"/>
  <c r="I76" i="1" s="1"/>
  <c r="R77" i="1"/>
  <c r="M76" i="1"/>
  <c r="D76" i="1" s="1"/>
  <c r="F76" i="1" l="1"/>
  <c r="G76" i="1"/>
  <c r="H76" i="1"/>
  <c r="E76" i="1"/>
  <c r="N76" i="1"/>
  <c r="L76" i="1" l="1"/>
  <c r="Q77" i="1"/>
  <c r="S77" i="1" s="1"/>
  <c r="J77" i="1" s="1"/>
  <c r="M77" i="1" l="1"/>
  <c r="D77" i="1" s="1"/>
  <c r="K77" i="1"/>
  <c r="I77" i="1" s="1"/>
  <c r="R78" i="1"/>
  <c r="E77" i="1" l="1"/>
  <c r="N77" i="1"/>
  <c r="G77" i="1"/>
  <c r="H77" i="1"/>
  <c r="F77" i="1"/>
  <c r="L77" i="1" l="1"/>
  <c r="Q78" i="1"/>
  <c r="S78" i="1" s="1"/>
  <c r="J78" i="1" s="1"/>
  <c r="K78" i="1" l="1"/>
  <c r="I78" i="1" s="1"/>
  <c r="M78" i="1"/>
  <c r="D78" i="1" s="1"/>
  <c r="R79" i="1"/>
  <c r="G78" i="1" l="1"/>
  <c r="H78" i="1"/>
  <c r="F78" i="1"/>
  <c r="N78" i="1"/>
  <c r="E78" i="1"/>
  <c r="L78" i="1" l="1"/>
  <c r="Q79" i="1"/>
  <c r="S79" i="1" s="1"/>
  <c r="J79" i="1" s="1"/>
  <c r="M79" i="1" l="1"/>
  <c r="D79" i="1" s="1"/>
  <c r="R80" i="1"/>
  <c r="K79" i="1"/>
  <c r="I79" i="1" s="1"/>
  <c r="E79" i="1" l="1"/>
  <c r="N79" i="1"/>
  <c r="L79" i="1"/>
  <c r="G79" i="1"/>
  <c r="H79" i="1"/>
  <c r="F79" i="1"/>
  <c r="Q80" i="1" l="1"/>
  <c r="S80" i="1" s="1"/>
  <c r="J80" i="1" s="1"/>
  <c r="R81" i="1" l="1"/>
  <c r="M80" i="1"/>
  <c r="D80" i="1" s="1"/>
  <c r="K80" i="1"/>
  <c r="I80" i="1" s="1"/>
  <c r="N80" i="1" l="1"/>
  <c r="E80" i="1"/>
  <c r="H80" i="1"/>
  <c r="L80" i="1"/>
  <c r="G80" i="1"/>
  <c r="F80" i="1"/>
  <c r="Q81" i="1" l="1"/>
  <c r="S81" i="1" s="1"/>
  <c r="J81" i="1" s="1"/>
  <c r="M81" i="1" l="1"/>
  <c r="D81" i="1" s="1"/>
  <c r="R82" i="1"/>
  <c r="K81" i="1"/>
  <c r="I81" i="1" s="1"/>
  <c r="E81" i="1" l="1"/>
  <c r="N81" i="1"/>
  <c r="G81" i="1"/>
  <c r="F81" i="1"/>
  <c r="H81" i="1"/>
  <c r="L81" i="1" l="1"/>
  <c r="Q82" i="1"/>
  <c r="S82" i="1" s="1"/>
  <c r="J82" i="1" s="1"/>
  <c r="K82" i="1" l="1"/>
  <c r="I82" i="1" s="1"/>
  <c r="M82" i="1"/>
  <c r="D82" i="1" s="1"/>
  <c r="R83" i="1"/>
  <c r="H82" i="1" l="1"/>
  <c r="G82" i="1"/>
  <c r="F82" i="1"/>
  <c r="N82" i="1"/>
  <c r="E82" i="1"/>
  <c r="L82" i="1" l="1"/>
  <c r="Q83" i="1"/>
  <c r="S83" i="1" s="1"/>
  <c r="J83" i="1" s="1"/>
  <c r="R84" i="1" l="1"/>
  <c r="K83" i="1"/>
  <c r="I83" i="1" s="1"/>
  <c r="M83" i="1"/>
  <c r="D83" i="1" s="1"/>
  <c r="N83" i="1" l="1"/>
  <c r="E83" i="1"/>
  <c r="F83" i="1"/>
  <c r="G83" i="1"/>
  <c r="H83" i="1"/>
  <c r="L83" i="1" l="1"/>
  <c r="Q84" i="1"/>
  <c r="S84" i="1" s="1"/>
  <c r="J84" i="1" s="1"/>
  <c r="R85" i="1" l="1"/>
  <c r="M84" i="1"/>
  <c r="D84" i="1" s="1"/>
  <c r="K84" i="1"/>
  <c r="I84" i="1" s="1"/>
  <c r="H84" i="1" l="1"/>
  <c r="F84" i="1"/>
  <c r="G84" i="1"/>
  <c r="N84" i="1"/>
  <c r="E84" i="1"/>
  <c r="L84" i="1" l="1"/>
  <c r="Q85" i="1"/>
  <c r="S85" i="1" s="1"/>
  <c r="J85" i="1" s="1"/>
  <c r="R86" i="1" l="1"/>
  <c r="M85" i="1"/>
  <c r="D85" i="1" s="1"/>
  <c r="K85" i="1"/>
  <c r="I85" i="1" s="1"/>
  <c r="E85" i="1" l="1"/>
  <c r="N85" i="1"/>
  <c r="H85" i="1"/>
  <c r="F85" i="1"/>
  <c r="G85" i="1"/>
  <c r="L85" i="1" l="1"/>
  <c r="Q86" i="1"/>
  <c r="S86" i="1" s="1"/>
  <c r="J86" i="1" s="1"/>
  <c r="K86" i="1" l="1"/>
  <c r="I86" i="1" s="1"/>
  <c r="M86" i="1"/>
  <c r="D86" i="1" s="1"/>
  <c r="R87" i="1"/>
  <c r="G86" i="1" l="1"/>
  <c r="F86" i="1"/>
  <c r="H86" i="1"/>
  <c r="N86" i="1"/>
  <c r="E86" i="1"/>
  <c r="Q87" i="1" l="1"/>
  <c r="S87" i="1" s="1"/>
  <c r="J87" i="1" s="1"/>
  <c r="L86" i="1"/>
  <c r="M87" i="1" l="1"/>
  <c r="D87" i="1" s="1"/>
  <c r="R88" i="1"/>
  <c r="K87" i="1"/>
  <c r="I87" i="1" s="1"/>
  <c r="N87" i="1" l="1"/>
  <c r="E87" i="1"/>
  <c r="G87" i="1"/>
  <c r="L87" i="1"/>
  <c r="H87" i="1"/>
  <c r="F87" i="1"/>
  <c r="Q88" i="1" l="1"/>
  <c r="S88" i="1" s="1"/>
  <c r="J88" i="1" s="1"/>
  <c r="M88" i="1" l="1"/>
  <c r="D88" i="1" s="1"/>
  <c r="K88" i="1"/>
  <c r="I88" i="1" s="1"/>
  <c r="R89" i="1"/>
  <c r="E88" i="1" l="1"/>
  <c r="N88" i="1"/>
  <c r="G88" i="1"/>
  <c r="H88" i="1"/>
  <c r="F88" i="1"/>
  <c r="L88" i="1" l="1"/>
  <c r="Q89" i="1"/>
  <c r="S89" i="1" s="1"/>
  <c r="J89" i="1" s="1"/>
  <c r="M89" i="1" l="1"/>
  <c r="D89" i="1" s="1"/>
  <c r="K89" i="1"/>
  <c r="I89" i="1" s="1"/>
  <c r="R90" i="1"/>
  <c r="N89" i="1" l="1"/>
  <c r="E89" i="1"/>
  <c r="G89" i="1"/>
  <c r="H89" i="1"/>
  <c r="F89" i="1"/>
  <c r="L89" i="1" l="1"/>
  <c r="Q90" i="1"/>
  <c r="S90" i="1" s="1"/>
  <c r="J90" i="1" s="1"/>
  <c r="K90" i="1" l="1"/>
  <c r="I90" i="1" s="1"/>
  <c r="R91" i="1"/>
  <c r="M90" i="1"/>
  <c r="D90" i="1" s="1"/>
  <c r="F90" i="1" l="1"/>
  <c r="H90" i="1"/>
  <c r="G90" i="1"/>
  <c r="E90" i="1"/>
  <c r="N90" i="1"/>
  <c r="L90" i="1" l="1"/>
  <c r="Q91" i="1"/>
  <c r="S91" i="1" s="1"/>
  <c r="J91" i="1" s="1"/>
  <c r="M91" i="1" l="1"/>
  <c r="D91" i="1" s="1"/>
  <c r="K91" i="1"/>
  <c r="I91" i="1" s="1"/>
  <c r="R92" i="1"/>
  <c r="N91" i="1" l="1"/>
  <c r="E91" i="1"/>
  <c r="G91" i="1"/>
  <c r="H91" i="1"/>
  <c r="F91" i="1"/>
  <c r="L91" i="1" l="1"/>
  <c r="Q92" i="1"/>
  <c r="S92" i="1" s="1"/>
  <c r="J92" i="1" s="1"/>
  <c r="K92" i="1" l="1"/>
  <c r="I92" i="1" s="1"/>
  <c r="M92" i="1"/>
  <c r="D92" i="1" s="1"/>
  <c r="R93" i="1"/>
  <c r="H92" i="1" l="1"/>
  <c r="G92" i="1"/>
  <c r="F92" i="1"/>
  <c r="L92" i="1"/>
  <c r="N92" i="1"/>
  <c r="E92" i="1"/>
  <c r="Q93" i="1"/>
  <c r="S93" i="1" s="1"/>
  <c r="J93" i="1" s="1"/>
  <c r="M93" i="1" l="1"/>
  <c r="D93" i="1" s="1"/>
  <c r="R94" i="1"/>
  <c r="K93" i="1"/>
  <c r="I93" i="1" s="1"/>
  <c r="N93" i="1" l="1"/>
  <c r="E93" i="1"/>
  <c r="G93" i="1"/>
  <c r="H93" i="1"/>
  <c r="F93" i="1"/>
  <c r="L93" i="1" l="1"/>
  <c r="Q94" i="1"/>
  <c r="S94" i="1" s="1"/>
  <c r="J94" i="1" s="1"/>
  <c r="M94" i="1" l="1"/>
  <c r="D94" i="1" s="1"/>
  <c r="R95" i="1"/>
  <c r="K94" i="1"/>
  <c r="I94" i="1" s="1"/>
  <c r="E94" i="1" l="1"/>
  <c r="N94" i="1"/>
  <c r="L94" i="1"/>
  <c r="F94" i="1"/>
  <c r="H94" i="1"/>
  <c r="G94" i="1"/>
  <c r="Q95" i="1" l="1"/>
  <c r="S95" i="1" s="1"/>
  <c r="J95" i="1" s="1"/>
  <c r="R96" i="1" l="1"/>
  <c r="M95" i="1"/>
  <c r="D95" i="1" s="1"/>
  <c r="K95" i="1"/>
  <c r="I95" i="1" s="1"/>
  <c r="G95" i="1" l="1"/>
  <c r="F95" i="1"/>
  <c r="H95" i="1"/>
  <c r="N95" i="1"/>
  <c r="E95" i="1"/>
  <c r="L95" i="1" l="1"/>
  <c r="Q96" i="1"/>
  <c r="S96" i="1" s="1"/>
  <c r="J96" i="1" s="1"/>
  <c r="R97" i="1" l="1"/>
  <c r="K96" i="1"/>
  <c r="I96" i="1" s="1"/>
  <c r="M96" i="1"/>
  <c r="D96" i="1" s="1"/>
  <c r="H96" i="1" l="1"/>
  <c r="L96" i="1"/>
  <c r="F96" i="1"/>
  <c r="G96" i="1"/>
  <c r="N96" i="1"/>
  <c r="E96" i="1"/>
  <c r="Q97" i="1"/>
  <c r="S97" i="1" s="1"/>
  <c r="J97" i="1" s="1"/>
  <c r="K97" i="1" l="1"/>
  <c r="I97" i="1" s="1"/>
  <c r="M97" i="1"/>
  <c r="D97" i="1" s="1"/>
  <c r="R98" i="1"/>
  <c r="H97" i="1" l="1"/>
  <c r="L97" i="1"/>
  <c r="F97" i="1"/>
  <c r="G97" i="1"/>
  <c r="E97" i="1"/>
  <c r="N97" i="1"/>
  <c r="Q98" i="1"/>
  <c r="S98" i="1" s="1"/>
  <c r="J98" i="1" s="1"/>
  <c r="R99" i="1" l="1"/>
  <c r="K98" i="1"/>
  <c r="I98" i="1" s="1"/>
  <c r="M98" i="1"/>
  <c r="D98" i="1" s="1"/>
  <c r="G98" i="1" l="1"/>
  <c r="H98" i="1"/>
  <c r="F98" i="1"/>
  <c r="E98" i="1"/>
  <c r="N98" i="1"/>
  <c r="L98" i="1" l="1"/>
  <c r="Q99" i="1"/>
  <c r="S99" i="1" s="1"/>
  <c r="J99" i="1" s="1"/>
  <c r="R100" i="1" l="1"/>
  <c r="M99" i="1"/>
  <c r="D99" i="1" s="1"/>
  <c r="K99" i="1"/>
  <c r="I99" i="1" s="1"/>
  <c r="F99" i="1" l="1"/>
  <c r="H99" i="1"/>
  <c r="G99" i="1"/>
  <c r="E99" i="1"/>
  <c r="N99" i="1"/>
  <c r="L99" i="1" l="1"/>
  <c r="Q100" i="1"/>
  <c r="S100" i="1" s="1"/>
  <c r="J100" i="1" s="1"/>
  <c r="M100" i="1" l="1"/>
  <c r="D100" i="1" s="1"/>
  <c r="K100" i="1"/>
  <c r="I100" i="1" s="1"/>
  <c r="R101" i="1"/>
  <c r="N100" i="1" l="1"/>
  <c r="E100" i="1"/>
  <c r="L100" i="1"/>
  <c r="H100" i="1"/>
  <c r="F100" i="1"/>
  <c r="G100" i="1"/>
  <c r="Q101" i="1" l="1"/>
  <c r="S101" i="1" s="1"/>
  <c r="J101" i="1" s="1"/>
  <c r="K101" i="1" l="1"/>
  <c r="I101" i="1" s="1"/>
  <c r="R102" i="1"/>
  <c r="M101" i="1"/>
  <c r="D101" i="1" s="1"/>
  <c r="L101" i="1" l="1"/>
  <c r="H101" i="1"/>
  <c r="F101" i="1"/>
  <c r="G101" i="1"/>
  <c r="E101" i="1"/>
  <c r="N101" i="1"/>
  <c r="Q102" i="1"/>
  <c r="S102" i="1" s="1"/>
  <c r="J102" i="1" s="1"/>
  <c r="M102" i="1" l="1"/>
  <c r="D102" i="1" s="1"/>
  <c r="K102" i="1"/>
  <c r="I102" i="1" s="1"/>
  <c r="R103" i="1"/>
  <c r="N102" i="1" l="1"/>
  <c r="E102" i="1"/>
  <c r="G102" i="1"/>
  <c r="F102" i="1"/>
  <c r="H102" i="1"/>
  <c r="L102" i="1" l="1"/>
  <c r="Q103" i="1"/>
  <c r="S103" i="1" s="1"/>
  <c r="J103" i="1" s="1"/>
  <c r="M103" i="1" l="1"/>
  <c r="D103" i="1" s="1"/>
  <c r="K103" i="1"/>
  <c r="I103" i="1" s="1"/>
  <c r="R104" i="1"/>
  <c r="F103" i="1" l="1"/>
  <c r="H103" i="1"/>
  <c r="G103" i="1"/>
  <c r="N103" i="1"/>
  <c r="E103" i="1"/>
  <c r="L103" i="1" l="1"/>
  <c r="Q104" i="1"/>
  <c r="S104" i="1" s="1"/>
  <c r="J104" i="1" s="1"/>
  <c r="R105" i="1" l="1"/>
  <c r="M104" i="1"/>
  <c r="D104" i="1" s="1"/>
  <c r="K104" i="1"/>
  <c r="I104" i="1" s="1"/>
  <c r="N104" i="1" l="1"/>
  <c r="E104" i="1"/>
  <c r="H104" i="1"/>
  <c r="L104" i="1"/>
  <c r="G104" i="1"/>
  <c r="F104" i="1"/>
  <c r="Q105" i="1" l="1"/>
  <c r="S105" i="1" s="1"/>
  <c r="J105" i="1" s="1"/>
  <c r="M105" i="1" l="1"/>
  <c r="D105" i="1" s="1"/>
  <c r="R106" i="1"/>
  <c r="K105" i="1"/>
  <c r="I105" i="1" s="1"/>
  <c r="N105" i="1" l="1"/>
  <c r="E105" i="1"/>
  <c r="F105" i="1"/>
  <c r="G105" i="1"/>
  <c r="H105" i="1"/>
  <c r="L105" i="1" l="1"/>
  <c r="Q106" i="1"/>
  <c r="S106" i="1" s="1"/>
  <c r="J106" i="1" s="1"/>
  <c r="R107" i="1" l="1"/>
  <c r="K106" i="1"/>
  <c r="I106" i="1" s="1"/>
  <c r="M106" i="1"/>
  <c r="D106" i="1" s="1"/>
  <c r="H106" i="1" l="1"/>
  <c r="F106" i="1"/>
  <c r="G106" i="1"/>
  <c r="E106" i="1"/>
  <c r="N106" i="1"/>
  <c r="L106" i="1" l="1"/>
  <c r="Q107" i="1"/>
  <c r="S107" i="1" s="1"/>
  <c r="J107" i="1" s="1"/>
  <c r="K107" i="1" l="1"/>
  <c r="I107" i="1" s="1"/>
  <c r="M107" i="1"/>
  <c r="D107" i="1" s="1"/>
  <c r="R108" i="1"/>
  <c r="H107" i="1" l="1"/>
  <c r="G107" i="1"/>
  <c r="F107" i="1"/>
  <c r="E107" i="1"/>
  <c r="N107" i="1"/>
  <c r="L107" i="1" l="1"/>
  <c r="Q108" i="1"/>
  <c r="S108" i="1" s="1"/>
  <c r="J108" i="1" s="1"/>
  <c r="K108" i="1" l="1"/>
  <c r="I108" i="1" s="1"/>
  <c r="R109" i="1"/>
  <c r="M108" i="1"/>
  <c r="D108" i="1" s="1"/>
  <c r="G108" i="1" l="1"/>
  <c r="H108" i="1"/>
  <c r="F108" i="1"/>
  <c r="E108" i="1"/>
  <c r="N108" i="1"/>
  <c r="L108" i="1" l="1"/>
  <c r="Q109" i="1"/>
  <c r="S109" i="1" s="1"/>
  <c r="J109" i="1" s="1"/>
  <c r="K109" i="1" l="1"/>
  <c r="I109" i="1" s="1"/>
  <c r="M109" i="1"/>
  <c r="D109" i="1" s="1"/>
  <c r="R110" i="1"/>
  <c r="H109" i="1" l="1"/>
  <c r="F109" i="1"/>
  <c r="G109" i="1"/>
  <c r="N109" i="1"/>
  <c r="E109" i="1"/>
  <c r="L109" i="1" l="1"/>
  <c r="Q110" i="1"/>
  <c r="S110" i="1" s="1"/>
  <c r="J110" i="1" s="1"/>
  <c r="M110" i="1" l="1"/>
  <c r="D110" i="1" s="1"/>
  <c r="K110" i="1"/>
  <c r="I110" i="1" s="1"/>
  <c r="R111" i="1"/>
  <c r="N110" i="1" l="1"/>
  <c r="E110" i="1"/>
  <c r="L110" i="1"/>
  <c r="F110" i="1"/>
  <c r="G110" i="1"/>
  <c r="H110" i="1"/>
  <c r="Q111" i="1" l="1"/>
  <c r="S111" i="1" s="1"/>
  <c r="J111" i="1" s="1"/>
  <c r="R112" i="1" l="1"/>
  <c r="K111" i="1"/>
  <c r="I111" i="1" s="1"/>
  <c r="M111" i="1"/>
  <c r="D111" i="1" s="1"/>
  <c r="N111" i="1" l="1"/>
  <c r="E111" i="1"/>
  <c r="H111" i="1"/>
  <c r="G111" i="1"/>
  <c r="F111" i="1"/>
  <c r="L111" i="1" l="1"/>
  <c r="Q112" i="1"/>
  <c r="S112" i="1" s="1"/>
  <c r="J112" i="1" s="1"/>
  <c r="K112" i="1" l="1"/>
  <c r="I112" i="1" s="1"/>
  <c r="M112" i="1"/>
  <c r="D112" i="1" s="1"/>
  <c r="R113" i="1"/>
  <c r="H112" i="1" l="1"/>
  <c r="L112" i="1"/>
  <c r="G112" i="1"/>
  <c r="F112" i="1"/>
  <c r="E112" i="1"/>
  <c r="N112" i="1"/>
  <c r="Q113" i="1" l="1"/>
  <c r="S113" i="1" s="1"/>
  <c r="J113" i="1" s="1"/>
  <c r="M113" i="1" l="1"/>
  <c r="D113" i="1" s="1"/>
  <c r="K113" i="1"/>
  <c r="I113" i="1" s="1"/>
  <c r="R114" i="1"/>
  <c r="N113" i="1" l="1"/>
  <c r="E113" i="1"/>
  <c r="G113" i="1"/>
  <c r="H113" i="1"/>
  <c r="F113" i="1"/>
  <c r="L113" i="1" l="1"/>
  <c r="Q114" i="1"/>
  <c r="S114" i="1" s="1"/>
  <c r="J114" i="1" s="1"/>
  <c r="R115" i="1" l="1"/>
  <c r="M114" i="1"/>
  <c r="D114" i="1" s="1"/>
  <c r="K114" i="1"/>
  <c r="I114" i="1" s="1"/>
  <c r="H114" i="1" l="1"/>
  <c r="L114" i="1"/>
  <c r="G114" i="1"/>
  <c r="F114" i="1"/>
  <c r="N114" i="1"/>
  <c r="E114" i="1"/>
  <c r="Q115" i="1" l="1"/>
  <c r="S115" i="1" s="1"/>
  <c r="J115" i="1" s="1"/>
  <c r="M115" i="1" l="1"/>
  <c r="D115" i="1" s="1"/>
  <c r="K115" i="1"/>
  <c r="I115" i="1" s="1"/>
  <c r="R116" i="1"/>
  <c r="N115" i="1" l="1"/>
  <c r="E115" i="1"/>
  <c r="H115" i="1"/>
  <c r="G115" i="1"/>
  <c r="F115" i="1"/>
  <c r="L115" i="1" l="1"/>
  <c r="Q116" i="1"/>
  <c r="S116" i="1" s="1"/>
  <c r="J116" i="1" s="1"/>
  <c r="R117" i="1" l="1"/>
  <c r="K116" i="1"/>
  <c r="I116" i="1" s="1"/>
  <c r="M116" i="1"/>
  <c r="D116" i="1" s="1"/>
  <c r="G116" i="1" l="1"/>
  <c r="H116" i="1"/>
  <c r="F116" i="1"/>
  <c r="E116" i="1"/>
  <c r="N116" i="1"/>
  <c r="L116" i="1" l="1"/>
  <c r="Q117" i="1"/>
  <c r="S117" i="1" s="1"/>
  <c r="J117" i="1" s="1"/>
  <c r="R118" i="1" l="1"/>
  <c r="M117" i="1"/>
  <c r="D117" i="1" s="1"/>
  <c r="K117" i="1"/>
  <c r="I117" i="1" s="1"/>
  <c r="E117" i="1" l="1"/>
  <c r="N117" i="1"/>
  <c r="G117" i="1"/>
  <c r="H117" i="1"/>
  <c r="F117" i="1"/>
  <c r="L117" i="1" l="1"/>
  <c r="Q118" i="1"/>
  <c r="S118" i="1" s="1"/>
  <c r="J118" i="1" s="1"/>
  <c r="K118" i="1" l="1"/>
  <c r="I118" i="1" s="1"/>
  <c r="M118" i="1"/>
  <c r="D118" i="1" s="1"/>
  <c r="R119" i="1"/>
  <c r="H118" i="1" l="1"/>
  <c r="G118" i="1"/>
  <c r="F118" i="1"/>
  <c r="N118" i="1"/>
  <c r="E118" i="1"/>
  <c r="L118" i="1" l="1"/>
  <c r="Q119" i="1"/>
  <c r="S119" i="1" s="1"/>
  <c r="J119" i="1" s="1"/>
  <c r="M119" i="1" l="1"/>
  <c r="D119" i="1" s="1"/>
  <c r="R120" i="1"/>
  <c r="K119" i="1"/>
  <c r="I119" i="1" s="1"/>
  <c r="E119" i="1" l="1"/>
  <c r="N119" i="1"/>
  <c r="G119" i="1"/>
  <c r="H119" i="1"/>
  <c r="F119" i="1"/>
  <c r="L119" i="1" l="1"/>
  <c r="Q120" i="1"/>
  <c r="S120" i="1" s="1"/>
  <c r="J120" i="1" s="1"/>
  <c r="M120" i="1" l="1"/>
  <c r="D120" i="1" s="1"/>
  <c r="K120" i="1"/>
  <c r="I120" i="1" s="1"/>
  <c r="R121" i="1"/>
  <c r="N120" i="1" l="1"/>
  <c r="E120" i="1"/>
  <c r="H120" i="1"/>
  <c r="G120" i="1"/>
  <c r="F120" i="1"/>
  <c r="L120" i="1" l="1"/>
  <c r="Q121" i="1"/>
  <c r="S121" i="1" s="1"/>
  <c r="J121" i="1" s="1"/>
  <c r="M121" i="1" l="1"/>
  <c r="D121" i="1" s="1"/>
  <c r="K121" i="1"/>
  <c r="I121" i="1" s="1"/>
  <c r="R122" i="1"/>
  <c r="E121" i="1" l="1"/>
  <c r="N121" i="1"/>
  <c r="L121" i="1"/>
  <c r="G121" i="1"/>
  <c r="H121" i="1"/>
  <c r="F121" i="1"/>
  <c r="Q122" i="1" l="1"/>
  <c r="S122" i="1" s="1"/>
  <c r="J122" i="1" s="1"/>
  <c r="R123" i="1" l="1"/>
  <c r="K122" i="1"/>
  <c r="I122" i="1" s="1"/>
  <c r="M122" i="1"/>
  <c r="D122" i="1" s="1"/>
  <c r="F122" i="1" l="1"/>
  <c r="G122" i="1"/>
  <c r="H122" i="1"/>
  <c r="N122" i="1"/>
  <c r="E122" i="1"/>
  <c r="L122" i="1" l="1"/>
  <c r="Q123" i="1"/>
  <c r="S123" i="1" s="1"/>
  <c r="J123" i="1" s="1"/>
  <c r="K123" i="1" l="1"/>
  <c r="I123" i="1" s="1"/>
  <c r="M123" i="1"/>
  <c r="D123" i="1" s="1"/>
  <c r="R124" i="1"/>
  <c r="H123" i="1" l="1"/>
  <c r="G123" i="1"/>
  <c r="F123" i="1"/>
  <c r="E123" i="1"/>
  <c r="N123" i="1"/>
  <c r="L123" i="1" l="1"/>
  <c r="Q124" i="1"/>
  <c r="S124" i="1" s="1"/>
  <c r="J124" i="1" s="1"/>
  <c r="K124" i="1" l="1"/>
  <c r="I124" i="1" s="1"/>
  <c r="M124" i="1"/>
  <c r="D124" i="1" s="1"/>
  <c r="R125" i="1"/>
  <c r="F124" i="1" l="1"/>
  <c r="H124" i="1"/>
  <c r="G124" i="1"/>
  <c r="N124" i="1"/>
  <c r="E124" i="1"/>
  <c r="L124" i="1" l="1"/>
  <c r="Q125" i="1"/>
  <c r="S125" i="1" s="1"/>
  <c r="J125" i="1" s="1"/>
  <c r="M125" i="1" l="1"/>
  <c r="D125" i="1" s="1"/>
  <c r="R126" i="1"/>
  <c r="K125" i="1"/>
  <c r="I125" i="1" s="1"/>
  <c r="N125" i="1" l="1"/>
  <c r="E125" i="1"/>
  <c r="H125" i="1"/>
  <c r="G125" i="1"/>
  <c r="F125" i="1"/>
  <c r="L125" i="1" l="1"/>
  <c r="Q126" i="1"/>
  <c r="S126" i="1" s="1"/>
  <c r="J126" i="1" s="1"/>
  <c r="R127" i="1" l="1"/>
  <c r="K126" i="1"/>
  <c r="I126" i="1" s="1"/>
  <c r="M126" i="1"/>
  <c r="D126" i="1" s="1"/>
  <c r="E126" i="1" l="1"/>
  <c r="N126" i="1"/>
  <c r="G126" i="1"/>
  <c r="H126" i="1"/>
  <c r="F126" i="1"/>
  <c r="L126" i="1" l="1"/>
  <c r="Q127" i="1"/>
  <c r="S127" i="1" s="1"/>
  <c r="J127" i="1" s="1"/>
  <c r="K127" i="1" l="1"/>
  <c r="I127" i="1" s="1"/>
  <c r="M127" i="1"/>
  <c r="D127" i="1" s="1"/>
  <c r="R128" i="1"/>
  <c r="G127" i="1" l="1"/>
  <c r="F127" i="1"/>
  <c r="H127" i="1"/>
  <c r="E127" i="1"/>
  <c r="N127" i="1"/>
  <c r="L127" i="1" l="1"/>
  <c r="Q128" i="1"/>
  <c r="S128" i="1" s="1"/>
  <c r="J128" i="1" s="1"/>
  <c r="M128" i="1" l="1"/>
  <c r="D128" i="1" s="1"/>
  <c r="R129" i="1"/>
  <c r="K128" i="1"/>
  <c r="I128" i="1" s="1"/>
  <c r="E128" i="1" l="1"/>
  <c r="N128" i="1"/>
  <c r="L128" i="1"/>
  <c r="F128" i="1"/>
  <c r="H128" i="1"/>
  <c r="G128" i="1"/>
  <c r="Q129" i="1" l="1"/>
  <c r="S129" i="1" s="1"/>
  <c r="J129" i="1" s="1"/>
  <c r="M129" i="1" l="1"/>
  <c r="D129" i="1" s="1"/>
  <c r="K129" i="1"/>
  <c r="I129" i="1" s="1"/>
  <c r="R130" i="1"/>
  <c r="N129" i="1" l="1"/>
  <c r="E129" i="1"/>
  <c r="Q130" i="1"/>
  <c r="S130" i="1" s="1"/>
  <c r="J130" i="1" s="1"/>
  <c r="H129" i="1"/>
  <c r="L129" i="1"/>
  <c r="F129" i="1"/>
  <c r="G129" i="1"/>
  <c r="M130" i="1" l="1"/>
  <c r="D130" i="1" s="1"/>
  <c r="K130" i="1"/>
  <c r="I130" i="1" s="1"/>
  <c r="R131" i="1"/>
  <c r="H130" i="1" l="1"/>
  <c r="G130" i="1"/>
  <c r="F130" i="1"/>
  <c r="E130" i="1"/>
  <c r="N130" i="1"/>
  <c r="L130" i="1" l="1"/>
  <c r="Q131" i="1"/>
  <c r="S131" i="1" s="1"/>
  <c r="J131" i="1" s="1"/>
  <c r="K131" i="1" l="1"/>
  <c r="I131" i="1" s="1"/>
  <c r="R132" i="1"/>
  <c r="M131" i="1"/>
  <c r="D131" i="1" s="1"/>
  <c r="H131" i="1" l="1"/>
  <c r="F131" i="1"/>
  <c r="G131" i="1"/>
  <c r="E131" i="1"/>
  <c r="N131" i="1"/>
  <c r="L131" i="1" l="1"/>
  <c r="Q132" i="1"/>
  <c r="S132" i="1" s="1"/>
  <c r="J132" i="1" s="1"/>
  <c r="R133" i="1" l="1"/>
  <c r="M132" i="1"/>
  <c r="D132" i="1" s="1"/>
  <c r="K132" i="1"/>
  <c r="I132" i="1" s="1"/>
  <c r="E132" i="1" l="1"/>
  <c r="N132" i="1"/>
  <c r="G132" i="1"/>
  <c r="L132" i="1"/>
  <c r="H132" i="1"/>
  <c r="F132" i="1"/>
  <c r="Q133" i="1" l="1"/>
  <c r="S133" i="1" s="1"/>
  <c r="J133" i="1" s="1"/>
  <c r="R134" i="1" l="1"/>
  <c r="K133" i="1"/>
  <c r="I133" i="1" s="1"/>
  <c r="M133" i="1"/>
  <c r="D133" i="1" s="1"/>
  <c r="E133" i="1" l="1"/>
  <c r="N133" i="1"/>
  <c r="G133" i="1"/>
  <c r="L133" i="1"/>
  <c r="H133" i="1"/>
  <c r="F133" i="1"/>
  <c r="Q134" i="1" l="1"/>
  <c r="S134" i="1" s="1"/>
  <c r="J134" i="1" s="1"/>
  <c r="K134" i="1" l="1"/>
  <c r="I134" i="1" s="1"/>
  <c r="R135" i="1"/>
  <c r="M134" i="1"/>
  <c r="D134" i="1" s="1"/>
  <c r="G134" i="1" l="1"/>
  <c r="H134" i="1"/>
  <c r="F134" i="1"/>
  <c r="E134" i="1"/>
  <c r="N134" i="1"/>
  <c r="L134" i="1" l="1"/>
  <c r="Q135" i="1"/>
  <c r="S135" i="1" s="1"/>
  <c r="J135" i="1" s="1"/>
  <c r="M135" i="1" l="1"/>
  <c r="D135" i="1" s="1"/>
  <c r="K135" i="1"/>
  <c r="I135" i="1" s="1"/>
  <c r="R136" i="1"/>
  <c r="E135" i="1" l="1"/>
  <c r="N135" i="1"/>
  <c r="G135" i="1"/>
  <c r="L135" i="1"/>
  <c r="H135" i="1"/>
  <c r="F135" i="1"/>
  <c r="Q136" i="1" l="1"/>
  <c r="S136" i="1" s="1"/>
  <c r="J136" i="1" s="1"/>
  <c r="K136" i="1" l="1"/>
  <c r="I136" i="1" s="1"/>
  <c r="M136" i="1"/>
  <c r="D136" i="1" s="1"/>
  <c r="R137" i="1"/>
  <c r="G136" i="1" l="1"/>
  <c r="H136" i="1"/>
  <c r="F136" i="1"/>
  <c r="E136" i="1"/>
  <c r="N136" i="1"/>
  <c r="L136" i="1" l="1"/>
  <c r="Q137" i="1"/>
  <c r="S137" i="1" s="1"/>
  <c r="J137" i="1" s="1"/>
  <c r="M137" i="1" l="1"/>
  <c r="D137" i="1" s="1"/>
  <c r="R138" i="1"/>
  <c r="K137" i="1"/>
  <c r="I137" i="1" s="1"/>
  <c r="E137" i="1" l="1"/>
  <c r="N137" i="1"/>
  <c r="G137" i="1"/>
  <c r="H137" i="1"/>
  <c r="F137" i="1"/>
  <c r="L137" i="1" l="1"/>
  <c r="Q138" i="1"/>
  <c r="S138" i="1" s="1"/>
  <c r="J138" i="1" s="1"/>
  <c r="M138" i="1" l="1"/>
  <c r="D138" i="1" s="1"/>
  <c r="R139" i="1"/>
  <c r="K138" i="1"/>
  <c r="I138" i="1" s="1"/>
  <c r="E138" i="1" l="1"/>
  <c r="N138" i="1"/>
  <c r="L138" i="1"/>
  <c r="G138" i="1"/>
  <c r="F138" i="1"/>
  <c r="H138" i="1"/>
  <c r="Q139" i="1" l="1"/>
  <c r="S139" i="1" s="1"/>
  <c r="J139" i="1" s="1"/>
  <c r="K139" i="1" l="1"/>
  <c r="I139" i="1" s="1"/>
  <c r="R140" i="1"/>
  <c r="M139" i="1"/>
  <c r="D139" i="1" s="1"/>
  <c r="G139" i="1" l="1"/>
  <c r="F139" i="1"/>
  <c r="H139" i="1"/>
  <c r="N139" i="1"/>
  <c r="E139" i="1"/>
  <c r="L139" i="1" l="1"/>
  <c r="Q140" i="1"/>
  <c r="S140" i="1" s="1"/>
  <c r="J140" i="1" s="1"/>
  <c r="M140" i="1" l="1"/>
  <c r="D140" i="1" s="1"/>
  <c r="K140" i="1"/>
  <c r="I140" i="1" s="1"/>
  <c r="R141" i="1"/>
  <c r="N140" i="1" l="1"/>
  <c r="E140" i="1"/>
  <c r="G140" i="1"/>
  <c r="H140" i="1"/>
  <c r="F140" i="1"/>
  <c r="L140" i="1" l="1"/>
  <c r="Q141" i="1"/>
  <c r="S141" i="1" s="1"/>
  <c r="J141" i="1" s="1"/>
  <c r="K141" i="1" l="1"/>
  <c r="I141" i="1" s="1"/>
  <c r="R142" i="1"/>
  <c r="M141" i="1"/>
  <c r="D141" i="1" s="1"/>
  <c r="H141" i="1" l="1"/>
  <c r="F141" i="1"/>
  <c r="G141" i="1"/>
  <c r="E141" i="1"/>
  <c r="N141" i="1"/>
  <c r="L141" i="1" l="1"/>
  <c r="Q142" i="1"/>
  <c r="S142" i="1" s="1"/>
  <c r="J142" i="1" s="1"/>
  <c r="R143" i="1" l="1"/>
  <c r="K142" i="1"/>
  <c r="I142" i="1" s="1"/>
  <c r="M142" i="1"/>
  <c r="D142" i="1" s="1"/>
  <c r="G142" i="1" l="1"/>
  <c r="H142" i="1"/>
  <c r="F142" i="1"/>
  <c r="E142" i="1"/>
  <c r="N142" i="1"/>
  <c r="L142" i="1" l="1"/>
  <c r="Q143" i="1"/>
  <c r="S143" i="1" s="1"/>
  <c r="J143" i="1" s="1"/>
  <c r="R144" i="1" l="1"/>
  <c r="K143" i="1"/>
  <c r="I143" i="1" s="1"/>
  <c r="M143" i="1"/>
  <c r="D143" i="1" s="1"/>
  <c r="E143" i="1" l="1"/>
  <c r="N143" i="1"/>
  <c r="H143" i="1"/>
  <c r="G143" i="1"/>
  <c r="F143" i="1"/>
  <c r="L143" i="1" l="1"/>
  <c r="Q144" i="1"/>
  <c r="S144" i="1" s="1"/>
  <c r="J144" i="1" s="1"/>
  <c r="R145" i="1" l="1"/>
  <c r="M144" i="1"/>
  <c r="D144" i="1" s="1"/>
  <c r="K144" i="1"/>
  <c r="I144" i="1" s="1"/>
  <c r="H144" i="1" l="1"/>
  <c r="G144" i="1"/>
  <c r="F144" i="1"/>
  <c r="E144" i="1"/>
  <c r="N144" i="1"/>
  <c r="L144" i="1" l="1"/>
  <c r="Q145" i="1"/>
  <c r="S145" i="1" s="1"/>
  <c r="J145" i="1" s="1"/>
  <c r="M145" i="1" l="1"/>
  <c r="D145" i="1" s="1"/>
  <c r="R146" i="1"/>
  <c r="K145" i="1"/>
  <c r="I145" i="1" s="1"/>
  <c r="E145" i="1" l="1"/>
  <c r="N145" i="1"/>
  <c r="F145" i="1"/>
  <c r="G145" i="1"/>
  <c r="H145" i="1"/>
  <c r="L145" i="1" l="1"/>
  <c r="Q146" i="1"/>
  <c r="S146" i="1" s="1"/>
  <c r="J146" i="1" s="1"/>
  <c r="M146" i="1" l="1"/>
  <c r="D146" i="1" s="1"/>
  <c r="K146" i="1"/>
  <c r="I146" i="1" s="1"/>
  <c r="R147" i="1"/>
  <c r="E146" i="1" l="1"/>
  <c r="N146" i="1"/>
  <c r="G146" i="1"/>
  <c r="F146" i="1"/>
  <c r="H146" i="1"/>
  <c r="L146" i="1" l="1"/>
  <c r="Q147" i="1"/>
  <c r="S147" i="1" s="1"/>
  <c r="J147" i="1" s="1"/>
  <c r="K147" i="1" l="1"/>
  <c r="I147" i="1" s="1"/>
  <c r="R148" i="1"/>
  <c r="M147" i="1"/>
  <c r="D147" i="1" s="1"/>
  <c r="H147" i="1" l="1"/>
  <c r="G147" i="1"/>
  <c r="F147" i="1"/>
  <c r="N147" i="1"/>
  <c r="E147" i="1"/>
  <c r="L147" i="1" l="1"/>
  <c r="Q148" i="1"/>
  <c r="S148" i="1" s="1"/>
  <c r="J148" i="1" s="1"/>
  <c r="K148" i="1" l="1"/>
  <c r="I148" i="1" s="1"/>
  <c r="M148" i="1"/>
  <c r="D148" i="1" s="1"/>
  <c r="R149" i="1"/>
  <c r="H148" i="1" l="1"/>
  <c r="L148" i="1"/>
  <c r="F148" i="1"/>
  <c r="G148" i="1"/>
  <c r="E148" i="1"/>
  <c r="N148" i="1"/>
  <c r="Q149" i="1"/>
  <c r="S149" i="1" s="1"/>
  <c r="J149" i="1" s="1"/>
  <c r="K149" i="1" l="1"/>
  <c r="I149" i="1" s="1"/>
  <c r="M149" i="1"/>
  <c r="D149" i="1" s="1"/>
  <c r="R150" i="1"/>
  <c r="G149" i="1" l="1"/>
  <c r="H149" i="1"/>
  <c r="F149" i="1"/>
  <c r="E149" i="1"/>
  <c r="N149" i="1"/>
  <c r="L149" i="1" l="1"/>
  <c r="Q150" i="1"/>
  <c r="S150" i="1" s="1"/>
  <c r="J150" i="1" s="1"/>
  <c r="M150" i="1" l="1"/>
  <c r="D150" i="1" s="1"/>
  <c r="R151" i="1"/>
  <c r="K150" i="1"/>
  <c r="I150" i="1" s="1"/>
  <c r="N150" i="1" l="1"/>
  <c r="E150" i="1"/>
  <c r="G150" i="1"/>
  <c r="H150" i="1"/>
  <c r="F150" i="1"/>
  <c r="L150" i="1" l="1"/>
  <c r="Q151" i="1"/>
  <c r="S151" i="1" s="1"/>
  <c r="J151" i="1" s="1"/>
  <c r="R152" i="1" l="1"/>
  <c r="M151" i="1"/>
  <c r="D151" i="1" s="1"/>
  <c r="K151" i="1"/>
  <c r="I151" i="1" s="1"/>
  <c r="N151" i="1" l="1"/>
  <c r="E151" i="1"/>
  <c r="G151" i="1"/>
  <c r="H151" i="1"/>
  <c r="F151" i="1"/>
  <c r="L151" i="1" l="1"/>
  <c r="Q152" i="1"/>
  <c r="S152" i="1" s="1"/>
  <c r="J152" i="1" s="1"/>
  <c r="K152" i="1" l="1"/>
  <c r="I152" i="1" s="1"/>
  <c r="R153" i="1"/>
  <c r="M152" i="1"/>
  <c r="D152" i="1" s="1"/>
  <c r="G152" i="1" l="1"/>
  <c r="H152" i="1"/>
  <c r="F152" i="1"/>
  <c r="E152" i="1"/>
  <c r="N152" i="1"/>
  <c r="L152" i="1" l="1"/>
  <c r="Q153" i="1"/>
  <c r="S153" i="1" s="1"/>
  <c r="J153" i="1" s="1"/>
  <c r="K153" i="1" l="1"/>
  <c r="I153" i="1" s="1"/>
  <c r="R154" i="1"/>
  <c r="M153" i="1"/>
  <c r="D153" i="1" s="1"/>
  <c r="G153" i="1" l="1"/>
  <c r="H153" i="1"/>
  <c r="F153" i="1"/>
  <c r="N153" i="1"/>
  <c r="E153" i="1"/>
  <c r="L153" i="1" l="1"/>
  <c r="Q154" i="1"/>
  <c r="S154" i="1" s="1"/>
  <c r="J154" i="1" s="1"/>
  <c r="M154" i="1" l="1"/>
  <c r="D154" i="1" s="1"/>
  <c r="K154" i="1"/>
  <c r="I154" i="1" s="1"/>
  <c r="R155" i="1"/>
  <c r="E154" i="1" l="1"/>
  <c r="N154" i="1"/>
  <c r="G154" i="1"/>
  <c r="H154" i="1"/>
  <c r="F154" i="1"/>
  <c r="L154" i="1" l="1"/>
  <c r="Q155" i="1"/>
  <c r="S155" i="1" s="1"/>
  <c r="J155" i="1" s="1"/>
  <c r="M155" i="1" l="1"/>
  <c r="D155" i="1" s="1"/>
  <c r="K155" i="1"/>
  <c r="I155" i="1" s="1"/>
  <c r="R156" i="1"/>
  <c r="N155" i="1" l="1"/>
  <c r="E155" i="1"/>
  <c r="L155" i="1"/>
  <c r="F155" i="1"/>
  <c r="H155" i="1"/>
  <c r="G155" i="1"/>
  <c r="Q156" i="1" l="1"/>
  <c r="S156" i="1" s="1"/>
  <c r="J156" i="1" s="1"/>
  <c r="M156" i="1" l="1"/>
  <c r="D156" i="1" s="1"/>
  <c r="R157" i="1"/>
  <c r="K156" i="1"/>
  <c r="I156" i="1" s="1"/>
  <c r="N156" i="1" l="1"/>
  <c r="E156" i="1"/>
  <c r="L156" i="1"/>
  <c r="F156" i="1"/>
  <c r="G156" i="1"/>
  <c r="H156" i="1"/>
  <c r="Q157" i="1" l="1"/>
  <c r="S157" i="1" s="1"/>
  <c r="J157" i="1" s="1"/>
  <c r="K157" i="1" l="1"/>
  <c r="I157" i="1" s="1"/>
  <c r="R158" i="1"/>
  <c r="M157" i="1"/>
  <c r="D157" i="1" s="1"/>
  <c r="H157" i="1" l="1"/>
  <c r="F157" i="1"/>
  <c r="G157" i="1"/>
  <c r="N157" i="1"/>
  <c r="E157" i="1"/>
  <c r="L157" i="1" l="1"/>
  <c r="Q158" i="1"/>
  <c r="S158" i="1" s="1"/>
  <c r="J158" i="1" s="1"/>
  <c r="R159" i="1" l="1"/>
  <c r="K158" i="1"/>
  <c r="I158" i="1" s="1"/>
  <c r="M158" i="1"/>
  <c r="D158" i="1" s="1"/>
  <c r="G158" i="1" l="1"/>
  <c r="L158" i="1"/>
  <c r="F158" i="1"/>
  <c r="H158" i="1"/>
  <c r="N158" i="1"/>
  <c r="E158" i="1"/>
  <c r="Q159" i="1"/>
  <c r="S159" i="1" s="1"/>
  <c r="J159" i="1" s="1"/>
  <c r="M159" i="1" l="1"/>
  <c r="D159" i="1" s="1"/>
  <c r="K159" i="1"/>
  <c r="I159" i="1" s="1"/>
  <c r="R160" i="1"/>
  <c r="E159" i="1" l="1"/>
  <c r="N159" i="1"/>
  <c r="G159" i="1"/>
  <c r="F159" i="1"/>
  <c r="H159" i="1"/>
  <c r="L159" i="1" l="1"/>
  <c r="Q160" i="1"/>
  <c r="S160" i="1" s="1"/>
  <c r="J160" i="1" s="1"/>
  <c r="M160" i="1" l="1"/>
  <c r="D160" i="1" s="1"/>
  <c r="R161" i="1"/>
  <c r="K160" i="1"/>
  <c r="I160" i="1" s="1"/>
  <c r="E160" i="1" l="1"/>
  <c r="N160" i="1"/>
  <c r="H160" i="1"/>
  <c r="F160" i="1"/>
  <c r="G160" i="1"/>
  <c r="L160" i="1" l="1"/>
  <c r="Q161" i="1"/>
  <c r="S161" i="1" s="1"/>
  <c r="J161" i="1" s="1"/>
  <c r="K161" i="1" l="1"/>
  <c r="I161" i="1" s="1"/>
  <c r="R162" i="1"/>
  <c r="M161" i="1"/>
  <c r="D161" i="1" s="1"/>
  <c r="G161" i="1" l="1"/>
  <c r="F161" i="1"/>
  <c r="H161" i="1"/>
  <c r="E161" i="1"/>
  <c r="N161" i="1"/>
  <c r="L161" i="1" l="1"/>
  <c r="Q162" i="1"/>
  <c r="S162" i="1" s="1"/>
  <c r="J162" i="1" s="1"/>
  <c r="K162" i="1" l="1"/>
  <c r="I162" i="1" s="1"/>
  <c r="R163" i="1"/>
  <c r="M162" i="1"/>
  <c r="D162" i="1" s="1"/>
  <c r="H162" i="1" l="1"/>
  <c r="F162" i="1"/>
  <c r="G162" i="1"/>
  <c r="E162" i="1"/>
  <c r="N162" i="1"/>
  <c r="L162" i="1" l="1"/>
  <c r="Q163" i="1"/>
  <c r="S163" i="1" s="1"/>
  <c r="J163" i="1" s="1"/>
  <c r="K163" i="1" l="1"/>
  <c r="I163" i="1" s="1"/>
  <c r="R164" i="1"/>
  <c r="M163" i="1"/>
  <c r="D163" i="1" s="1"/>
  <c r="H163" i="1" l="1"/>
  <c r="F163" i="1"/>
  <c r="G163" i="1"/>
  <c r="N163" i="1"/>
  <c r="E163" i="1"/>
  <c r="L163" i="1" l="1"/>
  <c r="Q164" i="1"/>
  <c r="S164" i="1" s="1"/>
  <c r="J164" i="1" s="1"/>
  <c r="R165" i="1" l="1"/>
  <c r="K164" i="1"/>
  <c r="I164" i="1" s="1"/>
  <c r="M164" i="1"/>
  <c r="D164" i="1" s="1"/>
  <c r="E164" i="1" l="1"/>
  <c r="N164" i="1"/>
  <c r="G164" i="1"/>
  <c r="F164" i="1"/>
  <c r="H164" i="1"/>
  <c r="L164" i="1" l="1"/>
  <c r="Q165" i="1"/>
  <c r="S165" i="1" s="1"/>
  <c r="J165" i="1" s="1"/>
  <c r="K165" i="1" l="1"/>
  <c r="I165" i="1" s="1"/>
  <c r="R166" i="1"/>
  <c r="M165" i="1"/>
  <c r="D165" i="1" s="1"/>
  <c r="G165" i="1" l="1"/>
  <c r="F165" i="1"/>
  <c r="H165" i="1"/>
  <c r="N165" i="1"/>
  <c r="E165" i="1"/>
  <c r="L165" i="1" l="1"/>
  <c r="Q166" i="1"/>
  <c r="S166" i="1" s="1"/>
  <c r="J166" i="1" s="1"/>
  <c r="M166" i="1" l="1"/>
  <c r="D166" i="1" s="1"/>
  <c r="K166" i="1"/>
  <c r="I166" i="1" s="1"/>
  <c r="R167" i="1"/>
  <c r="N166" i="1" l="1"/>
  <c r="E166" i="1"/>
  <c r="G166" i="1"/>
  <c r="F166" i="1"/>
  <c r="H166" i="1"/>
  <c r="L166" i="1" l="1"/>
  <c r="Q167" i="1"/>
  <c r="S167" i="1" s="1"/>
  <c r="J167" i="1" s="1"/>
  <c r="K167" i="1" l="1"/>
  <c r="I167" i="1" s="1"/>
  <c r="R168" i="1"/>
  <c r="M167" i="1"/>
  <c r="D167" i="1" s="1"/>
  <c r="H167" i="1" l="1"/>
  <c r="G167" i="1"/>
  <c r="F167" i="1"/>
  <c r="N167" i="1"/>
  <c r="E167" i="1"/>
  <c r="L167" i="1" l="1"/>
  <c r="Q168" i="1"/>
  <c r="S168" i="1" s="1"/>
  <c r="J168" i="1" s="1"/>
  <c r="R169" i="1" l="1"/>
  <c r="M168" i="1"/>
  <c r="D168" i="1" s="1"/>
  <c r="K168" i="1"/>
  <c r="I168" i="1" s="1"/>
  <c r="G168" i="1" l="1"/>
  <c r="L168" i="1"/>
  <c r="H168" i="1"/>
  <c r="F168" i="1"/>
  <c r="E168" i="1"/>
  <c r="N168" i="1"/>
  <c r="Q169" i="1" l="1"/>
  <c r="S169" i="1" s="1"/>
  <c r="J169" i="1" s="1"/>
  <c r="R170" i="1" l="1"/>
  <c r="K169" i="1"/>
  <c r="I169" i="1" s="1"/>
  <c r="M169" i="1"/>
  <c r="D169" i="1" s="1"/>
  <c r="H169" i="1" l="1"/>
  <c r="G169" i="1"/>
  <c r="F169" i="1"/>
  <c r="E169" i="1"/>
  <c r="N169" i="1"/>
  <c r="L169" i="1" l="1"/>
  <c r="Q170" i="1"/>
  <c r="S170" i="1" s="1"/>
  <c r="J170" i="1" s="1"/>
  <c r="R171" i="1" l="1"/>
  <c r="K170" i="1"/>
  <c r="I170" i="1" s="1"/>
  <c r="M170" i="1"/>
  <c r="D170" i="1" s="1"/>
  <c r="H170" i="1" l="1"/>
  <c r="G170" i="1"/>
  <c r="F170" i="1"/>
  <c r="E170" i="1"/>
  <c r="N170" i="1"/>
  <c r="L170" i="1" l="1"/>
  <c r="Q171" i="1"/>
  <c r="S171" i="1" s="1"/>
  <c r="J171" i="1" s="1"/>
  <c r="R172" i="1" l="1"/>
  <c r="M171" i="1"/>
  <c r="D171" i="1" s="1"/>
  <c r="K171" i="1"/>
  <c r="I171" i="1" s="1"/>
  <c r="E171" i="1" l="1"/>
  <c r="N171" i="1"/>
  <c r="L171" i="1"/>
  <c r="G171" i="1"/>
  <c r="H171" i="1"/>
  <c r="F171" i="1"/>
  <c r="Q172" i="1" l="1"/>
  <c r="S172" i="1" s="1"/>
  <c r="J172" i="1" s="1"/>
  <c r="K172" i="1" l="1"/>
  <c r="I172" i="1" s="1"/>
  <c r="R173" i="1"/>
  <c r="M172" i="1"/>
  <c r="D172" i="1" s="1"/>
  <c r="G172" i="1" l="1"/>
  <c r="H172" i="1"/>
  <c r="F172" i="1"/>
  <c r="N172" i="1"/>
  <c r="E172" i="1"/>
  <c r="L172" i="1" l="1"/>
  <c r="Q173" i="1"/>
  <c r="S173" i="1" s="1"/>
  <c r="J173" i="1" s="1"/>
  <c r="K173" i="1" l="1"/>
  <c r="I173" i="1" s="1"/>
  <c r="R174" i="1"/>
  <c r="M173" i="1"/>
  <c r="D173" i="1" s="1"/>
  <c r="H173" i="1" l="1"/>
  <c r="L173" i="1"/>
  <c r="G173" i="1"/>
  <c r="F173" i="1"/>
  <c r="E173" i="1"/>
  <c r="N173" i="1"/>
  <c r="Q174" i="1" l="1"/>
  <c r="S174" i="1" s="1"/>
  <c r="J174" i="1" s="1"/>
  <c r="M174" i="1" l="1"/>
  <c r="D174" i="1" s="1"/>
  <c r="K174" i="1"/>
  <c r="I174" i="1" s="1"/>
  <c r="R175" i="1"/>
  <c r="E174" i="1" l="1"/>
  <c r="N174" i="1"/>
  <c r="L174" i="1"/>
  <c r="F174" i="1"/>
  <c r="G174" i="1"/>
  <c r="H174" i="1"/>
  <c r="Q175" i="1" l="1"/>
  <c r="S175" i="1" s="1"/>
  <c r="J175" i="1" s="1"/>
  <c r="R176" i="1" l="1"/>
  <c r="K175" i="1"/>
  <c r="I175" i="1" s="1"/>
  <c r="M175" i="1"/>
  <c r="D175" i="1" s="1"/>
  <c r="E175" i="1" l="1"/>
  <c r="N175" i="1"/>
  <c r="L175" i="1"/>
  <c r="F175" i="1"/>
  <c r="H175" i="1"/>
  <c r="G175" i="1"/>
  <c r="Q176" i="1" l="1"/>
  <c r="S176" i="1" s="1"/>
  <c r="J176" i="1" s="1"/>
  <c r="R177" i="1" l="1"/>
  <c r="M176" i="1"/>
  <c r="D176" i="1" s="1"/>
  <c r="K176" i="1"/>
  <c r="I176" i="1" s="1"/>
  <c r="E176" i="1" l="1"/>
  <c r="N176" i="1"/>
  <c r="L176" i="1"/>
  <c r="F176" i="1"/>
  <c r="H176" i="1"/>
  <c r="G176" i="1"/>
  <c r="Q177" i="1" l="1"/>
  <c r="S177" i="1" s="1"/>
  <c r="J177" i="1" s="1"/>
  <c r="R178" i="1" l="1"/>
  <c r="M177" i="1"/>
  <c r="D177" i="1" s="1"/>
  <c r="K177" i="1"/>
  <c r="I177" i="1" s="1"/>
  <c r="H177" i="1" l="1"/>
  <c r="F177" i="1"/>
  <c r="G177" i="1"/>
  <c r="E177" i="1"/>
  <c r="N177" i="1"/>
  <c r="L177" i="1" l="1"/>
  <c r="Q178" i="1"/>
  <c r="S178" i="1" s="1"/>
  <c r="J178" i="1" s="1"/>
  <c r="R179" i="1" l="1"/>
  <c r="K178" i="1"/>
  <c r="I178" i="1" s="1"/>
  <c r="M178" i="1"/>
  <c r="D178" i="1" s="1"/>
  <c r="G178" i="1" l="1"/>
  <c r="H178" i="1"/>
  <c r="F178" i="1"/>
  <c r="E178" i="1"/>
  <c r="N178" i="1"/>
  <c r="L178" i="1" l="1"/>
  <c r="Q179" i="1"/>
  <c r="S179" i="1" s="1"/>
  <c r="J179" i="1" s="1"/>
  <c r="K179" i="1" l="1"/>
  <c r="I179" i="1" s="1"/>
  <c r="R180" i="1"/>
  <c r="M179" i="1"/>
  <c r="D179" i="1" s="1"/>
  <c r="G179" i="1" l="1"/>
  <c r="F179" i="1"/>
  <c r="H179" i="1"/>
  <c r="N179" i="1"/>
  <c r="E179" i="1"/>
  <c r="L179" i="1" l="1"/>
  <c r="Q180" i="1"/>
  <c r="S180" i="1" s="1"/>
  <c r="J180" i="1" s="1"/>
  <c r="R181" i="1" l="1"/>
  <c r="K180" i="1"/>
  <c r="I180" i="1" s="1"/>
  <c r="M180" i="1"/>
  <c r="D180" i="1" s="1"/>
  <c r="G180" i="1" l="1"/>
  <c r="H180" i="1"/>
  <c r="F180" i="1"/>
  <c r="N180" i="1"/>
  <c r="E180" i="1"/>
  <c r="L180" i="1" l="1"/>
  <c r="Q181" i="1"/>
  <c r="S181" i="1" s="1"/>
  <c r="J181" i="1" s="1"/>
  <c r="R182" i="1" l="1"/>
  <c r="M181" i="1"/>
  <c r="D181" i="1" s="1"/>
  <c r="K181" i="1"/>
  <c r="I181" i="1" s="1"/>
  <c r="E181" i="1" l="1"/>
  <c r="N181" i="1"/>
  <c r="L181" i="1"/>
  <c r="H181" i="1"/>
  <c r="F181" i="1"/>
  <c r="G181" i="1"/>
  <c r="Q182" i="1" l="1"/>
  <c r="S182" i="1" s="1"/>
  <c r="J182" i="1" s="1"/>
  <c r="R183" i="1" l="1"/>
  <c r="K182" i="1"/>
  <c r="I182" i="1" s="1"/>
  <c r="M182" i="1"/>
  <c r="D182" i="1" s="1"/>
  <c r="E182" i="1" l="1"/>
  <c r="N182" i="1"/>
  <c r="L182" i="1"/>
  <c r="G182" i="1"/>
  <c r="F182" i="1"/>
  <c r="H182" i="1"/>
  <c r="Q183" i="1" l="1"/>
  <c r="S183" i="1" s="1"/>
  <c r="J183" i="1" s="1"/>
  <c r="K183" i="1" l="1"/>
  <c r="I183" i="1" s="1"/>
  <c r="R184" i="1"/>
  <c r="M183" i="1"/>
  <c r="D183" i="1" s="1"/>
  <c r="H183" i="1" l="1"/>
  <c r="F183" i="1"/>
  <c r="G183" i="1"/>
  <c r="E183" i="1"/>
  <c r="N183" i="1"/>
  <c r="L183" i="1" l="1"/>
  <c r="Q184" i="1"/>
  <c r="S184" i="1" s="1"/>
  <c r="J184" i="1" s="1"/>
  <c r="M184" i="1" l="1"/>
  <c r="D184" i="1" s="1"/>
  <c r="R185" i="1"/>
  <c r="K184" i="1"/>
  <c r="I184" i="1" s="1"/>
  <c r="N184" i="1" l="1"/>
  <c r="E184" i="1"/>
  <c r="L184" i="1"/>
  <c r="F184" i="1"/>
  <c r="G184" i="1"/>
  <c r="H184" i="1"/>
  <c r="Q185" i="1" l="1"/>
  <c r="S185" i="1" s="1"/>
  <c r="J185" i="1" s="1"/>
  <c r="M185" i="1" l="1"/>
  <c r="D185" i="1" s="1"/>
  <c r="K185" i="1"/>
  <c r="I185" i="1" s="1"/>
  <c r="R186" i="1"/>
  <c r="E185" i="1" l="1"/>
  <c r="N185" i="1"/>
  <c r="G185" i="1"/>
  <c r="L185" i="1"/>
  <c r="F185" i="1"/>
  <c r="H185" i="1"/>
  <c r="Q186" i="1" l="1"/>
  <c r="S186" i="1" s="1"/>
  <c r="J186" i="1" s="1"/>
  <c r="K186" i="1" l="1"/>
  <c r="I186" i="1" s="1"/>
  <c r="R187" i="1"/>
  <c r="M186" i="1"/>
  <c r="D186" i="1" s="1"/>
  <c r="G186" i="1" l="1"/>
  <c r="F186" i="1"/>
  <c r="H186" i="1"/>
  <c r="E186" i="1"/>
  <c r="N186" i="1"/>
  <c r="L186" i="1" l="1"/>
  <c r="Q187" i="1"/>
  <c r="S187" i="1" s="1"/>
  <c r="J187" i="1" s="1"/>
  <c r="K187" i="1" l="1"/>
  <c r="I187" i="1" s="1"/>
  <c r="M187" i="1"/>
  <c r="D187" i="1" s="1"/>
  <c r="R188" i="1"/>
  <c r="H187" i="1" l="1"/>
  <c r="G187" i="1"/>
  <c r="F187" i="1"/>
  <c r="N187" i="1"/>
  <c r="E187" i="1"/>
  <c r="L187" i="1" l="1"/>
  <c r="Q188" i="1"/>
  <c r="S188" i="1" s="1"/>
  <c r="J188" i="1" s="1"/>
  <c r="K188" i="1" l="1"/>
  <c r="I188" i="1" s="1"/>
  <c r="R189" i="1"/>
  <c r="M188" i="1"/>
  <c r="D188" i="1" s="1"/>
  <c r="G188" i="1" l="1"/>
  <c r="F188" i="1"/>
  <c r="H188" i="1"/>
  <c r="E188" i="1"/>
  <c r="N188" i="1"/>
  <c r="L188" i="1" l="1"/>
  <c r="Q189" i="1"/>
  <c r="S189" i="1" s="1"/>
  <c r="J189" i="1" s="1"/>
  <c r="R190" i="1" l="1"/>
  <c r="K189" i="1"/>
  <c r="I189" i="1" s="1"/>
  <c r="M189" i="1"/>
  <c r="D189" i="1" s="1"/>
  <c r="G189" i="1" l="1"/>
  <c r="F189" i="1"/>
  <c r="H189" i="1"/>
  <c r="E189" i="1"/>
  <c r="N189" i="1"/>
  <c r="L189" i="1" l="1"/>
  <c r="Q190" i="1"/>
  <c r="S190" i="1" s="1"/>
  <c r="J190" i="1" s="1"/>
  <c r="M190" i="1" l="1"/>
  <c r="D190" i="1" s="1"/>
  <c r="R191" i="1"/>
  <c r="K190" i="1"/>
  <c r="I190" i="1" s="1"/>
  <c r="L190" i="1" l="1"/>
  <c r="H190" i="1"/>
  <c r="F190" i="1"/>
  <c r="G190" i="1"/>
  <c r="N190" i="1"/>
  <c r="E190" i="1"/>
  <c r="Q191" i="1"/>
  <c r="S191" i="1" s="1"/>
  <c r="J191" i="1" s="1"/>
  <c r="R192" i="1" l="1"/>
  <c r="K191" i="1"/>
  <c r="I191" i="1" s="1"/>
  <c r="M191" i="1"/>
  <c r="D191" i="1" s="1"/>
  <c r="G191" i="1" l="1"/>
  <c r="L191" i="1"/>
  <c r="H191" i="1"/>
  <c r="F191" i="1"/>
  <c r="E191" i="1"/>
  <c r="N191" i="1"/>
  <c r="Q192" i="1" l="1"/>
  <c r="S192" i="1" s="1"/>
  <c r="J192" i="1" s="1"/>
  <c r="R193" i="1" l="1"/>
  <c r="K192" i="1"/>
  <c r="I192" i="1" s="1"/>
  <c r="M192" i="1"/>
  <c r="D192" i="1" s="1"/>
  <c r="G192" i="1" l="1"/>
  <c r="L192" i="1"/>
  <c r="F192" i="1"/>
  <c r="H192" i="1"/>
  <c r="N192" i="1"/>
  <c r="E192" i="1"/>
  <c r="Q193" i="1" l="1"/>
  <c r="S193" i="1" s="1"/>
  <c r="J193" i="1" s="1"/>
  <c r="R194" i="1" l="1"/>
  <c r="K193" i="1"/>
  <c r="I193" i="1" s="1"/>
  <c r="M193" i="1"/>
  <c r="D193" i="1" s="1"/>
  <c r="L193" i="1" l="1"/>
  <c r="H193" i="1"/>
  <c r="F193" i="1"/>
  <c r="G193" i="1"/>
  <c r="E193" i="1"/>
  <c r="N193" i="1"/>
  <c r="Q194" i="1" l="1"/>
  <c r="S194" i="1" s="1"/>
  <c r="J194" i="1" s="1"/>
  <c r="K194" i="1" l="1"/>
  <c r="I194" i="1" s="1"/>
  <c r="M194" i="1"/>
  <c r="D194" i="1" s="1"/>
  <c r="R195" i="1"/>
  <c r="G194" i="1" l="1"/>
  <c r="F194" i="1"/>
  <c r="H194" i="1"/>
  <c r="N194" i="1"/>
  <c r="E194" i="1"/>
  <c r="L194" i="1" l="1"/>
  <c r="Q195" i="1"/>
  <c r="S195" i="1" s="1"/>
  <c r="J195" i="1" s="1"/>
  <c r="M195" i="1" l="1"/>
  <c r="D195" i="1" s="1"/>
  <c r="K195" i="1"/>
  <c r="I195" i="1" s="1"/>
  <c r="R196" i="1"/>
  <c r="E195" i="1" l="1"/>
  <c r="N195" i="1"/>
  <c r="G195" i="1"/>
  <c r="L195" i="1"/>
  <c r="H195" i="1"/>
  <c r="F195" i="1"/>
  <c r="Q196" i="1" l="1"/>
  <c r="S196" i="1" s="1"/>
  <c r="J196" i="1" s="1"/>
  <c r="R197" i="1" l="1"/>
  <c r="K196" i="1"/>
  <c r="I196" i="1" s="1"/>
  <c r="M196" i="1"/>
  <c r="D196" i="1" s="1"/>
  <c r="N196" i="1" l="1"/>
  <c r="E196" i="1"/>
  <c r="G196" i="1"/>
  <c r="H196" i="1"/>
  <c r="F196" i="1"/>
  <c r="L196" i="1" l="1"/>
  <c r="Q197" i="1"/>
  <c r="S197" i="1" s="1"/>
  <c r="J197" i="1" s="1"/>
  <c r="M197" i="1" l="1"/>
  <c r="D197" i="1" s="1"/>
  <c r="K197" i="1"/>
  <c r="I197" i="1" s="1"/>
  <c r="R198" i="1"/>
  <c r="E197" i="1" l="1"/>
  <c r="N197" i="1"/>
  <c r="H197" i="1"/>
  <c r="F197" i="1"/>
  <c r="G197" i="1"/>
  <c r="L197" i="1" l="1"/>
  <c r="Q198" i="1"/>
  <c r="S198" i="1" s="1"/>
  <c r="J198" i="1" s="1"/>
  <c r="R199" i="1" l="1"/>
  <c r="M198" i="1"/>
  <c r="D198" i="1" s="1"/>
  <c r="K198" i="1"/>
  <c r="I198" i="1" s="1"/>
  <c r="H198" i="1" l="1"/>
  <c r="L198" i="1"/>
  <c r="G198" i="1"/>
  <c r="F198" i="1"/>
  <c r="N198" i="1"/>
  <c r="E198" i="1"/>
  <c r="Q199" i="1" l="1"/>
  <c r="S199" i="1" s="1"/>
  <c r="J199" i="1" s="1"/>
  <c r="K199" i="1" l="1"/>
  <c r="I199" i="1" s="1"/>
  <c r="R200" i="1"/>
  <c r="M199" i="1"/>
  <c r="D199" i="1" s="1"/>
  <c r="E199" i="1" l="1"/>
  <c r="N199" i="1"/>
  <c r="H199" i="1"/>
  <c r="G199" i="1"/>
  <c r="F199" i="1"/>
  <c r="L199" i="1" l="1"/>
  <c r="Q200" i="1"/>
  <c r="S200" i="1" s="1"/>
  <c r="J200" i="1" s="1"/>
  <c r="R201" i="1" l="1"/>
  <c r="M200" i="1"/>
  <c r="D200" i="1" s="1"/>
  <c r="K200" i="1"/>
  <c r="I200" i="1" s="1"/>
  <c r="G200" i="1" l="1"/>
  <c r="L200" i="1"/>
  <c r="F200" i="1"/>
  <c r="H200" i="1"/>
  <c r="E200" i="1"/>
  <c r="N200" i="1"/>
  <c r="Q201" i="1"/>
  <c r="S201" i="1" s="1"/>
  <c r="J201" i="1" s="1"/>
  <c r="R202" i="1" l="1"/>
  <c r="K201" i="1"/>
  <c r="I201" i="1" s="1"/>
  <c r="M201" i="1"/>
  <c r="D201" i="1" s="1"/>
  <c r="G201" i="1" l="1"/>
  <c r="H201" i="1"/>
  <c r="F201" i="1"/>
  <c r="E201" i="1"/>
  <c r="N201" i="1"/>
  <c r="L201" i="1" l="1"/>
  <c r="Q202" i="1"/>
  <c r="S202" i="1" s="1"/>
  <c r="J202" i="1" s="1"/>
  <c r="M202" i="1" l="1"/>
  <c r="D202" i="1" s="1"/>
  <c r="K202" i="1"/>
  <c r="I202" i="1" s="1"/>
  <c r="R203" i="1"/>
  <c r="N202" i="1" l="1"/>
  <c r="E202" i="1"/>
  <c r="Q203" i="1"/>
  <c r="S203" i="1" s="1"/>
  <c r="J203" i="1" s="1"/>
  <c r="L202" i="1"/>
  <c r="G202" i="1"/>
  <c r="F202" i="1"/>
  <c r="H202" i="1"/>
  <c r="M203" i="1" l="1"/>
  <c r="D203" i="1" s="1"/>
  <c r="K203" i="1"/>
  <c r="I203" i="1" s="1"/>
  <c r="R204" i="1"/>
  <c r="N203" i="1" l="1"/>
  <c r="E203" i="1"/>
  <c r="H203" i="1"/>
  <c r="F203" i="1"/>
  <c r="G203" i="1"/>
  <c r="L203" i="1" l="1"/>
  <c r="Q204" i="1"/>
  <c r="S204" i="1" s="1"/>
  <c r="J204" i="1" s="1"/>
  <c r="R205" i="1" l="1"/>
  <c r="M204" i="1"/>
  <c r="D204" i="1" s="1"/>
  <c r="K204" i="1"/>
  <c r="I204" i="1" s="1"/>
  <c r="N204" i="1" l="1"/>
  <c r="E204" i="1"/>
  <c r="G204" i="1"/>
  <c r="H204" i="1"/>
  <c r="F204" i="1"/>
  <c r="L204" i="1" l="1"/>
  <c r="Q205" i="1"/>
  <c r="S205" i="1" s="1"/>
  <c r="J205" i="1" s="1"/>
  <c r="K205" i="1" l="1"/>
  <c r="I205" i="1" s="1"/>
  <c r="R206" i="1"/>
  <c r="M205" i="1"/>
  <c r="D205" i="1" s="1"/>
  <c r="F205" i="1" l="1"/>
  <c r="G205" i="1"/>
  <c r="H205" i="1"/>
  <c r="E205" i="1"/>
  <c r="N205" i="1"/>
  <c r="L205" i="1" l="1"/>
  <c r="Q206" i="1"/>
  <c r="S206" i="1" s="1"/>
  <c r="J206" i="1" s="1"/>
  <c r="M206" i="1" l="1"/>
  <c r="D206" i="1" s="1"/>
  <c r="R207" i="1"/>
  <c r="K206" i="1"/>
  <c r="I206" i="1" s="1"/>
  <c r="L206" i="1" l="1"/>
  <c r="H206" i="1"/>
  <c r="G206" i="1"/>
  <c r="F206" i="1"/>
  <c r="N206" i="1"/>
  <c r="E206" i="1"/>
  <c r="Q207" i="1" l="1"/>
  <c r="S207" i="1" s="1"/>
  <c r="J207" i="1" s="1"/>
  <c r="R208" i="1" l="1"/>
  <c r="M207" i="1"/>
  <c r="D207" i="1" s="1"/>
  <c r="K207" i="1"/>
  <c r="I207" i="1" s="1"/>
  <c r="H207" i="1" l="1"/>
  <c r="G207" i="1"/>
  <c r="F207" i="1"/>
  <c r="N207" i="1"/>
  <c r="E207" i="1"/>
  <c r="L207" i="1" l="1"/>
  <c r="Q208" i="1"/>
  <c r="S208" i="1" s="1"/>
  <c r="J208" i="1" s="1"/>
  <c r="M208" i="1" l="1"/>
  <c r="D208" i="1" s="1"/>
  <c r="K208" i="1"/>
  <c r="I208" i="1" s="1"/>
  <c r="R209" i="1"/>
  <c r="E208" i="1" l="1"/>
  <c r="N208" i="1"/>
  <c r="H208" i="1"/>
  <c r="G208" i="1"/>
  <c r="F208" i="1"/>
  <c r="L208" i="1" l="1"/>
  <c r="Q209" i="1"/>
  <c r="S209" i="1" s="1"/>
  <c r="J209" i="1" s="1"/>
  <c r="R210" i="1" l="1"/>
  <c r="M209" i="1"/>
  <c r="D209" i="1" s="1"/>
  <c r="K209" i="1"/>
  <c r="I209" i="1" s="1"/>
  <c r="E209" i="1" l="1"/>
  <c r="N209" i="1"/>
  <c r="G209" i="1"/>
  <c r="F209" i="1"/>
  <c r="H209" i="1"/>
  <c r="L209" i="1" l="1"/>
  <c r="Q210" i="1"/>
  <c r="S210" i="1" s="1"/>
  <c r="J210" i="1" s="1"/>
  <c r="R211" i="1" l="1"/>
  <c r="M210" i="1"/>
  <c r="D210" i="1" s="1"/>
  <c r="K210" i="1"/>
  <c r="I210" i="1" s="1"/>
  <c r="Q211" i="1" l="1"/>
  <c r="S211" i="1" s="1"/>
  <c r="J211" i="1" s="1"/>
  <c r="G210" i="1"/>
  <c r="H210" i="1"/>
  <c r="F210" i="1"/>
  <c r="E210" i="1"/>
  <c r="N210" i="1"/>
  <c r="M211" i="1" l="1"/>
  <c r="D211" i="1" s="1"/>
  <c r="K211" i="1"/>
  <c r="I211" i="1" s="1"/>
  <c r="R212" i="1"/>
  <c r="L210" i="1"/>
  <c r="N211" i="1" l="1"/>
  <c r="E211" i="1"/>
  <c r="H211" i="1"/>
  <c r="F211" i="1"/>
  <c r="G211" i="1"/>
  <c r="L211" i="1" l="1"/>
  <c r="Q212" i="1"/>
  <c r="S212" i="1" s="1"/>
  <c r="J212" i="1" s="1"/>
  <c r="K212" i="1" l="1"/>
  <c r="I212" i="1" s="1"/>
  <c r="R213" i="1"/>
  <c r="M212" i="1"/>
  <c r="D212" i="1" s="1"/>
  <c r="G212" i="1" l="1"/>
  <c r="F212" i="1"/>
  <c r="H212" i="1"/>
  <c r="N212" i="1"/>
  <c r="E212" i="1"/>
  <c r="L212" i="1" l="1"/>
  <c r="Q213" i="1"/>
  <c r="S213" i="1" s="1"/>
  <c r="J213" i="1" s="1"/>
  <c r="M213" i="1" l="1"/>
  <c r="D213" i="1" s="1"/>
  <c r="K213" i="1"/>
  <c r="I213" i="1" s="1"/>
  <c r="R214" i="1"/>
  <c r="N213" i="1" l="1"/>
  <c r="E213" i="1"/>
  <c r="H213" i="1"/>
  <c r="F213" i="1"/>
  <c r="G213" i="1"/>
  <c r="L213" i="1" l="1"/>
  <c r="Q214" i="1"/>
  <c r="S214" i="1" s="1"/>
  <c r="J214" i="1" s="1"/>
  <c r="K214" i="1" l="1"/>
  <c r="I214" i="1" s="1"/>
  <c r="R215" i="1"/>
  <c r="M214" i="1"/>
  <c r="D214" i="1" s="1"/>
  <c r="L214" i="1" l="1"/>
  <c r="F214" i="1"/>
  <c r="G214" i="1"/>
  <c r="H214" i="1"/>
  <c r="N214" i="1"/>
  <c r="E214" i="1"/>
  <c r="Q215" i="1"/>
  <c r="S215" i="1" s="1"/>
  <c r="J215" i="1" s="1"/>
  <c r="K215" i="1" l="1"/>
  <c r="I215" i="1" s="1"/>
  <c r="M215" i="1"/>
  <c r="D215" i="1" s="1"/>
  <c r="R216" i="1"/>
  <c r="G215" i="1" l="1"/>
  <c r="H215" i="1"/>
  <c r="F215" i="1"/>
  <c r="N215" i="1"/>
  <c r="E215" i="1"/>
  <c r="L215" i="1" l="1"/>
  <c r="Q216" i="1"/>
  <c r="S216" i="1" s="1"/>
  <c r="J216" i="1" s="1"/>
  <c r="M216" i="1" l="1"/>
  <c r="D216" i="1" s="1"/>
  <c r="R217" i="1"/>
  <c r="K216" i="1"/>
  <c r="I216" i="1" s="1"/>
  <c r="E216" i="1" l="1"/>
  <c r="Q217" i="1"/>
  <c r="S217" i="1" s="1"/>
  <c r="J217" i="1" s="1"/>
  <c r="N216" i="1"/>
  <c r="L216" i="1"/>
  <c r="F216" i="1"/>
  <c r="G216" i="1"/>
  <c r="H216" i="1"/>
  <c r="K217" i="1" l="1"/>
  <c r="I217" i="1" s="1"/>
  <c r="R218" i="1"/>
  <c r="M217" i="1"/>
  <c r="D217" i="1" s="1"/>
  <c r="F217" i="1" l="1"/>
  <c r="H217" i="1"/>
  <c r="G217" i="1"/>
  <c r="E217" i="1"/>
  <c r="N217" i="1"/>
  <c r="L217" i="1" l="1"/>
  <c r="Q218" i="1"/>
  <c r="S218" i="1" s="1"/>
  <c r="J218" i="1" s="1"/>
  <c r="K218" i="1" l="1"/>
  <c r="I218" i="1" s="1"/>
  <c r="R219" i="1"/>
  <c r="M218" i="1"/>
  <c r="D218" i="1" s="1"/>
  <c r="L218" i="1" l="1"/>
  <c r="F218" i="1"/>
  <c r="G218" i="1"/>
  <c r="H218" i="1"/>
  <c r="N218" i="1"/>
  <c r="E218" i="1"/>
  <c r="Q219" i="1"/>
  <c r="S219" i="1" s="1"/>
  <c r="J219" i="1" s="1"/>
  <c r="K219" i="1" l="1"/>
  <c r="I219" i="1" s="1"/>
  <c r="R220" i="1"/>
  <c r="M219" i="1"/>
  <c r="D219" i="1" s="1"/>
  <c r="G219" i="1" l="1"/>
  <c r="F219" i="1"/>
  <c r="H219" i="1"/>
  <c r="E219" i="1"/>
  <c r="N219" i="1"/>
  <c r="L219" i="1" l="1"/>
  <c r="Q220" i="1"/>
  <c r="S220" i="1" s="1"/>
  <c r="J220" i="1" s="1"/>
  <c r="K220" i="1" l="1"/>
  <c r="I220" i="1" s="1"/>
  <c r="M220" i="1"/>
  <c r="D220" i="1" s="1"/>
  <c r="R221" i="1"/>
  <c r="F220" i="1" l="1"/>
  <c r="G220" i="1"/>
  <c r="H220" i="1"/>
  <c r="N220" i="1"/>
  <c r="E220" i="1"/>
  <c r="L220" i="1" l="1"/>
  <c r="Q221" i="1"/>
  <c r="S221" i="1" s="1"/>
  <c r="J221" i="1" s="1"/>
  <c r="R222" i="1" l="1"/>
  <c r="M221" i="1"/>
  <c r="D221" i="1" s="1"/>
  <c r="K221" i="1"/>
  <c r="I221" i="1" s="1"/>
  <c r="E221" i="1" l="1"/>
  <c r="N221" i="1"/>
  <c r="L221" i="1"/>
  <c r="H221" i="1"/>
  <c r="G221" i="1"/>
  <c r="F221" i="1"/>
  <c r="Q222" i="1" l="1"/>
  <c r="S222" i="1" s="1"/>
  <c r="J222" i="1" s="1"/>
  <c r="R223" i="1" l="1"/>
  <c r="M222" i="1"/>
  <c r="D222" i="1" s="1"/>
  <c r="K222" i="1"/>
  <c r="I222" i="1" s="1"/>
  <c r="N222" i="1" l="1"/>
  <c r="E222" i="1"/>
  <c r="L222" i="1"/>
  <c r="G222" i="1"/>
  <c r="H222" i="1"/>
  <c r="F222" i="1"/>
  <c r="Q223" i="1" l="1"/>
  <c r="S223" i="1" s="1"/>
  <c r="J223" i="1" s="1"/>
  <c r="R224" i="1" l="1"/>
  <c r="K223" i="1"/>
  <c r="I223" i="1" s="1"/>
  <c r="M223" i="1"/>
  <c r="D223" i="1" s="1"/>
  <c r="N223" i="1" l="1"/>
  <c r="E223" i="1"/>
  <c r="H223" i="1"/>
  <c r="G223" i="1"/>
  <c r="F223" i="1"/>
  <c r="L223" i="1" l="1"/>
  <c r="Q224" i="1"/>
  <c r="S224" i="1" s="1"/>
  <c r="J224" i="1" s="1"/>
  <c r="R225" i="1" l="1"/>
  <c r="K224" i="1"/>
  <c r="I224" i="1" s="1"/>
  <c r="M224" i="1"/>
  <c r="D224" i="1" s="1"/>
  <c r="F224" i="1" l="1"/>
  <c r="G224" i="1"/>
  <c r="H224" i="1"/>
  <c r="E224" i="1"/>
  <c r="N224" i="1"/>
  <c r="L224" i="1" l="1"/>
  <c r="Q225" i="1"/>
  <c r="S225" i="1" s="1"/>
  <c r="J225" i="1" s="1"/>
  <c r="R226" i="1" l="1"/>
  <c r="M225" i="1"/>
  <c r="D225" i="1" s="1"/>
  <c r="K225" i="1"/>
  <c r="I225" i="1" s="1"/>
  <c r="N225" i="1" l="1"/>
  <c r="E225" i="1"/>
  <c r="L225" i="1"/>
  <c r="F225" i="1"/>
  <c r="G225" i="1"/>
  <c r="H225" i="1"/>
  <c r="Q226" i="1" l="1"/>
  <c r="S226" i="1" s="1"/>
  <c r="J226" i="1" s="1"/>
  <c r="R227" i="1" l="1"/>
  <c r="K226" i="1"/>
  <c r="I226" i="1" s="1"/>
  <c r="M226" i="1"/>
  <c r="D226" i="1" s="1"/>
  <c r="F226" i="1" l="1"/>
  <c r="G226" i="1"/>
  <c r="H226" i="1"/>
  <c r="E226" i="1"/>
  <c r="N226" i="1"/>
  <c r="L226" i="1" l="1"/>
  <c r="Q227" i="1"/>
  <c r="S227" i="1" s="1"/>
  <c r="J227" i="1" s="1"/>
  <c r="K227" i="1" l="1"/>
  <c r="I227" i="1" s="1"/>
  <c r="R228" i="1"/>
  <c r="M227" i="1"/>
  <c r="D227" i="1" s="1"/>
  <c r="N227" i="1" l="1"/>
  <c r="E227" i="1"/>
  <c r="H227" i="1"/>
  <c r="G227" i="1"/>
  <c r="F227" i="1"/>
  <c r="L227" i="1" l="1"/>
  <c r="Q228" i="1"/>
  <c r="S228" i="1" s="1"/>
  <c r="J228" i="1" s="1"/>
  <c r="R229" i="1" l="1"/>
  <c r="K228" i="1"/>
  <c r="I228" i="1" s="1"/>
  <c r="M228" i="1"/>
  <c r="D228" i="1" s="1"/>
  <c r="H228" i="1" l="1"/>
  <c r="L228" i="1"/>
  <c r="F228" i="1"/>
  <c r="G228" i="1"/>
  <c r="N228" i="1"/>
  <c r="E228" i="1"/>
  <c r="Q229" i="1" l="1"/>
  <c r="S229" i="1" s="1"/>
  <c r="J229" i="1" s="1"/>
  <c r="R230" i="1" l="1"/>
  <c r="M229" i="1"/>
  <c r="D229" i="1" s="1"/>
  <c r="K229" i="1"/>
  <c r="I229" i="1" s="1"/>
  <c r="Q230" i="1" l="1"/>
  <c r="S230" i="1" s="1"/>
  <c r="J230" i="1" s="1"/>
  <c r="F229" i="1"/>
  <c r="G229" i="1"/>
  <c r="H229" i="1"/>
  <c r="L229" i="1"/>
  <c r="E229" i="1"/>
  <c r="N229" i="1"/>
  <c r="M230" i="1" l="1"/>
  <c r="D230" i="1" s="1"/>
  <c r="R231" i="1"/>
  <c r="K230" i="1"/>
  <c r="I230" i="1" s="1"/>
  <c r="L230" i="1" l="1"/>
  <c r="F230" i="1"/>
  <c r="H230" i="1"/>
  <c r="G230" i="1"/>
  <c r="E230" i="1"/>
  <c r="N230" i="1"/>
  <c r="Q231" i="1" l="1"/>
  <c r="S231" i="1" s="1"/>
  <c r="J231" i="1" s="1"/>
  <c r="K231" i="1" l="1"/>
  <c r="I231" i="1" s="1"/>
  <c r="R232" i="1"/>
  <c r="M231" i="1"/>
  <c r="D231" i="1" s="1"/>
  <c r="F231" i="1" l="1"/>
  <c r="G231" i="1"/>
  <c r="H231" i="1"/>
  <c r="N231" i="1"/>
  <c r="E231" i="1"/>
  <c r="L231" i="1" l="1"/>
  <c r="Q232" i="1"/>
  <c r="S232" i="1" s="1"/>
  <c r="J232" i="1" s="1"/>
  <c r="K232" i="1" l="1"/>
  <c r="I232" i="1" s="1"/>
  <c r="M232" i="1"/>
  <c r="D232" i="1" s="1"/>
  <c r="R233" i="1"/>
  <c r="H232" i="1" l="1"/>
  <c r="L232" i="1"/>
  <c r="F232" i="1"/>
  <c r="G232" i="1"/>
  <c r="N232" i="1"/>
  <c r="E232" i="1"/>
  <c r="Q233" i="1" l="1"/>
  <c r="S233" i="1" s="1"/>
  <c r="J233" i="1" s="1"/>
  <c r="M233" i="1" l="1"/>
  <c r="D233" i="1" s="1"/>
  <c r="K233" i="1"/>
  <c r="I233" i="1" s="1"/>
  <c r="R234" i="1"/>
  <c r="E233" i="1" l="1"/>
  <c r="N233" i="1"/>
  <c r="G233" i="1"/>
  <c r="L233" i="1"/>
  <c r="H233" i="1"/>
  <c r="F233" i="1"/>
  <c r="Q234" i="1" l="1"/>
  <c r="S234" i="1" s="1"/>
  <c r="J234" i="1" s="1"/>
  <c r="K234" i="1" l="1"/>
  <c r="I234" i="1" s="1"/>
  <c r="M234" i="1"/>
  <c r="D234" i="1" s="1"/>
  <c r="R235" i="1"/>
  <c r="G234" i="1" l="1"/>
  <c r="L234" i="1"/>
  <c r="F234" i="1"/>
  <c r="H234" i="1"/>
  <c r="E234" i="1"/>
  <c r="N234" i="1"/>
  <c r="Q235" i="1" l="1"/>
  <c r="S235" i="1" s="1"/>
  <c r="J235" i="1" s="1"/>
  <c r="R236" i="1" l="1"/>
  <c r="K235" i="1"/>
  <c r="I235" i="1" s="1"/>
  <c r="M235" i="1"/>
  <c r="D235" i="1" s="1"/>
  <c r="F235" i="1" l="1"/>
  <c r="L235" i="1"/>
  <c r="H235" i="1"/>
  <c r="G235" i="1"/>
  <c r="E235" i="1"/>
  <c r="N235" i="1"/>
  <c r="Q236" i="1"/>
  <c r="S236" i="1" s="1"/>
  <c r="J236" i="1" s="1"/>
  <c r="R237" i="1" l="1"/>
  <c r="K236" i="1"/>
  <c r="I236" i="1" s="1"/>
  <c r="M236" i="1"/>
  <c r="D236" i="1" s="1"/>
  <c r="G236" i="1" l="1"/>
  <c r="F236" i="1"/>
  <c r="H236" i="1"/>
  <c r="N236" i="1"/>
  <c r="E236" i="1"/>
  <c r="L236" i="1" l="1"/>
  <c r="Q237" i="1"/>
  <c r="S237" i="1" s="1"/>
  <c r="J237" i="1" s="1"/>
  <c r="M237" i="1" l="1"/>
  <c r="D237" i="1" s="1"/>
  <c r="K237" i="1"/>
  <c r="I237" i="1" s="1"/>
  <c r="R238" i="1"/>
  <c r="E237" i="1" l="1"/>
  <c r="N237" i="1"/>
  <c r="H237" i="1"/>
  <c r="G237" i="1"/>
  <c r="F237" i="1"/>
  <c r="L237" i="1" l="1"/>
  <c r="Q238" i="1"/>
  <c r="S238" i="1" s="1"/>
  <c r="J238" i="1" s="1"/>
  <c r="R239" i="1" l="1"/>
  <c r="M238" i="1"/>
  <c r="D238" i="1" s="1"/>
  <c r="K238" i="1"/>
  <c r="I238" i="1" s="1"/>
  <c r="H238" i="1" l="1"/>
  <c r="G238" i="1"/>
  <c r="F238" i="1"/>
  <c r="E238" i="1"/>
  <c r="N238" i="1"/>
  <c r="L238" i="1" l="1"/>
  <c r="Q239" i="1"/>
  <c r="S239" i="1" s="1"/>
  <c r="J239" i="1" s="1"/>
  <c r="K239" i="1" l="1"/>
  <c r="I239" i="1" s="1"/>
  <c r="R240" i="1"/>
  <c r="M239" i="1"/>
  <c r="D239" i="1" s="1"/>
  <c r="H239" i="1" l="1"/>
  <c r="G239" i="1"/>
  <c r="F239" i="1"/>
  <c r="E239" i="1"/>
  <c r="N239" i="1"/>
  <c r="L239" i="1" l="1"/>
  <c r="Q240" i="1"/>
  <c r="S240" i="1" s="1"/>
  <c r="J240" i="1" s="1"/>
  <c r="K240" i="1" l="1"/>
  <c r="I240" i="1" s="1"/>
  <c r="M240" i="1"/>
  <c r="D240" i="1" s="1"/>
  <c r="R241" i="1"/>
  <c r="G240" i="1" l="1"/>
  <c r="L240" i="1"/>
  <c r="F240" i="1"/>
  <c r="H240" i="1"/>
  <c r="E240" i="1"/>
  <c r="N240" i="1"/>
  <c r="Q241" i="1"/>
  <c r="S241" i="1" s="1"/>
  <c r="J241" i="1" s="1"/>
  <c r="R242" i="1" l="1"/>
  <c r="K241" i="1"/>
  <c r="I241" i="1" s="1"/>
  <c r="M241" i="1"/>
  <c r="D241" i="1" s="1"/>
  <c r="H241" i="1" l="1"/>
  <c r="G241" i="1"/>
  <c r="F241" i="1"/>
  <c r="N241" i="1"/>
  <c r="E241" i="1"/>
  <c r="L241" i="1" l="1"/>
  <c r="Q242" i="1"/>
  <c r="S242" i="1" s="1"/>
  <c r="J242" i="1" s="1"/>
  <c r="R243" i="1" l="1"/>
  <c r="K242" i="1"/>
  <c r="I242" i="1" s="1"/>
  <c r="M242" i="1"/>
  <c r="D242" i="1" s="1"/>
  <c r="H242" i="1" l="1"/>
  <c r="L242" i="1"/>
  <c r="F242" i="1"/>
  <c r="G242" i="1"/>
  <c r="E242" i="1"/>
  <c r="N242" i="1"/>
  <c r="Q243" i="1"/>
  <c r="S243" i="1" s="1"/>
  <c r="J243" i="1" s="1"/>
  <c r="K243" i="1" l="1"/>
  <c r="I243" i="1" s="1"/>
  <c r="M243" i="1"/>
  <c r="D243" i="1" s="1"/>
  <c r="R244" i="1"/>
  <c r="G243" i="1" l="1"/>
  <c r="F243" i="1"/>
  <c r="H243" i="1"/>
  <c r="E243" i="1"/>
  <c r="N243" i="1"/>
  <c r="L243" i="1" l="1"/>
  <c r="Q244" i="1"/>
  <c r="S244" i="1" s="1"/>
  <c r="J244" i="1" s="1"/>
  <c r="R245" i="1" l="1"/>
  <c r="M244" i="1"/>
  <c r="D244" i="1" s="1"/>
  <c r="K244" i="1"/>
  <c r="I244" i="1" s="1"/>
  <c r="E244" i="1" l="1"/>
  <c r="N244" i="1"/>
  <c r="G244" i="1"/>
  <c r="H244" i="1"/>
  <c r="F244" i="1"/>
  <c r="L244" i="1" l="1"/>
  <c r="Q245" i="1"/>
  <c r="S245" i="1" s="1"/>
  <c r="J245" i="1" s="1"/>
  <c r="R246" i="1" l="1"/>
  <c r="M245" i="1"/>
  <c r="D245" i="1" s="1"/>
  <c r="K245" i="1"/>
  <c r="I245" i="1" s="1"/>
  <c r="N245" i="1" l="1"/>
  <c r="E245" i="1"/>
  <c r="G245" i="1"/>
  <c r="H245" i="1"/>
  <c r="F245" i="1"/>
  <c r="L245" i="1" l="1"/>
  <c r="Q246" i="1"/>
  <c r="S246" i="1" s="1"/>
  <c r="J246" i="1" s="1"/>
  <c r="M246" i="1" l="1"/>
  <c r="D246" i="1" s="1"/>
  <c r="K246" i="1"/>
  <c r="I246" i="1" s="1"/>
  <c r="R247" i="1"/>
  <c r="N246" i="1" l="1"/>
  <c r="E246" i="1"/>
  <c r="H246" i="1"/>
  <c r="G246" i="1"/>
  <c r="F246" i="1"/>
  <c r="L246" i="1" l="1"/>
  <c r="Q247" i="1"/>
  <c r="S247" i="1" s="1"/>
  <c r="J247" i="1" s="1"/>
  <c r="M247" i="1" l="1"/>
  <c r="D247" i="1" s="1"/>
  <c r="R248" i="1"/>
  <c r="K247" i="1"/>
  <c r="I247" i="1" s="1"/>
  <c r="E247" i="1" l="1"/>
  <c r="N247" i="1"/>
  <c r="G247" i="1"/>
  <c r="H247" i="1"/>
  <c r="F247" i="1"/>
  <c r="L247" i="1" l="1"/>
  <c r="Q248" i="1"/>
  <c r="S248" i="1" s="1"/>
  <c r="J248" i="1" s="1"/>
  <c r="M248" i="1" l="1"/>
  <c r="D248" i="1" s="1"/>
  <c r="K248" i="1"/>
  <c r="I248" i="1" s="1"/>
  <c r="R249" i="1"/>
  <c r="E248" i="1" l="1"/>
  <c r="N248" i="1"/>
  <c r="H248" i="1"/>
  <c r="F248" i="1"/>
  <c r="G248" i="1"/>
  <c r="L248" i="1" l="1"/>
  <c r="Q249" i="1"/>
  <c r="S249" i="1" s="1"/>
  <c r="J249" i="1" s="1"/>
  <c r="R250" i="1" l="1"/>
  <c r="M249" i="1"/>
  <c r="D249" i="1" s="1"/>
  <c r="K249" i="1"/>
  <c r="I249" i="1" s="1"/>
  <c r="N249" i="1" l="1"/>
  <c r="E249" i="1"/>
  <c r="H249" i="1"/>
  <c r="G249" i="1"/>
  <c r="F249" i="1"/>
  <c r="L249" i="1" l="1"/>
  <c r="Q250" i="1"/>
  <c r="S250" i="1" s="1"/>
  <c r="J250" i="1" s="1"/>
  <c r="M250" i="1" l="1"/>
  <c r="D250" i="1" s="1"/>
  <c r="K250" i="1"/>
  <c r="I250" i="1" s="1"/>
  <c r="R251" i="1"/>
  <c r="N250" i="1" l="1"/>
  <c r="E250" i="1"/>
  <c r="H250" i="1"/>
  <c r="G250" i="1"/>
  <c r="F250" i="1"/>
  <c r="L250" i="1" l="1"/>
  <c r="Q251" i="1"/>
  <c r="S251" i="1" s="1"/>
  <c r="J251" i="1" s="1"/>
  <c r="R252" i="1" l="1"/>
  <c r="K251" i="1"/>
  <c r="I251" i="1" s="1"/>
  <c r="M251" i="1"/>
  <c r="D251" i="1" s="1"/>
  <c r="E251" i="1" l="1"/>
  <c r="N251" i="1"/>
  <c r="L251" i="1"/>
  <c r="G251" i="1"/>
  <c r="F251" i="1"/>
  <c r="H251" i="1"/>
  <c r="Q252" i="1" l="1"/>
  <c r="S252" i="1" s="1"/>
  <c r="J252" i="1" s="1"/>
  <c r="M252" i="1" l="1"/>
  <c r="D252" i="1" s="1"/>
  <c r="K252" i="1"/>
  <c r="I252" i="1" s="1"/>
  <c r="R253" i="1"/>
  <c r="N252" i="1" l="1"/>
  <c r="E252" i="1"/>
  <c r="H252" i="1"/>
  <c r="F252" i="1"/>
  <c r="G252" i="1"/>
  <c r="L252" i="1" l="1"/>
  <c r="Q253" i="1"/>
  <c r="S253" i="1" s="1"/>
  <c r="J253" i="1" s="1"/>
  <c r="M253" i="1" l="1"/>
  <c r="D253" i="1" s="1"/>
  <c r="R254" i="1"/>
  <c r="K253" i="1"/>
  <c r="I253" i="1" s="1"/>
  <c r="E253" i="1" l="1"/>
  <c r="N253" i="1"/>
  <c r="L253" i="1"/>
  <c r="F253" i="1"/>
  <c r="G253" i="1"/>
  <c r="H253" i="1"/>
  <c r="Q254" i="1" l="1"/>
  <c r="S254" i="1" s="1"/>
  <c r="J254" i="1" s="1"/>
  <c r="K254" i="1" l="1"/>
  <c r="I254" i="1" s="1"/>
  <c r="R255" i="1"/>
  <c r="M254" i="1"/>
  <c r="D254" i="1" s="1"/>
  <c r="F254" i="1" l="1"/>
  <c r="G254" i="1"/>
  <c r="H254" i="1"/>
  <c r="N254" i="1"/>
  <c r="E254" i="1"/>
  <c r="L254" i="1" l="1"/>
  <c r="Q255" i="1"/>
  <c r="S255" i="1" s="1"/>
  <c r="J255" i="1" s="1"/>
  <c r="M255" i="1" l="1"/>
  <c r="D255" i="1" s="1"/>
  <c r="K255" i="1"/>
  <c r="I255" i="1" s="1"/>
  <c r="R256" i="1"/>
  <c r="E255" i="1" l="1"/>
  <c r="N255" i="1"/>
  <c r="G255" i="1"/>
  <c r="H255" i="1"/>
  <c r="F255" i="1"/>
  <c r="L255" i="1" l="1"/>
  <c r="Q256" i="1"/>
  <c r="S256" i="1" s="1"/>
  <c r="J256" i="1" s="1"/>
  <c r="R257" i="1" l="1"/>
  <c r="M256" i="1"/>
  <c r="D256" i="1" s="1"/>
  <c r="K256" i="1"/>
  <c r="I256" i="1" s="1"/>
  <c r="G256" i="1" l="1"/>
  <c r="H256" i="1"/>
  <c r="F256" i="1"/>
  <c r="N256" i="1"/>
  <c r="E256" i="1"/>
  <c r="Q257" i="1" l="1"/>
  <c r="S257" i="1" s="1"/>
  <c r="J257" i="1" s="1"/>
  <c r="L256" i="1"/>
  <c r="R258" i="1" l="1"/>
  <c r="K257" i="1"/>
  <c r="I257" i="1" s="1"/>
  <c r="M257" i="1"/>
  <c r="D257" i="1" s="1"/>
  <c r="H257" i="1" l="1"/>
  <c r="G257" i="1"/>
  <c r="F257" i="1"/>
  <c r="E257" i="1"/>
  <c r="N257" i="1"/>
  <c r="L257" i="1" l="1"/>
  <c r="Q258" i="1"/>
  <c r="S258" i="1" s="1"/>
  <c r="J258" i="1" s="1"/>
  <c r="R259" i="1" l="1"/>
  <c r="K258" i="1"/>
  <c r="I258" i="1" s="1"/>
  <c r="M258" i="1"/>
  <c r="D258" i="1" s="1"/>
  <c r="E258" i="1" l="1"/>
  <c r="N258" i="1"/>
  <c r="H258" i="1"/>
  <c r="F258" i="1"/>
  <c r="G258" i="1"/>
  <c r="L258" i="1" l="1"/>
  <c r="Q259" i="1"/>
  <c r="S259" i="1" s="1"/>
  <c r="J259" i="1" s="1"/>
  <c r="R260" i="1" l="1"/>
  <c r="K259" i="1"/>
  <c r="I259" i="1" s="1"/>
  <c r="M259" i="1"/>
  <c r="D259" i="1" s="1"/>
  <c r="N259" i="1" l="1"/>
  <c r="E259" i="1"/>
  <c r="H259" i="1"/>
  <c r="G259" i="1"/>
  <c r="F259" i="1"/>
  <c r="L259" i="1" l="1"/>
  <c r="Q260" i="1"/>
  <c r="S260" i="1" s="1"/>
  <c r="J260" i="1" s="1"/>
  <c r="K260" i="1" l="1"/>
  <c r="I260" i="1" s="1"/>
  <c r="M260" i="1"/>
  <c r="D260" i="1" s="1"/>
  <c r="R261" i="1"/>
  <c r="H260" i="1" l="1"/>
  <c r="G260" i="1"/>
  <c r="F260" i="1"/>
  <c r="E260" i="1"/>
  <c r="N260" i="1"/>
  <c r="L260" i="1" l="1"/>
  <c r="Q261" i="1"/>
  <c r="S261" i="1" s="1"/>
  <c r="J261" i="1" s="1"/>
  <c r="K261" i="1" l="1"/>
  <c r="I261" i="1" s="1"/>
  <c r="R262" i="1"/>
  <c r="M261" i="1"/>
  <c r="D261" i="1" s="1"/>
  <c r="H261" i="1" l="1"/>
  <c r="L261" i="1"/>
  <c r="F261" i="1"/>
  <c r="G261" i="1"/>
  <c r="E261" i="1"/>
  <c r="N261" i="1"/>
  <c r="Q262" i="1"/>
  <c r="S262" i="1" s="1"/>
  <c r="J262" i="1" s="1"/>
  <c r="K262" i="1" l="1"/>
  <c r="I262" i="1" s="1"/>
  <c r="M262" i="1"/>
  <c r="D262" i="1" s="1"/>
  <c r="R263" i="1"/>
  <c r="G262" i="1" l="1"/>
  <c r="H262" i="1"/>
  <c r="F262" i="1"/>
  <c r="N262" i="1"/>
  <c r="E262" i="1"/>
  <c r="L262" i="1" l="1"/>
  <c r="Q263" i="1"/>
  <c r="S263" i="1" s="1"/>
  <c r="J263" i="1" s="1"/>
  <c r="M263" i="1" l="1"/>
  <c r="D263" i="1" s="1"/>
  <c r="R264" i="1"/>
  <c r="K263" i="1"/>
  <c r="I263" i="1" s="1"/>
  <c r="N263" i="1" l="1"/>
  <c r="E263" i="1"/>
  <c r="F263" i="1"/>
  <c r="H263" i="1"/>
  <c r="G263" i="1"/>
  <c r="L263" i="1" l="1"/>
  <c r="Q264" i="1"/>
  <c r="S264" i="1" s="1"/>
  <c r="J264" i="1" s="1"/>
  <c r="K264" i="1" l="1"/>
  <c r="I264" i="1" s="1"/>
  <c r="R265" i="1"/>
  <c r="M264" i="1"/>
  <c r="D264" i="1" s="1"/>
  <c r="H264" i="1" l="1"/>
  <c r="F264" i="1"/>
  <c r="G264" i="1"/>
  <c r="E264" i="1"/>
  <c r="N264" i="1"/>
  <c r="L264" i="1" l="1"/>
  <c r="Q265" i="1"/>
  <c r="S265" i="1" s="1"/>
  <c r="J265" i="1" s="1"/>
  <c r="R266" i="1" l="1"/>
  <c r="K265" i="1"/>
  <c r="I265" i="1" s="1"/>
  <c r="M265" i="1"/>
  <c r="D265" i="1" s="1"/>
  <c r="E265" i="1" l="1"/>
  <c r="N265" i="1"/>
  <c r="L265" i="1"/>
  <c r="F265" i="1"/>
  <c r="H265" i="1"/>
  <c r="G265" i="1"/>
  <c r="Q266" i="1" l="1"/>
  <c r="S266" i="1" s="1"/>
  <c r="J266" i="1" s="1"/>
  <c r="K266" i="1" l="1"/>
  <c r="I266" i="1" s="1"/>
  <c r="M266" i="1"/>
  <c r="D266" i="1" s="1"/>
  <c r="R267" i="1"/>
  <c r="H266" i="1" l="1"/>
  <c r="G266" i="1"/>
  <c r="F266" i="1"/>
  <c r="N266" i="1"/>
  <c r="E266" i="1"/>
  <c r="L266" i="1" l="1"/>
  <c r="Q267" i="1"/>
  <c r="S267" i="1" s="1"/>
  <c r="J267" i="1" s="1"/>
  <c r="K267" i="1" l="1"/>
  <c r="I267" i="1" s="1"/>
  <c r="R268" i="1"/>
  <c r="M267" i="1"/>
  <c r="D267" i="1" s="1"/>
  <c r="G267" i="1" l="1"/>
  <c r="H267" i="1"/>
  <c r="F267" i="1"/>
  <c r="E267" i="1"/>
  <c r="N267" i="1"/>
  <c r="L267" i="1" l="1"/>
  <c r="Q268" i="1"/>
  <c r="S268" i="1" s="1"/>
  <c r="J268" i="1" s="1"/>
  <c r="R269" i="1" l="1"/>
  <c r="K268" i="1"/>
  <c r="I268" i="1" s="1"/>
  <c r="M268" i="1"/>
  <c r="D268" i="1" s="1"/>
  <c r="H268" i="1" l="1"/>
  <c r="G268" i="1"/>
  <c r="F268" i="1"/>
  <c r="E268" i="1"/>
  <c r="N268" i="1"/>
  <c r="L268" i="1" l="1"/>
  <c r="Q269" i="1"/>
  <c r="S269" i="1" s="1"/>
  <c r="J269" i="1" s="1"/>
  <c r="M269" i="1" l="1"/>
  <c r="D269" i="1" s="1"/>
  <c r="R270" i="1"/>
  <c r="K269" i="1"/>
  <c r="I269" i="1" s="1"/>
  <c r="N269" i="1" l="1"/>
  <c r="E269" i="1"/>
  <c r="H269" i="1"/>
  <c r="G269" i="1"/>
  <c r="F269" i="1"/>
  <c r="L269" i="1" l="1"/>
  <c r="Q270" i="1"/>
  <c r="S270" i="1" s="1"/>
  <c r="J270" i="1" s="1"/>
  <c r="K270" i="1" l="1"/>
  <c r="I270" i="1" s="1"/>
  <c r="R271" i="1"/>
  <c r="M270" i="1"/>
  <c r="D270" i="1" s="1"/>
  <c r="H270" i="1" l="1"/>
  <c r="F270" i="1"/>
  <c r="G270" i="1"/>
  <c r="N270" i="1"/>
  <c r="E270" i="1"/>
  <c r="L270" i="1" l="1"/>
  <c r="Q271" i="1"/>
  <c r="S271" i="1" s="1"/>
  <c r="J271" i="1" s="1"/>
  <c r="R272" i="1" l="1"/>
  <c r="M271" i="1"/>
  <c r="D271" i="1" s="1"/>
  <c r="K271" i="1"/>
  <c r="I271" i="1" s="1"/>
  <c r="H271" i="1" l="1"/>
  <c r="G271" i="1"/>
  <c r="F271" i="1"/>
  <c r="E271" i="1"/>
  <c r="N271" i="1"/>
  <c r="L271" i="1" l="1"/>
  <c r="Q272" i="1"/>
  <c r="S272" i="1" s="1"/>
  <c r="J272" i="1" s="1"/>
  <c r="R273" i="1" l="1"/>
  <c r="K272" i="1"/>
  <c r="I272" i="1" s="1"/>
  <c r="M272" i="1"/>
  <c r="D272" i="1" s="1"/>
  <c r="E272" i="1" l="1"/>
  <c r="N272" i="1"/>
  <c r="L272" i="1"/>
  <c r="G272" i="1"/>
  <c r="H272" i="1"/>
  <c r="F272" i="1"/>
  <c r="Q273" i="1" l="1"/>
  <c r="S273" i="1" s="1"/>
  <c r="J273" i="1" s="1"/>
  <c r="K273" i="1" l="1"/>
  <c r="I273" i="1" s="1"/>
  <c r="M273" i="1"/>
  <c r="D273" i="1" s="1"/>
  <c r="R274" i="1"/>
  <c r="G273" i="1" l="1"/>
  <c r="H273" i="1"/>
  <c r="F273" i="1"/>
  <c r="E273" i="1"/>
  <c r="N273" i="1"/>
  <c r="L273" i="1" l="1"/>
  <c r="Q274" i="1"/>
  <c r="S274" i="1" s="1"/>
  <c r="J274" i="1" s="1"/>
  <c r="M274" i="1" l="1"/>
  <c r="D274" i="1" s="1"/>
  <c r="K274" i="1"/>
  <c r="I274" i="1" s="1"/>
  <c r="R275" i="1"/>
  <c r="E274" i="1" l="1"/>
  <c r="N274" i="1"/>
  <c r="H274" i="1"/>
  <c r="F274" i="1"/>
  <c r="G274" i="1"/>
  <c r="L274" i="1" l="1"/>
  <c r="Q275" i="1"/>
  <c r="S275" i="1" s="1"/>
  <c r="J275" i="1" s="1"/>
  <c r="R276" i="1" l="1"/>
  <c r="M275" i="1"/>
  <c r="D275" i="1" s="1"/>
  <c r="K275" i="1"/>
  <c r="I275" i="1" s="1"/>
  <c r="N275" i="1" l="1"/>
  <c r="E275" i="1"/>
  <c r="H275" i="1"/>
  <c r="G275" i="1"/>
  <c r="F275" i="1"/>
  <c r="L275" i="1" l="1"/>
  <c r="Q276" i="1"/>
  <c r="S276" i="1" s="1"/>
  <c r="J276" i="1" s="1"/>
  <c r="M276" i="1" l="1"/>
  <c r="D276" i="1" s="1"/>
  <c r="R277" i="1"/>
  <c r="K276" i="1"/>
  <c r="I276" i="1" s="1"/>
  <c r="E276" i="1" l="1"/>
  <c r="N276" i="1"/>
  <c r="H276" i="1"/>
  <c r="G276" i="1"/>
  <c r="F276" i="1"/>
  <c r="L276" i="1" l="1"/>
  <c r="Q277" i="1"/>
  <c r="S277" i="1" s="1"/>
  <c r="J277" i="1" s="1"/>
  <c r="M277" i="1" l="1"/>
  <c r="D277" i="1" s="1"/>
  <c r="R278" i="1"/>
  <c r="K277" i="1"/>
  <c r="I277" i="1" s="1"/>
  <c r="E277" i="1" l="1"/>
  <c r="N277" i="1"/>
  <c r="G277" i="1"/>
  <c r="H277" i="1"/>
  <c r="F277" i="1"/>
  <c r="L277" i="1" l="1"/>
  <c r="Q278" i="1"/>
  <c r="S278" i="1" s="1"/>
  <c r="J278" i="1" s="1"/>
  <c r="R279" i="1" l="1"/>
  <c r="K278" i="1"/>
  <c r="I278" i="1" s="1"/>
  <c r="M278" i="1"/>
  <c r="D278" i="1" s="1"/>
  <c r="E278" i="1" l="1"/>
  <c r="N278" i="1"/>
  <c r="F278" i="1"/>
  <c r="G278" i="1"/>
  <c r="H278" i="1"/>
  <c r="L278" i="1" l="1"/>
  <c r="Q279" i="1"/>
  <c r="S279" i="1" s="1"/>
  <c r="J279" i="1" s="1"/>
  <c r="K279" i="1" l="1"/>
  <c r="I279" i="1" s="1"/>
  <c r="M279" i="1"/>
  <c r="D279" i="1" s="1"/>
  <c r="R280" i="1"/>
  <c r="H279" i="1" l="1"/>
  <c r="G279" i="1"/>
  <c r="F279" i="1"/>
  <c r="E279" i="1"/>
  <c r="N279" i="1"/>
  <c r="L279" i="1" l="1"/>
  <c r="Q280" i="1"/>
  <c r="S280" i="1" s="1"/>
  <c r="J280" i="1" s="1"/>
  <c r="R281" i="1" l="1"/>
  <c r="K280" i="1"/>
  <c r="I280" i="1" s="1"/>
  <c r="M280" i="1"/>
  <c r="D280" i="1" s="1"/>
  <c r="G280" i="1" l="1"/>
  <c r="F280" i="1"/>
  <c r="H280" i="1"/>
  <c r="E280" i="1"/>
  <c r="N280" i="1"/>
  <c r="L280" i="1" l="1"/>
  <c r="Q281" i="1"/>
  <c r="S281" i="1" s="1"/>
  <c r="J281" i="1" s="1"/>
  <c r="R282" i="1" l="1"/>
  <c r="K281" i="1"/>
  <c r="I281" i="1" s="1"/>
  <c r="M281" i="1"/>
  <c r="D281" i="1" s="1"/>
  <c r="G281" i="1" l="1"/>
  <c r="H281" i="1"/>
  <c r="F281" i="1"/>
  <c r="N281" i="1"/>
  <c r="E281" i="1"/>
  <c r="L281" i="1" l="1"/>
  <c r="Q282" i="1"/>
  <c r="S282" i="1" s="1"/>
  <c r="J282" i="1" s="1"/>
  <c r="M282" i="1" l="1"/>
  <c r="D282" i="1" s="1"/>
  <c r="R283" i="1"/>
  <c r="K282" i="1"/>
  <c r="I282" i="1" s="1"/>
  <c r="E282" i="1" l="1"/>
  <c r="N282" i="1"/>
  <c r="G282" i="1"/>
  <c r="F282" i="1"/>
  <c r="H282" i="1"/>
  <c r="L282" i="1" l="1"/>
  <c r="Q283" i="1"/>
  <c r="S283" i="1" s="1"/>
  <c r="J283" i="1" s="1"/>
  <c r="M283" i="1" l="1"/>
  <c r="D283" i="1" s="1"/>
  <c r="R284" i="1"/>
  <c r="K283" i="1"/>
  <c r="I283" i="1" s="1"/>
  <c r="N283" i="1" l="1"/>
  <c r="E283" i="1"/>
  <c r="H283" i="1"/>
  <c r="G283" i="1"/>
  <c r="F283" i="1"/>
  <c r="L283" i="1" l="1"/>
  <c r="Q284" i="1"/>
  <c r="S284" i="1" s="1"/>
  <c r="J284" i="1" s="1"/>
  <c r="R285" i="1" l="1"/>
  <c r="K284" i="1"/>
  <c r="I284" i="1" s="1"/>
  <c r="M284" i="1"/>
  <c r="D284" i="1" s="1"/>
  <c r="E284" i="1" l="1"/>
  <c r="N284" i="1"/>
  <c r="L284" i="1"/>
  <c r="H284" i="1"/>
  <c r="F284" i="1"/>
  <c r="G284" i="1"/>
  <c r="Q285" i="1" l="1"/>
  <c r="S285" i="1" s="1"/>
  <c r="J285" i="1" s="1"/>
  <c r="M285" i="1" l="1"/>
  <c r="D285" i="1" s="1"/>
  <c r="K285" i="1"/>
  <c r="I285" i="1" s="1"/>
  <c r="R286" i="1"/>
  <c r="E285" i="1" l="1"/>
  <c r="N285" i="1"/>
  <c r="G285" i="1"/>
  <c r="F285" i="1"/>
  <c r="H285" i="1"/>
  <c r="L285" i="1" l="1"/>
  <c r="Q286" i="1"/>
  <c r="S286" i="1" s="1"/>
  <c r="J286" i="1" s="1"/>
  <c r="M286" i="1" l="1"/>
  <c r="D286" i="1" s="1"/>
  <c r="K286" i="1"/>
  <c r="I286" i="1" s="1"/>
  <c r="R287" i="1"/>
  <c r="E286" i="1" l="1"/>
  <c r="N286" i="1"/>
  <c r="H286" i="1"/>
  <c r="G286" i="1"/>
  <c r="F286" i="1"/>
  <c r="L286" i="1" l="1"/>
  <c r="Q287" i="1"/>
  <c r="S287" i="1" s="1"/>
  <c r="J287" i="1" s="1"/>
  <c r="M287" i="1" l="1"/>
  <c r="D287" i="1" s="1"/>
  <c r="R288" i="1"/>
  <c r="K287" i="1"/>
  <c r="I287" i="1" s="1"/>
  <c r="N287" i="1" l="1"/>
  <c r="E287" i="1"/>
  <c r="H287" i="1"/>
  <c r="L287" i="1"/>
  <c r="F287" i="1"/>
  <c r="G287" i="1"/>
  <c r="Q288" i="1" l="1"/>
  <c r="S288" i="1" s="1"/>
  <c r="J288" i="1" s="1"/>
  <c r="R289" i="1" l="1"/>
  <c r="M288" i="1"/>
  <c r="D288" i="1" s="1"/>
  <c r="K288" i="1"/>
  <c r="I288" i="1" s="1"/>
  <c r="H288" i="1" l="1"/>
  <c r="G288" i="1"/>
  <c r="F288" i="1"/>
  <c r="E288" i="1"/>
  <c r="N288" i="1"/>
  <c r="L288" i="1" l="1"/>
  <c r="Q289" i="1"/>
  <c r="S289" i="1" s="1"/>
  <c r="J289" i="1" s="1"/>
  <c r="R290" i="1" l="1"/>
  <c r="M289" i="1"/>
  <c r="D289" i="1" s="1"/>
  <c r="K289" i="1"/>
  <c r="I289" i="1" s="1"/>
  <c r="G289" i="1" l="1"/>
  <c r="H289" i="1"/>
  <c r="F289" i="1"/>
  <c r="E289" i="1"/>
  <c r="N289" i="1"/>
  <c r="L289" i="1" l="1"/>
  <c r="Q290" i="1"/>
  <c r="S290" i="1" s="1"/>
  <c r="J290" i="1" s="1"/>
  <c r="K290" i="1" l="1"/>
  <c r="I290" i="1" s="1"/>
  <c r="R291" i="1"/>
  <c r="M290" i="1"/>
  <c r="D290" i="1" s="1"/>
  <c r="H290" i="1" l="1"/>
  <c r="G290" i="1"/>
  <c r="F290" i="1"/>
  <c r="E290" i="1"/>
  <c r="N290" i="1"/>
  <c r="L290" i="1" l="1"/>
  <c r="Q291" i="1"/>
  <c r="S291" i="1" s="1"/>
  <c r="J291" i="1" s="1"/>
  <c r="K291" i="1" l="1"/>
  <c r="I291" i="1" s="1"/>
  <c r="M291" i="1"/>
  <c r="D291" i="1" s="1"/>
  <c r="R292" i="1"/>
  <c r="G291" i="1" l="1"/>
  <c r="H291" i="1"/>
  <c r="F291" i="1"/>
  <c r="E291" i="1"/>
  <c r="N291" i="1"/>
  <c r="L291" i="1" l="1"/>
  <c r="Q292" i="1"/>
  <c r="S292" i="1" s="1"/>
  <c r="J292" i="1" s="1"/>
  <c r="R293" i="1" l="1"/>
  <c r="M292" i="1"/>
  <c r="D292" i="1" s="1"/>
  <c r="K292" i="1"/>
  <c r="I292" i="1" s="1"/>
  <c r="E292" i="1" l="1"/>
  <c r="N292" i="1"/>
  <c r="Q293" i="1"/>
  <c r="S293" i="1" s="1"/>
  <c r="J293" i="1" s="1"/>
  <c r="G292" i="1"/>
  <c r="L292" i="1"/>
  <c r="F292" i="1"/>
  <c r="H292" i="1"/>
  <c r="M293" i="1" l="1"/>
  <c r="D293" i="1" s="1"/>
  <c r="R294" i="1"/>
  <c r="K293" i="1"/>
  <c r="I293" i="1" s="1"/>
  <c r="N293" i="1" l="1"/>
  <c r="E293" i="1"/>
  <c r="G293" i="1"/>
  <c r="L293" i="1"/>
  <c r="H293" i="1"/>
  <c r="F293" i="1"/>
  <c r="Q294" i="1" l="1"/>
  <c r="S294" i="1" s="1"/>
  <c r="J294" i="1" s="1"/>
  <c r="K294" i="1" l="1"/>
  <c r="I294" i="1" s="1"/>
  <c r="R295" i="1"/>
  <c r="M294" i="1"/>
  <c r="D294" i="1" s="1"/>
  <c r="G294" i="1" l="1"/>
  <c r="H294" i="1"/>
  <c r="F294" i="1"/>
  <c r="E294" i="1"/>
  <c r="N294" i="1"/>
  <c r="L294" i="1" l="1"/>
  <c r="Q295" i="1"/>
  <c r="S295" i="1" s="1"/>
  <c r="J295" i="1" s="1"/>
  <c r="R296" i="1" l="1"/>
  <c r="K295" i="1"/>
  <c r="I295" i="1" s="1"/>
  <c r="M295" i="1"/>
  <c r="D295" i="1" s="1"/>
  <c r="H295" i="1" l="1"/>
  <c r="G295" i="1"/>
  <c r="F295" i="1"/>
  <c r="N295" i="1"/>
  <c r="E295" i="1"/>
  <c r="L295" i="1" l="1"/>
  <c r="Q296" i="1"/>
  <c r="S296" i="1" s="1"/>
  <c r="J296" i="1" s="1"/>
  <c r="M296" i="1" l="1"/>
  <c r="D296" i="1" s="1"/>
  <c r="R297" i="1"/>
  <c r="K296" i="1"/>
  <c r="I296" i="1" s="1"/>
  <c r="N296" i="1" l="1"/>
  <c r="E296" i="1"/>
  <c r="G296" i="1"/>
  <c r="H296" i="1"/>
  <c r="F296" i="1"/>
  <c r="L296" i="1" l="1"/>
  <c r="Q297" i="1"/>
  <c r="S297" i="1" s="1"/>
  <c r="J297" i="1" s="1"/>
  <c r="M297" i="1" l="1"/>
  <c r="D297" i="1" s="1"/>
  <c r="R298" i="1"/>
  <c r="K297" i="1"/>
  <c r="I297" i="1" s="1"/>
  <c r="N297" i="1" l="1"/>
  <c r="E297" i="1"/>
  <c r="G297" i="1"/>
  <c r="H297" i="1"/>
  <c r="F297" i="1"/>
  <c r="L297" i="1" l="1"/>
  <c r="Q298" i="1"/>
  <c r="S298" i="1" s="1"/>
  <c r="J298" i="1" s="1"/>
  <c r="M298" i="1" l="1"/>
  <c r="D298" i="1" s="1"/>
  <c r="R299" i="1"/>
  <c r="K298" i="1"/>
  <c r="I298" i="1" s="1"/>
  <c r="E298" i="1" l="1"/>
  <c r="N298" i="1"/>
  <c r="G298" i="1"/>
  <c r="H298" i="1"/>
  <c r="F298" i="1"/>
  <c r="L298" i="1" l="1"/>
  <c r="Q299" i="1"/>
  <c r="S299" i="1" s="1"/>
  <c r="J299" i="1" s="1"/>
  <c r="R300" i="1" l="1"/>
  <c r="M299" i="1"/>
  <c r="D299" i="1" s="1"/>
  <c r="K299" i="1"/>
  <c r="I299" i="1" s="1"/>
  <c r="E299" i="1" l="1"/>
  <c r="N299" i="1"/>
  <c r="H299" i="1"/>
  <c r="G299" i="1"/>
  <c r="F299" i="1"/>
  <c r="L299" i="1" l="1"/>
  <c r="Q300" i="1"/>
  <c r="S300" i="1" s="1"/>
  <c r="J300" i="1" s="1"/>
  <c r="M300" i="1" l="1"/>
  <c r="D300" i="1" s="1"/>
  <c r="K300" i="1"/>
  <c r="I300" i="1" s="1"/>
  <c r="R301" i="1"/>
  <c r="E300" i="1" l="1"/>
  <c r="N300" i="1"/>
  <c r="G300" i="1"/>
  <c r="H300" i="1"/>
  <c r="F300" i="1"/>
  <c r="L300" i="1" l="1"/>
  <c r="Q301" i="1"/>
  <c r="S301" i="1" s="1"/>
  <c r="J301" i="1" s="1"/>
  <c r="K301" i="1" l="1"/>
  <c r="I301" i="1" s="1"/>
  <c r="R302" i="1"/>
  <c r="M301" i="1"/>
  <c r="D301" i="1" s="1"/>
  <c r="G301" i="1" l="1"/>
  <c r="H301" i="1"/>
  <c r="F301" i="1"/>
  <c r="N301" i="1"/>
  <c r="E301" i="1"/>
  <c r="L301" i="1" l="1"/>
  <c r="Q302" i="1"/>
  <c r="S302" i="1" s="1"/>
  <c r="J302" i="1" s="1"/>
  <c r="M302" i="1" l="1"/>
  <c r="D302" i="1" s="1"/>
  <c r="K302" i="1"/>
  <c r="I302" i="1" s="1"/>
  <c r="R303" i="1"/>
  <c r="N302" i="1" l="1"/>
  <c r="E302" i="1"/>
  <c r="L302" i="1"/>
  <c r="F302" i="1"/>
  <c r="G302" i="1"/>
  <c r="H302" i="1"/>
  <c r="Q303" i="1" l="1"/>
  <c r="S303" i="1" s="1"/>
  <c r="J303" i="1" s="1"/>
  <c r="K303" i="1" l="1"/>
  <c r="I303" i="1" s="1"/>
  <c r="R304" i="1"/>
  <c r="M303" i="1"/>
  <c r="D303" i="1" s="1"/>
  <c r="H303" i="1" l="1"/>
  <c r="G303" i="1"/>
  <c r="F303" i="1"/>
  <c r="N303" i="1"/>
  <c r="E303" i="1"/>
  <c r="L303" i="1" l="1"/>
  <c r="Q304" i="1"/>
  <c r="S304" i="1" s="1"/>
  <c r="J304" i="1" s="1"/>
  <c r="M304" i="1" l="1"/>
  <c r="D304" i="1" s="1"/>
  <c r="R305" i="1"/>
  <c r="K304" i="1"/>
  <c r="I304" i="1" s="1"/>
  <c r="N304" i="1" l="1"/>
  <c r="E304" i="1"/>
  <c r="H304" i="1"/>
  <c r="L304" i="1"/>
  <c r="G304" i="1"/>
  <c r="F304" i="1"/>
  <c r="Q305" i="1" l="1"/>
  <c r="S305" i="1" s="1"/>
  <c r="J305" i="1" s="1"/>
  <c r="R306" i="1" l="1"/>
  <c r="M305" i="1"/>
  <c r="D305" i="1" s="1"/>
  <c r="K305" i="1"/>
  <c r="I305" i="1" s="1"/>
  <c r="E305" i="1" l="1"/>
  <c r="N305" i="1"/>
  <c r="H305" i="1"/>
  <c r="G305" i="1"/>
  <c r="F305" i="1"/>
  <c r="L305" i="1" l="1"/>
  <c r="Q306" i="1"/>
  <c r="S306" i="1" s="1"/>
  <c r="J306" i="1" s="1"/>
  <c r="K306" i="1" l="1"/>
  <c r="I306" i="1" s="1"/>
  <c r="R307" i="1"/>
  <c r="M306" i="1"/>
  <c r="D306" i="1" s="1"/>
  <c r="H306" i="1" l="1"/>
  <c r="F306" i="1"/>
  <c r="G306" i="1"/>
  <c r="N306" i="1"/>
  <c r="E306" i="1"/>
  <c r="L306" i="1" l="1"/>
  <c r="Q307" i="1"/>
  <c r="S307" i="1" s="1"/>
  <c r="J307" i="1" s="1"/>
  <c r="R308" i="1" l="1"/>
  <c r="M307" i="1"/>
  <c r="D307" i="1" s="1"/>
  <c r="K307" i="1"/>
  <c r="I307" i="1" s="1"/>
  <c r="N307" i="1" l="1"/>
  <c r="E307" i="1"/>
  <c r="G307" i="1"/>
  <c r="H307" i="1"/>
  <c r="F307" i="1"/>
  <c r="L307" i="1" l="1"/>
  <c r="Q308" i="1"/>
  <c r="S308" i="1" s="1"/>
  <c r="J308" i="1" s="1"/>
  <c r="R309" i="1" l="1"/>
  <c r="M308" i="1"/>
  <c r="D308" i="1" s="1"/>
  <c r="K308" i="1"/>
  <c r="I308" i="1" s="1"/>
  <c r="N308" i="1" l="1"/>
  <c r="E308" i="1"/>
  <c r="L308" i="1"/>
  <c r="G308" i="1"/>
  <c r="H308" i="1"/>
  <c r="F308" i="1"/>
  <c r="Q309" i="1" l="1"/>
  <c r="S309" i="1" s="1"/>
  <c r="J309" i="1" s="1"/>
  <c r="K309" i="1" l="1"/>
  <c r="I309" i="1" s="1"/>
  <c r="R310" i="1"/>
  <c r="M309" i="1"/>
  <c r="D309" i="1" s="1"/>
  <c r="L309" i="1" l="1"/>
  <c r="F309" i="1"/>
  <c r="G309" i="1"/>
  <c r="H309" i="1"/>
  <c r="N309" i="1"/>
  <c r="E309" i="1"/>
  <c r="Q310" i="1" l="1"/>
  <c r="S310" i="1" s="1"/>
  <c r="J310" i="1" s="1"/>
  <c r="K310" i="1" l="1"/>
  <c r="I310" i="1" s="1"/>
  <c r="R311" i="1"/>
  <c r="M310" i="1"/>
  <c r="D310" i="1" s="1"/>
  <c r="H310" i="1" l="1"/>
  <c r="F310" i="1"/>
  <c r="G310" i="1"/>
  <c r="N310" i="1"/>
  <c r="E310" i="1"/>
  <c r="L310" i="1" l="1"/>
  <c r="Q311" i="1"/>
  <c r="S311" i="1" s="1"/>
  <c r="J311" i="1" s="1"/>
  <c r="R312" i="1" l="1"/>
  <c r="M311" i="1"/>
  <c r="D311" i="1" s="1"/>
  <c r="K311" i="1"/>
  <c r="I311" i="1" s="1"/>
  <c r="G311" i="1" l="1"/>
  <c r="F311" i="1"/>
  <c r="H311" i="1"/>
  <c r="N311" i="1"/>
  <c r="E311" i="1"/>
  <c r="L311" i="1" l="1"/>
  <c r="Q312" i="1"/>
  <c r="S312" i="1" s="1"/>
  <c r="J312" i="1" s="1"/>
  <c r="K312" i="1" l="1"/>
  <c r="I312" i="1" s="1"/>
  <c r="R313" i="1"/>
  <c r="M312" i="1"/>
  <c r="D312" i="1" s="1"/>
  <c r="H312" i="1" l="1"/>
  <c r="F312" i="1"/>
  <c r="G312" i="1"/>
  <c r="E312" i="1"/>
  <c r="N312" i="1"/>
  <c r="L312" i="1" l="1"/>
  <c r="Q313" i="1"/>
  <c r="S313" i="1" s="1"/>
  <c r="J313" i="1" s="1"/>
  <c r="R314" i="1" l="1"/>
  <c r="K313" i="1"/>
  <c r="I313" i="1" s="1"/>
  <c r="M313" i="1"/>
  <c r="D313" i="1" s="1"/>
  <c r="G313" i="1" l="1"/>
  <c r="F313" i="1"/>
  <c r="H313" i="1"/>
  <c r="N313" i="1"/>
  <c r="E313" i="1"/>
  <c r="L313" i="1" l="1"/>
  <c r="Q314" i="1"/>
  <c r="S314" i="1" s="1"/>
  <c r="J314" i="1" s="1"/>
  <c r="R315" i="1" l="1"/>
  <c r="M314" i="1"/>
  <c r="D314" i="1" s="1"/>
  <c r="K314" i="1"/>
  <c r="I314" i="1" s="1"/>
  <c r="E314" i="1" l="1"/>
  <c r="N314" i="1"/>
  <c r="G314" i="1"/>
  <c r="H314" i="1"/>
  <c r="F314" i="1"/>
  <c r="L314" i="1" l="1"/>
  <c r="Q315" i="1"/>
  <c r="S315" i="1" s="1"/>
  <c r="J315" i="1" s="1"/>
  <c r="K315" i="1" l="1"/>
  <c r="I315" i="1" s="1"/>
  <c r="M315" i="1"/>
  <c r="D315" i="1" s="1"/>
  <c r="R316" i="1"/>
  <c r="G315" i="1" l="1"/>
  <c r="H315" i="1"/>
  <c r="F315" i="1"/>
  <c r="N315" i="1"/>
  <c r="E315" i="1"/>
  <c r="L315" i="1" l="1"/>
  <c r="Q316" i="1"/>
  <c r="S316" i="1" s="1"/>
  <c r="J316" i="1" s="1"/>
  <c r="M316" i="1" l="1"/>
  <c r="D316" i="1" s="1"/>
  <c r="R317" i="1"/>
  <c r="K316" i="1"/>
  <c r="I316" i="1" s="1"/>
  <c r="N316" i="1" l="1"/>
  <c r="E316" i="1"/>
  <c r="H316" i="1"/>
  <c r="G316" i="1"/>
  <c r="F316" i="1"/>
  <c r="L316" i="1" l="1"/>
  <c r="Q317" i="1"/>
  <c r="S317" i="1" s="1"/>
  <c r="J317" i="1" s="1"/>
  <c r="R318" i="1" l="1"/>
  <c r="K317" i="1"/>
  <c r="I317" i="1" s="1"/>
  <c r="M317" i="1"/>
  <c r="D317" i="1" s="1"/>
  <c r="G317" i="1" l="1"/>
  <c r="H317" i="1"/>
  <c r="F317" i="1"/>
  <c r="N317" i="1"/>
  <c r="E317" i="1"/>
  <c r="L317" i="1" l="1"/>
  <c r="Q318" i="1"/>
  <c r="S318" i="1" s="1"/>
  <c r="J318" i="1" s="1"/>
  <c r="K318" i="1" l="1"/>
  <c r="I318" i="1" s="1"/>
  <c r="R319" i="1"/>
  <c r="M318" i="1"/>
  <c r="D318" i="1" s="1"/>
  <c r="H318" i="1" l="1"/>
  <c r="G318" i="1"/>
  <c r="F318" i="1"/>
  <c r="N318" i="1"/>
  <c r="E318" i="1"/>
  <c r="L318" i="1" l="1"/>
  <c r="Q319" i="1"/>
  <c r="S319" i="1" s="1"/>
  <c r="J319" i="1" s="1"/>
  <c r="R320" i="1" l="1"/>
  <c r="K319" i="1"/>
  <c r="I319" i="1" s="1"/>
  <c r="M319" i="1"/>
  <c r="D319" i="1" s="1"/>
  <c r="H319" i="1" l="1"/>
  <c r="G319" i="1"/>
  <c r="F319" i="1"/>
  <c r="E319" i="1"/>
  <c r="N319" i="1"/>
  <c r="L319" i="1" l="1"/>
  <c r="Q320" i="1"/>
  <c r="S320" i="1" s="1"/>
  <c r="J320" i="1" s="1"/>
  <c r="K320" i="1" l="1"/>
  <c r="I320" i="1" s="1"/>
  <c r="R321" i="1"/>
  <c r="M320" i="1"/>
  <c r="D320" i="1" s="1"/>
  <c r="F320" i="1" l="1"/>
  <c r="G320" i="1"/>
  <c r="H320" i="1"/>
  <c r="N320" i="1"/>
  <c r="E320" i="1"/>
  <c r="L320" i="1" l="1"/>
  <c r="Q321" i="1"/>
  <c r="S321" i="1" s="1"/>
  <c r="J321" i="1" s="1"/>
  <c r="K321" i="1" l="1"/>
  <c r="I321" i="1" s="1"/>
  <c r="R322" i="1"/>
  <c r="M321" i="1"/>
  <c r="D321" i="1" s="1"/>
  <c r="H321" i="1" l="1"/>
  <c r="G321" i="1"/>
  <c r="F321" i="1"/>
  <c r="N321" i="1"/>
  <c r="E321" i="1"/>
  <c r="L321" i="1" l="1"/>
  <c r="Q322" i="1"/>
  <c r="S322" i="1" s="1"/>
  <c r="J322" i="1" s="1"/>
  <c r="R323" i="1" l="1"/>
  <c r="K322" i="1"/>
  <c r="I322" i="1" s="1"/>
  <c r="M322" i="1"/>
  <c r="D322" i="1" s="1"/>
  <c r="E322" i="1" l="1"/>
  <c r="N322" i="1"/>
  <c r="F322" i="1"/>
  <c r="G322" i="1"/>
  <c r="H322" i="1"/>
  <c r="L322" i="1" l="1"/>
  <c r="Q323" i="1"/>
  <c r="S323" i="1" s="1"/>
  <c r="J323" i="1" s="1"/>
  <c r="K323" i="1" l="1"/>
  <c r="I323" i="1" s="1"/>
  <c r="M323" i="1"/>
  <c r="D323" i="1" s="1"/>
  <c r="R324" i="1"/>
  <c r="G323" i="1" l="1"/>
  <c r="H323" i="1"/>
  <c r="F323" i="1"/>
  <c r="E323" i="1"/>
  <c r="N323" i="1"/>
  <c r="L323" i="1" l="1"/>
  <c r="Q324" i="1"/>
  <c r="S324" i="1" s="1"/>
  <c r="J324" i="1" s="1"/>
  <c r="R325" i="1" l="1"/>
  <c r="K324" i="1"/>
  <c r="I324" i="1" s="1"/>
  <c r="M324" i="1"/>
  <c r="D324" i="1" s="1"/>
  <c r="N324" i="1" l="1"/>
  <c r="E324" i="1"/>
  <c r="H324" i="1"/>
  <c r="L324" i="1"/>
  <c r="G324" i="1"/>
  <c r="F324" i="1"/>
  <c r="Q325" i="1" l="1"/>
  <c r="S325" i="1" s="1"/>
  <c r="J325" i="1" s="1"/>
  <c r="K325" i="1" l="1"/>
  <c r="I325" i="1" s="1"/>
  <c r="R326" i="1"/>
  <c r="M325" i="1"/>
  <c r="D325" i="1" s="1"/>
  <c r="H325" i="1" l="1"/>
  <c r="L325" i="1"/>
  <c r="G325" i="1"/>
  <c r="F325" i="1"/>
  <c r="E325" i="1"/>
  <c r="N325" i="1"/>
  <c r="Q326" i="1" l="1"/>
  <c r="S326" i="1" s="1"/>
  <c r="J326" i="1" s="1"/>
  <c r="K326" i="1" l="1"/>
  <c r="I326" i="1" s="1"/>
  <c r="R327" i="1"/>
  <c r="M326" i="1"/>
  <c r="D326" i="1" s="1"/>
  <c r="G326" i="1" l="1"/>
  <c r="H326" i="1"/>
  <c r="F326" i="1"/>
  <c r="E326" i="1"/>
  <c r="N326" i="1"/>
  <c r="L326" i="1" l="1"/>
  <c r="Q327" i="1"/>
  <c r="S327" i="1" s="1"/>
  <c r="J327" i="1" s="1"/>
  <c r="R328" i="1" l="1"/>
  <c r="M327" i="1"/>
  <c r="D327" i="1" s="1"/>
  <c r="K327" i="1"/>
  <c r="I327" i="1" s="1"/>
  <c r="N327" i="1" l="1"/>
  <c r="E327" i="1"/>
  <c r="G327" i="1"/>
  <c r="H327" i="1"/>
  <c r="F327" i="1"/>
  <c r="L327" i="1" l="1"/>
  <c r="Q328" i="1"/>
  <c r="S328" i="1" s="1"/>
  <c r="J328" i="1" s="1"/>
  <c r="M328" i="1" l="1"/>
  <c r="D328" i="1" s="1"/>
  <c r="K328" i="1"/>
  <c r="I328" i="1" s="1"/>
  <c r="R329" i="1"/>
  <c r="E328" i="1" l="1"/>
  <c r="N328" i="1"/>
  <c r="H328" i="1"/>
  <c r="G328" i="1"/>
  <c r="F328" i="1"/>
  <c r="L328" i="1" l="1"/>
  <c r="Q329" i="1"/>
  <c r="S329" i="1" s="1"/>
  <c r="J329" i="1" s="1"/>
  <c r="M329" i="1" l="1"/>
  <c r="D329" i="1" s="1"/>
  <c r="R330" i="1"/>
  <c r="K329" i="1"/>
  <c r="I329" i="1" s="1"/>
  <c r="E329" i="1" l="1"/>
  <c r="N329" i="1"/>
  <c r="Q330" i="1"/>
  <c r="S330" i="1" s="1"/>
  <c r="J330" i="1" s="1"/>
  <c r="H329" i="1"/>
  <c r="L329" i="1"/>
  <c r="F329" i="1"/>
  <c r="G329" i="1"/>
  <c r="M330" i="1" l="1"/>
  <c r="D330" i="1" s="1"/>
  <c r="K330" i="1"/>
  <c r="I330" i="1" s="1"/>
  <c r="R331" i="1"/>
  <c r="E330" i="1" l="1"/>
  <c r="N330" i="1"/>
  <c r="G330" i="1"/>
  <c r="H330" i="1"/>
  <c r="F330" i="1"/>
  <c r="L330" i="1" l="1"/>
  <c r="Q331" i="1"/>
  <c r="S331" i="1" s="1"/>
  <c r="J331" i="1" s="1"/>
  <c r="M331" i="1" l="1"/>
  <c r="D331" i="1" s="1"/>
  <c r="R332" i="1"/>
  <c r="K331" i="1"/>
  <c r="I331" i="1" s="1"/>
  <c r="N331" i="1" l="1"/>
  <c r="E331" i="1"/>
  <c r="H331" i="1"/>
  <c r="G331" i="1"/>
  <c r="F331" i="1"/>
  <c r="L331" i="1" l="1"/>
  <c r="Q332" i="1"/>
  <c r="S332" i="1" s="1"/>
  <c r="J332" i="1" s="1"/>
  <c r="K332" i="1" l="1"/>
  <c r="I332" i="1" s="1"/>
  <c r="R333" i="1"/>
  <c r="M332" i="1"/>
  <c r="D332" i="1" s="1"/>
  <c r="H332" i="1" l="1"/>
  <c r="G332" i="1"/>
  <c r="F332" i="1"/>
  <c r="E332" i="1"/>
  <c r="N332" i="1"/>
  <c r="L332" i="1" l="1"/>
  <c r="Q333" i="1"/>
  <c r="S333" i="1" s="1"/>
  <c r="J333" i="1" s="1"/>
  <c r="K333" i="1" l="1"/>
  <c r="I333" i="1" s="1"/>
  <c r="R334" i="1"/>
  <c r="M333" i="1"/>
  <c r="D333" i="1" s="1"/>
  <c r="G333" i="1" l="1"/>
  <c r="H333" i="1"/>
  <c r="F333" i="1"/>
  <c r="N333" i="1"/>
  <c r="E333" i="1"/>
  <c r="L333" i="1" l="1"/>
  <c r="Q334" i="1"/>
  <c r="S334" i="1" s="1"/>
  <c r="J334" i="1" s="1"/>
  <c r="K334" i="1" l="1"/>
  <c r="I334" i="1" s="1"/>
  <c r="R335" i="1"/>
  <c r="M334" i="1"/>
  <c r="D334" i="1" s="1"/>
  <c r="G334" i="1" l="1"/>
  <c r="H334" i="1"/>
  <c r="F334" i="1"/>
  <c r="E334" i="1"/>
  <c r="N334" i="1"/>
  <c r="L334" i="1" l="1"/>
  <c r="Q335" i="1"/>
  <c r="S335" i="1" s="1"/>
  <c r="J335" i="1" s="1"/>
  <c r="R336" i="1" l="1"/>
  <c r="K335" i="1"/>
  <c r="I335" i="1" s="1"/>
  <c r="M335" i="1"/>
  <c r="D335" i="1" s="1"/>
  <c r="G335" i="1" l="1"/>
  <c r="F335" i="1"/>
  <c r="H335" i="1"/>
  <c r="N335" i="1"/>
  <c r="E335" i="1"/>
  <c r="L335" i="1" l="1"/>
  <c r="Q336" i="1"/>
  <c r="S336" i="1" s="1"/>
  <c r="J336" i="1" s="1"/>
  <c r="K336" i="1" l="1"/>
  <c r="I336" i="1" s="1"/>
  <c r="R337" i="1"/>
  <c r="M336" i="1"/>
  <c r="D336" i="1" s="1"/>
  <c r="H336" i="1" l="1"/>
  <c r="G336" i="1"/>
  <c r="F336" i="1"/>
  <c r="E336" i="1"/>
  <c r="N336" i="1"/>
  <c r="L336" i="1" l="1"/>
  <c r="Q337" i="1"/>
  <c r="S337" i="1" s="1"/>
  <c r="J337" i="1" s="1"/>
  <c r="R338" i="1" l="1"/>
  <c r="M337" i="1"/>
  <c r="D337" i="1" s="1"/>
  <c r="K337" i="1"/>
  <c r="I337" i="1" s="1"/>
  <c r="N337" i="1" l="1"/>
  <c r="E337" i="1"/>
  <c r="G337" i="1"/>
  <c r="F337" i="1"/>
  <c r="H337" i="1"/>
  <c r="L337" i="1" l="1"/>
  <c r="Q338" i="1"/>
  <c r="S338" i="1" s="1"/>
  <c r="J338" i="1" s="1"/>
  <c r="M338" i="1" l="1"/>
  <c r="D338" i="1" s="1"/>
  <c r="R339" i="1"/>
  <c r="K338" i="1"/>
  <c r="I338" i="1" s="1"/>
  <c r="E338" i="1" l="1"/>
  <c r="N338" i="1"/>
  <c r="G338" i="1"/>
  <c r="F338" i="1"/>
  <c r="H338" i="1"/>
  <c r="L338" i="1" l="1"/>
  <c r="Q339" i="1"/>
  <c r="S339" i="1" s="1"/>
  <c r="J339" i="1" s="1"/>
  <c r="K339" i="1" l="1"/>
  <c r="I339" i="1" s="1"/>
  <c r="M339" i="1"/>
  <c r="D339" i="1" s="1"/>
  <c r="R340" i="1"/>
  <c r="G339" i="1" l="1"/>
  <c r="L339" i="1"/>
  <c r="F339" i="1"/>
  <c r="H339" i="1"/>
  <c r="N339" i="1"/>
  <c r="E339" i="1"/>
  <c r="Q340" i="1" l="1"/>
  <c r="S340" i="1" s="1"/>
  <c r="J340" i="1" s="1"/>
  <c r="M340" i="1" l="1"/>
  <c r="D340" i="1" s="1"/>
  <c r="R341" i="1"/>
  <c r="K340" i="1"/>
  <c r="I340" i="1" s="1"/>
  <c r="E340" i="1" l="1"/>
  <c r="N340" i="1"/>
  <c r="H340" i="1"/>
  <c r="L340" i="1"/>
  <c r="G340" i="1"/>
  <c r="F340" i="1"/>
  <c r="Q341" i="1" l="1"/>
  <c r="S341" i="1" s="1"/>
  <c r="J341" i="1" s="1"/>
  <c r="R342" i="1" l="1"/>
  <c r="M341" i="1"/>
  <c r="D341" i="1" s="1"/>
  <c r="K341" i="1"/>
  <c r="I341" i="1" s="1"/>
  <c r="E341" i="1" l="1"/>
  <c r="N341" i="1"/>
  <c r="H341" i="1"/>
  <c r="L341" i="1"/>
  <c r="G341" i="1"/>
  <c r="F341" i="1"/>
  <c r="Q342" i="1" l="1"/>
  <c r="S342" i="1" s="1"/>
  <c r="J342" i="1" s="1"/>
  <c r="R343" i="1" l="1"/>
  <c r="K342" i="1"/>
  <c r="I342" i="1" s="1"/>
  <c r="M342" i="1"/>
  <c r="D342" i="1" s="1"/>
  <c r="E342" i="1" l="1"/>
  <c r="N342" i="1"/>
  <c r="F342" i="1"/>
  <c r="G342" i="1"/>
  <c r="H342" i="1"/>
  <c r="L342" i="1" l="1"/>
  <c r="Q343" i="1"/>
  <c r="S343" i="1" s="1"/>
  <c r="J343" i="1" s="1"/>
  <c r="K343" i="1" l="1"/>
  <c r="I343" i="1" s="1"/>
  <c r="M343" i="1"/>
  <c r="D343" i="1" s="1"/>
  <c r="R344" i="1"/>
  <c r="G343" i="1" l="1"/>
  <c r="F343" i="1"/>
  <c r="H343" i="1"/>
  <c r="E343" i="1"/>
  <c r="N343" i="1"/>
  <c r="L343" i="1" l="1"/>
  <c r="Q344" i="1"/>
  <c r="S344" i="1" s="1"/>
  <c r="J344" i="1" s="1"/>
  <c r="R345" i="1" l="1"/>
  <c r="M344" i="1"/>
  <c r="D344" i="1" s="1"/>
  <c r="K344" i="1"/>
  <c r="I344" i="1" s="1"/>
  <c r="N344" i="1" l="1"/>
  <c r="E344" i="1"/>
  <c r="Q345" i="1"/>
  <c r="S345" i="1" s="1"/>
  <c r="J345" i="1" s="1"/>
  <c r="H344" i="1"/>
  <c r="L344" i="1"/>
  <c r="F344" i="1"/>
  <c r="G344" i="1"/>
  <c r="M345" i="1" l="1"/>
  <c r="D345" i="1" s="1"/>
  <c r="K345" i="1"/>
  <c r="I345" i="1" s="1"/>
  <c r="R346" i="1"/>
  <c r="L345" i="1" l="1"/>
  <c r="H345" i="1"/>
  <c r="F345" i="1"/>
  <c r="G345" i="1"/>
  <c r="N345" i="1"/>
  <c r="E345" i="1"/>
  <c r="Q346" i="1" l="1"/>
  <c r="S346" i="1" s="1"/>
  <c r="J346" i="1" s="1"/>
  <c r="R347" i="1" l="1"/>
  <c r="K346" i="1"/>
  <c r="I346" i="1" s="1"/>
  <c r="M346" i="1"/>
  <c r="D346" i="1" s="1"/>
  <c r="H346" i="1" l="1"/>
  <c r="G346" i="1"/>
  <c r="F346" i="1"/>
  <c r="N346" i="1"/>
  <c r="E346" i="1"/>
  <c r="L346" i="1" l="1"/>
  <c r="Q347" i="1"/>
  <c r="S347" i="1" s="1"/>
  <c r="J347" i="1" s="1"/>
  <c r="K347" i="1" l="1"/>
  <c r="I347" i="1" s="1"/>
  <c r="M347" i="1"/>
  <c r="D347" i="1" s="1"/>
  <c r="R348" i="1"/>
  <c r="E347" i="1" l="1"/>
  <c r="N347" i="1"/>
  <c r="H347" i="1"/>
  <c r="G347" i="1"/>
  <c r="F347" i="1"/>
  <c r="L347" i="1" l="1"/>
  <c r="Q348" i="1"/>
  <c r="S348" i="1" s="1"/>
  <c r="J348" i="1" s="1"/>
  <c r="R349" i="1" l="1"/>
  <c r="K348" i="1"/>
  <c r="I348" i="1" s="1"/>
  <c r="M348" i="1"/>
  <c r="D348" i="1" s="1"/>
  <c r="E348" i="1" l="1"/>
  <c r="N348" i="1"/>
  <c r="F348" i="1"/>
  <c r="G348" i="1"/>
  <c r="H348" i="1"/>
  <c r="L348" i="1" l="1"/>
  <c r="Q349" i="1"/>
  <c r="S349" i="1" s="1"/>
  <c r="J349" i="1" s="1"/>
  <c r="M349" i="1" l="1"/>
  <c r="D349" i="1" s="1"/>
  <c r="K349" i="1"/>
  <c r="I349" i="1" s="1"/>
  <c r="R350" i="1"/>
  <c r="N349" i="1" l="1"/>
  <c r="E349" i="1"/>
  <c r="H349" i="1"/>
  <c r="G349" i="1"/>
  <c r="F349" i="1"/>
  <c r="L349" i="1" l="1"/>
  <c r="Q350" i="1"/>
  <c r="S350" i="1" s="1"/>
  <c r="J350" i="1" s="1"/>
  <c r="M350" i="1" l="1"/>
  <c r="D350" i="1" s="1"/>
  <c r="R351" i="1"/>
  <c r="K350" i="1"/>
  <c r="I350" i="1" s="1"/>
  <c r="N350" i="1" l="1"/>
  <c r="E350" i="1"/>
  <c r="F350" i="1"/>
  <c r="G350" i="1"/>
  <c r="H350" i="1"/>
  <c r="L350" i="1" l="1"/>
  <c r="Q351" i="1"/>
  <c r="S351" i="1" s="1"/>
  <c r="J351" i="1" s="1"/>
  <c r="M351" i="1" l="1"/>
  <c r="D351" i="1" s="1"/>
  <c r="R352" i="1"/>
  <c r="K351" i="1"/>
  <c r="I351" i="1" s="1"/>
  <c r="E351" i="1" l="1"/>
  <c r="N351" i="1"/>
  <c r="H351" i="1"/>
  <c r="F351" i="1"/>
  <c r="G351" i="1"/>
  <c r="L351" i="1" l="1"/>
  <c r="Q352" i="1"/>
  <c r="S352" i="1" s="1"/>
  <c r="J352" i="1" s="1"/>
  <c r="R353" i="1" l="1"/>
  <c r="M352" i="1"/>
  <c r="D352" i="1" s="1"/>
  <c r="K352" i="1"/>
  <c r="I352" i="1" s="1"/>
  <c r="E352" i="1" l="1"/>
  <c r="N352" i="1"/>
  <c r="H352" i="1"/>
  <c r="G352" i="1"/>
  <c r="F352" i="1"/>
  <c r="L352" i="1" l="1"/>
  <c r="Q353" i="1"/>
  <c r="S353" i="1" s="1"/>
  <c r="J353" i="1" s="1"/>
  <c r="R354" i="1" l="1"/>
  <c r="M353" i="1"/>
  <c r="D353" i="1" s="1"/>
  <c r="K353" i="1"/>
  <c r="I353" i="1" s="1"/>
  <c r="G353" i="1" l="1"/>
  <c r="F353" i="1"/>
  <c r="H353" i="1"/>
  <c r="N353" i="1"/>
  <c r="E353" i="1"/>
  <c r="L353" i="1" l="1"/>
  <c r="Q354" i="1"/>
  <c r="S354" i="1" s="1"/>
  <c r="J354" i="1" s="1"/>
  <c r="R355" i="1" l="1"/>
  <c r="M354" i="1"/>
  <c r="D354" i="1" s="1"/>
  <c r="K354" i="1"/>
  <c r="I354" i="1" s="1"/>
  <c r="E354" i="1" l="1"/>
  <c r="N354" i="1"/>
  <c r="H354" i="1"/>
  <c r="F354" i="1"/>
  <c r="G354" i="1"/>
  <c r="L354" i="1" l="1"/>
  <c r="Q355" i="1"/>
  <c r="S355" i="1" s="1"/>
  <c r="J355" i="1" s="1"/>
  <c r="K355" i="1" l="1"/>
  <c r="I355" i="1" s="1"/>
  <c r="R356" i="1"/>
  <c r="M355" i="1"/>
  <c r="D355" i="1" s="1"/>
  <c r="G355" i="1" l="1"/>
  <c r="F355" i="1"/>
  <c r="H355" i="1"/>
  <c r="E355" i="1"/>
  <c r="N355" i="1"/>
  <c r="L355" i="1" l="1"/>
  <c r="Q356" i="1"/>
  <c r="S356" i="1" s="1"/>
  <c r="J356" i="1" s="1"/>
  <c r="K356" i="1" l="1"/>
  <c r="I356" i="1" s="1"/>
  <c r="M356" i="1"/>
  <c r="D356" i="1" s="1"/>
  <c r="R357" i="1"/>
  <c r="G356" i="1" l="1"/>
  <c r="F356" i="1"/>
  <c r="H356" i="1"/>
  <c r="E356" i="1"/>
  <c r="N356" i="1"/>
  <c r="L356" i="1" l="1"/>
  <c r="Q357" i="1"/>
  <c r="S357" i="1" s="1"/>
  <c r="J357" i="1" s="1"/>
  <c r="K357" i="1" l="1"/>
  <c r="I357" i="1" s="1"/>
  <c r="M357" i="1"/>
  <c r="D357" i="1" s="1"/>
  <c r="R358" i="1"/>
  <c r="G357" i="1" l="1"/>
  <c r="F357" i="1"/>
  <c r="H357" i="1"/>
  <c r="N357" i="1"/>
  <c r="E357" i="1"/>
  <c r="L357" i="1" l="1"/>
  <c r="Q358" i="1"/>
  <c r="S358" i="1" s="1"/>
  <c r="J358" i="1" s="1"/>
  <c r="K358" i="1" l="1"/>
  <c r="I358" i="1" s="1"/>
  <c r="R359" i="1"/>
  <c r="M358" i="1"/>
  <c r="D358" i="1" s="1"/>
  <c r="H358" i="1" l="1"/>
  <c r="F358" i="1"/>
  <c r="G358" i="1"/>
  <c r="N358" i="1"/>
  <c r="E358" i="1"/>
  <c r="L358" i="1" l="1"/>
  <c r="Q359" i="1"/>
  <c r="S359" i="1" s="1"/>
  <c r="J359" i="1" s="1"/>
  <c r="R360" i="1" l="1"/>
  <c r="K359" i="1"/>
  <c r="I359" i="1" s="1"/>
  <c r="M359" i="1"/>
  <c r="D359" i="1" s="1"/>
  <c r="F359" i="1" l="1"/>
  <c r="L359" i="1"/>
  <c r="G359" i="1"/>
  <c r="H359" i="1"/>
  <c r="N359" i="1"/>
  <c r="E359" i="1"/>
  <c r="Q360" i="1"/>
  <c r="S360" i="1" s="1"/>
  <c r="J360" i="1" s="1"/>
  <c r="K360" i="1" l="1"/>
  <c r="I360" i="1" s="1"/>
  <c r="M360" i="1"/>
  <c r="D360" i="1" s="1"/>
  <c r="R361" i="1"/>
  <c r="F360" i="1" l="1"/>
  <c r="L360" i="1"/>
  <c r="H360" i="1"/>
  <c r="G360" i="1"/>
  <c r="E360" i="1"/>
  <c r="N360" i="1"/>
  <c r="Q361" i="1"/>
  <c r="S361" i="1" s="1"/>
  <c r="J361" i="1" s="1"/>
  <c r="K361" i="1" l="1"/>
  <c r="I361" i="1" s="1"/>
  <c r="M361" i="1"/>
  <c r="D361" i="1" s="1"/>
  <c r="R362" i="1"/>
  <c r="G361" i="1" l="1"/>
  <c r="F361" i="1"/>
  <c r="H361" i="1"/>
  <c r="N361" i="1"/>
  <c r="E361" i="1"/>
  <c r="L361" i="1" l="1"/>
  <c r="Q362" i="1"/>
  <c r="S362" i="1" s="1"/>
  <c r="J362" i="1" s="1"/>
  <c r="K362" i="1" l="1"/>
  <c r="I362" i="1" s="1"/>
  <c r="M362" i="1"/>
  <c r="D362" i="1" s="1"/>
  <c r="R363" i="1"/>
  <c r="H362" i="1" l="1"/>
  <c r="F362" i="1"/>
  <c r="G362" i="1"/>
  <c r="N362" i="1"/>
  <c r="E362" i="1"/>
  <c r="L362" i="1" l="1"/>
  <c r="Q363" i="1"/>
  <c r="S363" i="1" s="1"/>
  <c r="J363" i="1" s="1"/>
  <c r="K363" i="1" l="1"/>
  <c r="I363" i="1" s="1"/>
  <c r="M363" i="1"/>
  <c r="D363" i="1" s="1"/>
  <c r="R364" i="1"/>
  <c r="G363" i="1" l="1"/>
  <c r="H363" i="1"/>
  <c r="F363" i="1"/>
  <c r="E363" i="1"/>
  <c r="N363" i="1"/>
  <c r="L363" i="1" l="1"/>
  <c r="Q364" i="1"/>
  <c r="S364" i="1" s="1"/>
  <c r="J364" i="1" s="1"/>
  <c r="K364" i="1" l="1"/>
  <c r="I364" i="1" s="1"/>
  <c r="R365" i="1"/>
  <c r="M364" i="1"/>
  <c r="D364" i="1" s="1"/>
  <c r="H364" i="1" l="1"/>
  <c r="F364" i="1"/>
  <c r="G364" i="1"/>
  <c r="E364" i="1"/>
  <c r="N364" i="1"/>
  <c r="L364" i="1" l="1"/>
  <c r="Q365" i="1"/>
  <c r="S365" i="1" s="1"/>
  <c r="J365" i="1" s="1"/>
  <c r="K365" i="1" l="1"/>
  <c r="I365" i="1" s="1"/>
  <c r="R366" i="1"/>
  <c r="M365" i="1"/>
  <c r="D365" i="1" s="1"/>
  <c r="H365" i="1" l="1"/>
  <c r="F365" i="1"/>
  <c r="G365" i="1"/>
  <c r="N365" i="1"/>
  <c r="E365" i="1"/>
  <c r="L365" i="1" l="1"/>
  <c r="Q366" i="1"/>
  <c r="S366" i="1" s="1"/>
  <c r="J366" i="1" s="1"/>
  <c r="K366" i="1" l="1"/>
  <c r="I366" i="1" s="1"/>
  <c r="R367" i="1"/>
  <c r="M366" i="1"/>
  <c r="D366" i="1" s="1"/>
  <c r="G366" i="1" l="1"/>
  <c r="H366" i="1"/>
  <c r="F366" i="1"/>
  <c r="E366" i="1"/>
  <c r="N366" i="1"/>
  <c r="L366" i="1" l="1"/>
  <c r="Q367" i="1"/>
  <c r="S367" i="1" s="1"/>
  <c r="J367" i="1" s="1"/>
  <c r="R368" i="1" l="1"/>
  <c r="K367" i="1"/>
  <c r="I367" i="1" s="1"/>
  <c r="M367" i="1"/>
  <c r="D367" i="1" s="1"/>
  <c r="G367" i="1" l="1"/>
  <c r="H367" i="1"/>
  <c r="F367" i="1"/>
  <c r="N367" i="1"/>
  <c r="E367" i="1"/>
  <c r="L367" i="1" l="1"/>
  <c r="Q368" i="1"/>
  <c r="S368" i="1" s="1"/>
  <c r="J368" i="1" s="1"/>
  <c r="K368" i="1" l="1"/>
  <c r="I368" i="1" s="1"/>
  <c r="R369" i="1"/>
  <c r="M368" i="1"/>
  <c r="D368" i="1" s="1"/>
  <c r="H368" i="1" l="1"/>
  <c r="G368" i="1"/>
  <c r="F368" i="1"/>
  <c r="N368" i="1"/>
  <c r="E368" i="1"/>
  <c r="L368" i="1" l="1"/>
  <c r="Q369" i="1"/>
  <c r="S369" i="1" s="1"/>
  <c r="J369" i="1" s="1"/>
  <c r="K369" i="1" l="1"/>
  <c r="I369" i="1" s="1"/>
  <c r="M369" i="1"/>
  <c r="D369" i="1" s="1"/>
  <c r="F369" i="1" l="1"/>
  <c r="L369" i="1"/>
  <c r="G369" i="1"/>
  <c r="H369" i="1"/>
  <c r="N369" i="1"/>
  <c r="E3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tc={58070C82-CA8D-4E21-8D9F-B15186ACAC1A}</author>
    <author>tc={164C72C8-1AA2-482A-8829-74DDB0B50C9F}</author>
  </authors>
  <commentList>
    <comment ref="P8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Caso peor en Wuhan</t>
      </text>
    </comment>
    <comment ref="C23" authorId="1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España | Estado de emergencia</t>
      </text>
    </comment>
    <comment ref="C37" authorId="2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</commentList>
</comments>
</file>

<file path=xl/sharedStrings.xml><?xml version="1.0" encoding="utf-8"?>
<sst xmlns="http://schemas.openxmlformats.org/spreadsheetml/2006/main" count="31" uniqueCount="28">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</sst>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16" fontId="0" fillId="2" borderId="10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" fontId="0" fillId="0" borderId="24" xfId="1" applyNumberFormat="1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31" xfId="1" applyNumberFormat="1" applyFont="1" applyBorder="1" applyAlignment="1">
      <alignment horizontal="center" vertical="center"/>
    </xf>
    <xf numFmtId="11" fontId="0" fillId="0" borderId="32" xfId="0" applyNumberForma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29768</c:v>
                </c:pt>
                <c:pt idx="28" formatCode="0">
                  <c:v>33089</c:v>
                </c:pt>
                <c:pt idx="29" formatCode="0">
                  <c:v>37774</c:v>
                </c:pt>
                <c:pt idx="30" formatCode="0">
                  <c:v>43231</c:v>
                </c:pt>
                <c:pt idx="31" formatCode="0">
                  <c:v>49577</c:v>
                </c:pt>
                <c:pt idx="32" formatCode="0">
                  <c:v>56945</c:v>
                </c:pt>
                <c:pt idx="33" formatCode="0">
                  <c:v>65482</c:v>
                </c:pt>
                <c:pt idx="34" formatCode="0">
                  <c:v>75350</c:v>
                </c:pt>
                <c:pt idx="35" formatCode="0">
                  <c:v>86726</c:v>
                </c:pt>
                <c:pt idx="36" formatCode="0">
                  <c:v>99799</c:v>
                </c:pt>
                <c:pt idx="37" formatCode="0">
                  <c:v>114768</c:v>
                </c:pt>
                <c:pt idx="38" formatCode="0">
                  <c:v>131834</c:v>
                </c:pt>
                <c:pt idx="39" formatCode="0">
                  <c:v>151198</c:v>
                </c:pt>
                <c:pt idx="40" formatCode="0">
                  <c:v>173046</c:v>
                </c:pt>
                <c:pt idx="41" formatCode="0">
                  <c:v>197540</c:v>
                </c:pt>
                <c:pt idx="42" formatCode="0">
                  <c:v>224802</c:v>
                </c:pt>
                <c:pt idx="43" formatCode="0">
                  <c:v>254895</c:v>
                </c:pt>
                <c:pt idx="44" formatCode="0">
                  <c:v>287804</c:v>
                </c:pt>
                <c:pt idx="45" formatCode="0">
                  <c:v>323416</c:v>
                </c:pt>
                <c:pt idx="46" formatCode="0">
                  <c:v>361501</c:v>
                </c:pt>
                <c:pt idx="47" formatCode="0">
                  <c:v>401693</c:v>
                </c:pt>
                <c:pt idx="48" formatCode="0">
                  <c:v>443480</c:v>
                </c:pt>
                <c:pt idx="49" formatCode="0">
                  <c:v>486202</c:v>
                </c:pt>
                <c:pt idx="50" formatCode="0">
                  <c:v>529052</c:v>
                </c:pt>
                <c:pt idx="51" formatCode="0">
                  <c:v>571096</c:v>
                </c:pt>
                <c:pt idx="52" formatCode="0">
                  <c:v>611296</c:v>
                </c:pt>
                <c:pt idx="53" formatCode="0">
                  <c:v>648545</c:v>
                </c:pt>
                <c:pt idx="54" formatCode="0">
                  <c:v>681707</c:v>
                </c:pt>
                <c:pt idx="55">
                  <c:v>709662</c:v>
                </c:pt>
                <c:pt idx="56">
                  <c:v>731348</c:v>
                </c:pt>
                <c:pt idx="57">
                  <c:v>745806</c:v>
                </c:pt>
                <c:pt idx="58">
                  <c:v>752218</c:v>
                </c:pt>
                <c:pt idx="59">
                  <c:v>752218</c:v>
                </c:pt>
                <c:pt idx="60">
                  <c:v>752218</c:v>
                </c:pt>
                <c:pt idx="61">
                  <c:v>752218</c:v>
                </c:pt>
                <c:pt idx="62">
                  <c:v>752218</c:v>
                </c:pt>
                <c:pt idx="63">
                  <c:v>752218</c:v>
                </c:pt>
                <c:pt idx="64">
                  <c:v>752218</c:v>
                </c:pt>
                <c:pt idx="65">
                  <c:v>752218</c:v>
                </c:pt>
                <c:pt idx="66">
                  <c:v>752218</c:v>
                </c:pt>
                <c:pt idx="67">
                  <c:v>752218</c:v>
                </c:pt>
                <c:pt idx="68">
                  <c:v>752218</c:v>
                </c:pt>
                <c:pt idx="69">
                  <c:v>752218</c:v>
                </c:pt>
                <c:pt idx="70">
                  <c:v>752218</c:v>
                </c:pt>
                <c:pt idx="71">
                  <c:v>752218</c:v>
                </c:pt>
                <c:pt idx="72">
                  <c:v>752218</c:v>
                </c:pt>
                <c:pt idx="73">
                  <c:v>752218</c:v>
                </c:pt>
                <c:pt idx="74">
                  <c:v>752218</c:v>
                </c:pt>
                <c:pt idx="75">
                  <c:v>752218</c:v>
                </c:pt>
                <c:pt idx="76">
                  <c:v>752218</c:v>
                </c:pt>
                <c:pt idx="77">
                  <c:v>752218</c:v>
                </c:pt>
                <c:pt idx="78">
                  <c:v>752218</c:v>
                </c:pt>
                <c:pt idx="79">
                  <c:v>752218</c:v>
                </c:pt>
                <c:pt idx="80">
                  <c:v>752218</c:v>
                </c:pt>
                <c:pt idx="81">
                  <c:v>752218</c:v>
                </c:pt>
                <c:pt idx="82">
                  <c:v>752218</c:v>
                </c:pt>
                <c:pt idx="83">
                  <c:v>752218</c:v>
                </c:pt>
                <c:pt idx="84">
                  <c:v>752218</c:v>
                </c:pt>
                <c:pt idx="85">
                  <c:v>752218</c:v>
                </c:pt>
                <c:pt idx="86">
                  <c:v>752218</c:v>
                </c:pt>
                <c:pt idx="87">
                  <c:v>752218</c:v>
                </c:pt>
                <c:pt idx="88">
                  <c:v>752218</c:v>
                </c:pt>
                <c:pt idx="89">
                  <c:v>752218</c:v>
                </c:pt>
                <c:pt idx="90">
                  <c:v>752218</c:v>
                </c:pt>
                <c:pt idx="91">
                  <c:v>752218</c:v>
                </c:pt>
                <c:pt idx="92">
                  <c:v>752218</c:v>
                </c:pt>
                <c:pt idx="93">
                  <c:v>752218</c:v>
                </c:pt>
                <c:pt idx="94">
                  <c:v>752218</c:v>
                </c:pt>
                <c:pt idx="95">
                  <c:v>752218</c:v>
                </c:pt>
                <c:pt idx="96">
                  <c:v>752218</c:v>
                </c:pt>
                <c:pt idx="97">
                  <c:v>752218</c:v>
                </c:pt>
                <c:pt idx="98">
                  <c:v>752218</c:v>
                </c:pt>
                <c:pt idx="99">
                  <c:v>752218</c:v>
                </c:pt>
                <c:pt idx="100">
                  <c:v>752218</c:v>
                </c:pt>
                <c:pt idx="101">
                  <c:v>752218</c:v>
                </c:pt>
                <c:pt idx="102">
                  <c:v>752218</c:v>
                </c:pt>
                <c:pt idx="103">
                  <c:v>752218</c:v>
                </c:pt>
                <c:pt idx="104">
                  <c:v>752218</c:v>
                </c:pt>
                <c:pt idx="105">
                  <c:v>752218</c:v>
                </c:pt>
                <c:pt idx="106">
                  <c:v>752218</c:v>
                </c:pt>
                <c:pt idx="107">
                  <c:v>752218</c:v>
                </c:pt>
                <c:pt idx="108">
                  <c:v>752218</c:v>
                </c:pt>
                <c:pt idx="109">
                  <c:v>752218</c:v>
                </c:pt>
                <c:pt idx="110">
                  <c:v>752218</c:v>
                </c:pt>
                <c:pt idx="111">
                  <c:v>752218</c:v>
                </c:pt>
                <c:pt idx="112">
                  <c:v>752218</c:v>
                </c:pt>
                <c:pt idx="113">
                  <c:v>752218</c:v>
                </c:pt>
                <c:pt idx="114">
                  <c:v>752218</c:v>
                </c:pt>
                <c:pt idx="115">
                  <c:v>752218</c:v>
                </c:pt>
                <c:pt idx="116">
                  <c:v>752218</c:v>
                </c:pt>
                <c:pt idx="117">
                  <c:v>752218</c:v>
                </c:pt>
                <c:pt idx="118">
                  <c:v>752218</c:v>
                </c:pt>
                <c:pt idx="119">
                  <c:v>752218</c:v>
                </c:pt>
                <c:pt idx="120">
                  <c:v>752218</c:v>
                </c:pt>
                <c:pt idx="121">
                  <c:v>752218</c:v>
                </c:pt>
                <c:pt idx="122">
                  <c:v>752218</c:v>
                </c:pt>
                <c:pt idx="123">
                  <c:v>752218</c:v>
                </c:pt>
                <c:pt idx="124">
                  <c:v>752218</c:v>
                </c:pt>
                <c:pt idx="125">
                  <c:v>752218</c:v>
                </c:pt>
                <c:pt idx="126">
                  <c:v>752218</c:v>
                </c:pt>
                <c:pt idx="127">
                  <c:v>752218</c:v>
                </c:pt>
                <c:pt idx="128">
                  <c:v>752218</c:v>
                </c:pt>
                <c:pt idx="129">
                  <c:v>752218</c:v>
                </c:pt>
                <c:pt idx="130">
                  <c:v>752218</c:v>
                </c:pt>
                <c:pt idx="131">
                  <c:v>752218</c:v>
                </c:pt>
                <c:pt idx="132">
                  <c:v>752218</c:v>
                </c:pt>
                <c:pt idx="133">
                  <c:v>752218</c:v>
                </c:pt>
                <c:pt idx="134">
                  <c:v>752218</c:v>
                </c:pt>
                <c:pt idx="135">
                  <c:v>752218</c:v>
                </c:pt>
                <c:pt idx="136">
                  <c:v>752218</c:v>
                </c:pt>
                <c:pt idx="137">
                  <c:v>752218</c:v>
                </c:pt>
                <c:pt idx="138">
                  <c:v>752218</c:v>
                </c:pt>
                <c:pt idx="139">
                  <c:v>752218</c:v>
                </c:pt>
                <c:pt idx="140">
                  <c:v>752218</c:v>
                </c:pt>
                <c:pt idx="141">
                  <c:v>752218</c:v>
                </c:pt>
                <c:pt idx="142">
                  <c:v>752218</c:v>
                </c:pt>
                <c:pt idx="143">
                  <c:v>752218</c:v>
                </c:pt>
                <c:pt idx="144">
                  <c:v>752218</c:v>
                </c:pt>
                <c:pt idx="145">
                  <c:v>752218</c:v>
                </c:pt>
                <c:pt idx="146">
                  <c:v>752218</c:v>
                </c:pt>
                <c:pt idx="147">
                  <c:v>752218</c:v>
                </c:pt>
                <c:pt idx="148">
                  <c:v>752218</c:v>
                </c:pt>
                <c:pt idx="149">
                  <c:v>752218</c:v>
                </c:pt>
                <c:pt idx="150">
                  <c:v>752218</c:v>
                </c:pt>
                <c:pt idx="151">
                  <c:v>752218</c:v>
                </c:pt>
                <c:pt idx="152">
                  <c:v>752218</c:v>
                </c:pt>
                <c:pt idx="153">
                  <c:v>752218</c:v>
                </c:pt>
                <c:pt idx="154">
                  <c:v>752218</c:v>
                </c:pt>
                <c:pt idx="155">
                  <c:v>752218</c:v>
                </c:pt>
                <c:pt idx="156">
                  <c:v>752218</c:v>
                </c:pt>
                <c:pt idx="157">
                  <c:v>752218</c:v>
                </c:pt>
                <c:pt idx="158">
                  <c:v>752218</c:v>
                </c:pt>
                <c:pt idx="159">
                  <c:v>752218</c:v>
                </c:pt>
                <c:pt idx="160">
                  <c:v>752218</c:v>
                </c:pt>
                <c:pt idx="161">
                  <c:v>752218</c:v>
                </c:pt>
                <c:pt idx="162">
                  <c:v>752218</c:v>
                </c:pt>
                <c:pt idx="163">
                  <c:v>752218</c:v>
                </c:pt>
                <c:pt idx="164">
                  <c:v>752218</c:v>
                </c:pt>
                <c:pt idx="165">
                  <c:v>752218</c:v>
                </c:pt>
                <c:pt idx="166">
                  <c:v>752218</c:v>
                </c:pt>
                <c:pt idx="167">
                  <c:v>752218</c:v>
                </c:pt>
                <c:pt idx="168">
                  <c:v>752218</c:v>
                </c:pt>
                <c:pt idx="169">
                  <c:v>752218</c:v>
                </c:pt>
                <c:pt idx="170">
                  <c:v>752218</c:v>
                </c:pt>
                <c:pt idx="171">
                  <c:v>752218</c:v>
                </c:pt>
                <c:pt idx="172">
                  <c:v>752218</c:v>
                </c:pt>
                <c:pt idx="173">
                  <c:v>752218</c:v>
                </c:pt>
                <c:pt idx="174">
                  <c:v>752218</c:v>
                </c:pt>
                <c:pt idx="175">
                  <c:v>752218</c:v>
                </c:pt>
                <c:pt idx="176">
                  <c:v>752218</c:v>
                </c:pt>
                <c:pt idx="177">
                  <c:v>752218</c:v>
                </c:pt>
                <c:pt idx="178">
                  <c:v>752218</c:v>
                </c:pt>
                <c:pt idx="179">
                  <c:v>752218</c:v>
                </c:pt>
                <c:pt idx="180">
                  <c:v>752218</c:v>
                </c:pt>
                <c:pt idx="181">
                  <c:v>752218</c:v>
                </c:pt>
                <c:pt idx="182">
                  <c:v>752218</c:v>
                </c:pt>
                <c:pt idx="183">
                  <c:v>752218</c:v>
                </c:pt>
                <c:pt idx="184">
                  <c:v>752218</c:v>
                </c:pt>
                <c:pt idx="185">
                  <c:v>752218</c:v>
                </c:pt>
                <c:pt idx="186">
                  <c:v>752218</c:v>
                </c:pt>
                <c:pt idx="187">
                  <c:v>752218</c:v>
                </c:pt>
                <c:pt idx="188">
                  <c:v>752218</c:v>
                </c:pt>
                <c:pt idx="189">
                  <c:v>752218</c:v>
                </c:pt>
                <c:pt idx="190">
                  <c:v>752218</c:v>
                </c:pt>
                <c:pt idx="191">
                  <c:v>752218</c:v>
                </c:pt>
                <c:pt idx="192">
                  <c:v>752218</c:v>
                </c:pt>
                <c:pt idx="193">
                  <c:v>752218</c:v>
                </c:pt>
                <c:pt idx="194">
                  <c:v>752218</c:v>
                </c:pt>
                <c:pt idx="195">
                  <c:v>752218</c:v>
                </c:pt>
                <c:pt idx="196">
                  <c:v>752218</c:v>
                </c:pt>
                <c:pt idx="197">
                  <c:v>752218</c:v>
                </c:pt>
                <c:pt idx="198">
                  <c:v>752218</c:v>
                </c:pt>
                <c:pt idx="199">
                  <c:v>752218</c:v>
                </c:pt>
                <c:pt idx="200">
                  <c:v>752218</c:v>
                </c:pt>
                <c:pt idx="201">
                  <c:v>752218</c:v>
                </c:pt>
                <c:pt idx="202">
                  <c:v>752218</c:v>
                </c:pt>
                <c:pt idx="203">
                  <c:v>752218</c:v>
                </c:pt>
                <c:pt idx="204">
                  <c:v>752218</c:v>
                </c:pt>
                <c:pt idx="205">
                  <c:v>752218</c:v>
                </c:pt>
                <c:pt idx="206">
                  <c:v>752218</c:v>
                </c:pt>
                <c:pt idx="207">
                  <c:v>752218</c:v>
                </c:pt>
                <c:pt idx="208">
                  <c:v>752218</c:v>
                </c:pt>
                <c:pt idx="209">
                  <c:v>752218</c:v>
                </c:pt>
                <c:pt idx="210">
                  <c:v>752218</c:v>
                </c:pt>
                <c:pt idx="211">
                  <c:v>752218</c:v>
                </c:pt>
                <c:pt idx="212">
                  <c:v>752218</c:v>
                </c:pt>
                <c:pt idx="213">
                  <c:v>752218</c:v>
                </c:pt>
                <c:pt idx="214">
                  <c:v>752218</c:v>
                </c:pt>
                <c:pt idx="215">
                  <c:v>752218</c:v>
                </c:pt>
                <c:pt idx="216">
                  <c:v>752218</c:v>
                </c:pt>
                <c:pt idx="217">
                  <c:v>752218</c:v>
                </c:pt>
                <c:pt idx="218">
                  <c:v>752218</c:v>
                </c:pt>
                <c:pt idx="219">
                  <c:v>752218</c:v>
                </c:pt>
                <c:pt idx="220">
                  <c:v>752218</c:v>
                </c:pt>
                <c:pt idx="221">
                  <c:v>752218</c:v>
                </c:pt>
                <c:pt idx="222">
                  <c:v>752218</c:v>
                </c:pt>
                <c:pt idx="223">
                  <c:v>752218</c:v>
                </c:pt>
                <c:pt idx="224">
                  <c:v>752218</c:v>
                </c:pt>
                <c:pt idx="225">
                  <c:v>752218</c:v>
                </c:pt>
                <c:pt idx="226">
                  <c:v>752218</c:v>
                </c:pt>
                <c:pt idx="227">
                  <c:v>752218</c:v>
                </c:pt>
                <c:pt idx="228">
                  <c:v>752218</c:v>
                </c:pt>
                <c:pt idx="229">
                  <c:v>752218</c:v>
                </c:pt>
                <c:pt idx="230">
                  <c:v>752218</c:v>
                </c:pt>
                <c:pt idx="231">
                  <c:v>752218</c:v>
                </c:pt>
                <c:pt idx="232">
                  <c:v>752218</c:v>
                </c:pt>
                <c:pt idx="233">
                  <c:v>752218</c:v>
                </c:pt>
                <c:pt idx="234">
                  <c:v>752218</c:v>
                </c:pt>
                <c:pt idx="235">
                  <c:v>752218</c:v>
                </c:pt>
                <c:pt idx="236">
                  <c:v>752218</c:v>
                </c:pt>
                <c:pt idx="237">
                  <c:v>752218</c:v>
                </c:pt>
                <c:pt idx="238">
                  <c:v>752218</c:v>
                </c:pt>
                <c:pt idx="239">
                  <c:v>752218</c:v>
                </c:pt>
                <c:pt idx="240">
                  <c:v>752218</c:v>
                </c:pt>
                <c:pt idx="241">
                  <c:v>752218</c:v>
                </c:pt>
                <c:pt idx="242">
                  <c:v>752218</c:v>
                </c:pt>
                <c:pt idx="243">
                  <c:v>752218</c:v>
                </c:pt>
                <c:pt idx="244">
                  <c:v>752218</c:v>
                </c:pt>
                <c:pt idx="245">
                  <c:v>752218</c:v>
                </c:pt>
                <c:pt idx="246">
                  <c:v>752218</c:v>
                </c:pt>
                <c:pt idx="247">
                  <c:v>752218</c:v>
                </c:pt>
                <c:pt idx="248">
                  <c:v>752218</c:v>
                </c:pt>
                <c:pt idx="249">
                  <c:v>752218</c:v>
                </c:pt>
                <c:pt idx="250">
                  <c:v>752218</c:v>
                </c:pt>
                <c:pt idx="251">
                  <c:v>752218</c:v>
                </c:pt>
                <c:pt idx="252">
                  <c:v>752218</c:v>
                </c:pt>
                <c:pt idx="253">
                  <c:v>752218</c:v>
                </c:pt>
                <c:pt idx="254">
                  <c:v>752218</c:v>
                </c:pt>
                <c:pt idx="255">
                  <c:v>752218</c:v>
                </c:pt>
                <c:pt idx="256">
                  <c:v>752218</c:v>
                </c:pt>
                <c:pt idx="257">
                  <c:v>752218</c:v>
                </c:pt>
                <c:pt idx="258">
                  <c:v>752218</c:v>
                </c:pt>
                <c:pt idx="259">
                  <c:v>752218</c:v>
                </c:pt>
                <c:pt idx="260">
                  <c:v>752218</c:v>
                </c:pt>
                <c:pt idx="261">
                  <c:v>752218</c:v>
                </c:pt>
                <c:pt idx="262">
                  <c:v>752218</c:v>
                </c:pt>
                <c:pt idx="263">
                  <c:v>752218</c:v>
                </c:pt>
                <c:pt idx="264">
                  <c:v>752218</c:v>
                </c:pt>
                <c:pt idx="265">
                  <c:v>752218</c:v>
                </c:pt>
                <c:pt idx="266">
                  <c:v>752218</c:v>
                </c:pt>
                <c:pt idx="267">
                  <c:v>752218</c:v>
                </c:pt>
                <c:pt idx="268">
                  <c:v>752218</c:v>
                </c:pt>
                <c:pt idx="269">
                  <c:v>752218</c:v>
                </c:pt>
                <c:pt idx="270">
                  <c:v>752218</c:v>
                </c:pt>
                <c:pt idx="271">
                  <c:v>752218</c:v>
                </c:pt>
                <c:pt idx="272">
                  <c:v>752218</c:v>
                </c:pt>
                <c:pt idx="273">
                  <c:v>752218</c:v>
                </c:pt>
                <c:pt idx="274">
                  <c:v>752218</c:v>
                </c:pt>
                <c:pt idx="275">
                  <c:v>752218</c:v>
                </c:pt>
                <c:pt idx="276">
                  <c:v>752218</c:v>
                </c:pt>
                <c:pt idx="277">
                  <c:v>752218</c:v>
                </c:pt>
                <c:pt idx="278">
                  <c:v>752218</c:v>
                </c:pt>
                <c:pt idx="279">
                  <c:v>752218</c:v>
                </c:pt>
                <c:pt idx="280">
                  <c:v>752218</c:v>
                </c:pt>
                <c:pt idx="281">
                  <c:v>752218</c:v>
                </c:pt>
                <c:pt idx="282">
                  <c:v>752218</c:v>
                </c:pt>
                <c:pt idx="283">
                  <c:v>752218</c:v>
                </c:pt>
                <c:pt idx="284">
                  <c:v>752218</c:v>
                </c:pt>
                <c:pt idx="285">
                  <c:v>752218</c:v>
                </c:pt>
                <c:pt idx="286">
                  <c:v>752218</c:v>
                </c:pt>
                <c:pt idx="287">
                  <c:v>752218</c:v>
                </c:pt>
                <c:pt idx="288">
                  <c:v>752218</c:v>
                </c:pt>
                <c:pt idx="289">
                  <c:v>752218</c:v>
                </c:pt>
                <c:pt idx="290">
                  <c:v>752218</c:v>
                </c:pt>
                <c:pt idx="291">
                  <c:v>752218</c:v>
                </c:pt>
                <c:pt idx="292">
                  <c:v>752218</c:v>
                </c:pt>
                <c:pt idx="293">
                  <c:v>752218</c:v>
                </c:pt>
                <c:pt idx="294">
                  <c:v>752218</c:v>
                </c:pt>
                <c:pt idx="295">
                  <c:v>752218</c:v>
                </c:pt>
                <c:pt idx="296">
                  <c:v>752218</c:v>
                </c:pt>
                <c:pt idx="297">
                  <c:v>752218</c:v>
                </c:pt>
                <c:pt idx="298">
                  <c:v>752218</c:v>
                </c:pt>
                <c:pt idx="299">
                  <c:v>752218</c:v>
                </c:pt>
                <c:pt idx="300">
                  <c:v>752218</c:v>
                </c:pt>
                <c:pt idx="301">
                  <c:v>752218</c:v>
                </c:pt>
                <c:pt idx="302">
                  <c:v>752218</c:v>
                </c:pt>
                <c:pt idx="303">
                  <c:v>752218</c:v>
                </c:pt>
                <c:pt idx="304">
                  <c:v>752218</c:v>
                </c:pt>
                <c:pt idx="305">
                  <c:v>752218</c:v>
                </c:pt>
                <c:pt idx="306">
                  <c:v>752218</c:v>
                </c:pt>
                <c:pt idx="307">
                  <c:v>752218</c:v>
                </c:pt>
                <c:pt idx="308">
                  <c:v>752218</c:v>
                </c:pt>
                <c:pt idx="309">
                  <c:v>752218</c:v>
                </c:pt>
                <c:pt idx="310">
                  <c:v>752218</c:v>
                </c:pt>
                <c:pt idx="311">
                  <c:v>752218</c:v>
                </c:pt>
                <c:pt idx="312">
                  <c:v>752218</c:v>
                </c:pt>
                <c:pt idx="313">
                  <c:v>752218</c:v>
                </c:pt>
                <c:pt idx="314">
                  <c:v>752218</c:v>
                </c:pt>
                <c:pt idx="315">
                  <c:v>752218</c:v>
                </c:pt>
                <c:pt idx="316">
                  <c:v>752218</c:v>
                </c:pt>
                <c:pt idx="317">
                  <c:v>752218</c:v>
                </c:pt>
                <c:pt idx="318">
                  <c:v>752218</c:v>
                </c:pt>
                <c:pt idx="319">
                  <c:v>752218</c:v>
                </c:pt>
                <c:pt idx="320">
                  <c:v>752218</c:v>
                </c:pt>
                <c:pt idx="321">
                  <c:v>752218</c:v>
                </c:pt>
                <c:pt idx="322">
                  <c:v>752218</c:v>
                </c:pt>
                <c:pt idx="323">
                  <c:v>752218</c:v>
                </c:pt>
                <c:pt idx="324">
                  <c:v>752218</c:v>
                </c:pt>
                <c:pt idx="325">
                  <c:v>752218</c:v>
                </c:pt>
                <c:pt idx="326">
                  <c:v>752218</c:v>
                </c:pt>
                <c:pt idx="327">
                  <c:v>752218</c:v>
                </c:pt>
                <c:pt idx="328">
                  <c:v>752218</c:v>
                </c:pt>
                <c:pt idx="329">
                  <c:v>752218</c:v>
                </c:pt>
                <c:pt idx="330">
                  <c:v>752218</c:v>
                </c:pt>
                <c:pt idx="331">
                  <c:v>752218</c:v>
                </c:pt>
                <c:pt idx="332">
                  <c:v>752218</c:v>
                </c:pt>
                <c:pt idx="333">
                  <c:v>752218</c:v>
                </c:pt>
                <c:pt idx="334">
                  <c:v>752218</c:v>
                </c:pt>
                <c:pt idx="335">
                  <c:v>752218</c:v>
                </c:pt>
                <c:pt idx="336">
                  <c:v>752218</c:v>
                </c:pt>
                <c:pt idx="337">
                  <c:v>752218</c:v>
                </c:pt>
                <c:pt idx="338">
                  <c:v>752218</c:v>
                </c:pt>
                <c:pt idx="339">
                  <c:v>752218</c:v>
                </c:pt>
                <c:pt idx="340">
                  <c:v>752218</c:v>
                </c:pt>
                <c:pt idx="341">
                  <c:v>752218</c:v>
                </c:pt>
                <c:pt idx="342">
                  <c:v>752218</c:v>
                </c:pt>
                <c:pt idx="343">
                  <c:v>752218</c:v>
                </c:pt>
                <c:pt idx="344">
                  <c:v>752218</c:v>
                </c:pt>
                <c:pt idx="345">
                  <c:v>752218</c:v>
                </c:pt>
                <c:pt idx="346">
                  <c:v>752218</c:v>
                </c:pt>
                <c:pt idx="347">
                  <c:v>752218</c:v>
                </c:pt>
                <c:pt idx="348">
                  <c:v>752218</c:v>
                </c:pt>
                <c:pt idx="349">
                  <c:v>752218</c:v>
                </c:pt>
                <c:pt idx="350">
                  <c:v>752218</c:v>
                </c:pt>
                <c:pt idx="351">
                  <c:v>752218</c:v>
                </c:pt>
                <c:pt idx="352">
                  <c:v>752218</c:v>
                </c:pt>
                <c:pt idx="353">
                  <c:v>752218</c:v>
                </c:pt>
                <c:pt idx="354">
                  <c:v>752218</c:v>
                </c:pt>
                <c:pt idx="355">
                  <c:v>752218</c:v>
                </c:pt>
                <c:pt idx="356">
                  <c:v>752218</c:v>
                </c:pt>
                <c:pt idx="357">
                  <c:v>752218</c:v>
                </c:pt>
                <c:pt idx="358">
                  <c:v>752218</c:v>
                </c:pt>
                <c:pt idx="359">
                  <c:v>752218</c:v>
                </c:pt>
                <c:pt idx="360">
                  <c:v>752218</c:v>
                </c:pt>
                <c:pt idx="361">
                  <c:v>752218</c:v>
                </c:pt>
                <c:pt idx="362">
                  <c:v>752218</c:v>
                </c:pt>
                <c:pt idx="363">
                  <c:v>752218</c:v>
                </c:pt>
                <c:pt idx="364">
                  <c:v>752218</c:v>
                </c:pt>
                <c:pt idx="365">
                  <c:v>752218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27552</c:v>
                </c:pt>
                <c:pt idx="29" formatCode="0">
                  <c:v>32237</c:v>
                </c:pt>
                <c:pt idx="30" formatCode="0">
                  <c:v>37694</c:v>
                </c:pt>
                <c:pt idx="31" formatCode="0">
                  <c:v>44040</c:v>
                </c:pt>
                <c:pt idx="32" formatCode="0">
                  <c:v>51408</c:v>
                </c:pt>
                <c:pt idx="33" formatCode="0">
                  <c:v>59945</c:v>
                </c:pt>
                <c:pt idx="34" formatCode="0">
                  <c:v>69813</c:v>
                </c:pt>
                <c:pt idx="35" formatCode="0">
                  <c:v>81189</c:v>
                </c:pt>
                <c:pt idx="36" formatCode="0">
                  <c:v>94262</c:v>
                </c:pt>
                <c:pt idx="37" formatCode="0">
                  <c:v>109231</c:v>
                </c:pt>
                <c:pt idx="38" formatCode="0">
                  <c:v>126297</c:v>
                </c:pt>
                <c:pt idx="39" formatCode="0">
                  <c:v>145661</c:v>
                </c:pt>
                <c:pt idx="40" formatCode="0">
                  <c:v>167509</c:v>
                </c:pt>
                <c:pt idx="41" formatCode="0">
                  <c:v>192003</c:v>
                </c:pt>
                <c:pt idx="42" formatCode="0">
                  <c:v>219265</c:v>
                </c:pt>
                <c:pt idx="43" formatCode="0">
                  <c:v>249358</c:v>
                </c:pt>
                <c:pt idx="44" formatCode="0">
                  <c:v>282267</c:v>
                </c:pt>
                <c:pt idx="45" formatCode="0">
                  <c:v>317879</c:v>
                </c:pt>
                <c:pt idx="46" formatCode="0">
                  <c:v>355964</c:v>
                </c:pt>
                <c:pt idx="47" formatCode="0">
                  <c:v>396156</c:v>
                </c:pt>
                <c:pt idx="48" formatCode="0">
                  <c:v>437943</c:v>
                </c:pt>
                <c:pt idx="49" formatCode="0">
                  <c:v>480665</c:v>
                </c:pt>
                <c:pt idx="50" formatCode="0">
                  <c:v>523515</c:v>
                </c:pt>
                <c:pt idx="51" formatCode="0">
                  <c:v>565559</c:v>
                </c:pt>
                <c:pt idx="52" formatCode="0">
                  <c:v>605759</c:v>
                </c:pt>
                <c:pt idx="53" formatCode="0">
                  <c:v>643008</c:v>
                </c:pt>
                <c:pt idx="54" formatCode="0">
                  <c:v>676170</c:v>
                </c:pt>
                <c:pt idx="55">
                  <c:v>704125</c:v>
                </c:pt>
                <c:pt idx="56">
                  <c:v>725811</c:v>
                </c:pt>
                <c:pt idx="57">
                  <c:v>740269</c:v>
                </c:pt>
                <c:pt idx="58">
                  <c:v>746681</c:v>
                </c:pt>
                <c:pt idx="59">
                  <c:v>744405</c:v>
                </c:pt>
                <c:pt idx="60">
                  <c:v>733009</c:v>
                </c:pt>
                <c:pt idx="61">
                  <c:v>712302</c:v>
                </c:pt>
                <c:pt idx="62">
                  <c:v>682367</c:v>
                </c:pt>
                <c:pt idx="63">
                  <c:v>643592</c:v>
                </c:pt>
                <c:pt idx="64">
                  <c:v>596707</c:v>
                </c:pt>
                <c:pt idx="65">
                  <c:v>542807</c:v>
                </c:pt>
                <c:pt idx="66">
                  <c:v>483372</c:v>
                </c:pt>
                <c:pt idx="67">
                  <c:v>420255</c:v>
                </c:pt>
                <c:pt idx="68">
                  <c:v>355631</c:v>
                </c:pt>
                <c:pt idx="69">
                  <c:v>291885</c:v>
                </c:pt>
                <c:pt idx="70">
                  <c:v>231442</c:v>
                </c:pt>
                <c:pt idx="71">
                  <c:v>176531</c:v>
                </c:pt>
                <c:pt idx="72">
                  <c:v>128926</c:v>
                </c:pt>
                <c:pt idx="73">
                  <c:v>89722</c:v>
                </c:pt>
                <c:pt idx="74">
                  <c:v>59202</c:v>
                </c:pt>
                <c:pt idx="75">
                  <c:v>36852</c:v>
                </c:pt>
                <c:pt idx="76">
                  <c:v>21533</c:v>
                </c:pt>
                <c:pt idx="77">
                  <c:v>11752</c:v>
                </c:pt>
                <c:pt idx="78">
                  <c:v>5962</c:v>
                </c:pt>
                <c:pt idx="79">
                  <c:v>2798</c:v>
                </c:pt>
                <c:pt idx="80">
                  <c:v>1209</c:v>
                </c:pt>
                <c:pt idx="81">
                  <c:v>479</c:v>
                </c:pt>
                <c:pt idx="82">
                  <c:v>173</c:v>
                </c:pt>
                <c:pt idx="83">
                  <c:v>56</c:v>
                </c:pt>
                <c:pt idx="84">
                  <c:v>16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9</xdr:row>
      <xdr:rowOff>0</xdr:rowOff>
    </xdr:from>
    <xdr:to>
      <xdr:col>26</xdr:col>
      <xdr:colOff>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8" dT="2020-03-22T15:52:54.75" personId="{1FD46492-6B6C-48C9-8745-353F70AF58A1}" id="{83AA4D7E-DB97-4645-80A7-225E5B623C91}">
    <text>Caso peor en Wuhan</text>
  </threadedComment>
  <threadedComment ref="C23" dT="2020-03-22T17:51:45.64" personId="{1FD46492-6B6C-48C9-8745-353F70AF58A1}" id="{58070C82-CA8D-4E21-8D9F-B15186ACAC1A}">
    <text>España | Estado de emergencia</text>
  </threadedComment>
  <threadedComment ref="C37" dT="2020-03-23T14:57:25.31" personId="{1FD46492-6B6C-48C9-8745-353F70AF58A1}" id="{164C72C8-1AA2-482A-8829-74DDB0B50C9F}">
    <text>2 weeks after emergeny state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26"/>
  <sheetViews>
    <sheetView tabSelected="1" topLeftCell="A13" zoomScale="85" zoomScaleNormal="85" workbookViewId="0">
      <selection activeCell="I4" sqref="I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1" ht="15.75" thickBot="1" x14ac:dyDescent="0.3"/>
    <row r="2" spans="2:21" ht="16.5" thickBot="1" x14ac:dyDescent="0.3">
      <c r="B2" s="97" t="s">
        <v>2</v>
      </c>
      <c r="C2" s="98"/>
      <c r="D2" s="98"/>
      <c r="E2" s="98"/>
      <c r="F2" s="98"/>
      <c r="G2" s="99">
        <f>47100396</f>
        <v>47100396</v>
      </c>
      <c r="H2" s="101"/>
      <c r="I2" s="99" t="s">
        <v>11</v>
      </c>
      <c r="J2" s="100"/>
      <c r="K2" s="100"/>
      <c r="L2" s="100"/>
      <c r="M2" s="100"/>
      <c r="N2" s="101"/>
      <c r="P2" s="94" t="s">
        <v>27</v>
      </c>
      <c r="Q2" s="95"/>
      <c r="R2" s="95"/>
      <c r="S2" s="95"/>
      <c r="T2" s="95"/>
      <c r="U2" s="96"/>
    </row>
    <row r="3" spans="2:21" ht="15.75" thickBot="1" x14ac:dyDescent="0.3">
      <c r="B3" s="10" t="s">
        <v>6</v>
      </c>
      <c r="C3" s="10" t="s">
        <v>7</v>
      </c>
      <c r="D3" s="10" t="s">
        <v>8</v>
      </c>
      <c r="E3" s="10" t="s">
        <v>9</v>
      </c>
      <c r="F3" s="36" t="s">
        <v>10</v>
      </c>
      <c r="G3" s="36" t="s">
        <v>1</v>
      </c>
      <c r="H3" s="10" t="s">
        <v>0</v>
      </c>
      <c r="I3" s="36" t="s">
        <v>3</v>
      </c>
      <c r="J3" s="9" t="s">
        <v>4</v>
      </c>
      <c r="K3" s="11" t="s">
        <v>5</v>
      </c>
      <c r="L3" s="36" t="s">
        <v>12</v>
      </c>
      <c r="M3" s="9" t="s">
        <v>13</v>
      </c>
      <c r="N3" s="37" t="s">
        <v>14</v>
      </c>
      <c r="P3" s="36" t="s">
        <v>3</v>
      </c>
      <c r="Q3" s="9" t="s">
        <v>4</v>
      </c>
      <c r="R3" s="11" t="s">
        <v>5</v>
      </c>
      <c r="S3" s="9" t="s">
        <v>20</v>
      </c>
      <c r="T3" s="9" t="s">
        <v>21</v>
      </c>
      <c r="U3" s="37" t="s">
        <v>22</v>
      </c>
    </row>
    <row r="4" spans="2:21" ht="15.75" thickBot="1" x14ac:dyDescent="0.3">
      <c r="B4" s="20">
        <v>0</v>
      </c>
      <c r="C4" s="27">
        <v>43885</v>
      </c>
      <c r="D4" s="20">
        <v>2</v>
      </c>
      <c r="E4" s="3">
        <v>2</v>
      </c>
      <c r="F4" s="32">
        <v>0</v>
      </c>
      <c r="G4" s="34">
        <f t="shared" ref="G4:G67" si="0">D4/G$2</f>
        <v>4.246248800116245E-8</v>
      </c>
      <c r="H4" s="8">
        <v>1</v>
      </c>
      <c r="I4" s="20">
        <f>G$2*0.05-D4-F4</f>
        <v>2355017.8000000003</v>
      </c>
      <c r="J4" s="20">
        <v>0</v>
      </c>
      <c r="K4" s="3">
        <v>2</v>
      </c>
      <c r="L4" s="3">
        <v>0</v>
      </c>
      <c r="M4" s="28">
        <v>0</v>
      </c>
      <c r="N4" s="29">
        <v>0</v>
      </c>
      <c r="P4" s="38">
        <f>SUM(I23:I32)/10</f>
        <v>2336222.7000000002</v>
      </c>
      <c r="Q4" s="38">
        <f t="shared" ref="Q4:U4" si="1">SUM(J23:J32)/10</f>
        <v>15399.1</v>
      </c>
      <c r="R4" s="38">
        <f t="shared" si="1"/>
        <v>1446.4</v>
      </c>
      <c r="S4" s="38">
        <f t="shared" si="1"/>
        <v>-2990.6</v>
      </c>
      <c r="T4" s="38">
        <f t="shared" si="1"/>
        <v>2264.6</v>
      </c>
      <c r="U4" s="46">
        <f t="shared" si="1"/>
        <v>316.2</v>
      </c>
    </row>
    <row r="5" spans="2:21" ht="15.75" thickBot="1" x14ac:dyDescent="0.3">
      <c r="B5" s="14">
        <v>1</v>
      </c>
      <c r="C5" s="24">
        <v>43886</v>
      </c>
      <c r="D5" s="14">
        <v>6</v>
      </c>
      <c r="E5" s="4">
        <v>2</v>
      </c>
      <c r="F5" s="15">
        <v>0</v>
      </c>
      <c r="G5" s="30">
        <f t="shared" si="0"/>
        <v>1.2738746400348736E-7</v>
      </c>
      <c r="H5" s="5">
        <v>1</v>
      </c>
      <c r="I5" s="14">
        <f t="shared" ref="I5:I32" si="2">G$2*0.05-D5-F5</f>
        <v>2355013.8000000003</v>
      </c>
      <c r="J5" s="14">
        <v>4</v>
      </c>
      <c r="K5" s="4">
        <v>2</v>
      </c>
      <c r="L5" s="4">
        <f>I5-I4</f>
        <v>-4</v>
      </c>
      <c r="M5" s="16">
        <f t="shared" ref="M5:N5" si="3">J5-J4</f>
        <v>4</v>
      </c>
      <c r="N5" s="18">
        <f t="shared" si="3"/>
        <v>0</v>
      </c>
    </row>
    <row r="6" spans="2:21" ht="15.75" thickBot="1" x14ac:dyDescent="0.3">
      <c r="B6" s="12">
        <v>2</v>
      </c>
      <c r="C6" s="25">
        <v>43887</v>
      </c>
      <c r="D6" s="12">
        <v>13</v>
      </c>
      <c r="E6" s="2">
        <v>2</v>
      </c>
      <c r="F6" s="13">
        <v>0</v>
      </c>
      <c r="G6" s="31">
        <f t="shared" si="0"/>
        <v>2.7600617200755594E-7</v>
      </c>
      <c r="H6" s="6">
        <f t="shared" ref="H6:H68" si="4">D6/D5</f>
        <v>2.1666666666666665</v>
      </c>
      <c r="I6" s="12">
        <f t="shared" si="2"/>
        <v>2355006.8000000003</v>
      </c>
      <c r="J6" s="12">
        <v>11</v>
      </c>
      <c r="K6" s="2">
        <v>2</v>
      </c>
      <c r="L6" s="2">
        <f t="shared" ref="L6:L30" si="5">I6-I5</f>
        <v>-7</v>
      </c>
      <c r="M6" s="17">
        <f t="shared" ref="M6:M30" si="6">J6-J5</f>
        <v>7</v>
      </c>
      <c r="N6" s="19">
        <f t="shared" ref="N6:N30" si="7">K6-K5</f>
        <v>0</v>
      </c>
      <c r="P6" s="94" t="s">
        <v>19</v>
      </c>
      <c r="Q6" s="95"/>
      <c r="R6" s="95"/>
      <c r="S6" s="96"/>
    </row>
    <row r="7" spans="2:21" ht="15.75" thickBot="1" x14ac:dyDescent="0.3">
      <c r="B7" s="14">
        <v>3</v>
      </c>
      <c r="C7" s="24">
        <v>43888</v>
      </c>
      <c r="D7" s="14">
        <v>15</v>
      </c>
      <c r="E7" s="4">
        <v>2</v>
      </c>
      <c r="F7" s="15">
        <v>0</v>
      </c>
      <c r="G7" s="30">
        <f t="shared" si="0"/>
        <v>3.1846866000871838E-7</v>
      </c>
      <c r="H7" s="5">
        <f t="shared" si="4"/>
        <v>1.1538461538461537</v>
      </c>
      <c r="I7" s="14">
        <f t="shared" si="2"/>
        <v>2355004.8000000003</v>
      </c>
      <c r="J7" s="14">
        <v>13</v>
      </c>
      <c r="K7" s="4">
        <v>2</v>
      </c>
      <c r="L7" s="4">
        <f t="shared" si="5"/>
        <v>-2</v>
      </c>
      <c r="M7" s="16">
        <f t="shared" si="6"/>
        <v>2</v>
      </c>
      <c r="N7" s="18">
        <f t="shared" si="7"/>
        <v>0</v>
      </c>
      <c r="P7" s="83" t="s">
        <v>15</v>
      </c>
      <c r="Q7" s="79" t="s">
        <v>16</v>
      </c>
      <c r="R7" s="84" t="s">
        <v>17</v>
      </c>
      <c r="S7" s="79" t="s">
        <v>18</v>
      </c>
    </row>
    <row r="8" spans="2:21" ht="15.75" thickBot="1" x14ac:dyDescent="0.3">
      <c r="B8" s="12">
        <v>4</v>
      </c>
      <c r="C8" s="25">
        <v>43889</v>
      </c>
      <c r="D8" s="12">
        <v>32</v>
      </c>
      <c r="E8" s="2">
        <v>2</v>
      </c>
      <c r="F8" s="13">
        <v>0</v>
      </c>
      <c r="G8" s="31">
        <f t="shared" si="0"/>
        <v>6.793998080185992E-7</v>
      </c>
      <c r="H8" s="6">
        <f t="shared" si="4"/>
        <v>2.1333333333333333</v>
      </c>
      <c r="I8" s="12">
        <f t="shared" si="2"/>
        <v>2354987.8000000003</v>
      </c>
      <c r="J8" s="12">
        <v>30</v>
      </c>
      <c r="K8" s="2">
        <v>2</v>
      </c>
      <c r="L8" s="2">
        <f t="shared" si="5"/>
        <v>-17</v>
      </c>
      <c r="M8" s="17">
        <f t="shared" si="6"/>
        <v>17</v>
      </c>
      <c r="N8" s="19">
        <f t="shared" si="7"/>
        <v>0</v>
      </c>
      <c r="P8" s="80">
        <f>0.04</f>
        <v>0.04</v>
      </c>
      <c r="Q8" s="81">
        <f>(S4+T4+U4+P8*(Q4+R4))/(2*Q4)</f>
        <v>8.5725789169496924E-3</v>
      </c>
      <c r="R8" s="81">
        <f>(T4+Q4*(P8-Q8))/(P4*Q4)</f>
        <v>7.6400235124111769E-8</v>
      </c>
      <c r="S8" s="82">
        <f>(S4 + R8*P4*Q4)/R4</f>
        <v>-0.16734375000000018</v>
      </c>
    </row>
    <row r="9" spans="2:21" x14ac:dyDescent="0.25">
      <c r="B9" s="14">
        <v>5</v>
      </c>
      <c r="C9" s="24">
        <v>43890</v>
      </c>
      <c r="D9" s="14">
        <v>45</v>
      </c>
      <c r="E9" s="4">
        <v>2</v>
      </c>
      <c r="F9" s="15">
        <v>0</v>
      </c>
      <c r="G9" s="30">
        <f t="shared" si="0"/>
        <v>9.5540598002615519E-7</v>
      </c>
      <c r="H9" s="5">
        <f t="shared" si="4"/>
        <v>1.40625</v>
      </c>
      <c r="I9" s="14">
        <f t="shared" si="2"/>
        <v>2354974.8000000003</v>
      </c>
      <c r="J9" s="14">
        <v>43</v>
      </c>
      <c r="K9" s="4">
        <v>2</v>
      </c>
      <c r="L9" s="4">
        <f t="shared" si="5"/>
        <v>-13</v>
      </c>
      <c r="M9" s="16">
        <f t="shared" si="6"/>
        <v>13</v>
      </c>
      <c r="N9" s="18">
        <f t="shared" si="7"/>
        <v>0</v>
      </c>
    </row>
    <row r="10" spans="2:21" x14ac:dyDescent="0.25">
      <c r="B10" s="12">
        <v>6</v>
      </c>
      <c r="C10" s="25">
        <v>43891</v>
      </c>
      <c r="D10" s="12">
        <v>84</v>
      </c>
      <c r="E10" s="2">
        <v>2</v>
      </c>
      <c r="F10" s="13">
        <v>0</v>
      </c>
      <c r="G10" s="31">
        <f t="shared" si="0"/>
        <v>1.7834244960488231E-6</v>
      </c>
      <c r="H10" s="6">
        <f t="shared" si="4"/>
        <v>1.8666666666666667</v>
      </c>
      <c r="I10" s="12">
        <f t="shared" si="2"/>
        <v>2354935.8000000003</v>
      </c>
      <c r="J10" s="12">
        <v>82</v>
      </c>
      <c r="K10" s="2">
        <v>2</v>
      </c>
      <c r="L10" s="2">
        <f t="shared" si="5"/>
        <v>-39</v>
      </c>
      <c r="M10" s="17">
        <f t="shared" si="6"/>
        <v>39</v>
      </c>
      <c r="N10" s="19">
        <f t="shared" si="7"/>
        <v>0</v>
      </c>
    </row>
    <row r="11" spans="2:21" x14ac:dyDescent="0.25">
      <c r="B11" s="14">
        <v>7</v>
      </c>
      <c r="C11" s="24">
        <v>43892</v>
      </c>
      <c r="D11" s="14">
        <v>120</v>
      </c>
      <c r="E11" s="4">
        <v>2</v>
      </c>
      <c r="F11" s="15">
        <v>0</v>
      </c>
      <c r="G11" s="30">
        <f t="shared" si="0"/>
        <v>2.547749280069747E-6</v>
      </c>
      <c r="H11" s="5">
        <f t="shared" si="4"/>
        <v>1.4285714285714286</v>
      </c>
      <c r="I11" s="14">
        <f t="shared" si="2"/>
        <v>2354899.8000000003</v>
      </c>
      <c r="J11" s="14">
        <v>118</v>
      </c>
      <c r="K11" s="4">
        <v>2</v>
      </c>
      <c r="L11" s="4">
        <f t="shared" si="5"/>
        <v>-36</v>
      </c>
      <c r="M11" s="16">
        <f t="shared" si="6"/>
        <v>36</v>
      </c>
      <c r="N11" s="18">
        <f t="shared" si="7"/>
        <v>0</v>
      </c>
    </row>
    <row r="12" spans="2:21" x14ac:dyDescent="0.25">
      <c r="B12" s="12">
        <v>8</v>
      </c>
      <c r="C12" s="25">
        <v>43893</v>
      </c>
      <c r="D12" s="12">
        <v>165</v>
      </c>
      <c r="E12" s="2">
        <v>2</v>
      </c>
      <c r="F12" s="13">
        <v>1</v>
      </c>
      <c r="G12" s="31">
        <f t="shared" si="0"/>
        <v>3.5031552600959024E-6</v>
      </c>
      <c r="H12" s="6">
        <f t="shared" si="4"/>
        <v>1.375</v>
      </c>
      <c r="I12" s="12">
        <f t="shared" si="2"/>
        <v>2354853.8000000003</v>
      </c>
      <c r="J12" s="12">
        <v>162</v>
      </c>
      <c r="K12" s="2">
        <v>2</v>
      </c>
      <c r="L12" s="2">
        <f t="shared" si="5"/>
        <v>-46</v>
      </c>
      <c r="M12" s="17">
        <f t="shared" si="6"/>
        <v>44</v>
      </c>
      <c r="N12" s="19">
        <f t="shared" si="7"/>
        <v>0</v>
      </c>
    </row>
    <row r="13" spans="2:21" x14ac:dyDescent="0.25">
      <c r="B13" s="14">
        <v>9</v>
      </c>
      <c r="C13" s="24">
        <v>43894</v>
      </c>
      <c r="D13" s="14">
        <v>222</v>
      </c>
      <c r="E13" s="4">
        <v>2</v>
      </c>
      <c r="F13" s="15">
        <v>2</v>
      </c>
      <c r="G13" s="30">
        <f t="shared" si="0"/>
        <v>4.7133361681290321E-6</v>
      </c>
      <c r="H13" s="5">
        <f t="shared" si="4"/>
        <v>1.3454545454545455</v>
      </c>
      <c r="I13" s="14">
        <f t="shared" si="2"/>
        <v>2354795.8000000003</v>
      </c>
      <c r="J13" s="14">
        <v>218</v>
      </c>
      <c r="K13" s="4">
        <v>2</v>
      </c>
      <c r="L13" s="4">
        <f t="shared" si="5"/>
        <v>-58</v>
      </c>
      <c r="M13" s="16">
        <f t="shared" si="6"/>
        <v>56</v>
      </c>
      <c r="N13" s="18">
        <f t="shared" si="7"/>
        <v>0</v>
      </c>
    </row>
    <row r="14" spans="2:21" x14ac:dyDescent="0.25">
      <c r="B14" s="12">
        <v>10</v>
      </c>
      <c r="C14" s="25">
        <v>43895</v>
      </c>
      <c r="D14" s="12">
        <v>259</v>
      </c>
      <c r="E14" s="2">
        <v>2</v>
      </c>
      <c r="F14" s="13">
        <v>3</v>
      </c>
      <c r="G14" s="31">
        <f t="shared" si="0"/>
        <v>5.4988921961505373E-6</v>
      </c>
      <c r="H14" s="6">
        <f t="shared" si="4"/>
        <v>1.1666666666666667</v>
      </c>
      <c r="I14" s="12">
        <f t="shared" si="2"/>
        <v>2354757.8000000003</v>
      </c>
      <c r="J14" s="12">
        <v>254</v>
      </c>
      <c r="K14" s="2">
        <v>2</v>
      </c>
      <c r="L14" s="2">
        <f t="shared" si="5"/>
        <v>-38</v>
      </c>
      <c r="M14" s="17">
        <f t="shared" si="6"/>
        <v>36</v>
      </c>
      <c r="N14" s="19">
        <f t="shared" si="7"/>
        <v>0</v>
      </c>
    </row>
    <row r="15" spans="2:21" x14ac:dyDescent="0.25">
      <c r="B15" s="14">
        <v>11</v>
      </c>
      <c r="C15" s="24">
        <v>43896</v>
      </c>
      <c r="D15" s="14">
        <v>400</v>
      </c>
      <c r="E15" s="4">
        <v>2</v>
      </c>
      <c r="F15" s="15">
        <v>5</v>
      </c>
      <c r="G15" s="30">
        <f t="shared" si="0"/>
        <v>8.4924976002324904E-6</v>
      </c>
      <c r="H15" s="5">
        <f t="shared" si="4"/>
        <v>1.5444015444015444</v>
      </c>
      <c r="I15" s="14">
        <f t="shared" si="2"/>
        <v>2354614.8000000003</v>
      </c>
      <c r="J15" s="14">
        <v>393</v>
      </c>
      <c r="K15" s="4">
        <v>2</v>
      </c>
      <c r="L15" s="4">
        <f t="shared" si="5"/>
        <v>-143</v>
      </c>
      <c r="M15" s="16">
        <f t="shared" si="6"/>
        <v>139</v>
      </c>
      <c r="N15" s="18">
        <f t="shared" si="7"/>
        <v>0</v>
      </c>
    </row>
    <row r="16" spans="2:21" x14ac:dyDescent="0.25">
      <c r="B16" s="12">
        <v>12</v>
      </c>
      <c r="C16" s="25">
        <v>43897</v>
      </c>
      <c r="D16" s="12">
        <v>500</v>
      </c>
      <c r="E16" s="2">
        <v>30</v>
      </c>
      <c r="F16" s="13">
        <v>10</v>
      </c>
      <c r="G16" s="31">
        <f t="shared" si="0"/>
        <v>1.0615622000290613E-5</v>
      </c>
      <c r="H16" s="6">
        <f t="shared" si="4"/>
        <v>1.25</v>
      </c>
      <c r="I16" s="12">
        <f t="shared" si="2"/>
        <v>2354509.8000000003</v>
      </c>
      <c r="J16" s="12">
        <v>460</v>
      </c>
      <c r="K16" s="2">
        <v>30</v>
      </c>
      <c r="L16" s="2">
        <f t="shared" si="5"/>
        <v>-105</v>
      </c>
      <c r="M16" s="17">
        <f t="shared" si="6"/>
        <v>67</v>
      </c>
      <c r="N16" s="19">
        <f t="shared" si="7"/>
        <v>28</v>
      </c>
    </row>
    <row r="17" spans="2:23" x14ac:dyDescent="0.25">
      <c r="B17" s="14">
        <v>13</v>
      </c>
      <c r="C17" s="24">
        <v>43898</v>
      </c>
      <c r="D17" s="14">
        <v>673</v>
      </c>
      <c r="E17" s="4">
        <v>30</v>
      </c>
      <c r="F17" s="15">
        <v>17</v>
      </c>
      <c r="G17" s="30">
        <f t="shared" si="0"/>
        <v>1.4288627212391165E-5</v>
      </c>
      <c r="H17" s="5">
        <f t="shared" si="4"/>
        <v>1.3460000000000001</v>
      </c>
      <c r="I17" s="14">
        <f t="shared" si="2"/>
        <v>2354329.8000000003</v>
      </c>
      <c r="J17" s="14">
        <v>626</v>
      </c>
      <c r="K17" s="4">
        <v>30</v>
      </c>
      <c r="L17" s="4">
        <f t="shared" si="5"/>
        <v>-180</v>
      </c>
      <c r="M17" s="16">
        <f t="shared" si="6"/>
        <v>166</v>
      </c>
      <c r="N17" s="18">
        <f t="shared" si="7"/>
        <v>0</v>
      </c>
    </row>
    <row r="18" spans="2:23" x14ac:dyDescent="0.25">
      <c r="B18" s="12">
        <v>14</v>
      </c>
      <c r="C18" s="25">
        <v>43899</v>
      </c>
      <c r="D18" s="12">
        <v>1073</v>
      </c>
      <c r="E18" s="2">
        <v>32</v>
      </c>
      <c r="F18" s="13">
        <v>28</v>
      </c>
      <c r="G18" s="31">
        <f t="shared" si="0"/>
        <v>2.2781124812623657E-5</v>
      </c>
      <c r="H18" s="6">
        <f t="shared" si="4"/>
        <v>1.5943536404160477</v>
      </c>
      <c r="I18" s="12">
        <f t="shared" si="2"/>
        <v>2353918.8000000003</v>
      </c>
      <c r="J18" s="12">
        <v>1013</v>
      </c>
      <c r="K18" s="2">
        <v>32</v>
      </c>
      <c r="L18" s="2">
        <f t="shared" si="5"/>
        <v>-411</v>
      </c>
      <c r="M18" s="17">
        <f t="shared" si="6"/>
        <v>387</v>
      </c>
      <c r="N18" s="19">
        <f t="shared" si="7"/>
        <v>2</v>
      </c>
    </row>
    <row r="19" spans="2:23" x14ac:dyDescent="0.25">
      <c r="B19" s="14">
        <v>15</v>
      </c>
      <c r="C19" s="24">
        <v>43900</v>
      </c>
      <c r="D19" s="14">
        <v>1695</v>
      </c>
      <c r="E19" s="4">
        <v>32</v>
      </c>
      <c r="F19" s="15">
        <v>35</v>
      </c>
      <c r="G19" s="30">
        <f t="shared" si="0"/>
        <v>3.5986958580985182E-5</v>
      </c>
      <c r="H19" s="5">
        <f t="shared" si="4"/>
        <v>1.5796831314072692</v>
      </c>
      <c r="I19" s="14">
        <f t="shared" si="2"/>
        <v>2353289.8000000003</v>
      </c>
      <c r="J19" s="14">
        <v>1628</v>
      </c>
      <c r="K19" s="4">
        <v>32</v>
      </c>
      <c r="L19" s="4">
        <f t="shared" si="5"/>
        <v>-629</v>
      </c>
      <c r="M19" s="16">
        <f t="shared" si="6"/>
        <v>615</v>
      </c>
      <c r="N19" s="18">
        <f t="shared" si="7"/>
        <v>0</v>
      </c>
    </row>
    <row r="20" spans="2:23" x14ac:dyDescent="0.25">
      <c r="B20" s="12">
        <v>16</v>
      </c>
      <c r="C20" s="25">
        <v>43901</v>
      </c>
      <c r="D20" s="12">
        <v>2277</v>
      </c>
      <c r="E20" s="2">
        <v>183</v>
      </c>
      <c r="F20" s="13">
        <v>54</v>
      </c>
      <c r="G20" s="31">
        <f t="shared" si="0"/>
        <v>4.8343542589323455E-5</v>
      </c>
      <c r="H20" s="6">
        <f t="shared" si="4"/>
        <v>1.343362831858407</v>
      </c>
      <c r="I20" s="12">
        <f t="shared" si="2"/>
        <v>2352688.8000000003</v>
      </c>
      <c r="J20" s="12">
        <v>2040</v>
      </c>
      <c r="K20" s="2">
        <v>183</v>
      </c>
      <c r="L20" s="2">
        <f t="shared" si="5"/>
        <v>-601</v>
      </c>
      <c r="M20" s="17">
        <f t="shared" si="6"/>
        <v>412</v>
      </c>
      <c r="N20" s="19">
        <f t="shared" si="7"/>
        <v>151</v>
      </c>
    </row>
    <row r="21" spans="2:23" x14ac:dyDescent="0.25">
      <c r="B21" s="14">
        <v>17</v>
      </c>
      <c r="C21" s="24">
        <v>43902</v>
      </c>
      <c r="D21" s="14">
        <v>3146</v>
      </c>
      <c r="E21" s="4">
        <v>183</v>
      </c>
      <c r="F21" s="15">
        <v>55</v>
      </c>
      <c r="G21" s="30">
        <f t="shared" si="0"/>
        <v>6.6793493625828536E-5</v>
      </c>
      <c r="H21" s="5">
        <f t="shared" si="4"/>
        <v>1.3816425120772946</v>
      </c>
      <c r="I21" s="14">
        <f t="shared" si="2"/>
        <v>2351818.8000000003</v>
      </c>
      <c r="J21" s="14">
        <v>2908</v>
      </c>
      <c r="K21" s="4">
        <v>183</v>
      </c>
      <c r="L21" s="4">
        <f t="shared" si="5"/>
        <v>-870</v>
      </c>
      <c r="M21" s="16">
        <f t="shared" si="6"/>
        <v>868</v>
      </c>
      <c r="N21" s="18">
        <f t="shared" si="7"/>
        <v>0</v>
      </c>
    </row>
    <row r="22" spans="2:23" x14ac:dyDescent="0.25">
      <c r="B22" s="12">
        <v>18</v>
      </c>
      <c r="C22" s="25">
        <v>43903</v>
      </c>
      <c r="D22" s="12">
        <v>5232</v>
      </c>
      <c r="E22" s="2">
        <v>193</v>
      </c>
      <c r="F22" s="13">
        <v>133</v>
      </c>
      <c r="G22" s="31">
        <f t="shared" si="0"/>
        <v>1.1108186861104098E-4</v>
      </c>
      <c r="H22" s="6">
        <f t="shared" si="4"/>
        <v>1.6630642085187539</v>
      </c>
      <c r="I22" s="12">
        <f t="shared" si="2"/>
        <v>2349654.8000000003</v>
      </c>
      <c r="J22" s="12">
        <v>4906</v>
      </c>
      <c r="K22" s="2">
        <v>193</v>
      </c>
      <c r="L22" s="2">
        <f t="shared" si="5"/>
        <v>-2164</v>
      </c>
      <c r="M22" s="17">
        <f t="shared" si="6"/>
        <v>1998</v>
      </c>
      <c r="N22" s="19">
        <f t="shared" si="7"/>
        <v>10</v>
      </c>
    </row>
    <row r="23" spans="2:23" x14ac:dyDescent="0.25">
      <c r="B23" s="14">
        <v>19</v>
      </c>
      <c r="C23" s="93">
        <v>43904</v>
      </c>
      <c r="D23" s="14">
        <v>6391</v>
      </c>
      <c r="E23" s="4">
        <v>517</v>
      </c>
      <c r="F23" s="15">
        <v>196</v>
      </c>
      <c r="G23" s="30">
        <f t="shared" si="0"/>
        <v>1.3568888040771461E-4</v>
      </c>
      <c r="H23" s="5">
        <f t="shared" si="4"/>
        <v>1.2215214067278288</v>
      </c>
      <c r="I23" s="14">
        <f t="shared" si="2"/>
        <v>2348432.8000000003</v>
      </c>
      <c r="J23" s="14">
        <v>5678</v>
      </c>
      <c r="K23" s="4">
        <v>517</v>
      </c>
      <c r="L23" s="4">
        <f t="shared" si="5"/>
        <v>-1222</v>
      </c>
      <c r="M23" s="16">
        <f t="shared" si="6"/>
        <v>772</v>
      </c>
      <c r="N23" s="18">
        <f t="shared" si="7"/>
        <v>324</v>
      </c>
    </row>
    <row r="24" spans="2:23" x14ac:dyDescent="0.25">
      <c r="B24" s="12">
        <v>20</v>
      </c>
      <c r="C24" s="25">
        <v>43905</v>
      </c>
      <c r="D24" s="12">
        <v>7845</v>
      </c>
      <c r="E24" s="2">
        <v>517</v>
      </c>
      <c r="F24" s="13">
        <v>292</v>
      </c>
      <c r="G24" s="31">
        <f t="shared" si="0"/>
        <v>1.6655910918455971E-4</v>
      </c>
      <c r="H24" s="6">
        <f t="shared" si="4"/>
        <v>1.2275074323267094</v>
      </c>
      <c r="I24" s="12">
        <f t="shared" si="2"/>
        <v>2346882.8000000003</v>
      </c>
      <c r="J24" s="12">
        <v>7036</v>
      </c>
      <c r="K24" s="2">
        <v>517</v>
      </c>
      <c r="L24" s="2">
        <f t="shared" si="5"/>
        <v>-1550</v>
      </c>
      <c r="M24" s="17">
        <f t="shared" si="6"/>
        <v>1358</v>
      </c>
      <c r="N24" s="19">
        <f t="shared" si="7"/>
        <v>0</v>
      </c>
    </row>
    <row r="25" spans="2:23" x14ac:dyDescent="0.25">
      <c r="B25" s="14">
        <v>21</v>
      </c>
      <c r="C25" s="24">
        <v>43906</v>
      </c>
      <c r="D25" s="14">
        <v>9942</v>
      </c>
      <c r="E25" s="4">
        <v>571</v>
      </c>
      <c r="F25" s="15">
        <v>342</v>
      </c>
      <c r="G25" s="30">
        <f t="shared" si="0"/>
        <v>2.1108102785377856E-4</v>
      </c>
      <c r="H25" s="5">
        <f t="shared" si="4"/>
        <v>1.267304015296367</v>
      </c>
      <c r="I25" s="14">
        <f t="shared" si="2"/>
        <v>2344735.8000000003</v>
      </c>
      <c r="J25" s="14">
        <v>9029</v>
      </c>
      <c r="K25" s="4">
        <v>571</v>
      </c>
      <c r="L25" s="4">
        <f t="shared" si="5"/>
        <v>-2147</v>
      </c>
      <c r="M25" s="16">
        <f t="shared" si="6"/>
        <v>1993</v>
      </c>
      <c r="N25" s="18">
        <f t="shared" si="7"/>
        <v>54</v>
      </c>
    </row>
    <row r="26" spans="2:23" x14ac:dyDescent="0.25">
      <c r="B26" s="12">
        <v>22</v>
      </c>
      <c r="C26" s="25">
        <v>43907</v>
      </c>
      <c r="D26" s="12">
        <v>11826</v>
      </c>
      <c r="E26" s="2">
        <v>1028</v>
      </c>
      <c r="F26" s="13">
        <v>533</v>
      </c>
      <c r="G26" s="31">
        <f t="shared" si="0"/>
        <v>2.5108069155087357E-4</v>
      </c>
      <c r="H26" s="6">
        <f t="shared" si="4"/>
        <v>1.1894990947495474</v>
      </c>
      <c r="I26" s="12">
        <f t="shared" si="2"/>
        <v>2342660.8000000003</v>
      </c>
      <c r="J26" s="12">
        <v>10265</v>
      </c>
      <c r="K26" s="2">
        <v>1028</v>
      </c>
      <c r="L26" s="2">
        <f t="shared" si="5"/>
        <v>-2075</v>
      </c>
      <c r="M26" s="17">
        <f t="shared" si="6"/>
        <v>1236</v>
      </c>
      <c r="N26" s="19">
        <f t="shared" si="7"/>
        <v>457</v>
      </c>
    </row>
    <row r="27" spans="2:23" x14ac:dyDescent="0.25">
      <c r="B27" s="14">
        <v>23</v>
      </c>
      <c r="C27" s="24">
        <v>43908</v>
      </c>
      <c r="D27" s="14">
        <v>14769</v>
      </c>
      <c r="E27" s="4">
        <v>1081</v>
      </c>
      <c r="F27" s="15">
        <v>638</v>
      </c>
      <c r="G27" s="30">
        <f t="shared" si="0"/>
        <v>3.1356424264458412E-4</v>
      </c>
      <c r="H27" s="5">
        <f t="shared" si="4"/>
        <v>1.2488584474885844</v>
      </c>
      <c r="I27" s="14">
        <f t="shared" si="2"/>
        <v>2339612.8000000003</v>
      </c>
      <c r="J27" s="14">
        <v>13050</v>
      </c>
      <c r="K27" s="4">
        <v>1081</v>
      </c>
      <c r="L27" s="4">
        <f t="shared" si="5"/>
        <v>-3048</v>
      </c>
      <c r="M27" s="16">
        <f t="shared" si="6"/>
        <v>2785</v>
      </c>
      <c r="N27" s="18">
        <f t="shared" si="7"/>
        <v>53</v>
      </c>
    </row>
    <row r="28" spans="2:23" x14ac:dyDescent="0.25">
      <c r="B28" s="12">
        <v>24</v>
      </c>
      <c r="C28" s="25">
        <v>43909</v>
      </c>
      <c r="D28" s="12">
        <v>18077</v>
      </c>
      <c r="E28" s="2">
        <v>1107</v>
      </c>
      <c r="F28" s="13">
        <v>831</v>
      </c>
      <c r="G28" s="31">
        <f t="shared" si="0"/>
        <v>3.8379719779850681E-4</v>
      </c>
      <c r="H28" s="6">
        <f t="shared" si="4"/>
        <v>1.2239826663958291</v>
      </c>
      <c r="I28" s="12">
        <f t="shared" si="2"/>
        <v>2336111.8000000003</v>
      </c>
      <c r="J28" s="12">
        <v>16139</v>
      </c>
      <c r="K28" s="2">
        <v>1107</v>
      </c>
      <c r="L28" s="2">
        <f t="shared" si="5"/>
        <v>-3501</v>
      </c>
      <c r="M28" s="17">
        <f t="shared" si="6"/>
        <v>3089</v>
      </c>
      <c r="N28" s="19">
        <f t="shared" si="7"/>
        <v>26</v>
      </c>
    </row>
    <row r="29" spans="2:23" x14ac:dyDescent="0.25">
      <c r="B29" s="14">
        <v>25</v>
      </c>
      <c r="C29" s="24">
        <v>43910</v>
      </c>
      <c r="D29" s="14">
        <v>21510</v>
      </c>
      <c r="E29" s="4">
        <v>1588</v>
      </c>
      <c r="F29" s="15">
        <v>1093</v>
      </c>
      <c r="G29" s="30">
        <f t="shared" si="0"/>
        <v>4.5668405845250218E-4</v>
      </c>
      <c r="H29" s="5">
        <f t="shared" si="4"/>
        <v>1.1899098301709354</v>
      </c>
      <c r="I29" s="14">
        <f t="shared" si="2"/>
        <v>2332416.8000000003</v>
      </c>
      <c r="J29" s="14">
        <v>18829</v>
      </c>
      <c r="K29" s="4">
        <v>1588</v>
      </c>
      <c r="L29" s="4">
        <f t="shared" si="5"/>
        <v>-3695</v>
      </c>
      <c r="M29" s="16">
        <f t="shared" si="6"/>
        <v>2690</v>
      </c>
      <c r="N29" s="18">
        <f t="shared" si="7"/>
        <v>481</v>
      </c>
    </row>
    <row r="30" spans="2:23" x14ac:dyDescent="0.25">
      <c r="B30" s="12">
        <v>26</v>
      </c>
      <c r="C30" s="25">
        <v>43911</v>
      </c>
      <c r="D30" s="12">
        <v>25496</v>
      </c>
      <c r="E30" s="2">
        <v>2125</v>
      </c>
      <c r="F30" s="13">
        <v>1379</v>
      </c>
      <c r="G30" s="31">
        <f t="shared" si="0"/>
        <v>5.41311797038819E-4</v>
      </c>
      <c r="H30" s="6">
        <f t="shared" si="4"/>
        <v>1.1853091585309159</v>
      </c>
      <c r="I30" s="12">
        <f t="shared" si="2"/>
        <v>2328144.8000000003</v>
      </c>
      <c r="J30" s="12">
        <v>21992</v>
      </c>
      <c r="K30" s="2">
        <v>2125</v>
      </c>
      <c r="L30" s="2">
        <f t="shared" si="5"/>
        <v>-4272</v>
      </c>
      <c r="M30" s="17">
        <f t="shared" si="6"/>
        <v>3163</v>
      </c>
      <c r="N30" s="19">
        <f t="shared" si="7"/>
        <v>537</v>
      </c>
    </row>
    <row r="31" spans="2:23" ht="15.75" thickBot="1" x14ac:dyDescent="0.3">
      <c r="B31" s="14">
        <v>27</v>
      </c>
      <c r="C31" s="24">
        <v>43912</v>
      </c>
      <c r="D31" s="14">
        <v>29768</v>
      </c>
      <c r="E31" s="4">
        <v>2575</v>
      </c>
      <c r="F31" s="33">
        <v>1772</v>
      </c>
      <c r="G31" s="30">
        <f t="shared" si="0"/>
        <v>6.3201167140930199E-4</v>
      </c>
      <c r="H31" s="35">
        <f t="shared" si="4"/>
        <v>1.1675556950109822</v>
      </c>
      <c r="I31" s="26">
        <f t="shared" si="2"/>
        <v>2323479.8000000003</v>
      </c>
      <c r="J31" s="14">
        <v>24421</v>
      </c>
      <c r="K31" s="4">
        <v>2575</v>
      </c>
      <c r="L31" s="16">
        <f t="shared" ref="L31" si="8">I31-I30</f>
        <v>-4665</v>
      </c>
      <c r="M31" s="22">
        <f>J31-J30</f>
        <v>2429</v>
      </c>
      <c r="N31" s="23">
        <f t="shared" ref="N31" si="9">K31-K30</f>
        <v>450</v>
      </c>
      <c r="V31" s="1"/>
      <c r="W31" s="1"/>
    </row>
    <row r="32" spans="2:23" ht="15.75" thickBot="1" x14ac:dyDescent="0.3">
      <c r="B32" s="47">
        <v>28</v>
      </c>
      <c r="C32" s="48">
        <v>43913</v>
      </c>
      <c r="D32" s="68">
        <v>33089</v>
      </c>
      <c r="E32" s="49">
        <v>3355</v>
      </c>
      <c r="F32" s="50">
        <v>2182</v>
      </c>
      <c r="G32" s="51">
        <f t="shared" si="0"/>
        <v>7.0252063273523225E-4</v>
      </c>
      <c r="H32" s="52">
        <f t="shared" si="4"/>
        <v>1.111562751948401</v>
      </c>
      <c r="I32" s="53">
        <f t="shared" si="2"/>
        <v>2319748.8000000003</v>
      </c>
      <c r="J32" s="68">
        <v>27552</v>
      </c>
      <c r="K32" s="49">
        <v>3355</v>
      </c>
      <c r="L32" s="54">
        <f t="shared" ref="L32" si="10">I32-I31</f>
        <v>-3731</v>
      </c>
      <c r="M32" s="49">
        <f>J32-J31</f>
        <v>3131</v>
      </c>
      <c r="N32" s="55">
        <f t="shared" ref="N32" si="11">K32-K31</f>
        <v>780</v>
      </c>
      <c r="P32" s="73" t="s">
        <v>23</v>
      </c>
      <c r="Q32" s="74" t="s">
        <v>24</v>
      </c>
      <c r="R32" s="74" t="s">
        <v>25</v>
      </c>
      <c r="S32" s="75" t="s">
        <v>26</v>
      </c>
    </row>
    <row r="33" spans="2:19" x14ac:dyDescent="0.25">
      <c r="B33" s="56">
        <v>29</v>
      </c>
      <c r="C33" s="65">
        <v>43914</v>
      </c>
      <c r="D33" s="62">
        <f>D32+IF(M33&gt;0,M33,0)</f>
        <v>37774</v>
      </c>
      <c r="E33" s="57">
        <f>K33</f>
        <v>4161</v>
      </c>
      <c r="F33" s="85">
        <f>D33*0.04</f>
        <v>1510.96</v>
      </c>
      <c r="G33" s="89">
        <f t="shared" si="0"/>
        <v>8.0198901087795524E-4</v>
      </c>
      <c r="H33" s="90">
        <f t="shared" si="4"/>
        <v>1.1415878388588352</v>
      </c>
      <c r="I33" s="62">
        <f t="shared" ref="I33:I96" si="12">INT((S$8*K33+I32)/(1+R$8*J33))</f>
        <v>2313354</v>
      </c>
      <c r="J33" s="58">
        <f>S33</f>
        <v>32237</v>
      </c>
      <c r="K33" s="57">
        <f t="shared" ref="K33:K96" si="13">INT((Q$8*J33+K32)/(1+P$8+S$8))</f>
        <v>4161</v>
      </c>
      <c r="L33" s="57">
        <f t="shared" ref="L33" si="14">I33-I32</f>
        <v>-6394.8000000002794</v>
      </c>
      <c r="M33" s="58">
        <f t="shared" ref="M33" si="15">J33-J32</f>
        <v>4685</v>
      </c>
      <c r="N33" s="59">
        <f t="shared" ref="N33" si="16">K33-K32</f>
        <v>806</v>
      </c>
      <c r="P33" s="76">
        <f t="shared" ref="P33:P96" si="17">R$8*((1+P$8-Q$8)*(1+P$8+S$8)-Q$8)</f>
        <v>6.8111497712822559E-8</v>
      </c>
      <c r="Q33" s="77">
        <f t="shared" ref="Q33:Q96" si="18">(1+P$8-Q$8)*(1+P$8+S$8)-R$8*((S$8*K32)+((I32+J32)*(1+P$8+S$8)))</f>
        <v>0.74362725289059406</v>
      </c>
      <c r="R33" s="77">
        <f t="shared" ref="R33:R96" si="19">-J32*(1+P$8+S$8)</f>
        <v>-24043.424999999999</v>
      </c>
      <c r="S33" s="78">
        <f>INT((-Q33+SQRT((Q33^2)-(4*P33*R33)))/(2*P33))</f>
        <v>32237</v>
      </c>
    </row>
    <row r="34" spans="2:19" x14ac:dyDescent="0.25">
      <c r="B34" s="12">
        <v>30</v>
      </c>
      <c r="C34" s="25">
        <v>43915</v>
      </c>
      <c r="D34" s="63">
        <f t="shared" ref="D34:D36" si="20">D33+IF(M34&gt;0,M34,0)</f>
        <v>43231</v>
      </c>
      <c r="E34" s="7">
        <f t="shared" ref="E34:E97" si="21">K34</f>
        <v>5138</v>
      </c>
      <c r="F34" s="86">
        <f t="shared" ref="F34:F97" si="22">D34*0.04</f>
        <v>1729.24</v>
      </c>
      <c r="G34" s="31">
        <f t="shared" si="0"/>
        <v>9.17847909389127E-4</v>
      </c>
      <c r="H34" s="6">
        <f t="shared" si="4"/>
        <v>1.1444644464446445</v>
      </c>
      <c r="I34" s="63">
        <f t="shared" si="12"/>
        <v>2305853</v>
      </c>
      <c r="J34" s="42">
        <f t="shared" ref="J34:J97" si="23">S34</f>
        <v>37694</v>
      </c>
      <c r="K34" s="7">
        <f t="shared" si="13"/>
        <v>5138</v>
      </c>
      <c r="L34" s="7">
        <f t="shared" ref="L34:L97" si="24">I34-I33</f>
        <v>-7501</v>
      </c>
      <c r="M34" s="42">
        <f t="shared" ref="M34:M97" si="25">J34-J33</f>
        <v>5457</v>
      </c>
      <c r="N34" s="41">
        <f t="shared" ref="N34:N97" si="26">K34-K33</f>
        <v>977</v>
      </c>
      <c r="P34" s="72">
        <f t="shared" si="17"/>
        <v>6.8111497712822559E-8</v>
      </c>
      <c r="Q34" s="71">
        <f t="shared" si="18"/>
        <v>0.74375155200244103</v>
      </c>
      <c r="R34" s="71">
        <f t="shared" si="19"/>
        <v>-28131.819531249996</v>
      </c>
      <c r="S34" s="19">
        <f t="shared" ref="S34:S97" si="27">INT((-Q34+SQRT((Q34^2)-(4*P34*R34)))/(2*P34))</f>
        <v>37694</v>
      </c>
    </row>
    <row r="35" spans="2:19" x14ac:dyDescent="0.25">
      <c r="B35" s="14">
        <v>31</v>
      </c>
      <c r="C35" s="24">
        <v>43916</v>
      </c>
      <c r="D35" s="64">
        <f t="shared" si="20"/>
        <v>49577</v>
      </c>
      <c r="E35" s="39">
        <f t="shared" si="21"/>
        <v>6320</v>
      </c>
      <c r="F35" s="87">
        <f t="shared" si="22"/>
        <v>1983.0800000000002</v>
      </c>
      <c r="G35" s="30">
        <f t="shared" si="0"/>
        <v>1.0525813838168155E-3</v>
      </c>
      <c r="H35" s="5">
        <f t="shared" si="4"/>
        <v>1.1467928107145335</v>
      </c>
      <c r="I35" s="64">
        <f t="shared" si="12"/>
        <v>2297066</v>
      </c>
      <c r="J35" s="21">
        <f t="shared" si="23"/>
        <v>44040</v>
      </c>
      <c r="K35" s="39">
        <f t="shared" si="13"/>
        <v>6320</v>
      </c>
      <c r="L35" s="39">
        <f t="shared" si="24"/>
        <v>-8787</v>
      </c>
      <c r="M35" s="21">
        <f t="shared" si="25"/>
        <v>6346</v>
      </c>
      <c r="N35" s="40">
        <f t="shared" si="26"/>
        <v>1182</v>
      </c>
      <c r="P35" s="76">
        <f t="shared" si="17"/>
        <v>6.8111497712822559E-8</v>
      </c>
      <c r="Q35" s="77">
        <f t="shared" si="18"/>
        <v>0.74390031886258823</v>
      </c>
      <c r="R35" s="77">
        <f t="shared" si="19"/>
        <v>-32893.904687499999</v>
      </c>
      <c r="S35" s="78">
        <f t="shared" si="27"/>
        <v>44040</v>
      </c>
    </row>
    <row r="36" spans="2:19" x14ac:dyDescent="0.25">
      <c r="B36" s="12">
        <v>32</v>
      </c>
      <c r="C36" s="25">
        <v>43917</v>
      </c>
      <c r="D36" s="63">
        <f t="shared" si="20"/>
        <v>56945</v>
      </c>
      <c r="E36" s="7">
        <f t="shared" si="21"/>
        <v>7747</v>
      </c>
      <c r="F36" s="86">
        <f t="shared" si="22"/>
        <v>2277.8000000000002</v>
      </c>
      <c r="G36" s="31">
        <f t="shared" si="0"/>
        <v>1.2090131896130979E-3</v>
      </c>
      <c r="H36" s="6">
        <f t="shared" si="4"/>
        <v>1.148617302378119</v>
      </c>
      <c r="I36" s="63">
        <f t="shared" si="12"/>
        <v>2286788</v>
      </c>
      <c r="J36" s="42">
        <f t="shared" si="23"/>
        <v>51408</v>
      </c>
      <c r="K36" s="7">
        <f t="shared" si="13"/>
        <v>7747</v>
      </c>
      <c r="L36" s="7">
        <f t="shared" si="24"/>
        <v>-10278</v>
      </c>
      <c r="M36" s="42">
        <f t="shared" si="25"/>
        <v>7368</v>
      </c>
      <c r="N36" s="41">
        <f t="shared" si="26"/>
        <v>1427</v>
      </c>
      <c r="P36" s="72">
        <f t="shared" si="17"/>
        <v>6.8111497712822559E-8</v>
      </c>
      <c r="Q36" s="71">
        <f t="shared" si="18"/>
        <v>0.74407817511225882</v>
      </c>
      <c r="R36" s="71">
        <f t="shared" si="19"/>
        <v>-38431.781249999993</v>
      </c>
      <c r="S36" s="19">
        <f t="shared" si="27"/>
        <v>51408</v>
      </c>
    </row>
    <row r="37" spans="2:19" x14ac:dyDescent="0.25">
      <c r="B37" s="14">
        <v>33</v>
      </c>
      <c r="C37" s="93">
        <v>43918</v>
      </c>
      <c r="D37" s="64">
        <f>D36+IF(M37&gt;0,M37,0)</f>
        <v>65482</v>
      </c>
      <c r="E37" s="39">
        <f t="shared" si="21"/>
        <v>9466</v>
      </c>
      <c r="F37" s="33">
        <f t="shared" si="22"/>
        <v>2619.2800000000002</v>
      </c>
      <c r="G37" s="30">
        <f t="shared" si="0"/>
        <v>1.3902643196460598E-3</v>
      </c>
      <c r="H37" s="35">
        <f t="shared" si="4"/>
        <v>1.149916586179647</v>
      </c>
      <c r="I37" s="26">
        <f t="shared" si="12"/>
        <v>2274785</v>
      </c>
      <c r="J37" s="39">
        <f t="shared" si="23"/>
        <v>59945</v>
      </c>
      <c r="K37" s="21">
        <f t="shared" si="13"/>
        <v>9466</v>
      </c>
      <c r="L37" s="21">
        <f t="shared" si="24"/>
        <v>-12003</v>
      </c>
      <c r="M37" s="39">
        <f t="shared" si="25"/>
        <v>8537</v>
      </c>
      <c r="N37" s="43">
        <f t="shared" si="26"/>
        <v>1719</v>
      </c>
      <c r="P37" s="76">
        <f t="shared" si="17"/>
        <v>6.8111497712822559E-8</v>
      </c>
      <c r="Q37" s="77">
        <f t="shared" si="18"/>
        <v>0.74429043247780002</v>
      </c>
      <c r="R37" s="77">
        <f t="shared" si="19"/>
        <v>-44861.512499999997</v>
      </c>
      <c r="S37" s="78">
        <f t="shared" si="27"/>
        <v>59945</v>
      </c>
    </row>
    <row r="38" spans="2:19" x14ac:dyDescent="0.25">
      <c r="B38" s="12">
        <v>34</v>
      </c>
      <c r="C38" s="25">
        <v>43919</v>
      </c>
      <c r="D38" s="63">
        <f t="shared" ref="D38:D101" si="28">D37+IF(M38&gt;0,M38,0)</f>
        <v>75350</v>
      </c>
      <c r="E38" s="7">
        <f t="shared" si="21"/>
        <v>11533</v>
      </c>
      <c r="F38" s="86">
        <f t="shared" si="22"/>
        <v>3014</v>
      </c>
      <c r="G38" s="31">
        <f t="shared" si="0"/>
        <v>1.5997742354437955E-3</v>
      </c>
      <c r="H38" s="6">
        <f t="shared" si="4"/>
        <v>1.150697901713448</v>
      </c>
      <c r="I38" s="63">
        <f t="shared" si="12"/>
        <v>2260796</v>
      </c>
      <c r="J38" s="42">
        <f t="shared" si="23"/>
        <v>69813</v>
      </c>
      <c r="K38" s="7">
        <f t="shared" si="13"/>
        <v>11533</v>
      </c>
      <c r="L38" s="7">
        <f t="shared" si="24"/>
        <v>-13989</v>
      </c>
      <c r="M38" s="42">
        <f t="shared" si="25"/>
        <v>9868</v>
      </c>
      <c r="N38" s="41">
        <f t="shared" si="26"/>
        <v>2067</v>
      </c>
      <c r="P38" s="72">
        <f t="shared" si="17"/>
        <v>6.8111497712822559E-8</v>
      </c>
      <c r="Q38" s="71">
        <f t="shared" si="18"/>
        <v>0.74454349224841188</v>
      </c>
      <c r="R38" s="71">
        <f t="shared" si="19"/>
        <v>-52311.378906249993</v>
      </c>
      <c r="S38" s="19">
        <f t="shared" si="27"/>
        <v>69813</v>
      </c>
    </row>
    <row r="39" spans="2:19" x14ac:dyDescent="0.25">
      <c r="B39" s="14">
        <v>35</v>
      </c>
      <c r="C39" s="24">
        <v>43920</v>
      </c>
      <c r="D39" s="64">
        <f t="shared" si="28"/>
        <v>86726</v>
      </c>
      <c r="E39" s="39">
        <f t="shared" si="21"/>
        <v>14013</v>
      </c>
      <c r="F39" s="33">
        <f t="shared" si="22"/>
        <v>3469.04</v>
      </c>
      <c r="G39" s="30">
        <f t="shared" si="0"/>
        <v>1.8413008671944074E-3</v>
      </c>
      <c r="H39" s="35">
        <f t="shared" si="4"/>
        <v>1.1509754479097545</v>
      </c>
      <c r="I39" s="26">
        <f t="shared" si="12"/>
        <v>2244528</v>
      </c>
      <c r="J39" s="39">
        <f t="shared" si="23"/>
        <v>81189</v>
      </c>
      <c r="K39" s="21">
        <f t="shared" si="13"/>
        <v>14013</v>
      </c>
      <c r="L39" s="21">
        <f t="shared" si="24"/>
        <v>-16268</v>
      </c>
      <c r="M39" s="39">
        <f t="shared" si="25"/>
        <v>11376</v>
      </c>
      <c r="N39" s="43">
        <f t="shared" si="26"/>
        <v>2480</v>
      </c>
      <c r="P39" s="76">
        <f t="shared" si="17"/>
        <v>6.8111497712822559E-8</v>
      </c>
      <c r="Q39" s="77">
        <f t="shared" si="18"/>
        <v>0.74484467083292338</v>
      </c>
      <c r="R39" s="77">
        <f t="shared" si="19"/>
        <v>-60922.750781249997</v>
      </c>
      <c r="S39" s="78">
        <f t="shared" si="27"/>
        <v>81189</v>
      </c>
    </row>
    <row r="40" spans="2:19" x14ac:dyDescent="0.25">
      <c r="B40" s="12">
        <v>36</v>
      </c>
      <c r="C40" s="25">
        <v>43921</v>
      </c>
      <c r="D40" s="63">
        <f t="shared" si="28"/>
        <v>99799</v>
      </c>
      <c r="E40" s="7">
        <f t="shared" si="21"/>
        <v>16983</v>
      </c>
      <c r="F40" s="86">
        <f t="shared" si="22"/>
        <v>3991.96</v>
      </c>
      <c r="G40" s="31">
        <f t="shared" si="0"/>
        <v>2.1188569200140056E-3</v>
      </c>
      <c r="H40" s="6">
        <f t="shared" si="4"/>
        <v>1.1507391093789636</v>
      </c>
      <c r="I40" s="63">
        <f t="shared" si="12"/>
        <v>2225657</v>
      </c>
      <c r="J40" s="7">
        <f t="shared" si="23"/>
        <v>94262</v>
      </c>
      <c r="K40" s="7">
        <f t="shared" si="13"/>
        <v>16983</v>
      </c>
      <c r="L40" s="7">
        <f t="shared" si="24"/>
        <v>-18871</v>
      </c>
      <c r="M40" s="7">
        <f t="shared" si="25"/>
        <v>13073</v>
      </c>
      <c r="N40" s="41">
        <f t="shared" si="26"/>
        <v>2970</v>
      </c>
      <c r="P40" s="72">
        <f t="shared" si="17"/>
        <v>6.8111497712822559E-8</v>
      </c>
      <c r="Q40" s="71">
        <f t="shared" si="18"/>
        <v>0.74520253311550577</v>
      </c>
      <c r="R40" s="71">
        <f t="shared" si="19"/>
        <v>-70850.088281249991</v>
      </c>
      <c r="S40" s="19">
        <f t="shared" si="27"/>
        <v>94262</v>
      </c>
    </row>
    <row r="41" spans="2:19" x14ac:dyDescent="0.25">
      <c r="B41" s="14">
        <v>37</v>
      </c>
      <c r="C41" s="24">
        <v>43922</v>
      </c>
      <c r="D41" s="64">
        <f t="shared" si="28"/>
        <v>114768</v>
      </c>
      <c r="E41" s="39">
        <f t="shared" si="21"/>
        <v>20534</v>
      </c>
      <c r="F41" s="33">
        <f t="shared" si="22"/>
        <v>4590.72</v>
      </c>
      <c r="G41" s="30">
        <f t="shared" si="0"/>
        <v>2.4366674114587061E-3</v>
      </c>
      <c r="H41" s="35">
        <f t="shared" si="4"/>
        <v>1.1499914828805899</v>
      </c>
      <c r="I41" s="64">
        <f t="shared" si="12"/>
        <v>2203829</v>
      </c>
      <c r="J41" s="21">
        <f t="shared" si="23"/>
        <v>109231</v>
      </c>
      <c r="K41" s="39">
        <f t="shared" si="13"/>
        <v>20534</v>
      </c>
      <c r="L41" s="39">
        <f t="shared" si="24"/>
        <v>-21828</v>
      </c>
      <c r="M41" s="21">
        <f t="shared" si="25"/>
        <v>14969</v>
      </c>
      <c r="N41" s="40">
        <f t="shared" si="26"/>
        <v>3551</v>
      </c>
      <c r="P41" s="76">
        <f t="shared" si="17"/>
        <v>6.8111497712822559E-8</v>
      </c>
      <c r="Q41" s="77">
        <f t="shared" si="18"/>
        <v>0.7456270641532633</v>
      </c>
      <c r="R41" s="77">
        <f t="shared" si="19"/>
        <v>-82258.323437499988</v>
      </c>
      <c r="S41" s="78">
        <f t="shared" si="27"/>
        <v>109231</v>
      </c>
    </row>
    <row r="42" spans="2:19" x14ac:dyDescent="0.25">
      <c r="B42" s="12">
        <v>38</v>
      </c>
      <c r="C42" s="25">
        <v>43923</v>
      </c>
      <c r="D42" s="63">
        <f t="shared" si="28"/>
        <v>131834</v>
      </c>
      <c r="E42" s="7">
        <f t="shared" si="21"/>
        <v>24771</v>
      </c>
      <c r="F42" s="86">
        <f t="shared" si="22"/>
        <v>5273.36</v>
      </c>
      <c r="G42" s="31">
        <f t="shared" si="0"/>
        <v>2.7989998215726254E-3</v>
      </c>
      <c r="H42" s="6">
        <f t="shared" si="4"/>
        <v>1.1486999860588318</v>
      </c>
      <c r="I42" s="63">
        <f t="shared" si="12"/>
        <v>2178661</v>
      </c>
      <c r="J42" s="42">
        <f t="shared" si="23"/>
        <v>126297</v>
      </c>
      <c r="K42" s="7">
        <f t="shared" si="13"/>
        <v>24771</v>
      </c>
      <c r="L42" s="7">
        <f t="shared" si="24"/>
        <v>-25168</v>
      </c>
      <c r="M42" s="42">
        <f t="shared" si="25"/>
        <v>17066</v>
      </c>
      <c r="N42" s="41">
        <f t="shared" si="26"/>
        <v>4237</v>
      </c>
      <c r="P42" s="72">
        <f t="shared" si="17"/>
        <v>6.8111497712822559E-8</v>
      </c>
      <c r="Q42" s="71">
        <f t="shared" si="18"/>
        <v>0.74612976141757981</v>
      </c>
      <c r="R42" s="71">
        <f t="shared" si="19"/>
        <v>-95321.114843749994</v>
      </c>
      <c r="S42" s="19">
        <f t="shared" si="27"/>
        <v>126297</v>
      </c>
    </row>
    <row r="43" spans="2:19" x14ac:dyDescent="0.25">
      <c r="B43" s="14">
        <v>39</v>
      </c>
      <c r="C43" s="24">
        <v>43924</v>
      </c>
      <c r="D43" s="64">
        <f t="shared" si="28"/>
        <v>151198</v>
      </c>
      <c r="E43" s="39">
        <f t="shared" si="21"/>
        <v>29816</v>
      </c>
      <c r="F43" s="33">
        <f t="shared" si="22"/>
        <v>6047.92</v>
      </c>
      <c r="G43" s="30">
        <f t="shared" si="0"/>
        <v>3.2101216303998801E-3</v>
      </c>
      <c r="H43" s="35">
        <f t="shared" si="4"/>
        <v>1.1468816845426824</v>
      </c>
      <c r="I43" s="64">
        <f t="shared" si="12"/>
        <v>2149747</v>
      </c>
      <c r="J43" s="21">
        <f t="shared" si="23"/>
        <v>145661</v>
      </c>
      <c r="K43" s="39">
        <f t="shared" si="13"/>
        <v>29816</v>
      </c>
      <c r="L43" s="39">
        <f t="shared" si="24"/>
        <v>-28914</v>
      </c>
      <c r="M43" s="21">
        <f t="shared" si="25"/>
        <v>19364</v>
      </c>
      <c r="N43" s="40">
        <f t="shared" si="26"/>
        <v>5045</v>
      </c>
      <c r="P43" s="76">
        <f t="shared" si="17"/>
        <v>6.8111497712822559E-8</v>
      </c>
      <c r="Q43" s="77">
        <f t="shared" si="18"/>
        <v>0.74672410149211754</v>
      </c>
      <c r="R43" s="77">
        <f t="shared" si="19"/>
        <v>-110213.86640624999</v>
      </c>
      <c r="S43" s="78">
        <f t="shared" si="27"/>
        <v>145661</v>
      </c>
    </row>
    <row r="44" spans="2:19" x14ac:dyDescent="0.25">
      <c r="B44" s="12">
        <v>40</v>
      </c>
      <c r="C44" s="25">
        <v>43925</v>
      </c>
      <c r="D44" s="63">
        <f t="shared" si="28"/>
        <v>173046</v>
      </c>
      <c r="E44" s="7">
        <f t="shared" si="21"/>
        <v>35812</v>
      </c>
      <c r="F44" s="86">
        <f t="shared" si="22"/>
        <v>6921.84</v>
      </c>
      <c r="G44" s="31">
        <f t="shared" si="0"/>
        <v>3.6739818493245788E-3</v>
      </c>
      <c r="H44" s="6">
        <f t="shared" si="4"/>
        <v>1.1444992658633051</v>
      </c>
      <c r="I44" s="63">
        <f t="shared" si="12"/>
        <v>2116665</v>
      </c>
      <c r="J44" s="42">
        <f t="shared" si="23"/>
        <v>167509</v>
      </c>
      <c r="K44" s="7">
        <f t="shared" si="13"/>
        <v>35812</v>
      </c>
      <c r="L44" s="7">
        <f t="shared" si="24"/>
        <v>-33082</v>
      </c>
      <c r="M44" s="42">
        <f t="shared" si="25"/>
        <v>21848</v>
      </c>
      <c r="N44" s="41">
        <f t="shared" si="26"/>
        <v>5996</v>
      </c>
      <c r="P44" s="72">
        <f t="shared" si="17"/>
        <v>6.8111497712822559E-8</v>
      </c>
      <c r="Q44" s="71">
        <f t="shared" si="18"/>
        <v>0.74742531174355142</v>
      </c>
      <c r="R44" s="71">
        <f t="shared" si="19"/>
        <v>-127111.98203124999</v>
      </c>
      <c r="S44" s="19">
        <f t="shared" si="27"/>
        <v>167509</v>
      </c>
    </row>
    <row r="45" spans="2:19" x14ac:dyDescent="0.25">
      <c r="B45" s="14">
        <v>41</v>
      </c>
      <c r="C45" s="24">
        <v>43926</v>
      </c>
      <c r="D45" s="64">
        <f t="shared" si="28"/>
        <v>197540</v>
      </c>
      <c r="E45" s="39">
        <f t="shared" si="21"/>
        <v>42924</v>
      </c>
      <c r="F45" s="33">
        <f t="shared" si="22"/>
        <v>7901.6</v>
      </c>
      <c r="G45" s="30">
        <f t="shared" si="0"/>
        <v>4.1940199398748153E-3</v>
      </c>
      <c r="H45" s="35">
        <f t="shared" si="4"/>
        <v>1.1415461784727761</v>
      </c>
      <c r="I45" s="26">
        <f t="shared" si="12"/>
        <v>2078985</v>
      </c>
      <c r="J45" s="39">
        <f t="shared" si="23"/>
        <v>192003</v>
      </c>
      <c r="K45" s="21">
        <f t="shared" si="13"/>
        <v>42924</v>
      </c>
      <c r="L45" s="21">
        <f t="shared" si="24"/>
        <v>-37680</v>
      </c>
      <c r="M45" s="39">
        <f t="shared" si="25"/>
        <v>24494</v>
      </c>
      <c r="N45" s="43">
        <f t="shared" si="26"/>
        <v>7112</v>
      </c>
      <c r="P45" s="76">
        <f t="shared" si="17"/>
        <v>6.8111497712822559E-8</v>
      </c>
      <c r="Q45" s="77">
        <f t="shared" si="18"/>
        <v>0.74825095483111892</v>
      </c>
      <c r="R45" s="77">
        <f t="shared" si="19"/>
        <v>-146177.77578124998</v>
      </c>
      <c r="S45" s="78">
        <f t="shared" si="27"/>
        <v>192003</v>
      </c>
    </row>
    <row r="46" spans="2:19" x14ac:dyDescent="0.25">
      <c r="B46" s="12">
        <v>42</v>
      </c>
      <c r="C46" s="25">
        <v>43927</v>
      </c>
      <c r="D46" s="63">
        <f t="shared" si="28"/>
        <v>224802</v>
      </c>
      <c r="E46" s="7">
        <f t="shared" si="21"/>
        <v>51341</v>
      </c>
      <c r="F46" s="86">
        <f t="shared" si="22"/>
        <v>8992.08</v>
      </c>
      <c r="G46" s="31">
        <f t="shared" si="0"/>
        <v>4.7728261138186611E-3</v>
      </c>
      <c r="H46" s="6">
        <f t="shared" si="4"/>
        <v>1.138007492153488</v>
      </c>
      <c r="I46" s="63">
        <f t="shared" si="12"/>
        <v>2036281</v>
      </c>
      <c r="J46" s="42">
        <f t="shared" si="23"/>
        <v>219265</v>
      </c>
      <c r="K46" s="7">
        <f t="shared" si="13"/>
        <v>51341</v>
      </c>
      <c r="L46" s="7">
        <f t="shared" si="24"/>
        <v>-42704</v>
      </c>
      <c r="M46" s="42">
        <f t="shared" si="25"/>
        <v>27262</v>
      </c>
      <c r="N46" s="41">
        <f t="shared" si="26"/>
        <v>8417</v>
      </c>
      <c r="P46" s="72">
        <f t="shared" si="17"/>
        <v>6.8111497712822559E-8</v>
      </c>
      <c r="Q46" s="71">
        <f t="shared" si="18"/>
        <v>0.7492210081628633</v>
      </c>
      <c r="R46" s="71">
        <f t="shared" si="19"/>
        <v>-167552.61796874998</v>
      </c>
      <c r="S46" s="19">
        <f t="shared" si="27"/>
        <v>219265</v>
      </c>
    </row>
    <row r="47" spans="2:19" x14ac:dyDescent="0.25">
      <c r="B47" s="14">
        <v>43</v>
      </c>
      <c r="C47" s="24">
        <v>43928</v>
      </c>
      <c r="D47" s="64">
        <f t="shared" si="28"/>
        <v>254895</v>
      </c>
      <c r="E47" s="39">
        <f t="shared" si="21"/>
        <v>61282</v>
      </c>
      <c r="F47" s="33">
        <f t="shared" si="22"/>
        <v>10195.800000000001</v>
      </c>
      <c r="G47" s="30">
        <f t="shared" si="0"/>
        <v>5.4117379395281521E-3</v>
      </c>
      <c r="H47" s="35">
        <f t="shared" si="4"/>
        <v>1.133864467397977</v>
      </c>
      <c r="I47" s="26">
        <f t="shared" si="12"/>
        <v>1988149</v>
      </c>
      <c r="J47" s="39">
        <f t="shared" si="23"/>
        <v>249358</v>
      </c>
      <c r="K47" s="21">
        <f t="shared" si="13"/>
        <v>61282</v>
      </c>
      <c r="L47" s="21">
        <f t="shared" si="24"/>
        <v>-48132</v>
      </c>
      <c r="M47" s="39">
        <f t="shared" si="25"/>
        <v>30093</v>
      </c>
      <c r="N47" s="43">
        <f t="shared" si="26"/>
        <v>9941</v>
      </c>
      <c r="P47" s="76">
        <f t="shared" si="17"/>
        <v>6.8111497712822559E-8</v>
      </c>
      <c r="Q47" s="77">
        <f t="shared" si="18"/>
        <v>0.75035815615040935</v>
      </c>
      <c r="R47" s="77">
        <f t="shared" si="19"/>
        <v>-191342.97265624997</v>
      </c>
      <c r="S47" s="78">
        <f t="shared" si="27"/>
        <v>249358</v>
      </c>
    </row>
    <row r="48" spans="2:19" x14ac:dyDescent="0.25">
      <c r="B48" s="12">
        <v>44</v>
      </c>
      <c r="C48" s="25">
        <v>43929</v>
      </c>
      <c r="D48" s="63">
        <f t="shared" si="28"/>
        <v>287804</v>
      </c>
      <c r="E48" s="7">
        <f t="shared" si="21"/>
        <v>72997</v>
      </c>
      <c r="F48" s="86">
        <f t="shared" si="22"/>
        <v>11512.16</v>
      </c>
      <c r="G48" s="31">
        <f t="shared" si="0"/>
        <v>6.1104369483432792E-3</v>
      </c>
      <c r="H48" s="6">
        <f t="shared" si="4"/>
        <v>1.1291080641048274</v>
      </c>
      <c r="I48" s="63">
        <f t="shared" si="12"/>
        <v>1934221</v>
      </c>
      <c r="J48" s="42">
        <f t="shared" si="23"/>
        <v>282267</v>
      </c>
      <c r="K48" s="7">
        <f t="shared" si="13"/>
        <v>72997</v>
      </c>
      <c r="L48" s="7">
        <f t="shared" si="24"/>
        <v>-53928</v>
      </c>
      <c r="M48" s="42">
        <f t="shared" si="25"/>
        <v>32909</v>
      </c>
      <c r="N48" s="41">
        <f t="shared" si="26"/>
        <v>11715</v>
      </c>
      <c r="P48" s="72">
        <f t="shared" si="17"/>
        <v>6.8111497712822559E-8</v>
      </c>
      <c r="Q48" s="71">
        <f t="shared" si="18"/>
        <v>0.75168793359071595</v>
      </c>
      <c r="R48" s="71">
        <f t="shared" si="19"/>
        <v>-217603.81718749998</v>
      </c>
      <c r="S48" s="19">
        <f t="shared" si="27"/>
        <v>282267</v>
      </c>
    </row>
    <row r="49" spans="2:19" x14ac:dyDescent="0.25">
      <c r="B49" s="14">
        <v>45</v>
      </c>
      <c r="C49" s="24">
        <v>43930</v>
      </c>
      <c r="D49" s="64">
        <f t="shared" si="28"/>
        <v>323416</v>
      </c>
      <c r="E49" s="39">
        <f t="shared" si="21"/>
        <v>86771</v>
      </c>
      <c r="F49" s="33">
        <f t="shared" si="22"/>
        <v>12936.64</v>
      </c>
      <c r="G49" s="30">
        <f t="shared" si="0"/>
        <v>6.8665240096919778E-3</v>
      </c>
      <c r="H49" s="35">
        <f t="shared" si="4"/>
        <v>1.1237369876721657</v>
      </c>
      <c r="I49" s="26">
        <f t="shared" si="12"/>
        <v>1874183</v>
      </c>
      <c r="J49" s="39">
        <f t="shared" si="23"/>
        <v>317879</v>
      </c>
      <c r="K49" s="21">
        <f t="shared" si="13"/>
        <v>86771</v>
      </c>
      <c r="L49" s="21">
        <f t="shared" si="24"/>
        <v>-60038</v>
      </c>
      <c r="M49" s="39">
        <f t="shared" si="25"/>
        <v>35612</v>
      </c>
      <c r="N49" s="43">
        <f t="shared" si="26"/>
        <v>13774</v>
      </c>
      <c r="P49" s="76">
        <f t="shared" si="17"/>
        <v>6.8111497712822559E-8</v>
      </c>
      <c r="Q49" s="77">
        <f t="shared" si="18"/>
        <v>0.75323907180689231</v>
      </c>
      <c r="R49" s="77">
        <f t="shared" si="19"/>
        <v>-246322.06171874999</v>
      </c>
      <c r="S49" s="78">
        <f t="shared" si="27"/>
        <v>317879</v>
      </c>
    </row>
    <row r="50" spans="2:19" x14ac:dyDescent="0.25">
      <c r="B50" s="12">
        <v>46</v>
      </c>
      <c r="C50" s="25">
        <v>43931</v>
      </c>
      <c r="D50" s="63">
        <f t="shared" si="28"/>
        <v>361501</v>
      </c>
      <c r="E50" s="7">
        <f t="shared" si="21"/>
        <v>102930</v>
      </c>
      <c r="F50" s="86">
        <f t="shared" si="22"/>
        <v>14460.04</v>
      </c>
      <c r="G50" s="31">
        <f t="shared" si="0"/>
        <v>7.6751159374541141E-3</v>
      </c>
      <c r="H50" s="6">
        <f t="shared" si="4"/>
        <v>1.1177585524525688</v>
      </c>
      <c r="I50" s="63">
        <f t="shared" si="12"/>
        <v>1807794</v>
      </c>
      <c r="J50" s="42">
        <f t="shared" si="23"/>
        <v>355964</v>
      </c>
      <c r="K50" s="7">
        <f t="shared" si="13"/>
        <v>102930</v>
      </c>
      <c r="L50" s="7">
        <f t="shared" si="24"/>
        <v>-66389</v>
      </c>
      <c r="M50" s="42">
        <f t="shared" si="25"/>
        <v>38085</v>
      </c>
      <c r="N50" s="41">
        <f t="shared" si="26"/>
        <v>16159</v>
      </c>
      <c r="P50" s="72">
        <f t="shared" si="17"/>
        <v>6.8111497712822559E-8</v>
      </c>
      <c r="Q50" s="71">
        <f t="shared" si="18"/>
        <v>0.75504368313088999</v>
      </c>
      <c r="R50" s="71">
        <f t="shared" si="19"/>
        <v>-277399.09609374998</v>
      </c>
      <c r="S50" s="19">
        <f t="shared" si="27"/>
        <v>355964</v>
      </c>
    </row>
    <row r="51" spans="2:19" x14ac:dyDescent="0.25">
      <c r="B51" s="14">
        <v>47</v>
      </c>
      <c r="C51" s="24">
        <v>43932</v>
      </c>
      <c r="D51" s="64">
        <f t="shared" si="28"/>
        <v>401693</v>
      </c>
      <c r="E51" s="39">
        <f t="shared" si="21"/>
        <v>121841</v>
      </c>
      <c r="F51" s="33">
        <f t="shared" si="22"/>
        <v>16067.720000000001</v>
      </c>
      <c r="G51" s="30">
        <f t="shared" si="0"/>
        <v>8.5284420963254743E-3</v>
      </c>
      <c r="H51" s="35">
        <f t="shared" si="4"/>
        <v>1.1111808819339366</v>
      </c>
      <c r="I51" s="64">
        <f t="shared" si="12"/>
        <v>1734895</v>
      </c>
      <c r="J51" s="21">
        <f t="shared" si="23"/>
        <v>396156</v>
      </c>
      <c r="K51" s="39">
        <f t="shared" si="13"/>
        <v>121841</v>
      </c>
      <c r="L51" s="39">
        <f t="shared" si="24"/>
        <v>-72899</v>
      </c>
      <c r="M51" s="21">
        <f t="shared" si="25"/>
        <v>40192</v>
      </c>
      <c r="N51" s="40">
        <f t="shared" si="26"/>
        <v>18911</v>
      </c>
      <c r="P51" s="76">
        <f t="shared" si="17"/>
        <v>6.8111497712822559E-8</v>
      </c>
      <c r="Q51" s="77">
        <f t="shared" si="18"/>
        <v>0.75713733761411461</v>
      </c>
      <c r="R51" s="77">
        <f t="shared" si="19"/>
        <v>-310634.20937499998</v>
      </c>
      <c r="S51" s="78">
        <f t="shared" si="27"/>
        <v>396156</v>
      </c>
    </row>
    <row r="52" spans="2:19" x14ac:dyDescent="0.25">
      <c r="B52" s="12">
        <v>48</v>
      </c>
      <c r="C52" s="25">
        <v>43933</v>
      </c>
      <c r="D52" s="63">
        <f t="shared" si="28"/>
        <v>443480</v>
      </c>
      <c r="E52" s="7">
        <f t="shared" si="21"/>
        <v>143922</v>
      </c>
      <c r="F52" s="86">
        <f t="shared" si="22"/>
        <v>17739.2</v>
      </c>
      <c r="G52" s="31">
        <f t="shared" si="0"/>
        <v>9.4156320893777623E-3</v>
      </c>
      <c r="H52" s="6">
        <f t="shared" si="4"/>
        <v>1.1040272048554494</v>
      </c>
      <c r="I52" s="63">
        <f t="shared" si="12"/>
        <v>1655421</v>
      </c>
      <c r="J52" s="42">
        <f t="shared" si="23"/>
        <v>437943</v>
      </c>
      <c r="K52" s="7">
        <f t="shared" si="13"/>
        <v>143922</v>
      </c>
      <c r="L52" s="7">
        <f t="shared" si="24"/>
        <v>-79474</v>
      </c>
      <c r="M52" s="42">
        <f t="shared" si="25"/>
        <v>41787</v>
      </c>
      <c r="N52" s="41">
        <f t="shared" si="26"/>
        <v>22081</v>
      </c>
      <c r="P52" s="72">
        <f t="shared" si="17"/>
        <v>6.8111497712822559E-8</v>
      </c>
      <c r="Q52" s="71">
        <f t="shared" si="18"/>
        <v>0.75955972973885211</v>
      </c>
      <c r="R52" s="71">
        <f t="shared" si="19"/>
        <v>-345708.00937499997</v>
      </c>
      <c r="S52" s="19">
        <f t="shared" si="27"/>
        <v>437943</v>
      </c>
    </row>
    <row r="53" spans="2:19" x14ac:dyDescent="0.25">
      <c r="B53" s="14">
        <v>49</v>
      </c>
      <c r="C53" s="24">
        <v>43934</v>
      </c>
      <c r="D53" s="64">
        <f t="shared" si="28"/>
        <v>486202</v>
      </c>
      <c r="E53" s="39">
        <f t="shared" si="21"/>
        <v>169645</v>
      </c>
      <c r="F53" s="33">
        <f t="shared" si="22"/>
        <v>19448.080000000002</v>
      </c>
      <c r="G53" s="30">
        <f t="shared" si="0"/>
        <v>1.0322673295570593E-2</v>
      </c>
      <c r="H53" s="35">
        <f t="shared" si="4"/>
        <v>1.0963335437900243</v>
      </c>
      <c r="I53" s="64">
        <f t="shared" si="12"/>
        <v>1569399</v>
      </c>
      <c r="J53" s="21">
        <f t="shared" si="23"/>
        <v>480665</v>
      </c>
      <c r="K53" s="39">
        <f t="shared" si="13"/>
        <v>169645</v>
      </c>
      <c r="L53" s="39">
        <f t="shared" si="24"/>
        <v>-86022</v>
      </c>
      <c r="M53" s="21">
        <f t="shared" si="25"/>
        <v>42722</v>
      </c>
      <c r="N53" s="40">
        <f t="shared" si="26"/>
        <v>25723</v>
      </c>
      <c r="P53" s="76">
        <f t="shared" si="17"/>
        <v>6.8111497712822559E-8</v>
      </c>
      <c r="Q53" s="77">
        <f t="shared" si="18"/>
        <v>0.76235467292700221</v>
      </c>
      <c r="R53" s="77">
        <f t="shared" si="19"/>
        <v>-382173.69609374995</v>
      </c>
      <c r="S53" s="78">
        <f t="shared" si="27"/>
        <v>480665</v>
      </c>
    </row>
    <row r="54" spans="2:19" x14ac:dyDescent="0.25">
      <c r="B54" s="12">
        <v>50</v>
      </c>
      <c r="C54" s="25">
        <v>43935</v>
      </c>
      <c r="D54" s="63">
        <f t="shared" si="28"/>
        <v>529052</v>
      </c>
      <c r="E54" s="7">
        <f t="shared" si="21"/>
        <v>199543</v>
      </c>
      <c r="F54" s="86">
        <f t="shared" si="22"/>
        <v>21162.080000000002</v>
      </c>
      <c r="G54" s="31">
        <f t="shared" si="0"/>
        <v>1.1232432100995499E-2</v>
      </c>
      <c r="H54" s="6">
        <f t="shared" si="4"/>
        <v>1.0881320932451943</v>
      </c>
      <c r="I54" s="63">
        <f t="shared" si="12"/>
        <v>1476934</v>
      </c>
      <c r="J54" s="42">
        <f t="shared" si="23"/>
        <v>523515</v>
      </c>
      <c r="K54" s="7">
        <f t="shared" si="13"/>
        <v>199543</v>
      </c>
      <c r="L54" s="7">
        <f t="shared" si="24"/>
        <v>-92465</v>
      </c>
      <c r="M54" s="42">
        <f t="shared" si="25"/>
        <v>42850</v>
      </c>
      <c r="N54" s="41">
        <f t="shared" si="26"/>
        <v>29898</v>
      </c>
      <c r="P54" s="72">
        <f t="shared" si="17"/>
        <v>6.8111497712822559E-8</v>
      </c>
      <c r="Q54" s="71">
        <f t="shared" si="18"/>
        <v>0.7655704045799544</v>
      </c>
      <c r="R54" s="71">
        <f t="shared" si="19"/>
        <v>-419455.31640624994</v>
      </c>
      <c r="S54" s="19">
        <f t="shared" si="27"/>
        <v>523515</v>
      </c>
    </row>
    <row r="55" spans="2:19" x14ac:dyDescent="0.25">
      <c r="B55" s="14">
        <v>51</v>
      </c>
      <c r="C55" s="24">
        <v>43936</v>
      </c>
      <c r="D55" s="64">
        <f t="shared" si="28"/>
        <v>571096</v>
      </c>
      <c r="E55" s="39">
        <f t="shared" si="21"/>
        <v>234217</v>
      </c>
      <c r="F55" s="33">
        <f t="shared" si="22"/>
        <v>22843.84</v>
      </c>
      <c r="G55" s="30">
        <f t="shared" si="0"/>
        <v>1.2125078523755935E-2</v>
      </c>
      <c r="H55" s="35">
        <f t="shared" si="4"/>
        <v>1.079470449029585</v>
      </c>
      <c r="I55" s="26">
        <f t="shared" si="12"/>
        <v>1378189</v>
      </c>
      <c r="J55" s="39">
        <f t="shared" si="23"/>
        <v>565559</v>
      </c>
      <c r="K55" s="21">
        <f t="shared" si="13"/>
        <v>234217</v>
      </c>
      <c r="L55" s="21">
        <f t="shared" si="24"/>
        <v>-98745</v>
      </c>
      <c r="M55" s="39">
        <f t="shared" si="25"/>
        <v>42044</v>
      </c>
      <c r="N55" s="43">
        <f t="shared" si="26"/>
        <v>34674</v>
      </c>
      <c r="P55" s="76">
        <f t="shared" si="17"/>
        <v>6.8111497712822559E-8</v>
      </c>
      <c r="Q55" s="77">
        <f t="shared" si="18"/>
        <v>0.76926054229915608</v>
      </c>
      <c r="R55" s="77">
        <f t="shared" si="19"/>
        <v>-456848.63671874994</v>
      </c>
      <c r="S55" s="78">
        <f t="shared" si="27"/>
        <v>565559</v>
      </c>
    </row>
    <row r="56" spans="2:19" x14ac:dyDescent="0.25">
      <c r="B56" s="12">
        <v>52</v>
      </c>
      <c r="C56" s="25">
        <v>43937</v>
      </c>
      <c r="D56" s="63">
        <f t="shared" si="28"/>
        <v>611296</v>
      </c>
      <c r="E56" s="7">
        <f t="shared" si="21"/>
        <v>274346</v>
      </c>
      <c r="F56" s="86">
        <f t="shared" si="22"/>
        <v>24451.84</v>
      </c>
      <c r="G56" s="31">
        <f t="shared" si="0"/>
        <v>1.2978574532579302E-2</v>
      </c>
      <c r="H56" s="6">
        <f t="shared" si="4"/>
        <v>1.07039096754311</v>
      </c>
      <c r="I56" s="63">
        <f t="shared" si="12"/>
        <v>1273348</v>
      </c>
      <c r="J56" s="42">
        <f t="shared" si="23"/>
        <v>605759</v>
      </c>
      <c r="K56" s="7">
        <f t="shared" si="13"/>
        <v>274346</v>
      </c>
      <c r="L56" s="7">
        <f t="shared" si="24"/>
        <v>-104841</v>
      </c>
      <c r="M56" s="42">
        <f t="shared" si="25"/>
        <v>40200</v>
      </c>
      <c r="N56" s="41">
        <f t="shared" si="26"/>
        <v>40129</v>
      </c>
      <c r="P56" s="72">
        <f t="shared" si="17"/>
        <v>6.8111497712822559E-8</v>
      </c>
      <c r="Q56" s="71">
        <f t="shared" si="18"/>
        <v>0.77348417338182518</v>
      </c>
      <c r="R56" s="71">
        <f t="shared" si="19"/>
        <v>-493538.59609374998</v>
      </c>
      <c r="S56" s="19">
        <f t="shared" si="27"/>
        <v>605759</v>
      </c>
    </row>
    <row r="57" spans="2:19" x14ac:dyDescent="0.25">
      <c r="B57" s="14">
        <v>53</v>
      </c>
      <c r="C57" s="24">
        <v>43938</v>
      </c>
      <c r="D57" s="64">
        <f t="shared" si="28"/>
        <v>648545</v>
      </c>
      <c r="E57" s="39">
        <f t="shared" si="21"/>
        <v>320696</v>
      </c>
      <c r="F57" s="33">
        <f t="shared" si="22"/>
        <v>25941.8</v>
      </c>
      <c r="G57" s="30">
        <f t="shared" si="0"/>
        <v>1.3769417140356951E-2</v>
      </c>
      <c r="H57" s="35">
        <f t="shared" si="4"/>
        <v>1.0609344736428834</v>
      </c>
      <c r="I57" s="26">
        <f t="shared" si="12"/>
        <v>1162569</v>
      </c>
      <c r="J57" s="39">
        <f t="shared" si="23"/>
        <v>643008</v>
      </c>
      <c r="K57" s="21">
        <f t="shared" si="13"/>
        <v>320696</v>
      </c>
      <c r="L57" s="21">
        <f t="shared" si="24"/>
        <v>-110779</v>
      </c>
      <c r="M57" s="39">
        <f t="shared" si="25"/>
        <v>37249</v>
      </c>
      <c r="N57" s="43">
        <f t="shared" si="26"/>
        <v>46350</v>
      </c>
      <c r="P57" s="76">
        <f t="shared" si="17"/>
        <v>6.8111497712822559E-8</v>
      </c>
      <c r="Q57" s="77">
        <f t="shared" si="18"/>
        <v>0.77830691606796654</v>
      </c>
      <c r="R57" s="77">
        <f t="shared" si="19"/>
        <v>-528619.37734374998</v>
      </c>
      <c r="S57" s="78">
        <f t="shared" si="27"/>
        <v>643008</v>
      </c>
    </row>
    <row r="58" spans="2:19" x14ac:dyDescent="0.25">
      <c r="B58" s="12">
        <v>54</v>
      </c>
      <c r="C58" s="25">
        <v>43939</v>
      </c>
      <c r="D58" s="63">
        <f t="shared" si="28"/>
        <v>681707</v>
      </c>
      <c r="E58" s="7">
        <f t="shared" si="21"/>
        <v>374136</v>
      </c>
      <c r="F58" s="86">
        <f t="shared" si="22"/>
        <v>27268.28</v>
      </c>
      <c r="G58" s="31">
        <f t="shared" si="0"/>
        <v>1.4473487653904226E-2</v>
      </c>
      <c r="H58" s="6">
        <f t="shared" si="4"/>
        <v>1.0511329206146065</v>
      </c>
      <c r="I58" s="63">
        <f t="shared" si="12"/>
        <v>1045927</v>
      </c>
      <c r="J58" s="7">
        <f t="shared" si="23"/>
        <v>676170</v>
      </c>
      <c r="K58" s="7">
        <f t="shared" si="13"/>
        <v>374136</v>
      </c>
      <c r="L58" s="7">
        <f t="shared" si="24"/>
        <v>-116642</v>
      </c>
      <c r="M58" s="7">
        <f t="shared" si="25"/>
        <v>33162</v>
      </c>
      <c r="N58" s="41">
        <f t="shared" si="26"/>
        <v>53440</v>
      </c>
      <c r="P58" s="72">
        <f t="shared" si="17"/>
        <v>6.8111497712822559E-8</v>
      </c>
      <c r="Q58" s="71">
        <f t="shared" si="18"/>
        <v>0.78380183466000031</v>
      </c>
      <c r="R58" s="71">
        <f t="shared" si="19"/>
        <v>-561124.94999999995</v>
      </c>
      <c r="S58" s="19">
        <f t="shared" si="27"/>
        <v>676170</v>
      </c>
    </row>
    <row r="59" spans="2:19" x14ac:dyDescent="0.25">
      <c r="B59" s="14">
        <v>55</v>
      </c>
      <c r="C59" s="24">
        <v>43940</v>
      </c>
      <c r="D59" s="14">
        <f t="shared" si="28"/>
        <v>709662</v>
      </c>
      <c r="E59" s="4">
        <f t="shared" si="21"/>
        <v>435649</v>
      </c>
      <c r="F59" s="87">
        <f t="shared" si="22"/>
        <v>28386.48</v>
      </c>
      <c r="G59" s="30">
        <f t="shared" si="0"/>
        <v>1.5067007079940475E-2</v>
      </c>
      <c r="H59" s="5">
        <f t="shared" si="4"/>
        <v>1.0410073535991269</v>
      </c>
      <c r="I59" s="14">
        <f t="shared" si="12"/>
        <v>923351</v>
      </c>
      <c r="J59" s="4">
        <f t="shared" si="23"/>
        <v>704125</v>
      </c>
      <c r="K59" s="4">
        <f t="shared" si="13"/>
        <v>435649</v>
      </c>
      <c r="L59" s="4">
        <f t="shared" si="24"/>
        <v>-122576</v>
      </c>
      <c r="M59" s="4">
        <f t="shared" si="25"/>
        <v>27955</v>
      </c>
      <c r="N59" s="67">
        <f t="shared" si="26"/>
        <v>61513</v>
      </c>
      <c r="P59" s="76">
        <f t="shared" si="17"/>
        <v>6.8111497712822559E-8</v>
      </c>
      <c r="Q59" s="77">
        <f t="shared" si="18"/>
        <v>0.79005077749381725</v>
      </c>
      <c r="R59" s="77">
        <f t="shared" si="19"/>
        <v>-590063.97656249988</v>
      </c>
      <c r="S59" s="78">
        <f t="shared" si="27"/>
        <v>704125</v>
      </c>
    </row>
    <row r="60" spans="2:19" x14ac:dyDescent="0.25">
      <c r="B60" s="12">
        <v>56</v>
      </c>
      <c r="C60" s="25">
        <v>43941</v>
      </c>
      <c r="D60" s="12">
        <f t="shared" si="28"/>
        <v>731348</v>
      </c>
      <c r="E60" s="2">
        <f t="shared" si="21"/>
        <v>506351</v>
      </c>
      <c r="F60" s="86">
        <f t="shared" si="22"/>
        <v>29253.920000000002</v>
      </c>
      <c r="G60" s="31">
        <f t="shared" si="0"/>
        <v>1.5527427837337078E-2</v>
      </c>
      <c r="H60" s="6">
        <f t="shared" si="4"/>
        <v>1.0305582094010952</v>
      </c>
      <c r="I60" s="12">
        <f t="shared" si="12"/>
        <v>794556</v>
      </c>
      <c r="J60" s="2">
        <f t="shared" si="23"/>
        <v>725811</v>
      </c>
      <c r="K60" s="2">
        <f t="shared" si="13"/>
        <v>506351</v>
      </c>
      <c r="L60" s="2">
        <f t="shared" si="24"/>
        <v>-128795</v>
      </c>
      <c r="M60" s="2">
        <f t="shared" si="25"/>
        <v>21686</v>
      </c>
      <c r="N60" s="60">
        <f t="shared" si="26"/>
        <v>70702</v>
      </c>
      <c r="P60" s="72">
        <f t="shared" si="17"/>
        <v>6.8111497712822559E-8</v>
      </c>
      <c r="Q60" s="71">
        <f t="shared" si="18"/>
        <v>0.79714571765546738</v>
      </c>
      <c r="R60" s="71">
        <f t="shared" si="19"/>
        <v>-614459.08203124988</v>
      </c>
      <c r="S60" s="19">
        <f t="shared" si="27"/>
        <v>725811</v>
      </c>
    </row>
    <row r="61" spans="2:19" x14ac:dyDescent="0.25">
      <c r="B61" s="14">
        <v>57</v>
      </c>
      <c r="C61" s="24">
        <v>43942</v>
      </c>
      <c r="D61" s="14">
        <f t="shared" si="28"/>
        <v>745806</v>
      </c>
      <c r="E61" s="4">
        <f t="shared" si="21"/>
        <v>587513</v>
      </c>
      <c r="F61" s="87">
        <f t="shared" si="22"/>
        <v>29832.240000000002</v>
      </c>
      <c r="G61" s="30">
        <f t="shared" si="0"/>
        <v>1.5834389163097481E-2</v>
      </c>
      <c r="H61" s="5">
        <f t="shared" si="4"/>
        <v>1.0197689745511029</v>
      </c>
      <c r="I61" s="14">
        <f t="shared" si="12"/>
        <v>658970</v>
      </c>
      <c r="J61" s="4">
        <f t="shared" si="23"/>
        <v>740269</v>
      </c>
      <c r="K61" s="4">
        <f t="shared" si="13"/>
        <v>587513</v>
      </c>
      <c r="L61" s="4">
        <f t="shared" si="24"/>
        <v>-135586</v>
      </c>
      <c r="M61" s="4">
        <f t="shared" si="25"/>
        <v>14458</v>
      </c>
      <c r="N61" s="67">
        <f t="shared" si="26"/>
        <v>81162</v>
      </c>
      <c r="P61" s="76">
        <f t="shared" si="17"/>
        <v>6.8111497712822559E-8</v>
      </c>
      <c r="Q61" s="77">
        <f t="shared" si="18"/>
        <v>0.80519072934780478</v>
      </c>
      <c r="R61" s="77">
        <f t="shared" si="19"/>
        <v>-633383.50546874991</v>
      </c>
      <c r="S61" s="78">
        <f t="shared" si="27"/>
        <v>740269</v>
      </c>
    </row>
    <row r="62" spans="2:19" x14ac:dyDescent="0.25">
      <c r="B62" s="12">
        <v>58</v>
      </c>
      <c r="C62" s="25">
        <v>43943</v>
      </c>
      <c r="D62" s="12">
        <f t="shared" si="28"/>
        <v>752218</v>
      </c>
      <c r="E62" s="2">
        <f t="shared" si="21"/>
        <v>680581</v>
      </c>
      <c r="F62" s="86">
        <f t="shared" si="22"/>
        <v>30088.720000000001</v>
      </c>
      <c r="G62" s="31">
        <f t="shared" si="0"/>
        <v>1.5970523899629208E-2</v>
      </c>
      <c r="H62" s="6">
        <f t="shared" si="4"/>
        <v>1.0085974100503348</v>
      </c>
      <c r="I62" s="12">
        <f t="shared" si="12"/>
        <v>515662</v>
      </c>
      <c r="J62" s="2">
        <f t="shared" si="23"/>
        <v>746681</v>
      </c>
      <c r="K62" s="2">
        <f t="shared" si="13"/>
        <v>680581</v>
      </c>
      <c r="L62" s="2">
        <f t="shared" si="24"/>
        <v>-143308</v>
      </c>
      <c r="M62" s="2">
        <f t="shared" si="25"/>
        <v>6412</v>
      </c>
      <c r="N62" s="60">
        <f t="shared" si="26"/>
        <v>93068</v>
      </c>
      <c r="P62" s="72">
        <f t="shared" si="17"/>
        <v>6.8111497712822559E-8</v>
      </c>
      <c r="Q62" s="71">
        <f t="shared" si="18"/>
        <v>0.81430413595472351</v>
      </c>
      <c r="R62" s="71">
        <f t="shared" si="19"/>
        <v>-646000.36953124998</v>
      </c>
      <c r="S62" s="19">
        <f t="shared" si="27"/>
        <v>746681</v>
      </c>
    </row>
    <row r="63" spans="2:19" x14ac:dyDescent="0.25">
      <c r="B63" s="14">
        <v>59</v>
      </c>
      <c r="C63" s="24">
        <v>43944</v>
      </c>
      <c r="D63" s="14">
        <f t="shared" si="28"/>
        <v>752218</v>
      </c>
      <c r="E63" s="4">
        <f t="shared" si="21"/>
        <v>787208</v>
      </c>
      <c r="F63" s="87">
        <f t="shared" si="22"/>
        <v>30088.720000000001</v>
      </c>
      <c r="G63" s="30">
        <f t="shared" si="0"/>
        <v>1.5970523899629208E-2</v>
      </c>
      <c r="H63" s="5">
        <f t="shared" si="4"/>
        <v>1</v>
      </c>
      <c r="I63" s="14">
        <f t="shared" si="12"/>
        <v>363267</v>
      </c>
      <c r="J63" s="4">
        <f t="shared" si="23"/>
        <v>744405</v>
      </c>
      <c r="K63" s="4">
        <f t="shared" si="13"/>
        <v>787208</v>
      </c>
      <c r="L63" s="4">
        <f t="shared" si="24"/>
        <v>-152395</v>
      </c>
      <c r="M63" s="4">
        <f t="shared" si="25"/>
        <v>-2276</v>
      </c>
      <c r="N63" s="67">
        <f t="shared" si="26"/>
        <v>106627</v>
      </c>
      <c r="P63" s="76">
        <f t="shared" si="17"/>
        <v>6.8111497712822559E-8</v>
      </c>
      <c r="Q63" s="77">
        <f t="shared" si="18"/>
        <v>0.82462103256204533</v>
      </c>
      <c r="R63" s="77">
        <f t="shared" si="19"/>
        <v>-651595.84140624991</v>
      </c>
      <c r="S63" s="78">
        <f t="shared" si="27"/>
        <v>744405</v>
      </c>
    </row>
    <row r="64" spans="2:19" x14ac:dyDescent="0.25">
      <c r="B64" s="12">
        <v>60</v>
      </c>
      <c r="C64" s="25">
        <v>43945</v>
      </c>
      <c r="D64" s="12">
        <f t="shared" si="28"/>
        <v>752218</v>
      </c>
      <c r="E64" s="2">
        <f t="shared" si="21"/>
        <v>909283</v>
      </c>
      <c r="F64" s="86">
        <f t="shared" si="22"/>
        <v>30088.720000000001</v>
      </c>
      <c r="G64" s="31">
        <f t="shared" si="0"/>
        <v>1.5970523899629208E-2</v>
      </c>
      <c r="H64" s="6">
        <f t="shared" si="4"/>
        <v>1</v>
      </c>
      <c r="I64" s="12">
        <f t="shared" si="12"/>
        <v>199908</v>
      </c>
      <c r="J64" s="2">
        <f t="shared" si="23"/>
        <v>733009</v>
      </c>
      <c r="K64" s="2">
        <f t="shared" si="13"/>
        <v>909283</v>
      </c>
      <c r="L64" s="2">
        <f t="shared" si="24"/>
        <v>-163359</v>
      </c>
      <c r="M64" s="2">
        <f t="shared" si="25"/>
        <v>-11396</v>
      </c>
      <c r="N64" s="60">
        <f t="shared" si="26"/>
        <v>122075</v>
      </c>
      <c r="P64" s="72">
        <f t="shared" si="17"/>
        <v>6.8111497712822559E-8</v>
      </c>
      <c r="Q64" s="71">
        <f t="shared" si="18"/>
        <v>0.83629636192648638</v>
      </c>
      <c r="R64" s="71">
        <f t="shared" si="19"/>
        <v>-649609.67578124988</v>
      </c>
      <c r="S64" s="19">
        <f t="shared" si="27"/>
        <v>733009</v>
      </c>
    </row>
    <row r="65" spans="2:19" x14ac:dyDescent="0.25">
      <c r="B65" s="14">
        <v>61</v>
      </c>
      <c r="C65" s="24">
        <v>43946</v>
      </c>
      <c r="D65" s="14">
        <f t="shared" si="28"/>
        <v>752218</v>
      </c>
      <c r="E65" s="4">
        <f t="shared" si="21"/>
        <v>1048968</v>
      </c>
      <c r="F65" s="87">
        <f t="shared" si="22"/>
        <v>30088.720000000001</v>
      </c>
      <c r="G65" s="30">
        <f t="shared" si="0"/>
        <v>1.5970523899629208E-2</v>
      </c>
      <c r="H65" s="5">
        <f t="shared" si="4"/>
        <v>1</v>
      </c>
      <c r="I65" s="14">
        <f t="shared" si="12"/>
        <v>23112</v>
      </c>
      <c r="J65" s="4">
        <f t="shared" si="23"/>
        <v>712302</v>
      </c>
      <c r="K65" s="4">
        <f t="shared" si="13"/>
        <v>1048968</v>
      </c>
      <c r="L65" s="4">
        <f t="shared" si="24"/>
        <v>-176796</v>
      </c>
      <c r="M65" s="4">
        <f t="shared" si="25"/>
        <v>-20707</v>
      </c>
      <c r="N65" s="67">
        <f t="shared" si="26"/>
        <v>139685</v>
      </c>
      <c r="P65" s="76">
        <f t="shared" si="17"/>
        <v>6.8111497712822559E-8</v>
      </c>
      <c r="Q65" s="77">
        <f t="shared" si="18"/>
        <v>0.84950821877388882</v>
      </c>
      <c r="R65" s="77">
        <f t="shared" si="19"/>
        <v>-639664.88515624998</v>
      </c>
      <c r="S65" s="78">
        <f t="shared" si="27"/>
        <v>712302</v>
      </c>
    </row>
    <row r="66" spans="2:19" x14ac:dyDescent="0.25">
      <c r="B66" s="12">
        <v>62</v>
      </c>
      <c r="C66" s="25">
        <v>43947</v>
      </c>
      <c r="D66" s="12">
        <f t="shared" si="28"/>
        <v>752218</v>
      </c>
      <c r="E66" s="2">
        <f t="shared" si="21"/>
        <v>1208743</v>
      </c>
      <c r="F66" s="86">
        <f t="shared" si="22"/>
        <v>30088.720000000001</v>
      </c>
      <c r="G66" s="31">
        <f t="shared" si="0"/>
        <v>1.5970523899629208E-2</v>
      </c>
      <c r="H66" s="6">
        <f t="shared" si="4"/>
        <v>1</v>
      </c>
      <c r="I66" s="12">
        <f>INT((S$8*K66+I65)/(1+R$8*J66))</f>
        <v>-170287</v>
      </c>
      <c r="J66" s="2">
        <f t="shared" si="23"/>
        <v>682367</v>
      </c>
      <c r="K66" s="2">
        <f t="shared" si="13"/>
        <v>1208743</v>
      </c>
      <c r="L66" s="2">
        <f t="shared" si="24"/>
        <v>-193399</v>
      </c>
      <c r="M66" s="2">
        <f t="shared" si="25"/>
        <v>-29935</v>
      </c>
      <c r="N66" s="60">
        <f t="shared" si="26"/>
        <v>159775</v>
      </c>
      <c r="P66" s="72">
        <f t="shared" si="17"/>
        <v>6.8111497712822559E-8</v>
      </c>
      <c r="Q66" s="71">
        <f t="shared" si="18"/>
        <v>0.86446185641855111</v>
      </c>
      <c r="R66" s="71">
        <f t="shared" si="19"/>
        <v>-621594.79218749993</v>
      </c>
      <c r="S66" s="19">
        <f t="shared" si="27"/>
        <v>682367</v>
      </c>
    </row>
    <row r="67" spans="2:19" x14ac:dyDescent="0.25">
      <c r="B67" s="14">
        <v>63</v>
      </c>
      <c r="C67" s="24">
        <v>43948</v>
      </c>
      <c r="D67" s="14">
        <f t="shared" si="28"/>
        <v>752218</v>
      </c>
      <c r="E67" s="4">
        <f t="shared" si="21"/>
        <v>1391453</v>
      </c>
      <c r="F67" s="87">
        <f t="shared" si="22"/>
        <v>30088.720000000001</v>
      </c>
      <c r="G67" s="30">
        <f t="shared" si="0"/>
        <v>1.5970523899629208E-2</v>
      </c>
      <c r="H67" s="5">
        <f t="shared" si="4"/>
        <v>1</v>
      </c>
      <c r="I67" s="14">
        <f t="shared" si="12"/>
        <v>-384245</v>
      </c>
      <c r="J67" s="4">
        <f t="shared" si="23"/>
        <v>643592</v>
      </c>
      <c r="K67" s="4">
        <f t="shared" si="13"/>
        <v>1391453</v>
      </c>
      <c r="L67" s="4">
        <f t="shared" si="24"/>
        <v>-213958</v>
      </c>
      <c r="M67" s="4">
        <f t="shared" si="25"/>
        <v>-38775</v>
      </c>
      <c r="N67" s="67">
        <f t="shared" si="26"/>
        <v>182710</v>
      </c>
      <c r="P67" s="76">
        <f t="shared" si="17"/>
        <v>6.8111497712822559E-8</v>
      </c>
      <c r="Q67" s="77">
        <f t="shared" si="18"/>
        <v>0.88139452904594295</v>
      </c>
      <c r="R67" s="77">
        <f t="shared" si="19"/>
        <v>-595471.82734374993</v>
      </c>
      <c r="S67" s="78">
        <f t="shared" si="27"/>
        <v>643592</v>
      </c>
    </row>
    <row r="68" spans="2:19" x14ac:dyDescent="0.25">
      <c r="B68" s="12">
        <v>64</v>
      </c>
      <c r="C68" s="25">
        <v>43949</v>
      </c>
      <c r="D68" s="12">
        <f t="shared" si="28"/>
        <v>752218</v>
      </c>
      <c r="E68" s="2">
        <f t="shared" si="21"/>
        <v>1600364</v>
      </c>
      <c r="F68" s="86">
        <f t="shared" si="22"/>
        <v>30088.720000000001</v>
      </c>
      <c r="G68" s="31">
        <f t="shared" ref="G68:G131" si="29">D68/G$2</f>
        <v>1.5970523899629208E-2</v>
      </c>
      <c r="H68" s="6">
        <f t="shared" si="4"/>
        <v>1</v>
      </c>
      <c r="I68" s="12">
        <f t="shared" si="12"/>
        <v>-623626</v>
      </c>
      <c r="J68" s="2">
        <f t="shared" si="23"/>
        <v>596707</v>
      </c>
      <c r="K68" s="2">
        <f t="shared" si="13"/>
        <v>1600364</v>
      </c>
      <c r="L68" s="2">
        <f t="shared" si="24"/>
        <v>-239381</v>
      </c>
      <c r="M68" s="2">
        <f t="shared" si="25"/>
        <v>-46885</v>
      </c>
      <c r="N68" s="60">
        <f t="shared" si="26"/>
        <v>208911</v>
      </c>
      <c r="P68" s="72">
        <f t="shared" si="17"/>
        <v>6.8111497712822559E-8</v>
      </c>
      <c r="Q68" s="71">
        <f t="shared" si="18"/>
        <v>0.90058049290790898</v>
      </c>
      <c r="R68" s="71">
        <f t="shared" si="19"/>
        <v>-561634.58124999993</v>
      </c>
      <c r="S68" s="19">
        <f t="shared" si="27"/>
        <v>596707</v>
      </c>
    </row>
    <row r="69" spans="2:19" x14ac:dyDescent="0.25">
      <c r="B69" s="14">
        <v>65</v>
      </c>
      <c r="C69" s="24">
        <v>43950</v>
      </c>
      <c r="D69" s="14">
        <f t="shared" si="28"/>
        <v>752218</v>
      </c>
      <c r="E69" s="4">
        <f t="shared" si="21"/>
        <v>1839231</v>
      </c>
      <c r="F69" s="87">
        <f t="shared" si="22"/>
        <v>30088.720000000001</v>
      </c>
      <c r="G69" s="30">
        <f t="shared" si="29"/>
        <v>1.5970523899629208E-2</v>
      </c>
      <c r="H69" s="5">
        <f t="shared" ref="H69:H132" si="30">D69/D68</f>
        <v>1</v>
      </c>
      <c r="I69" s="14">
        <f t="shared" si="12"/>
        <v>-894322</v>
      </c>
      <c r="J69" s="4">
        <f t="shared" si="23"/>
        <v>542807</v>
      </c>
      <c r="K69" s="4">
        <f t="shared" si="13"/>
        <v>1839231</v>
      </c>
      <c r="L69" s="4">
        <f t="shared" si="24"/>
        <v>-270696</v>
      </c>
      <c r="M69" s="4">
        <f t="shared" si="25"/>
        <v>-53900</v>
      </c>
      <c r="N69" s="67">
        <f t="shared" si="26"/>
        <v>238867</v>
      </c>
      <c r="P69" s="76">
        <f t="shared" si="17"/>
        <v>6.8111497712822559E-8</v>
      </c>
      <c r="Q69" s="77">
        <f t="shared" si="18"/>
        <v>0.9223371226509296</v>
      </c>
      <c r="R69" s="77">
        <f t="shared" si="19"/>
        <v>-520720.09296874993</v>
      </c>
      <c r="S69" s="78">
        <f t="shared" si="27"/>
        <v>542807</v>
      </c>
    </row>
    <row r="70" spans="2:19" x14ac:dyDescent="0.25">
      <c r="B70" s="12">
        <v>66</v>
      </c>
      <c r="C70" s="25">
        <v>43951</v>
      </c>
      <c r="D70" s="12">
        <f t="shared" si="28"/>
        <v>752218</v>
      </c>
      <c r="E70" s="2">
        <f t="shared" si="21"/>
        <v>2112372</v>
      </c>
      <c r="F70" s="86">
        <f t="shared" si="22"/>
        <v>30088.720000000001</v>
      </c>
      <c r="G70" s="31">
        <f t="shared" si="29"/>
        <v>1.5970523899629208E-2</v>
      </c>
      <c r="H70" s="6">
        <f t="shared" si="30"/>
        <v>1</v>
      </c>
      <c r="I70" s="12">
        <f t="shared" si="12"/>
        <v>-1203374</v>
      </c>
      <c r="J70" s="2">
        <f t="shared" si="23"/>
        <v>483372</v>
      </c>
      <c r="K70" s="2">
        <f t="shared" si="13"/>
        <v>2112372</v>
      </c>
      <c r="L70" s="2">
        <f t="shared" si="24"/>
        <v>-309052</v>
      </c>
      <c r="M70" s="2">
        <f t="shared" si="25"/>
        <v>-59435</v>
      </c>
      <c r="N70" s="60">
        <f t="shared" si="26"/>
        <v>273141</v>
      </c>
      <c r="P70" s="72">
        <f t="shared" si="17"/>
        <v>6.8111497712822559E-8</v>
      </c>
      <c r="Q70" s="71">
        <f t="shared" si="18"/>
        <v>0.94703224780388662</v>
      </c>
      <c r="R70" s="71">
        <f t="shared" si="19"/>
        <v>-473683.92109374993</v>
      </c>
      <c r="S70" s="19">
        <f t="shared" si="27"/>
        <v>483372</v>
      </c>
    </row>
    <row r="71" spans="2:19" x14ac:dyDescent="0.25">
      <c r="B71" s="14">
        <v>67</v>
      </c>
      <c r="C71" s="24">
        <v>43952</v>
      </c>
      <c r="D71" s="14">
        <f t="shared" si="28"/>
        <v>752218</v>
      </c>
      <c r="E71" s="4">
        <f t="shared" si="21"/>
        <v>2424751</v>
      </c>
      <c r="F71" s="87">
        <f t="shared" si="22"/>
        <v>30088.720000000001</v>
      </c>
      <c r="G71" s="30">
        <f t="shared" si="29"/>
        <v>1.5970523899629208E-2</v>
      </c>
      <c r="H71" s="5">
        <f t="shared" si="30"/>
        <v>1</v>
      </c>
      <c r="I71" s="14">
        <f t="shared" si="12"/>
        <v>-1559083</v>
      </c>
      <c r="J71" s="4">
        <f t="shared" si="23"/>
        <v>420255</v>
      </c>
      <c r="K71" s="4">
        <f t="shared" si="13"/>
        <v>2424751</v>
      </c>
      <c r="L71" s="4">
        <f t="shared" si="24"/>
        <v>-355709</v>
      </c>
      <c r="M71" s="4">
        <f t="shared" si="25"/>
        <v>-63117</v>
      </c>
      <c r="N71" s="67">
        <f t="shared" si="26"/>
        <v>312379</v>
      </c>
      <c r="P71" s="76">
        <f t="shared" si="17"/>
        <v>6.8111497712822559E-8</v>
      </c>
      <c r="Q71" s="77">
        <f t="shared" si="18"/>
        <v>0.97509183266101118</v>
      </c>
      <c r="R71" s="77">
        <f t="shared" si="19"/>
        <v>-421817.59687499993</v>
      </c>
      <c r="S71" s="78">
        <f t="shared" si="27"/>
        <v>420255</v>
      </c>
    </row>
    <row r="72" spans="2:19" x14ac:dyDescent="0.25">
      <c r="B72" s="12">
        <v>68</v>
      </c>
      <c r="C72" s="25">
        <v>43953</v>
      </c>
      <c r="D72" s="12">
        <f t="shared" si="28"/>
        <v>752218</v>
      </c>
      <c r="E72" s="2">
        <f t="shared" si="21"/>
        <v>2782080</v>
      </c>
      <c r="F72" s="86">
        <f t="shared" si="22"/>
        <v>30088.720000000001</v>
      </c>
      <c r="G72" s="31">
        <f t="shared" si="29"/>
        <v>1.5970523899629208E-2</v>
      </c>
      <c r="H72" s="6">
        <f t="shared" si="30"/>
        <v>1</v>
      </c>
      <c r="I72" s="12">
        <f t="shared" si="12"/>
        <v>-1971092</v>
      </c>
      <c r="J72" s="2">
        <f t="shared" si="23"/>
        <v>355631</v>
      </c>
      <c r="K72" s="2">
        <f t="shared" si="13"/>
        <v>2782080</v>
      </c>
      <c r="L72" s="2">
        <f t="shared" si="24"/>
        <v>-412009</v>
      </c>
      <c r="M72" s="2">
        <f t="shared" si="25"/>
        <v>-64624</v>
      </c>
      <c r="N72" s="60">
        <f t="shared" si="26"/>
        <v>357329</v>
      </c>
      <c r="P72" s="72">
        <f t="shared" si="17"/>
        <v>6.8111497712822559E-8</v>
      </c>
      <c r="Q72" s="71">
        <f t="shared" si="18"/>
        <v>1.0070092379958864</v>
      </c>
      <c r="R72" s="71">
        <f t="shared" si="19"/>
        <v>-366738.15234374994</v>
      </c>
      <c r="S72" s="19">
        <f t="shared" si="27"/>
        <v>355631</v>
      </c>
    </row>
    <row r="73" spans="2:19" x14ac:dyDescent="0.25">
      <c r="B73" s="14">
        <v>69</v>
      </c>
      <c r="C73" s="24">
        <v>43954</v>
      </c>
      <c r="D73" s="14">
        <f t="shared" si="28"/>
        <v>752218</v>
      </c>
      <c r="E73" s="4">
        <f t="shared" si="21"/>
        <v>3190926</v>
      </c>
      <c r="F73" s="87">
        <f t="shared" si="22"/>
        <v>30088.720000000001</v>
      </c>
      <c r="G73" s="30">
        <f t="shared" si="29"/>
        <v>1.5970523899629208E-2</v>
      </c>
      <c r="H73" s="5">
        <f t="shared" si="30"/>
        <v>1</v>
      </c>
      <c r="I73" s="14">
        <f t="shared" si="12"/>
        <v>-2450429</v>
      </c>
      <c r="J73" s="4">
        <f t="shared" si="23"/>
        <v>291885</v>
      </c>
      <c r="K73" s="4">
        <f t="shared" si="13"/>
        <v>3190926</v>
      </c>
      <c r="L73" s="4">
        <f t="shared" si="24"/>
        <v>-479337</v>
      </c>
      <c r="M73" s="4">
        <f t="shared" si="25"/>
        <v>-63746</v>
      </c>
      <c r="N73" s="67">
        <f t="shared" si="26"/>
        <v>408846</v>
      </c>
      <c r="P73" s="76">
        <f t="shared" si="17"/>
        <v>6.8111497712822559E-8</v>
      </c>
      <c r="Q73" s="77">
        <f t="shared" si="18"/>
        <v>1.0433553924038126</v>
      </c>
      <c r="R73" s="77">
        <f t="shared" si="19"/>
        <v>-310343.61484374997</v>
      </c>
      <c r="S73" s="78">
        <f t="shared" si="27"/>
        <v>291885</v>
      </c>
    </row>
    <row r="74" spans="2:19" x14ac:dyDescent="0.25">
      <c r="B74" s="12">
        <v>70</v>
      </c>
      <c r="C74" s="25">
        <v>43955</v>
      </c>
      <c r="D74" s="12">
        <f t="shared" si="28"/>
        <v>752218</v>
      </c>
      <c r="E74" s="2">
        <f t="shared" si="21"/>
        <v>3658840</v>
      </c>
      <c r="F74" s="86">
        <f t="shared" si="22"/>
        <v>30088.720000000001</v>
      </c>
      <c r="G74" s="31">
        <f t="shared" si="29"/>
        <v>1.5970523899629208E-2</v>
      </c>
      <c r="H74" s="6">
        <f t="shared" si="30"/>
        <v>1</v>
      </c>
      <c r="I74" s="12">
        <f t="shared" si="12"/>
        <v>-3009499</v>
      </c>
      <c r="J74" s="2">
        <f t="shared" si="23"/>
        <v>231442</v>
      </c>
      <c r="K74" s="2">
        <f t="shared" si="13"/>
        <v>3658840</v>
      </c>
      <c r="L74" s="2">
        <f t="shared" si="24"/>
        <v>-559070</v>
      </c>
      <c r="M74" s="2">
        <f t="shared" si="25"/>
        <v>-60443</v>
      </c>
      <c r="N74" s="60">
        <f t="shared" si="26"/>
        <v>467914</v>
      </c>
      <c r="P74" s="72">
        <f t="shared" si="17"/>
        <v>6.8111497712822559E-8</v>
      </c>
      <c r="Q74" s="71">
        <f t="shared" si="18"/>
        <v>1.0847904943348214</v>
      </c>
      <c r="R74" s="71">
        <f t="shared" si="19"/>
        <v>-254715.26953124997</v>
      </c>
      <c r="S74" s="19">
        <f t="shared" si="27"/>
        <v>231442</v>
      </c>
    </row>
    <row r="75" spans="2:19" x14ac:dyDescent="0.25">
      <c r="B75" s="14">
        <v>71</v>
      </c>
      <c r="C75" s="24">
        <v>43956</v>
      </c>
      <c r="D75" s="14">
        <f t="shared" si="28"/>
        <v>752218</v>
      </c>
      <c r="E75" s="4">
        <f t="shared" si="21"/>
        <v>4194496</v>
      </c>
      <c r="F75" s="87">
        <f t="shared" si="22"/>
        <v>30088.720000000001</v>
      </c>
      <c r="G75" s="30">
        <f t="shared" si="29"/>
        <v>1.5970523899629208E-2</v>
      </c>
      <c r="H75" s="5">
        <f t="shared" si="30"/>
        <v>1</v>
      </c>
      <c r="I75" s="14">
        <f t="shared" si="12"/>
        <v>-3662032</v>
      </c>
      <c r="J75" s="4">
        <f t="shared" si="23"/>
        <v>176531</v>
      </c>
      <c r="K75" s="4">
        <f t="shared" si="13"/>
        <v>4194496</v>
      </c>
      <c r="L75" s="4">
        <f t="shared" si="24"/>
        <v>-652533</v>
      </c>
      <c r="M75" s="4">
        <f t="shared" si="25"/>
        <v>-54911</v>
      </c>
      <c r="N75" s="67">
        <f t="shared" si="26"/>
        <v>535656</v>
      </c>
      <c r="P75" s="76">
        <f t="shared" si="17"/>
        <v>6.8111497712822559E-8</v>
      </c>
      <c r="Q75" s="77">
        <f t="shared" si="18"/>
        <v>1.1320764620969279</v>
      </c>
      <c r="R75" s="77">
        <f t="shared" si="19"/>
        <v>-201969.30781249999</v>
      </c>
      <c r="S75" s="78">
        <f t="shared" si="27"/>
        <v>176531</v>
      </c>
    </row>
    <row r="76" spans="2:19" x14ac:dyDescent="0.25">
      <c r="B76" s="12">
        <v>72</v>
      </c>
      <c r="C76" s="25">
        <v>43957</v>
      </c>
      <c r="D76" s="12">
        <f t="shared" si="28"/>
        <v>752218</v>
      </c>
      <c r="E76" s="2">
        <f t="shared" si="21"/>
        <v>4807851</v>
      </c>
      <c r="F76" s="86">
        <f t="shared" si="22"/>
        <v>30088.720000000001</v>
      </c>
      <c r="G76" s="31">
        <f t="shared" si="29"/>
        <v>1.5970523899629208E-2</v>
      </c>
      <c r="H76" s="6">
        <f t="shared" si="30"/>
        <v>1</v>
      </c>
      <c r="I76" s="12">
        <f t="shared" si="12"/>
        <v>-4423030</v>
      </c>
      <c r="J76" s="2">
        <f t="shared" si="23"/>
        <v>128926</v>
      </c>
      <c r="K76" s="2">
        <f t="shared" si="13"/>
        <v>4807851</v>
      </c>
      <c r="L76" s="2">
        <f t="shared" si="24"/>
        <v>-760998</v>
      </c>
      <c r="M76" s="2">
        <f t="shared" si="25"/>
        <v>-47605</v>
      </c>
      <c r="N76" s="60">
        <f t="shared" si="26"/>
        <v>613355</v>
      </c>
      <c r="P76" s="72">
        <f t="shared" si="17"/>
        <v>6.8111497712822559E-8</v>
      </c>
      <c r="Q76" s="71">
        <f t="shared" si="18"/>
        <v>1.1860909784755405</v>
      </c>
      <c r="R76" s="71">
        <f t="shared" si="19"/>
        <v>-154050.88046874999</v>
      </c>
      <c r="S76" s="19">
        <f t="shared" si="27"/>
        <v>128926</v>
      </c>
    </row>
    <row r="77" spans="2:19" x14ac:dyDescent="0.25">
      <c r="B77" s="14">
        <v>73</v>
      </c>
      <c r="C77" s="24">
        <v>43958</v>
      </c>
      <c r="D77" s="14">
        <f t="shared" si="28"/>
        <v>752218</v>
      </c>
      <c r="E77" s="4">
        <f t="shared" si="21"/>
        <v>5510325</v>
      </c>
      <c r="F77" s="87">
        <f t="shared" si="22"/>
        <v>30088.720000000001</v>
      </c>
      <c r="G77" s="30">
        <f t="shared" si="29"/>
        <v>1.5970523899629208E-2</v>
      </c>
      <c r="H77" s="5">
        <f t="shared" si="30"/>
        <v>1</v>
      </c>
      <c r="I77" s="14">
        <f t="shared" si="12"/>
        <v>-5308759</v>
      </c>
      <c r="J77" s="4">
        <f t="shared" si="23"/>
        <v>89722</v>
      </c>
      <c r="K77" s="4">
        <f t="shared" si="13"/>
        <v>5510325</v>
      </c>
      <c r="L77" s="4">
        <f t="shared" si="24"/>
        <v>-885729</v>
      </c>
      <c r="M77" s="4">
        <f t="shared" si="25"/>
        <v>-39204</v>
      </c>
      <c r="N77" s="67">
        <f t="shared" si="26"/>
        <v>702474</v>
      </c>
      <c r="P77" s="76">
        <f t="shared" si="17"/>
        <v>6.8111497712822559E-8</v>
      </c>
      <c r="Q77" s="77">
        <f t="shared" si="18"/>
        <v>1.2478432706051499</v>
      </c>
      <c r="R77" s="77">
        <f t="shared" si="19"/>
        <v>-112508.07968749999</v>
      </c>
      <c r="S77" s="78">
        <f t="shared" si="27"/>
        <v>89722</v>
      </c>
    </row>
    <row r="78" spans="2:19" x14ac:dyDescent="0.25">
      <c r="B78" s="12">
        <v>74</v>
      </c>
      <c r="C78" s="25">
        <v>43959</v>
      </c>
      <c r="D78" s="12">
        <f t="shared" si="28"/>
        <v>752218</v>
      </c>
      <c r="E78" s="2">
        <f t="shared" si="21"/>
        <v>6315009</v>
      </c>
      <c r="F78" s="86">
        <f t="shared" si="22"/>
        <v>30088.720000000001</v>
      </c>
      <c r="G78" s="31">
        <f t="shared" si="29"/>
        <v>1.5970523899629208E-2</v>
      </c>
      <c r="H78" s="6">
        <f t="shared" si="30"/>
        <v>1</v>
      </c>
      <c r="I78" s="12">
        <f t="shared" si="12"/>
        <v>-6336875</v>
      </c>
      <c r="J78" s="2">
        <f t="shared" si="23"/>
        <v>59202</v>
      </c>
      <c r="K78" s="2">
        <f t="shared" si="13"/>
        <v>6315009</v>
      </c>
      <c r="L78" s="2">
        <f t="shared" si="24"/>
        <v>-1028116</v>
      </c>
      <c r="M78" s="2">
        <f t="shared" si="25"/>
        <v>-30520</v>
      </c>
      <c r="N78" s="60">
        <f t="shared" si="26"/>
        <v>804684</v>
      </c>
      <c r="P78" s="72">
        <f t="shared" si="17"/>
        <v>6.8111497712822559E-8</v>
      </c>
      <c r="Q78" s="71">
        <f t="shared" si="18"/>
        <v>1.3184908122544801</v>
      </c>
      <c r="R78" s="71">
        <f t="shared" si="19"/>
        <v>-78296.464062499988</v>
      </c>
      <c r="S78" s="19">
        <f t="shared" si="27"/>
        <v>59202</v>
      </c>
    </row>
    <row r="79" spans="2:19" x14ac:dyDescent="0.25">
      <c r="B79" s="14">
        <v>75</v>
      </c>
      <c r="C79" s="24">
        <v>43960</v>
      </c>
      <c r="D79" s="14">
        <f t="shared" si="28"/>
        <v>752218</v>
      </c>
      <c r="E79" s="4">
        <f t="shared" si="21"/>
        <v>7236898</v>
      </c>
      <c r="F79" s="87">
        <f t="shared" si="22"/>
        <v>30088.720000000001</v>
      </c>
      <c r="G79" s="30">
        <f t="shared" si="29"/>
        <v>1.5970523899629208E-2</v>
      </c>
      <c r="H79" s="5">
        <f t="shared" si="30"/>
        <v>1</v>
      </c>
      <c r="I79" s="14">
        <f t="shared" si="12"/>
        <v>-7526734</v>
      </c>
      <c r="J79" s="4">
        <f t="shared" si="23"/>
        <v>36852</v>
      </c>
      <c r="K79" s="4">
        <f t="shared" si="13"/>
        <v>7236898</v>
      </c>
      <c r="L79" s="4">
        <f t="shared" si="24"/>
        <v>-1189859</v>
      </c>
      <c r="M79" s="4">
        <f t="shared" si="25"/>
        <v>-22350</v>
      </c>
      <c r="N79" s="67">
        <f t="shared" si="26"/>
        <v>921889</v>
      </c>
      <c r="P79" s="76">
        <f t="shared" si="17"/>
        <v>6.8111497712822559E-8</v>
      </c>
      <c r="Q79" s="77">
        <f t="shared" si="18"/>
        <v>1.3993592509536281</v>
      </c>
      <c r="R79" s="77">
        <f t="shared" si="19"/>
        <v>-51662.995312499996</v>
      </c>
      <c r="S79" s="78">
        <f t="shared" si="27"/>
        <v>36852</v>
      </c>
    </row>
    <row r="80" spans="2:19" x14ac:dyDescent="0.25">
      <c r="B80" s="12">
        <v>76</v>
      </c>
      <c r="C80" s="25">
        <v>43961</v>
      </c>
      <c r="D80" s="12">
        <f t="shared" si="28"/>
        <v>752218</v>
      </c>
      <c r="E80" s="2">
        <f t="shared" si="21"/>
        <v>8293165</v>
      </c>
      <c r="F80" s="86">
        <f t="shared" si="22"/>
        <v>30088.720000000001</v>
      </c>
      <c r="G80" s="31">
        <f t="shared" si="29"/>
        <v>1.5970523899629208E-2</v>
      </c>
      <c r="H80" s="6">
        <f t="shared" si="30"/>
        <v>1</v>
      </c>
      <c r="I80" s="12">
        <f t="shared" si="12"/>
        <v>-8899902</v>
      </c>
      <c r="J80" s="2">
        <f t="shared" si="23"/>
        <v>21533</v>
      </c>
      <c r="K80" s="2">
        <f t="shared" si="13"/>
        <v>8293165</v>
      </c>
      <c r="L80" s="2">
        <f t="shared" si="24"/>
        <v>-1373168</v>
      </c>
      <c r="M80" s="2">
        <f t="shared" si="25"/>
        <v>-15319</v>
      </c>
      <c r="N80" s="60">
        <f t="shared" si="26"/>
        <v>1056267</v>
      </c>
      <c r="P80" s="72">
        <f t="shared" si="17"/>
        <v>6.8111497712822559E-8</v>
      </c>
      <c r="Q80" s="71">
        <f t="shared" si="18"/>
        <v>1.4919650549098844</v>
      </c>
      <c r="R80" s="71">
        <f t="shared" si="19"/>
        <v>-32159.128124999996</v>
      </c>
      <c r="S80" s="19">
        <f t="shared" si="27"/>
        <v>21533</v>
      </c>
    </row>
    <row r="81" spans="2:19" x14ac:dyDescent="0.25">
      <c r="B81" s="14">
        <v>77</v>
      </c>
      <c r="C81" s="24">
        <v>43962</v>
      </c>
      <c r="D81" s="14">
        <f t="shared" si="28"/>
        <v>752218</v>
      </c>
      <c r="E81" s="4">
        <f t="shared" si="21"/>
        <v>9503473</v>
      </c>
      <c r="F81" s="87">
        <f t="shared" si="22"/>
        <v>30088.720000000001</v>
      </c>
      <c r="G81" s="30">
        <f t="shared" si="29"/>
        <v>1.5970523899629208E-2</v>
      </c>
      <c r="H81" s="5">
        <f t="shared" si="30"/>
        <v>1</v>
      </c>
      <c r="I81" s="14">
        <f t="shared" si="12"/>
        <v>-10480839</v>
      </c>
      <c r="J81" s="4">
        <f t="shared" si="23"/>
        <v>11752</v>
      </c>
      <c r="K81" s="4">
        <f t="shared" si="13"/>
        <v>9503473</v>
      </c>
      <c r="L81" s="4">
        <f t="shared" si="24"/>
        <v>-1580937</v>
      </c>
      <c r="M81" s="4">
        <f t="shared" si="25"/>
        <v>-9781</v>
      </c>
      <c r="N81" s="67">
        <f t="shared" si="26"/>
        <v>1210308</v>
      </c>
      <c r="P81" s="76">
        <f t="shared" si="17"/>
        <v>6.8111497712822559E-8</v>
      </c>
      <c r="Q81" s="77">
        <f t="shared" si="18"/>
        <v>1.5980415509718671</v>
      </c>
      <c r="R81" s="77">
        <f t="shared" si="19"/>
        <v>-18790.907031249997</v>
      </c>
      <c r="S81" s="78">
        <f t="shared" si="27"/>
        <v>11752</v>
      </c>
    </row>
    <row r="82" spans="2:19" x14ac:dyDescent="0.25">
      <c r="B82" s="12">
        <v>78</v>
      </c>
      <c r="C82" s="25">
        <v>43963</v>
      </c>
      <c r="D82" s="12">
        <f t="shared" si="28"/>
        <v>752218</v>
      </c>
      <c r="E82" s="2">
        <f t="shared" si="21"/>
        <v>10890340</v>
      </c>
      <c r="F82" s="86">
        <f t="shared" si="22"/>
        <v>30088.720000000001</v>
      </c>
      <c r="G82" s="31">
        <f t="shared" si="29"/>
        <v>1.5970523899629208E-2</v>
      </c>
      <c r="H82" s="6">
        <f t="shared" si="30"/>
        <v>1</v>
      </c>
      <c r="I82" s="12">
        <f t="shared" si="12"/>
        <v>-12297668</v>
      </c>
      <c r="J82" s="2">
        <f t="shared" si="23"/>
        <v>5962</v>
      </c>
      <c r="K82" s="2">
        <f t="shared" si="13"/>
        <v>10890340</v>
      </c>
      <c r="L82" s="2">
        <f t="shared" si="24"/>
        <v>-1816829</v>
      </c>
      <c r="M82" s="2">
        <f t="shared" si="25"/>
        <v>-5790</v>
      </c>
      <c r="N82" s="60">
        <f t="shared" si="26"/>
        <v>1386867</v>
      </c>
      <c r="P82" s="72">
        <f t="shared" si="17"/>
        <v>6.8111497712822559E-8</v>
      </c>
      <c r="Q82" s="71">
        <f t="shared" si="18"/>
        <v>1.7195704487632235</v>
      </c>
      <c r="R82" s="71">
        <f t="shared" si="19"/>
        <v>-10255.456249999999</v>
      </c>
      <c r="S82" s="19">
        <f t="shared" si="27"/>
        <v>5962</v>
      </c>
    </row>
    <row r="83" spans="2:19" x14ac:dyDescent="0.25">
      <c r="B83" s="14">
        <v>79</v>
      </c>
      <c r="C83" s="24">
        <v>43964</v>
      </c>
      <c r="D83" s="14">
        <f t="shared" si="28"/>
        <v>752218</v>
      </c>
      <c r="E83" s="4">
        <f t="shared" si="21"/>
        <v>12479557</v>
      </c>
      <c r="F83" s="87">
        <f t="shared" si="22"/>
        <v>30088.720000000001</v>
      </c>
      <c r="G83" s="30">
        <f t="shared" si="29"/>
        <v>1.5970523899629208E-2</v>
      </c>
      <c r="H83" s="5">
        <f t="shared" si="30"/>
        <v>1</v>
      </c>
      <c r="I83" s="14">
        <f t="shared" si="12"/>
        <v>-14382970</v>
      </c>
      <c r="J83" s="4">
        <f t="shared" si="23"/>
        <v>2798</v>
      </c>
      <c r="K83" s="4">
        <f t="shared" si="13"/>
        <v>12479557</v>
      </c>
      <c r="L83" s="4">
        <f t="shared" si="24"/>
        <v>-2085302</v>
      </c>
      <c r="M83" s="4">
        <f t="shared" si="25"/>
        <v>-3164</v>
      </c>
      <c r="N83" s="67">
        <f t="shared" si="26"/>
        <v>1589217</v>
      </c>
      <c r="P83" s="76">
        <f t="shared" si="17"/>
        <v>6.8111497712822559E-8</v>
      </c>
      <c r="Q83" s="77">
        <f t="shared" si="18"/>
        <v>1.8588177760107261</v>
      </c>
      <c r="R83" s="77">
        <f t="shared" si="19"/>
        <v>-5202.7765624999993</v>
      </c>
      <c r="S83" s="78">
        <f t="shared" si="27"/>
        <v>2798</v>
      </c>
    </row>
    <row r="84" spans="2:19" x14ac:dyDescent="0.25">
      <c r="B84" s="12">
        <v>80</v>
      </c>
      <c r="C84" s="25">
        <v>43965</v>
      </c>
      <c r="D84" s="12">
        <f t="shared" si="28"/>
        <v>752218</v>
      </c>
      <c r="E84" s="2">
        <f t="shared" si="21"/>
        <v>14300668</v>
      </c>
      <c r="F84" s="86">
        <f t="shared" si="22"/>
        <v>30088.720000000001</v>
      </c>
      <c r="G84" s="31">
        <f t="shared" si="29"/>
        <v>1.5970523899629208E-2</v>
      </c>
      <c r="H84" s="6">
        <f t="shared" si="30"/>
        <v>1</v>
      </c>
      <c r="I84" s="12">
        <f t="shared" si="12"/>
        <v>-16774548</v>
      </c>
      <c r="J84" s="2">
        <f t="shared" si="23"/>
        <v>1209</v>
      </c>
      <c r="K84" s="2">
        <f t="shared" si="13"/>
        <v>14300668</v>
      </c>
      <c r="L84" s="2">
        <f t="shared" si="24"/>
        <v>-2391578</v>
      </c>
      <c r="M84" s="2">
        <f t="shared" si="25"/>
        <v>-1589</v>
      </c>
      <c r="N84" s="60">
        <f t="shared" si="26"/>
        <v>1821111</v>
      </c>
      <c r="P84" s="72">
        <f t="shared" si="17"/>
        <v>6.8111497712822559E-8</v>
      </c>
      <c r="Q84" s="71">
        <f t="shared" si="18"/>
        <v>2.0183764918855993</v>
      </c>
      <c r="R84" s="71">
        <f t="shared" si="19"/>
        <v>-2441.6921874999998</v>
      </c>
      <c r="S84" s="19">
        <f t="shared" si="27"/>
        <v>1209</v>
      </c>
    </row>
    <row r="85" spans="2:19" x14ac:dyDescent="0.25">
      <c r="B85" s="14">
        <v>81</v>
      </c>
      <c r="C85" s="24">
        <v>43966</v>
      </c>
      <c r="D85" s="14">
        <f t="shared" si="28"/>
        <v>752218</v>
      </c>
      <c r="E85" s="4">
        <f t="shared" si="21"/>
        <v>16387520</v>
      </c>
      <c r="F85" s="87">
        <f t="shared" si="22"/>
        <v>30088.720000000001</v>
      </c>
      <c r="G85" s="30">
        <f t="shared" si="29"/>
        <v>1.5970523899629208E-2</v>
      </c>
      <c r="H85" s="5">
        <f t="shared" si="30"/>
        <v>1</v>
      </c>
      <c r="I85" s="14">
        <f t="shared" si="12"/>
        <v>-19516183</v>
      </c>
      <c r="J85" s="4">
        <f t="shared" si="23"/>
        <v>479</v>
      </c>
      <c r="K85" s="4">
        <f t="shared" si="13"/>
        <v>16387520</v>
      </c>
      <c r="L85" s="4">
        <f t="shared" si="24"/>
        <v>-2741635</v>
      </c>
      <c r="M85" s="4">
        <f t="shared" si="25"/>
        <v>-730</v>
      </c>
      <c r="N85" s="67">
        <f t="shared" si="26"/>
        <v>2086852</v>
      </c>
      <c r="P85" s="76">
        <f t="shared" si="17"/>
        <v>6.8111497712822559E-8</v>
      </c>
      <c r="Q85" s="77">
        <f t="shared" si="18"/>
        <v>2.2012147600145848</v>
      </c>
      <c r="R85" s="77">
        <f t="shared" si="19"/>
        <v>-1055.0414062499999</v>
      </c>
      <c r="S85" s="78">
        <f t="shared" si="27"/>
        <v>479</v>
      </c>
    </row>
    <row r="86" spans="2:19" x14ac:dyDescent="0.25">
      <c r="B86" s="12">
        <v>82</v>
      </c>
      <c r="C86" s="25">
        <v>43967</v>
      </c>
      <c r="D86" s="12">
        <f t="shared" si="28"/>
        <v>752218</v>
      </c>
      <c r="E86" s="2">
        <f t="shared" si="21"/>
        <v>18778896</v>
      </c>
      <c r="F86" s="86">
        <f t="shared" si="22"/>
        <v>30088.720000000001</v>
      </c>
      <c r="G86" s="31">
        <f t="shared" si="29"/>
        <v>1.5970523899629208E-2</v>
      </c>
      <c r="H86" s="6">
        <f t="shared" si="30"/>
        <v>1</v>
      </c>
      <c r="I86" s="12">
        <f t="shared" si="12"/>
        <v>-22658415</v>
      </c>
      <c r="J86" s="2">
        <f t="shared" si="23"/>
        <v>173</v>
      </c>
      <c r="K86" s="2">
        <f t="shared" si="13"/>
        <v>18778896</v>
      </c>
      <c r="L86" s="2">
        <f t="shared" si="24"/>
        <v>-3142232</v>
      </c>
      <c r="M86" s="2">
        <f t="shared" si="25"/>
        <v>-306</v>
      </c>
      <c r="N86" s="60">
        <f t="shared" si="26"/>
        <v>2391376</v>
      </c>
      <c r="P86" s="72">
        <f t="shared" si="17"/>
        <v>6.8111497712822559E-8</v>
      </c>
      <c r="Q86" s="71">
        <f t="shared" si="18"/>
        <v>2.4107319835758272</v>
      </c>
      <c r="R86" s="71">
        <f t="shared" si="19"/>
        <v>-418.00234374999997</v>
      </c>
      <c r="S86" s="19">
        <f t="shared" si="27"/>
        <v>173</v>
      </c>
    </row>
    <row r="87" spans="2:19" x14ac:dyDescent="0.25">
      <c r="B87" s="14">
        <v>83</v>
      </c>
      <c r="C87" s="24">
        <v>43968</v>
      </c>
      <c r="D87" s="14">
        <f t="shared" si="28"/>
        <v>752218</v>
      </c>
      <c r="E87" s="4">
        <f t="shared" si="21"/>
        <v>21519236</v>
      </c>
      <c r="F87" s="87">
        <f t="shared" si="22"/>
        <v>30088.720000000001</v>
      </c>
      <c r="G87" s="30">
        <f t="shared" si="29"/>
        <v>1.5970523899629208E-2</v>
      </c>
      <c r="H87" s="5">
        <f t="shared" si="30"/>
        <v>1</v>
      </c>
      <c r="I87" s="14">
        <f t="shared" si="12"/>
        <v>-26259413</v>
      </c>
      <c r="J87" s="4">
        <f t="shared" si="23"/>
        <v>56</v>
      </c>
      <c r="K87" s="4">
        <f t="shared" si="13"/>
        <v>21519236</v>
      </c>
      <c r="L87" s="4">
        <f t="shared" si="24"/>
        <v>-3600998</v>
      </c>
      <c r="M87" s="4">
        <f t="shared" si="25"/>
        <v>-117</v>
      </c>
      <c r="N87" s="67">
        <f t="shared" si="26"/>
        <v>2740340</v>
      </c>
      <c r="P87" s="76">
        <f t="shared" si="17"/>
        <v>6.8111497712822559E-8</v>
      </c>
      <c r="Q87" s="77">
        <f t="shared" si="18"/>
        <v>2.6508225686724827</v>
      </c>
      <c r="R87" s="77">
        <f t="shared" si="19"/>
        <v>-150.96953124999999</v>
      </c>
      <c r="S87" s="78">
        <f t="shared" si="27"/>
        <v>56</v>
      </c>
    </row>
    <row r="88" spans="2:19" x14ac:dyDescent="0.25">
      <c r="B88" s="12">
        <v>84</v>
      </c>
      <c r="C88" s="25">
        <v>43969</v>
      </c>
      <c r="D88" s="12">
        <f t="shared" si="28"/>
        <v>752218</v>
      </c>
      <c r="E88" s="2">
        <f t="shared" si="21"/>
        <v>24659464</v>
      </c>
      <c r="F88" s="86">
        <f t="shared" si="22"/>
        <v>30088.720000000001</v>
      </c>
      <c r="G88" s="31">
        <f t="shared" si="29"/>
        <v>1.5970523899629208E-2</v>
      </c>
      <c r="H88" s="6">
        <f t="shared" si="30"/>
        <v>1</v>
      </c>
      <c r="I88" s="12">
        <f t="shared" si="12"/>
        <v>-30385984</v>
      </c>
      <c r="J88" s="2">
        <f t="shared" si="23"/>
        <v>16</v>
      </c>
      <c r="K88" s="2">
        <f t="shared" si="13"/>
        <v>24659464</v>
      </c>
      <c r="L88" s="2">
        <f t="shared" si="24"/>
        <v>-4126571</v>
      </c>
      <c r="M88" s="2">
        <f t="shared" si="25"/>
        <v>-40</v>
      </c>
      <c r="N88" s="60">
        <f t="shared" si="26"/>
        <v>3140228</v>
      </c>
      <c r="P88" s="72">
        <f t="shared" si="17"/>
        <v>6.8111497712822559E-8</v>
      </c>
      <c r="Q88" s="71">
        <f t="shared" si="18"/>
        <v>2.9259485466478421</v>
      </c>
      <c r="R88" s="71">
        <f t="shared" si="19"/>
        <v>-48.868749999999991</v>
      </c>
      <c r="S88" s="19">
        <f t="shared" si="27"/>
        <v>16</v>
      </c>
    </row>
    <row r="89" spans="2:19" x14ac:dyDescent="0.25">
      <c r="B89" s="14">
        <v>85</v>
      </c>
      <c r="C89" s="24">
        <v>43970</v>
      </c>
      <c r="D89" s="14">
        <f t="shared" si="28"/>
        <v>752218</v>
      </c>
      <c r="E89" s="4">
        <f t="shared" si="21"/>
        <v>28257935</v>
      </c>
      <c r="F89" s="87">
        <f t="shared" si="22"/>
        <v>30088.720000000001</v>
      </c>
      <c r="G89" s="30">
        <f t="shared" si="29"/>
        <v>1.5970523899629208E-2</v>
      </c>
      <c r="H89" s="5">
        <f t="shared" si="30"/>
        <v>1</v>
      </c>
      <c r="I89" s="14">
        <f t="shared" si="12"/>
        <v>-35114763</v>
      </c>
      <c r="J89" s="4">
        <f t="shared" si="23"/>
        <v>4</v>
      </c>
      <c r="K89" s="4">
        <f t="shared" si="13"/>
        <v>28257935</v>
      </c>
      <c r="L89" s="4">
        <f t="shared" si="24"/>
        <v>-4728779</v>
      </c>
      <c r="M89" s="4">
        <f t="shared" si="25"/>
        <v>-12</v>
      </c>
      <c r="N89" s="67">
        <f t="shared" si="26"/>
        <v>3598471</v>
      </c>
      <c r="P89" s="76">
        <f t="shared" si="17"/>
        <v>6.8111497712822559E-8</v>
      </c>
      <c r="Q89" s="77">
        <f t="shared" si="18"/>
        <v>3.241222552225512</v>
      </c>
      <c r="R89" s="77">
        <f t="shared" si="19"/>
        <v>-13.962499999999999</v>
      </c>
      <c r="S89" s="78">
        <f t="shared" si="27"/>
        <v>4</v>
      </c>
    </row>
    <row r="90" spans="2:19" x14ac:dyDescent="0.25">
      <c r="B90" s="12">
        <v>86</v>
      </c>
      <c r="C90" s="25">
        <v>43971</v>
      </c>
      <c r="D90" s="12">
        <f t="shared" si="28"/>
        <v>752218</v>
      </c>
      <c r="E90" s="2">
        <f t="shared" si="21"/>
        <v>32381519</v>
      </c>
      <c r="F90" s="86">
        <f t="shared" si="22"/>
        <v>30088.720000000001</v>
      </c>
      <c r="G90" s="31">
        <f t="shared" si="29"/>
        <v>1.5970523899629208E-2</v>
      </c>
      <c r="H90" s="6">
        <f t="shared" si="30"/>
        <v>1</v>
      </c>
      <c r="I90" s="12">
        <f t="shared" si="12"/>
        <v>-40533608</v>
      </c>
      <c r="J90" s="2">
        <f t="shared" si="23"/>
        <v>0</v>
      </c>
      <c r="K90" s="2">
        <f t="shared" si="13"/>
        <v>32381519</v>
      </c>
      <c r="L90" s="2">
        <f t="shared" si="24"/>
        <v>-5418845</v>
      </c>
      <c r="M90" s="2">
        <f t="shared" si="25"/>
        <v>-4</v>
      </c>
      <c r="N90" s="60">
        <f t="shared" si="26"/>
        <v>4123584</v>
      </c>
      <c r="P90" s="72">
        <f t="shared" si="17"/>
        <v>6.8111497712822559E-8</v>
      </c>
      <c r="Q90" s="71">
        <f t="shared" si="18"/>
        <v>3.6025032699292137</v>
      </c>
      <c r="R90" s="71">
        <f t="shared" si="19"/>
        <v>-3.4906249999999996</v>
      </c>
      <c r="S90" s="19">
        <f t="shared" si="27"/>
        <v>0</v>
      </c>
    </row>
    <row r="91" spans="2:19" x14ac:dyDescent="0.25">
      <c r="B91" s="14">
        <v>87</v>
      </c>
      <c r="C91" s="24">
        <v>43972</v>
      </c>
      <c r="D91" s="14">
        <f t="shared" si="28"/>
        <v>752218</v>
      </c>
      <c r="E91" s="4">
        <f t="shared" si="21"/>
        <v>37106843</v>
      </c>
      <c r="F91" s="87">
        <f t="shared" si="22"/>
        <v>30088.720000000001</v>
      </c>
      <c r="G91" s="30">
        <f t="shared" si="29"/>
        <v>1.5970523899629208E-2</v>
      </c>
      <c r="H91" s="5">
        <f t="shared" si="30"/>
        <v>1</v>
      </c>
      <c r="I91" s="14">
        <f t="shared" si="12"/>
        <v>-46743207</v>
      </c>
      <c r="J91" s="4">
        <f t="shared" si="23"/>
        <v>0</v>
      </c>
      <c r="K91" s="4">
        <f t="shared" si="13"/>
        <v>37106843</v>
      </c>
      <c r="L91" s="4">
        <f t="shared" si="24"/>
        <v>-6209599</v>
      </c>
      <c r="M91" s="4">
        <f t="shared" si="25"/>
        <v>0</v>
      </c>
      <c r="N91" s="67">
        <f t="shared" si="26"/>
        <v>4725324</v>
      </c>
      <c r="P91" s="76">
        <f t="shared" si="17"/>
        <v>6.8111497712822559E-8</v>
      </c>
      <c r="Q91" s="77">
        <f t="shared" si="18"/>
        <v>4.0165045661960814</v>
      </c>
      <c r="R91" s="77">
        <f t="shared" si="19"/>
        <v>0</v>
      </c>
      <c r="S91" s="78">
        <f t="shared" si="27"/>
        <v>0</v>
      </c>
    </row>
    <row r="92" spans="2:19" x14ac:dyDescent="0.25">
      <c r="B92" s="12">
        <v>88</v>
      </c>
      <c r="C92" s="25">
        <v>43973</v>
      </c>
      <c r="D92" s="12">
        <f t="shared" si="28"/>
        <v>752218</v>
      </c>
      <c r="E92" s="2">
        <f t="shared" si="21"/>
        <v>42521718</v>
      </c>
      <c r="F92" s="86">
        <f t="shared" si="22"/>
        <v>30088.720000000001</v>
      </c>
      <c r="G92" s="31">
        <f t="shared" si="29"/>
        <v>1.5970523899629208E-2</v>
      </c>
      <c r="H92" s="6">
        <f t="shared" si="30"/>
        <v>1</v>
      </c>
      <c r="I92" s="12">
        <f t="shared" si="12"/>
        <v>-53858951</v>
      </c>
      <c r="J92" s="2">
        <f t="shared" si="23"/>
        <v>0</v>
      </c>
      <c r="K92" s="2">
        <f t="shared" si="13"/>
        <v>42521718</v>
      </c>
      <c r="L92" s="2">
        <f t="shared" si="24"/>
        <v>-7115744</v>
      </c>
      <c r="M92" s="2">
        <f t="shared" si="25"/>
        <v>0</v>
      </c>
      <c r="N92" s="60">
        <f t="shared" si="26"/>
        <v>5414875</v>
      </c>
      <c r="P92" s="72">
        <f t="shared" si="17"/>
        <v>6.8111497712822559E-8</v>
      </c>
      <c r="Q92" s="71">
        <f t="shared" si="18"/>
        <v>4.4909193757243013</v>
      </c>
      <c r="R92" s="71">
        <f t="shared" si="19"/>
        <v>0</v>
      </c>
      <c r="S92" s="19">
        <f t="shared" si="27"/>
        <v>0</v>
      </c>
    </row>
    <row r="93" spans="2:19" x14ac:dyDescent="0.25">
      <c r="B93" s="14">
        <v>89</v>
      </c>
      <c r="C93" s="24">
        <v>43974</v>
      </c>
      <c r="D93" s="14">
        <f t="shared" si="28"/>
        <v>752218</v>
      </c>
      <c r="E93" s="4">
        <f t="shared" si="21"/>
        <v>48726767</v>
      </c>
      <c r="F93" s="87">
        <f t="shared" si="22"/>
        <v>30088.720000000001</v>
      </c>
      <c r="G93" s="30">
        <f t="shared" si="29"/>
        <v>1.5970523899629208E-2</v>
      </c>
      <c r="H93" s="5">
        <f t="shared" si="30"/>
        <v>1</v>
      </c>
      <c r="I93" s="14">
        <f t="shared" si="12"/>
        <v>-62013071</v>
      </c>
      <c r="J93" s="4">
        <f t="shared" si="23"/>
        <v>0</v>
      </c>
      <c r="K93" s="4">
        <f t="shared" si="13"/>
        <v>48726767</v>
      </c>
      <c r="L93" s="4">
        <f t="shared" si="24"/>
        <v>-8154120</v>
      </c>
      <c r="M93" s="4">
        <f t="shared" si="25"/>
        <v>0</v>
      </c>
      <c r="N93" s="67">
        <f t="shared" si="26"/>
        <v>6205049</v>
      </c>
      <c r="P93" s="76">
        <f t="shared" si="17"/>
        <v>6.8111497712822559E-8</v>
      </c>
      <c r="Q93" s="77">
        <f t="shared" si="18"/>
        <v>5.0345638876019674</v>
      </c>
      <c r="R93" s="77">
        <f t="shared" si="19"/>
        <v>0</v>
      </c>
      <c r="S93" s="78">
        <f t="shared" si="27"/>
        <v>0</v>
      </c>
    </row>
    <row r="94" spans="2:19" x14ac:dyDescent="0.25">
      <c r="B94" s="12">
        <v>90</v>
      </c>
      <c r="C94" s="25">
        <v>43975</v>
      </c>
      <c r="D94" s="12">
        <f t="shared" si="28"/>
        <v>752218</v>
      </c>
      <c r="E94" s="2">
        <f t="shared" si="21"/>
        <v>55837297</v>
      </c>
      <c r="F94" s="86">
        <f t="shared" si="22"/>
        <v>30088.720000000001</v>
      </c>
      <c r="G94" s="31">
        <f t="shared" si="29"/>
        <v>1.5970523899629208E-2</v>
      </c>
      <c r="H94" s="6">
        <f t="shared" si="30"/>
        <v>1</v>
      </c>
      <c r="I94" s="12">
        <f t="shared" si="12"/>
        <v>-71357094</v>
      </c>
      <c r="J94" s="2">
        <f t="shared" si="23"/>
        <v>0</v>
      </c>
      <c r="K94" s="2">
        <f t="shared" si="13"/>
        <v>55837297</v>
      </c>
      <c r="L94" s="2">
        <f t="shared" si="24"/>
        <v>-9344023</v>
      </c>
      <c r="M94" s="2">
        <f t="shared" si="25"/>
        <v>0</v>
      </c>
      <c r="N94" s="60">
        <f t="shared" si="26"/>
        <v>7110530</v>
      </c>
      <c r="P94" s="72">
        <f t="shared" si="17"/>
        <v>6.8111497712822559E-8</v>
      </c>
      <c r="Q94" s="71">
        <f t="shared" si="18"/>
        <v>5.6575405690002398</v>
      </c>
      <c r="R94" s="71">
        <f t="shared" si="19"/>
        <v>0</v>
      </c>
      <c r="S94" s="19">
        <f t="shared" si="27"/>
        <v>0</v>
      </c>
    </row>
    <row r="95" spans="2:19" x14ac:dyDescent="0.25">
      <c r="B95" s="14">
        <v>91</v>
      </c>
      <c r="C95" s="24">
        <v>43976</v>
      </c>
      <c r="D95" s="14">
        <f t="shared" si="28"/>
        <v>752218</v>
      </c>
      <c r="E95" s="4">
        <f t="shared" si="21"/>
        <v>63985443</v>
      </c>
      <c r="F95" s="87">
        <f t="shared" si="22"/>
        <v>30088.720000000001</v>
      </c>
      <c r="G95" s="30">
        <f t="shared" si="29"/>
        <v>1.5970523899629208E-2</v>
      </c>
      <c r="H95" s="5">
        <f t="shared" si="30"/>
        <v>1</v>
      </c>
      <c r="I95" s="14">
        <f t="shared" si="12"/>
        <v>-82064658</v>
      </c>
      <c r="J95" s="4">
        <f t="shared" si="23"/>
        <v>0</v>
      </c>
      <c r="K95" s="4">
        <f t="shared" si="13"/>
        <v>63985443</v>
      </c>
      <c r="L95" s="4">
        <f t="shared" si="24"/>
        <v>-10707564</v>
      </c>
      <c r="M95" s="4">
        <f t="shared" si="25"/>
        <v>0</v>
      </c>
      <c r="N95" s="67">
        <f t="shared" si="26"/>
        <v>8148146</v>
      </c>
      <c r="P95" s="76">
        <f t="shared" si="17"/>
        <v>6.8111497712822559E-8</v>
      </c>
      <c r="Q95" s="77">
        <f t="shared" si="18"/>
        <v>6.3714261098949949</v>
      </c>
      <c r="R95" s="77">
        <f t="shared" si="19"/>
        <v>0</v>
      </c>
      <c r="S95" s="78">
        <f t="shared" si="27"/>
        <v>0</v>
      </c>
    </row>
    <row r="96" spans="2:19" x14ac:dyDescent="0.25">
      <c r="B96" s="12">
        <v>92</v>
      </c>
      <c r="C96" s="25">
        <v>43977</v>
      </c>
      <c r="D96" s="12">
        <f t="shared" si="28"/>
        <v>752218</v>
      </c>
      <c r="E96" s="2">
        <f t="shared" si="21"/>
        <v>73322620</v>
      </c>
      <c r="F96" s="86">
        <f t="shared" si="22"/>
        <v>30088.720000000001</v>
      </c>
      <c r="G96" s="31">
        <f t="shared" si="29"/>
        <v>1.5970523899629208E-2</v>
      </c>
      <c r="H96" s="6">
        <f t="shared" si="30"/>
        <v>1</v>
      </c>
      <c r="I96" s="12">
        <f t="shared" si="12"/>
        <v>-94334741</v>
      </c>
      <c r="J96" s="2">
        <f t="shared" si="23"/>
        <v>0</v>
      </c>
      <c r="K96" s="2">
        <f t="shared" si="13"/>
        <v>73322620</v>
      </c>
      <c r="L96" s="2">
        <f t="shared" si="24"/>
        <v>-12270083</v>
      </c>
      <c r="M96" s="2">
        <f t="shared" si="25"/>
        <v>0</v>
      </c>
      <c r="N96" s="60">
        <f t="shared" si="26"/>
        <v>9337177</v>
      </c>
      <c r="P96" s="72">
        <f t="shared" si="17"/>
        <v>6.8111497712822559E-8</v>
      </c>
      <c r="Q96" s="71">
        <f t="shared" si="18"/>
        <v>7.1894865135918335</v>
      </c>
      <c r="R96" s="71">
        <f t="shared" si="19"/>
        <v>0</v>
      </c>
      <c r="S96" s="19">
        <f t="shared" si="27"/>
        <v>0</v>
      </c>
    </row>
    <row r="97" spans="2:19" x14ac:dyDescent="0.25">
      <c r="B97" s="14">
        <v>93</v>
      </c>
      <c r="C97" s="24">
        <v>43978</v>
      </c>
      <c r="D97" s="14">
        <f t="shared" si="28"/>
        <v>752218</v>
      </c>
      <c r="E97" s="4">
        <f t="shared" si="21"/>
        <v>84022339</v>
      </c>
      <c r="F97" s="87">
        <f t="shared" si="22"/>
        <v>30088.720000000001</v>
      </c>
      <c r="G97" s="30">
        <f t="shared" si="29"/>
        <v>1.5970523899629208E-2</v>
      </c>
      <c r="H97" s="5">
        <f t="shared" si="30"/>
        <v>1</v>
      </c>
      <c r="I97" s="14">
        <f t="shared" ref="I97:I160" si="31">INT((S$8*K97+I96)/(1+R$8*J97))</f>
        <v>-108395355</v>
      </c>
      <c r="J97" s="4">
        <f t="shared" si="23"/>
        <v>0</v>
      </c>
      <c r="K97" s="4">
        <f t="shared" ref="K97:K160" si="32">INT((Q$8*J97+K96)/(1+P$8+S$8))</f>
        <v>84022339</v>
      </c>
      <c r="L97" s="4">
        <f t="shared" si="24"/>
        <v>-14060614</v>
      </c>
      <c r="M97" s="4">
        <f t="shared" si="25"/>
        <v>0</v>
      </c>
      <c r="N97" s="67">
        <f t="shared" si="26"/>
        <v>10699719</v>
      </c>
      <c r="P97" s="76">
        <f t="shared" ref="P97:P160" si="33">R$8*((1+P$8-Q$8)*(1+P$8+S$8)-Q$8)</f>
        <v>6.8111497712822559E-8</v>
      </c>
      <c r="Q97" s="77">
        <f t="shared" ref="Q97:Q160" si="34">(1+P$8-Q$8)*(1+P$8+S$8)-R$8*((S$8*K96)+((I96+J96)*(1+P$8+S$8)))</f>
        <v>8.1269237269155354</v>
      </c>
      <c r="R97" s="77">
        <f t="shared" ref="R97:R160" si="35">-J96*(1+P$8+S$8)</f>
        <v>0</v>
      </c>
      <c r="S97" s="78">
        <f t="shared" si="27"/>
        <v>0</v>
      </c>
    </row>
    <row r="98" spans="2:19" x14ac:dyDescent="0.25">
      <c r="B98" s="12">
        <v>94</v>
      </c>
      <c r="C98" s="25">
        <v>43979</v>
      </c>
      <c r="D98" s="12">
        <f t="shared" si="28"/>
        <v>752218</v>
      </c>
      <c r="E98" s="2">
        <f t="shared" ref="E98:E161" si="36">K98</f>
        <v>96283432</v>
      </c>
      <c r="F98" s="86">
        <f t="shared" ref="F98:F161" si="37">D98*0.04</f>
        <v>30088.720000000001</v>
      </c>
      <c r="G98" s="31">
        <f t="shared" si="29"/>
        <v>1.5970523899629208E-2</v>
      </c>
      <c r="H98" s="6">
        <f t="shared" si="30"/>
        <v>1</v>
      </c>
      <c r="I98" s="12">
        <f t="shared" si="31"/>
        <v>-124507786</v>
      </c>
      <c r="J98" s="2">
        <f t="shared" ref="J98:J161" si="38">S98</f>
        <v>0</v>
      </c>
      <c r="K98" s="2">
        <f t="shared" si="32"/>
        <v>96283432</v>
      </c>
      <c r="L98" s="2">
        <f t="shared" ref="L98:L161" si="39">I98-I97</f>
        <v>-16112431</v>
      </c>
      <c r="M98" s="2">
        <f t="shared" ref="M98:M161" si="40">J98-J97</f>
        <v>0</v>
      </c>
      <c r="N98" s="60">
        <f t="shared" ref="N98:N161" si="41">K98-K97</f>
        <v>12261093</v>
      </c>
      <c r="P98" s="72">
        <f t="shared" si="33"/>
        <v>6.8111497712822559E-8</v>
      </c>
      <c r="Q98" s="71">
        <f t="shared" si="34"/>
        <v>9.2011579262579257</v>
      </c>
      <c r="R98" s="71">
        <f t="shared" si="35"/>
        <v>0</v>
      </c>
      <c r="S98" s="19">
        <f t="shared" ref="S98:S161" si="42">INT((-Q98+SQRT((Q98^2)-(4*P98*R98)))/(2*P98))</f>
        <v>0</v>
      </c>
    </row>
    <row r="99" spans="2:19" x14ac:dyDescent="0.25">
      <c r="B99" s="14">
        <v>95</v>
      </c>
      <c r="C99" s="24">
        <v>43980</v>
      </c>
      <c r="D99" s="14">
        <f t="shared" si="28"/>
        <v>752218</v>
      </c>
      <c r="E99" s="4">
        <f t="shared" si="36"/>
        <v>110333744</v>
      </c>
      <c r="F99" s="87">
        <f t="shared" si="37"/>
        <v>30088.720000000001</v>
      </c>
      <c r="G99" s="30">
        <f t="shared" si="29"/>
        <v>1.5970523899629208E-2</v>
      </c>
      <c r="H99" s="5">
        <f t="shared" si="30"/>
        <v>1</v>
      </c>
      <c r="I99" s="14">
        <f t="shared" si="31"/>
        <v>-142971449</v>
      </c>
      <c r="J99" s="4">
        <f t="shared" si="38"/>
        <v>0</v>
      </c>
      <c r="K99" s="4">
        <f t="shared" si="32"/>
        <v>110333744</v>
      </c>
      <c r="L99" s="4">
        <f t="shared" si="39"/>
        <v>-18463663</v>
      </c>
      <c r="M99" s="4">
        <f t="shared" si="40"/>
        <v>0</v>
      </c>
      <c r="N99" s="67">
        <f t="shared" si="41"/>
        <v>14050312</v>
      </c>
      <c r="P99" s="76">
        <f t="shared" si="33"/>
        <v>6.8111497712822559E-8</v>
      </c>
      <c r="Q99" s="77">
        <f t="shared" si="34"/>
        <v>10.432151435176305</v>
      </c>
      <c r="R99" s="77">
        <f t="shared" si="35"/>
        <v>0</v>
      </c>
      <c r="S99" s="78">
        <f t="shared" si="42"/>
        <v>0</v>
      </c>
    </row>
    <row r="100" spans="2:19" x14ac:dyDescent="0.25">
      <c r="B100" s="12">
        <v>96</v>
      </c>
      <c r="C100" s="25">
        <v>43981</v>
      </c>
      <c r="D100" s="12">
        <f t="shared" si="28"/>
        <v>752218</v>
      </c>
      <c r="E100" s="2">
        <f t="shared" si="36"/>
        <v>126434370</v>
      </c>
      <c r="F100" s="86">
        <f t="shared" si="37"/>
        <v>30088.720000000001</v>
      </c>
      <c r="G100" s="31">
        <f t="shared" si="29"/>
        <v>1.5970523899629208E-2</v>
      </c>
      <c r="H100" s="6">
        <f t="shared" si="30"/>
        <v>1</v>
      </c>
      <c r="I100" s="12">
        <f t="shared" si="31"/>
        <v>-164129451</v>
      </c>
      <c r="J100" s="2">
        <f t="shared" si="38"/>
        <v>0</v>
      </c>
      <c r="K100" s="2">
        <f t="shared" si="32"/>
        <v>126434370</v>
      </c>
      <c r="L100" s="2">
        <f t="shared" si="39"/>
        <v>-21158002</v>
      </c>
      <c r="M100" s="2">
        <f t="shared" si="40"/>
        <v>0</v>
      </c>
      <c r="N100" s="60">
        <f t="shared" si="41"/>
        <v>16100626</v>
      </c>
      <c r="P100" s="72">
        <f t="shared" si="33"/>
        <v>6.8111497712822559E-8</v>
      </c>
      <c r="Q100" s="71">
        <f t="shared" si="34"/>
        <v>11.842779615387187</v>
      </c>
      <c r="R100" s="71">
        <f t="shared" si="35"/>
        <v>0</v>
      </c>
      <c r="S100" s="19">
        <f t="shared" si="42"/>
        <v>0</v>
      </c>
    </row>
    <row r="101" spans="2:19" x14ac:dyDescent="0.25">
      <c r="B101" s="14">
        <v>97</v>
      </c>
      <c r="C101" s="24">
        <v>43982</v>
      </c>
      <c r="D101" s="14">
        <f t="shared" si="28"/>
        <v>752218</v>
      </c>
      <c r="E101" s="4">
        <f t="shared" si="36"/>
        <v>144884506</v>
      </c>
      <c r="F101" s="87">
        <f t="shared" si="37"/>
        <v>30088.720000000001</v>
      </c>
      <c r="G101" s="30">
        <f t="shared" si="29"/>
        <v>1.5970523899629208E-2</v>
      </c>
      <c r="H101" s="5">
        <f t="shared" si="30"/>
        <v>1</v>
      </c>
      <c r="I101" s="14">
        <f t="shared" si="31"/>
        <v>-188374968</v>
      </c>
      <c r="J101" s="4">
        <f t="shared" si="38"/>
        <v>0</v>
      </c>
      <c r="K101" s="4">
        <f t="shared" si="32"/>
        <v>144884506</v>
      </c>
      <c r="L101" s="4">
        <f t="shared" si="39"/>
        <v>-24245517</v>
      </c>
      <c r="M101" s="4">
        <f t="shared" si="40"/>
        <v>0</v>
      </c>
      <c r="N101" s="67">
        <f t="shared" si="41"/>
        <v>18450136</v>
      </c>
      <c r="P101" s="76">
        <f t="shared" si="33"/>
        <v>6.8111497712822559E-8</v>
      </c>
      <c r="Q101" s="77">
        <f t="shared" si="34"/>
        <v>13.459255928809569</v>
      </c>
      <c r="R101" s="77">
        <f t="shared" si="35"/>
        <v>0</v>
      </c>
      <c r="S101" s="78">
        <f t="shared" si="42"/>
        <v>0</v>
      </c>
    </row>
    <row r="102" spans="2:19" x14ac:dyDescent="0.25">
      <c r="B102" s="12">
        <v>98</v>
      </c>
      <c r="C102" s="25">
        <v>43983</v>
      </c>
      <c r="D102" s="12">
        <f t="shared" ref="D102:D165" si="43">D101+IF(M102&gt;0,M102,0)</f>
        <v>752218</v>
      </c>
      <c r="E102" s="2">
        <f t="shared" si="36"/>
        <v>166027007</v>
      </c>
      <c r="F102" s="86">
        <f t="shared" si="37"/>
        <v>30088.720000000001</v>
      </c>
      <c r="G102" s="31">
        <f t="shared" si="29"/>
        <v>1.5970523899629208E-2</v>
      </c>
      <c r="H102" s="6">
        <f t="shared" si="30"/>
        <v>1</v>
      </c>
      <c r="I102" s="12">
        <f t="shared" si="31"/>
        <v>-216158550</v>
      </c>
      <c r="J102" s="2">
        <f t="shared" si="38"/>
        <v>0</v>
      </c>
      <c r="K102" s="2">
        <f t="shared" si="32"/>
        <v>166027007</v>
      </c>
      <c r="L102" s="2">
        <f t="shared" si="39"/>
        <v>-27783582</v>
      </c>
      <c r="M102" s="2">
        <f t="shared" si="40"/>
        <v>0</v>
      </c>
      <c r="N102" s="60">
        <f t="shared" si="41"/>
        <v>21142501</v>
      </c>
      <c r="P102" s="72">
        <f t="shared" si="33"/>
        <v>6.8111497712822559E-8</v>
      </c>
      <c r="Q102" s="71">
        <f t="shared" si="34"/>
        <v>15.311619119970882</v>
      </c>
      <c r="R102" s="71">
        <f t="shared" si="35"/>
        <v>0</v>
      </c>
      <c r="S102" s="19">
        <f t="shared" si="42"/>
        <v>0</v>
      </c>
    </row>
    <row r="103" spans="2:19" x14ac:dyDescent="0.25">
      <c r="B103" s="14">
        <v>99</v>
      </c>
      <c r="C103" s="24">
        <v>43984</v>
      </c>
      <c r="D103" s="14">
        <f t="shared" si="43"/>
        <v>752218</v>
      </c>
      <c r="E103" s="4">
        <f t="shared" si="36"/>
        <v>190254761</v>
      </c>
      <c r="F103" s="87">
        <f t="shared" si="37"/>
        <v>30088.720000000001</v>
      </c>
      <c r="G103" s="30">
        <f t="shared" si="29"/>
        <v>1.5970523899629208E-2</v>
      </c>
      <c r="H103" s="5">
        <f t="shared" si="30"/>
        <v>1</v>
      </c>
      <c r="I103" s="14">
        <f t="shared" si="31"/>
        <v>-247996496</v>
      </c>
      <c r="J103" s="4">
        <f t="shared" si="38"/>
        <v>0</v>
      </c>
      <c r="K103" s="4">
        <f t="shared" si="32"/>
        <v>190254761</v>
      </c>
      <c r="L103" s="4">
        <f t="shared" si="39"/>
        <v>-31837946</v>
      </c>
      <c r="M103" s="4">
        <f t="shared" si="40"/>
        <v>0</v>
      </c>
      <c r="N103" s="67">
        <f t="shared" si="41"/>
        <v>24227754</v>
      </c>
      <c r="P103" s="76">
        <f t="shared" si="33"/>
        <v>6.8111497712822559E-8</v>
      </c>
      <c r="Q103" s="77">
        <f t="shared" si="34"/>
        <v>17.434291308300327</v>
      </c>
      <c r="R103" s="77">
        <f t="shared" si="35"/>
        <v>0</v>
      </c>
      <c r="S103" s="78">
        <f t="shared" si="42"/>
        <v>0</v>
      </c>
    </row>
    <row r="104" spans="2:19" x14ac:dyDescent="0.25">
      <c r="B104" s="12">
        <v>100</v>
      </c>
      <c r="C104" s="25">
        <v>43985</v>
      </c>
      <c r="D104" s="12">
        <f t="shared" si="43"/>
        <v>752218</v>
      </c>
      <c r="E104" s="2">
        <f t="shared" si="36"/>
        <v>218017989</v>
      </c>
      <c r="F104" s="86">
        <f t="shared" si="37"/>
        <v>30088.720000000001</v>
      </c>
      <c r="G104" s="31">
        <f t="shared" si="29"/>
        <v>1.5970523899629208E-2</v>
      </c>
      <c r="H104" s="6">
        <f t="shared" si="30"/>
        <v>1</v>
      </c>
      <c r="I104" s="12">
        <f t="shared" si="31"/>
        <v>-284480444</v>
      </c>
      <c r="J104" s="2">
        <f t="shared" si="38"/>
        <v>0</v>
      </c>
      <c r="K104" s="2">
        <f t="shared" si="32"/>
        <v>218017989</v>
      </c>
      <c r="L104" s="2">
        <f t="shared" si="39"/>
        <v>-36483948</v>
      </c>
      <c r="M104" s="2">
        <f t="shared" si="40"/>
        <v>0</v>
      </c>
      <c r="N104" s="60">
        <f t="shared" si="41"/>
        <v>27763228</v>
      </c>
      <c r="P104" s="72">
        <f t="shared" si="33"/>
        <v>6.8111497712822559E-8</v>
      </c>
      <c r="Q104" s="71">
        <f t="shared" si="34"/>
        <v>19.866717851188046</v>
      </c>
      <c r="R104" s="71">
        <f t="shared" si="35"/>
        <v>0</v>
      </c>
      <c r="S104" s="19">
        <f t="shared" si="42"/>
        <v>0</v>
      </c>
    </row>
    <row r="105" spans="2:19" x14ac:dyDescent="0.25">
      <c r="B105" s="14">
        <v>101</v>
      </c>
      <c r="C105" s="24">
        <v>43986</v>
      </c>
      <c r="D105" s="14">
        <f t="shared" si="43"/>
        <v>752218</v>
      </c>
      <c r="E105" s="4">
        <f t="shared" si="36"/>
        <v>249832610</v>
      </c>
      <c r="F105" s="87">
        <f t="shared" si="37"/>
        <v>30088.720000000001</v>
      </c>
      <c r="G105" s="30">
        <f t="shared" si="29"/>
        <v>1.5970523899629208E-2</v>
      </c>
      <c r="H105" s="5">
        <f t="shared" si="30"/>
        <v>1</v>
      </c>
      <c r="I105" s="14">
        <f t="shared" si="31"/>
        <v>-326288370</v>
      </c>
      <c r="J105" s="4">
        <f t="shared" si="38"/>
        <v>0</v>
      </c>
      <c r="K105" s="4">
        <f t="shared" si="32"/>
        <v>249832610</v>
      </c>
      <c r="L105" s="4">
        <f t="shared" si="39"/>
        <v>-41807926</v>
      </c>
      <c r="M105" s="4">
        <f t="shared" si="40"/>
        <v>0</v>
      </c>
      <c r="N105" s="67">
        <f t="shared" si="41"/>
        <v>31814621</v>
      </c>
      <c r="P105" s="76">
        <f t="shared" si="33"/>
        <v>6.8111497712822559E-8</v>
      </c>
      <c r="Q105" s="77">
        <f t="shared" si="34"/>
        <v>22.6541000514869</v>
      </c>
      <c r="R105" s="77">
        <f t="shared" si="35"/>
        <v>0</v>
      </c>
      <c r="S105" s="78">
        <f t="shared" si="42"/>
        <v>0</v>
      </c>
    </row>
    <row r="106" spans="2:19" x14ac:dyDescent="0.25">
      <c r="B106" s="12">
        <v>102</v>
      </c>
      <c r="C106" s="25">
        <v>43987</v>
      </c>
      <c r="D106" s="12">
        <f t="shared" si="43"/>
        <v>752218</v>
      </c>
      <c r="E106" s="2">
        <f t="shared" si="36"/>
        <v>286289830</v>
      </c>
      <c r="F106" s="86">
        <f t="shared" si="37"/>
        <v>30088.720000000001</v>
      </c>
      <c r="G106" s="31">
        <f t="shared" si="29"/>
        <v>1.5970523899629208E-2</v>
      </c>
      <c r="H106" s="6">
        <f t="shared" si="30"/>
        <v>1</v>
      </c>
      <c r="I106" s="12">
        <f t="shared" si="31"/>
        <v>-374197184</v>
      </c>
      <c r="J106" s="2">
        <f t="shared" si="38"/>
        <v>0</v>
      </c>
      <c r="K106" s="2">
        <f t="shared" si="32"/>
        <v>286289830</v>
      </c>
      <c r="L106" s="2">
        <f t="shared" si="39"/>
        <v>-47908814</v>
      </c>
      <c r="M106" s="2">
        <f t="shared" si="40"/>
        <v>0</v>
      </c>
      <c r="N106" s="60">
        <f t="shared" si="41"/>
        <v>36457220</v>
      </c>
      <c r="P106" s="72">
        <f t="shared" si="33"/>
        <v>6.8111497712822559E-8</v>
      </c>
      <c r="Q106" s="71">
        <f t="shared" si="34"/>
        <v>25.848235420787784</v>
      </c>
      <c r="R106" s="71">
        <f t="shared" si="35"/>
        <v>0</v>
      </c>
      <c r="S106" s="19">
        <f t="shared" si="42"/>
        <v>0</v>
      </c>
    </row>
    <row r="107" spans="2:19" x14ac:dyDescent="0.25">
      <c r="B107" s="14">
        <v>103</v>
      </c>
      <c r="C107" s="24">
        <v>43988</v>
      </c>
      <c r="D107" s="14">
        <f t="shared" si="43"/>
        <v>752218</v>
      </c>
      <c r="E107" s="4">
        <f t="shared" si="36"/>
        <v>328067128</v>
      </c>
      <c r="F107" s="87">
        <f t="shared" si="37"/>
        <v>30088.720000000001</v>
      </c>
      <c r="G107" s="30">
        <f t="shared" si="29"/>
        <v>1.5970523899629208E-2</v>
      </c>
      <c r="H107" s="5">
        <f t="shared" si="30"/>
        <v>1</v>
      </c>
      <c r="I107" s="14">
        <f t="shared" si="31"/>
        <v>-429097168</v>
      </c>
      <c r="J107" s="4">
        <f t="shared" si="38"/>
        <v>0</v>
      </c>
      <c r="K107" s="4">
        <f t="shared" si="32"/>
        <v>328067128</v>
      </c>
      <c r="L107" s="4">
        <f t="shared" si="39"/>
        <v>-54899984</v>
      </c>
      <c r="M107" s="4">
        <f t="shared" si="40"/>
        <v>0</v>
      </c>
      <c r="N107" s="67">
        <f t="shared" si="41"/>
        <v>41777298</v>
      </c>
      <c r="P107" s="76">
        <f t="shared" si="33"/>
        <v>6.8111497712822559E-8</v>
      </c>
      <c r="Q107" s="77">
        <f t="shared" si="34"/>
        <v>29.508480065474465</v>
      </c>
      <c r="R107" s="77">
        <f t="shared" si="35"/>
        <v>0</v>
      </c>
      <c r="S107" s="78">
        <f t="shared" si="42"/>
        <v>0</v>
      </c>
    </row>
    <row r="108" spans="2:19" x14ac:dyDescent="0.25">
      <c r="B108" s="12">
        <v>104</v>
      </c>
      <c r="C108" s="25">
        <v>43989</v>
      </c>
      <c r="D108" s="12">
        <f t="shared" si="43"/>
        <v>752218</v>
      </c>
      <c r="E108" s="2">
        <f t="shared" si="36"/>
        <v>375940844</v>
      </c>
      <c r="F108" s="86">
        <f t="shared" si="37"/>
        <v>30088.720000000001</v>
      </c>
      <c r="G108" s="31">
        <f t="shared" si="29"/>
        <v>1.5970523899629208E-2</v>
      </c>
      <c r="H108" s="6">
        <f t="shared" si="30"/>
        <v>1</v>
      </c>
      <c r="I108" s="12">
        <f t="shared" si="31"/>
        <v>-492008519</v>
      </c>
      <c r="J108" s="2">
        <f t="shared" si="38"/>
        <v>0</v>
      </c>
      <c r="K108" s="2">
        <f t="shared" si="32"/>
        <v>375940844</v>
      </c>
      <c r="L108" s="2">
        <f t="shared" si="39"/>
        <v>-62911351</v>
      </c>
      <c r="M108" s="2">
        <f t="shared" si="40"/>
        <v>0</v>
      </c>
      <c r="N108" s="60">
        <f t="shared" si="41"/>
        <v>47873716</v>
      </c>
      <c r="P108" s="72">
        <f t="shared" si="33"/>
        <v>6.8111497712822559E-8</v>
      </c>
      <c r="Q108" s="71">
        <f t="shared" si="34"/>
        <v>33.702851741810541</v>
      </c>
      <c r="R108" s="71">
        <f t="shared" si="35"/>
        <v>0</v>
      </c>
      <c r="S108" s="19">
        <f t="shared" si="42"/>
        <v>0</v>
      </c>
    </row>
    <row r="109" spans="2:19" x14ac:dyDescent="0.25">
      <c r="B109" s="14">
        <v>105</v>
      </c>
      <c r="C109" s="24">
        <v>43990</v>
      </c>
      <c r="D109" s="14">
        <f t="shared" si="43"/>
        <v>752218</v>
      </c>
      <c r="E109" s="4">
        <f t="shared" si="36"/>
        <v>430800609</v>
      </c>
      <c r="F109" s="87">
        <f t="shared" si="37"/>
        <v>30088.720000000001</v>
      </c>
      <c r="G109" s="30">
        <f t="shared" si="29"/>
        <v>1.5970523899629208E-2</v>
      </c>
      <c r="H109" s="5">
        <f t="shared" si="30"/>
        <v>1</v>
      </c>
      <c r="I109" s="14">
        <f t="shared" si="31"/>
        <v>-564100309</v>
      </c>
      <c r="J109" s="4">
        <f t="shared" si="38"/>
        <v>0</v>
      </c>
      <c r="K109" s="4">
        <f t="shared" si="32"/>
        <v>430800609</v>
      </c>
      <c r="L109" s="4">
        <f t="shared" si="39"/>
        <v>-72091790</v>
      </c>
      <c r="M109" s="4">
        <f t="shared" si="40"/>
        <v>0</v>
      </c>
      <c r="N109" s="67">
        <f t="shared" si="41"/>
        <v>54859765</v>
      </c>
      <c r="P109" s="76">
        <f t="shared" si="33"/>
        <v>6.8111497712822559E-8</v>
      </c>
      <c r="Q109" s="77">
        <f t="shared" si="34"/>
        <v>38.509293735514831</v>
      </c>
      <c r="R109" s="77">
        <f t="shared" si="35"/>
        <v>0</v>
      </c>
      <c r="S109" s="78">
        <f t="shared" si="42"/>
        <v>0</v>
      </c>
    </row>
    <row r="110" spans="2:19" x14ac:dyDescent="0.25">
      <c r="B110" s="12">
        <v>106</v>
      </c>
      <c r="C110" s="25">
        <v>43991</v>
      </c>
      <c r="D110" s="12">
        <f t="shared" si="43"/>
        <v>752218</v>
      </c>
      <c r="E110" s="2">
        <f t="shared" si="36"/>
        <v>493665872</v>
      </c>
      <c r="F110" s="86">
        <f t="shared" si="37"/>
        <v>30088.720000000001</v>
      </c>
      <c r="G110" s="31">
        <f t="shared" si="29"/>
        <v>1.5970523899629208E-2</v>
      </c>
      <c r="H110" s="6">
        <f t="shared" si="30"/>
        <v>1</v>
      </c>
      <c r="I110" s="12">
        <f t="shared" si="31"/>
        <v>-646712208</v>
      </c>
      <c r="J110" s="2">
        <f t="shared" si="38"/>
        <v>0</v>
      </c>
      <c r="K110" s="2">
        <f t="shared" si="32"/>
        <v>493665872</v>
      </c>
      <c r="L110" s="2">
        <f t="shared" si="39"/>
        <v>-82611899</v>
      </c>
      <c r="M110" s="2">
        <f t="shared" si="40"/>
        <v>0</v>
      </c>
      <c r="N110" s="60">
        <f t="shared" si="41"/>
        <v>62865263</v>
      </c>
      <c r="P110" s="72">
        <f t="shared" si="33"/>
        <v>6.8111497712822559E-8</v>
      </c>
      <c r="Q110" s="71">
        <f t="shared" si="34"/>
        <v>44.017123435646333</v>
      </c>
      <c r="R110" s="71">
        <f t="shared" si="35"/>
        <v>0</v>
      </c>
      <c r="S110" s="19">
        <f t="shared" si="42"/>
        <v>0</v>
      </c>
    </row>
    <row r="111" spans="2:19" x14ac:dyDescent="0.25">
      <c r="B111" s="14">
        <v>107</v>
      </c>
      <c r="C111" s="24">
        <v>43992</v>
      </c>
      <c r="D111" s="14">
        <f t="shared" si="43"/>
        <v>752218</v>
      </c>
      <c r="E111" s="4">
        <f t="shared" si="36"/>
        <v>565704848</v>
      </c>
      <c r="F111" s="87">
        <f t="shared" si="37"/>
        <v>30088.720000000001</v>
      </c>
      <c r="G111" s="30">
        <f t="shared" si="29"/>
        <v>1.5970523899629208E-2</v>
      </c>
      <c r="H111" s="5">
        <f t="shared" si="30"/>
        <v>1</v>
      </c>
      <c r="I111" s="14">
        <f t="shared" si="31"/>
        <v>-741379379</v>
      </c>
      <c r="J111" s="4">
        <f t="shared" si="38"/>
        <v>0</v>
      </c>
      <c r="K111" s="4">
        <f t="shared" si="32"/>
        <v>565704848</v>
      </c>
      <c r="L111" s="4">
        <f t="shared" si="39"/>
        <v>-94667171</v>
      </c>
      <c r="M111" s="4">
        <f t="shared" si="40"/>
        <v>0</v>
      </c>
      <c r="N111" s="67">
        <f t="shared" si="41"/>
        <v>72038976</v>
      </c>
      <c r="P111" s="76">
        <f t="shared" si="33"/>
        <v>6.8111497712822559E-8</v>
      </c>
      <c r="Q111" s="77">
        <f t="shared" si="34"/>
        <v>50.328691931214919</v>
      </c>
      <c r="R111" s="77">
        <f t="shared" si="35"/>
        <v>0</v>
      </c>
      <c r="S111" s="78">
        <f t="shared" si="42"/>
        <v>0</v>
      </c>
    </row>
    <row r="112" spans="2:19" x14ac:dyDescent="0.25">
      <c r="B112" s="12">
        <v>108</v>
      </c>
      <c r="C112" s="25">
        <v>43993</v>
      </c>
      <c r="D112" s="12">
        <f t="shared" si="43"/>
        <v>752218</v>
      </c>
      <c r="E112" s="2">
        <f t="shared" si="36"/>
        <v>648256226</v>
      </c>
      <c r="F112" s="86">
        <f t="shared" si="37"/>
        <v>30088.720000000001</v>
      </c>
      <c r="G112" s="31">
        <f t="shared" si="29"/>
        <v>1.5970523899629208E-2</v>
      </c>
      <c r="H112" s="6">
        <f t="shared" si="30"/>
        <v>1</v>
      </c>
      <c r="I112" s="12">
        <f t="shared" si="31"/>
        <v>-849861007</v>
      </c>
      <c r="J112" s="2">
        <f t="shared" si="38"/>
        <v>0</v>
      </c>
      <c r="K112" s="2">
        <f t="shared" si="32"/>
        <v>648256226</v>
      </c>
      <c r="L112" s="2">
        <f t="shared" si="39"/>
        <v>-108481628</v>
      </c>
      <c r="M112" s="2">
        <f t="shared" si="40"/>
        <v>0</v>
      </c>
      <c r="N112" s="60">
        <f t="shared" si="41"/>
        <v>82551378</v>
      </c>
      <c r="P112" s="72">
        <f t="shared" si="33"/>
        <v>6.8111497712822559E-8</v>
      </c>
      <c r="Q112" s="71">
        <f t="shared" si="34"/>
        <v>57.561286041388193</v>
      </c>
      <c r="R112" s="71">
        <f t="shared" si="35"/>
        <v>0</v>
      </c>
      <c r="S112" s="19">
        <f t="shared" si="42"/>
        <v>0</v>
      </c>
    </row>
    <row r="113" spans="2:19" x14ac:dyDescent="0.25">
      <c r="B113" s="14">
        <v>109</v>
      </c>
      <c r="C113" s="24">
        <v>43994</v>
      </c>
      <c r="D113" s="14">
        <f t="shared" si="43"/>
        <v>752218</v>
      </c>
      <c r="E113" s="4">
        <f t="shared" si="36"/>
        <v>742854045</v>
      </c>
      <c r="F113" s="87">
        <f t="shared" si="37"/>
        <v>30088.720000000001</v>
      </c>
      <c r="G113" s="30">
        <f t="shared" si="29"/>
        <v>1.5970523899629208E-2</v>
      </c>
      <c r="H113" s="5">
        <f t="shared" si="30"/>
        <v>1</v>
      </c>
      <c r="I113" s="14">
        <f t="shared" si="31"/>
        <v>-974172989</v>
      </c>
      <c r="J113" s="4">
        <f t="shared" si="38"/>
        <v>0</v>
      </c>
      <c r="K113" s="4">
        <f t="shared" si="32"/>
        <v>742854045</v>
      </c>
      <c r="L113" s="4">
        <f t="shared" si="39"/>
        <v>-124311982</v>
      </c>
      <c r="M113" s="4">
        <f t="shared" si="40"/>
        <v>0</v>
      </c>
      <c r="N113" s="67">
        <f t="shared" si="41"/>
        <v>94597819</v>
      </c>
      <c r="P113" s="76">
        <f t="shared" si="33"/>
        <v>6.8111497712822559E-8</v>
      </c>
      <c r="Q113" s="77">
        <f t="shared" si="34"/>
        <v>65.849307915511957</v>
      </c>
      <c r="R113" s="77">
        <f t="shared" si="35"/>
        <v>0</v>
      </c>
      <c r="S113" s="78">
        <f t="shared" si="42"/>
        <v>0</v>
      </c>
    </row>
    <row r="114" spans="2:19" x14ac:dyDescent="0.25">
      <c r="B114" s="12">
        <v>110</v>
      </c>
      <c r="C114" s="25">
        <v>43995</v>
      </c>
      <c r="D114" s="12">
        <f t="shared" si="43"/>
        <v>752218</v>
      </c>
      <c r="E114" s="2">
        <f t="shared" si="36"/>
        <v>851256201</v>
      </c>
      <c r="F114" s="86">
        <f t="shared" si="37"/>
        <v>30088.720000000001</v>
      </c>
      <c r="G114" s="31">
        <f t="shared" si="29"/>
        <v>1.5970523899629208E-2</v>
      </c>
      <c r="H114" s="6">
        <f t="shared" si="30"/>
        <v>1</v>
      </c>
      <c r="I114" s="12">
        <f t="shared" si="31"/>
        <v>-1116625394</v>
      </c>
      <c r="J114" s="2">
        <f t="shared" si="38"/>
        <v>0</v>
      </c>
      <c r="K114" s="2">
        <f t="shared" si="32"/>
        <v>851256201</v>
      </c>
      <c r="L114" s="2">
        <f t="shared" si="39"/>
        <v>-142452405</v>
      </c>
      <c r="M114" s="2">
        <f t="shared" si="40"/>
        <v>0</v>
      </c>
      <c r="N114" s="60">
        <f t="shared" si="41"/>
        <v>108402156</v>
      </c>
      <c r="P114" s="72">
        <f t="shared" si="33"/>
        <v>6.8111497712822559E-8</v>
      </c>
      <c r="Q114" s="71">
        <f t="shared" si="34"/>
        <v>75.346772554958079</v>
      </c>
      <c r="R114" s="71">
        <f t="shared" si="35"/>
        <v>0</v>
      </c>
      <c r="S114" s="19">
        <f t="shared" si="42"/>
        <v>0</v>
      </c>
    </row>
    <row r="115" spans="2:19" x14ac:dyDescent="0.25">
      <c r="B115" s="14">
        <v>111</v>
      </c>
      <c r="C115" s="24">
        <v>43996</v>
      </c>
      <c r="D115" s="14">
        <f t="shared" si="43"/>
        <v>752218</v>
      </c>
      <c r="E115" s="4">
        <f t="shared" si="36"/>
        <v>975477114</v>
      </c>
      <c r="F115" s="87">
        <f t="shared" si="37"/>
        <v>30088.720000000001</v>
      </c>
      <c r="G115" s="30">
        <f t="shared" si="29"/>
        <v>1.5970523899629208E-2</v>
      </c>
      <c r="H115" s="5">
        <f t="shared" si="30"/>
        <v>1</v>
      </c>
      <c r="I115" s="14">
        <f t="shared" si="31"/>
        <v>-1279865393</v>
      </c>
      <c r="J115" s="4">
        <f t="shared" si="38"/>
        <v>0</v>
      </c>
      <c r="K115" s="4">
        <f t="shared" si="32"/>
        <v>975477114</v>
      </c>
      <c r="L115" s="4">
        <f t="shared" si="39"/>
        <v>-163239999</v>
      </c>
      <c r="M115" s="4">
        <f t="shared" si="40"/>
        <v>0</v>
      </c>
      <c r="N115" s="67">
        <f t="shared" si="41"/>
        <v>124220913</v>
      </c>
      <c r="P115" s="76">
        <f t="shared" si="33"/>
        <v>6.8111497712822559E-8</v>
      </c>
      <c r="Q115" s="77">
        <f t="shared" si="34"/>
        <v>86.230169779027662</v>
      </c>
      <c r="R115" s="77">
        <f t="shared" si="35"/>
        <v>0</v>
      </c>
      <c r="S115" s="78">
        <f t="shared" si="42"/>
        <v>0</v>
      </c>
    </row>
    <row r="116" spans="2:19" x14ac:dyDescent="0.25">
      <c r="B116" s="12">
        <v>112</v>
      </c>
      <c r="C116" s="25">
        <v>43997</v>
      </c>
      <c r="D116" s="12">
        <f t="shared" si="43"/>
        <v>752218</v>
      </c>
      <c r="E116" s="2">
        <f t="shared" si="36"/>
        <v>1117825161</v>
      </c>
      <c r="F116" s="86">
        <f t="shared" si="37"/>
        <v>30088.720000000001</v>
      </c>
      <c r="G116" s="31">
        <f t="shared" si="29"/>
        <v>1.5970523899629208E-2</v>
      </c>
      <c r="H116" s="6">
        <f t="shared" si="30"/>
        <v>1</v>
      </c>
      <c r="I116" s="12">
        <f t="shared" si="31"/>
        <v>-1466926448</v>
      </c>
      <c r="J116" s="2">
        <f t="shared" si="38"/>
        <v>0</v>
      </c>
      <c r="K116" s="2">
        <f t="shared" si="32"/>
        <v>1117825161</v>
      </c>
      <c r="L116" s="2">
        <f t="shared" si="39"/>
        <v>-187061055</v>
      </c>
      <c r="M116" s="2">
        <f t="shared" si="40"/>
        <v>0</v>
      </c>
      <c r="N116" s="60">
        <f t="shared" si="41"/>
        <v>142348047</v>
      </c>
      <c r="P116" s="72">
        <f t="shared" si="33"/>
        <v>6.8111497712822559E-8</v>
      </c>
      <c r="Q116" s="71">
        <f t="shared" si="34"/>
        <v>98.701744068028518</v>
      </c>
      <c r="R116" s="71">
        <f t="shared" si="35"/>
        <v>0</v>
      </c>
      <c r="S116" s="19">
        <f t="shared" si="42"/>
        <v>0</v>
      </c>
    </row>
    <row r="117" spans="2:19" x14ac:dyDescent="0.25">
      <c r="B117" s="14">
        <v>113</v>
      </c>
      <c r="C117" s="24">
        <v>43998</v>
      </c>
      <c r="D117" s="14">
        <f t="shared" si="43"/>
        <v>752218</v>
      </c>
      <c r="E117" s="4">
        <f t="shared" si="36"/>
        <v>1280945573</v>
      </c>
      <c r="F117" s="87">
        <f t="shared" si="37"/>
        <v>30088.720000000001</v>
      </c>
      <c r="G117" s="30">
        <f t="shared" si="29"/>
        <v>1.5970523899629208E-2</v>
      </c>
      <c r="H117" s="5">
        <f t="shared" si="30"/>
        <v>1</v>
      </c>
      <c r="I117" s="14">
        <f t="shared" si="31"/>
        <v>-1681284684</v>
      </c>
      <c r="J117" s="4">
        <f t="shared" si="38"/>
        <v>0</v>
      </c>
      <c r="K117" s="4">
        <f t="shared" si="32"/>
        <v>1280945573</v>
      </c>
      <c r="L117" s="4">
        <f t="shared" si="39"/>
        <v>-214358236</v>
      </c>
      <c r="M117" s="4">
        <f t="shared" si="40"/>
        <v>0</v>
      </c>
      <c r="N117" s="67">
        <f t="shared" si="41"/>
        <v>163120412</v>
      </c>
      <c r="P117" s="76">
        <f t="shared" si="33"/>
        <v>6.8111497712822559E-8</v>
      </c>
      <c r="Q117" s="77">
        <f t="shared" si="34"/>
        <v>112.99325263482986</v>
      </c>
      <c r="R117" s="77">
        <f t="shared" si="35"/>
        <v>0</v>
      </c>
      <c r="S117" s="78">
        <f t="shared" si="42"/>
        <v>0</v>
      </c>
    </row>
    <row r="118" spans="2:19" x14ac:dyDescent="0.25">
      <c r="B118" s="12">
        <v>114</v>
      </c>
      <c r="C118" s="25">
        <v>43999</v>
      </c>
      <c r="D118" s="12">
        <f t="shared" si="43"/>
        <v>752218</v>
      </c>
      <c r="E118" s="2">
        <f t="shared" si="36"/>
        <v>1467869591</v>
      </c>
      <c r="F118" s="86">
        <f t="shared" si="37"/>
        <v>30088.720000000001</v>
      </c>
      <c r="G118" s="31">
        <f t="shared" si="29"/>
        <v>1.5970523899629208E-2</v>
      </c>
      <c r="H118" s="6">
        <f t="shared" si="30"/>
        <v>1</v>
      </c>
      <c r="I118" s="12">
        <f t="shared" si="31"/>
        <v>-1926923486</v>
      </c>
      <c r="J118" s="2">
        <f t="shared" si="38"/>
        <v>0</v>
      </c>
      <c r="K118" s="2">
        <f t="shared" si="32"/>
        <v>1467869591</v>
      </c>
      <c r="L118" s="2">
        <f t="shared" si="39"/>
        <v>-245638802</v>
      </c>
      <c r="M118" s="2">
        <f t="shared" si="40"/>
        <v>0</v>
      </c>
      <c r="N118" s="60">
        <f t="shared" si="41"/>
        <v>186924018</v>
      </c>
      <c r="P118" s="72">
        <f t="shared" si="33"/>
        <v>6.8111497712822559E-8</v>
      </c>
      <c r="Q118" s="71">
        <f t="shared" si="34"/>
        <v>129.37027225303169</v>
      </c>
      <c r="R118" s="71">
        <f t="shared" si="35"/>
        <v>0</v>
      </c>
      <c r="S118" s="19">
        <f t="shared" si="42"/>
        <v>0</v>
      </c>
    </row>
    <row r="119" spans="2:19" x14ac:dyDescent="0.25">
      <c r="B119" s="14">
        <v>115</v>
      </c>
      <c r="C119" s="24">
        <v>44000</v>
      </c>
      <c r="D119" s="14">
        <f t="shared" si="43"/>
        <v>752218</v>
      </c>
      <c r="E119" s="4">
        <f t="shared" si="36"/>
        <v>1682070793</v>
      </c>
      <c r="F119" s="87">
        <f t="shared" si="37"/>
        <v>30088.720000000001</v>
      </c>
      <c r="G119" s="30">
        <f t="shared" si="29"/>
        <v>1.5970523899629208E-2</v>
      </c>
      <c r="H119" s="5">
        <f t="shared" si="30"/>
        <v>1</v>
      </c>
      <c r="I119" s="14">
        <f t="shared" si="31"/>
        <v>-2208407521</v>
      </c>
      <c r="J119" s="4">
        <f t="shared" si="38"/>
        <v>0</v>
      </c>
      <c r="K119" s="4">
        <f t="shared" si="32"/>
        <v>1682070793</v>
      </c>
      <c r="L119" s="4">
        <f t="shared" si="39"/>
        <v>-281484035</v>
      </c>
      <c r="M119" s="4">
        <f t="shared" si="40"/>
        <v>0</v>
      </c>
      <c r="N119" s="67">
        <f t="shared" si="41"/>
        <v>214201202</v>
      </c>
      <c r="P119" s="76">
        <f t="shared" si="33"/>
        <v>6.8111497712822559E-8</v>
      </c>
      <c r="Q119" s="77">
        <f t="shared" si="34"/>
        <v>148.13713447723481</v>
      </c>
      <c r="R119" s="77">
        <f t="shared" si="35"/>
        <v>0</v>
      </c>
      <c r="S119" s="78">
        <f t="shared" si="42"/>
        <v>0</v>
      </c>
    </row>
    <row r="120" spans="2:19" x14ac:dyDescent="0.25">
      <c r="B120" s="12">
        <v>116</v>
      </c>
      <c r="C120" s="25">
        <v>44001</v>
      </c>
      <c r="D120" s="12">
        <f t="shared" si="43"/>
        <v>752218</v>
      </c>
      <c r="E120" s="2">
        <f t="shared" si="36"/>
        <v>1927529646</v>
      </c>
      <c r="F120" s="86">
        <f t="shared" si="37"/>
        <v>30088.720000000001</v>
      </c>
      <c r="G120" s="31">
        <f t="shared" si="29"/>
        <v>1.5970523899629208E-2</v>
      </c>
      <c r="H120" s="6">
        <f t="shared" si="30"/>
        <v>1</v>
      </c>
      <c r="I120" s="12">
        <f t="shared" si="31"/>
        <v>-2530967561</v>
      </c>
      <c r="J120" s="2">
        <f t="shared" si="38"/>
        <v>0</v>
      </c>
      <c r="K120" s="2">
        <f t="shared" si="32"/>
        <v>1927529646</v>
      </c>
      <c r="L120" s="2">
        <f t="shared" si="39"/>
        <v>-322560040</v>
      </c>
      <c r="M120" s="2">
        <f t="shared" si="40"/>
        <v>0</v>
      </c>
      <c r="N120" s="60">
        <f t="shared" si="41"/>
        <v>245458853</v>
      </c>
      <c r="P120" s="72">
        <f t="shared" si="33"/>
        <v>6.8111497712822559E-8</v>
      </c>
      <c r="Q120" s="71">
        <f t="shared" si="34"/>
        <v>169.64258092079641</v>
      </c>
      <c r="R120" s="71">
        <f t="shared" si="35"/>
        <v>0</v>
      </c>
      <c r="S120" s="19">
        <f t="shared" si="42"/>
        <v>0</v>
      </c>
    </row>
    <row r="121" spans="2:19" x14ac:dyDescent="0.25">
      <c r="B121" s="14">
        <v>117</v>
      </c>
      <c r="C121" s="24">
        <v>44002</v>
      </c>
      <c r="D121" s="14">
        <f t="shared" si="43"/>
        <v>752218</v>
      </c>
      <c r="E121" s="4">
        <f t="shared" si="36"/>
        <v>2208807472</v>
      </c>
      <c r="F121" s="87">
        <f t="shared" si="37"/>
        <v>30088.720000000001</v>
      </c>
      <c r="G121" s="30">
        <f t="shared" si="29"/>
        <v>1.5970523899629208E-2</v>
      </c>
      <c r="H121" s="5">
        <f t="shared" si="30"/>
        <v>1</v>
      </c>
      <c r="I121" s="14">
        <f t="shared" si="31"/>
        <v>-2900597687</v>
      </c>
      <c r="J121" s="4">
        <f t="shared" si="38"/>
        <v>0</v>
      </c>
      <c r="K121" s="4">
        <f t="shared" si="32"/>
        <v>2208807472</v>
      </c>
      <c r="L121" s="4">
        <f t="shared" si="39"/>
        <v>-369630126</v>
      </c>
      <c r="M121" s="4">
        <f t="shared" si="40"/>
        <v>0</v>
      </c>
      <c r="N121" s="67">
        <f t="shared" si="41"/>
        <v>281277826</v>
      </c>
      <c r="P121" s="76">
        <f t="shared" si="33"/>
        <v>6.8111497712822559E-8</v>
      </c>
      <c r="Q121" s="77">
        <f t="shared" si="34"/>
        <v>194.28624380606007</v>
      </c>
      <c r="R121" s="77">
        <f t="shared" si="35"/>
        <v>0</v>
      </c>
      <c r="S121" s="78">
        <f t="shared" si="42"/>
        <v>0</v>
      </c>
    </row>
    <row r="122" spans="2:19" x14ac:dyDescent="0.25">
      <c r="B122" s="12">
        <v>118</v>
      </c>
      <c r="C122" s="25">
        <v>44003</v>
      </c>
      <c r="D122" s="12">
        <f t="shared" si="43"/>
        <v>752218</v>
      </c>
      <c r="E122" s="2">
        <f t="shared" si="36"/>
        <v>2531131212</v>
      </c>
      <c r="F122" s="86">
        <f t="shared" si="37"/>
        <v>30088.720000000001</v>
      </c>
      <c r="G122" s="31">
        <f t="shared" si="29"/>
        <v>1.5970523899629208E-2</v>
      </c>
      <c r="H122" s="6">
        <f t="shared" si="30"/>
        <v>1</v>
      </c>
      <c r="I122" s="12">
        <f t="shared" si="31"/>
        <v>-3324166676</v>
      </c>
      <c r="J122" s="2">
        <f t="shared" si="38"/>
        <v>0</v>
      </c>
      <c r="K122" s="2">
        <f t="shared" si="32"/>
        <v>2531131212</v>
      </c>
      <c r="L122" s="2">
        <f t="shared" si="39"/>
        <v>-423568989</v>
      </c>
      <c r="M122" s="2">
        <f t="shared" si="40"/>
        <v>0</v>
      </c>
      <c r="N122" s="60">
        <f t="shared" si="41"/>
        <v>322323740</v>
      </c>
      <c r="P122" s="72">
        <f t="shared" si="33"/>
        <v>6.8111497712822559E-8</v>
      </c>
      <c r="Q122" s="71">
        <f t="shared" si="34"/>
        <v>222.52607232895235</v>
      </c>
      <c r="R122" s="71">
        <f t="shared" si="35"/>
        <v>0</v>
      </c>
      <c r="S122" s="19">
        <f t="shared" si="42"/>
        <v>0</v>
      </c>
    </row>
    <row r="123" spans="2:19" x14ac:dyDescent="0.25">
      <c r="B123" s="14">
        <v>119</v>
      </c>
      <c r="C123" s="24">
        <v>44004</v>
      </c>
      <c r="D123" s="14">
        <f t="shared" si="43"/>
        <v>752218</v>
      </c>
      <c r="E123" s="4">
        <f t="shared" si="36"/>
        <v>2900490556</v>
      </c>
      <c r="F123" s="87">
        <f t="shared" si="37"/>
        <v>30088.720000000001</v>
      </c>
      <c r="G123" s="30">
        <f t="shared" si="29"/>
        <v>1.5970523899629208E-2</v>
      </c>
      <c r="H123" s="5">
        <f t="shared" si="30"/>
        <v>1</v>
      </c>
      <c r="I123" s="14">
        <f t="shared" si="31"/>
        <v>-3809545643</v>
      </c>
      <c r="J123" s="4">
        <f t="shared" si="38"/>
        <v>0</v>
      </c>
      <c r="K123" s="4">
        <f t="shared" si="32"/>
        <v>2900490556</v>
      </c>
      <c r="L123" s="4">
        <f t="shared" si="39"/>
        <v>-485378967</v>
      </c>
      <c r="M123" s="4">
        <f t="shared" si="40"/>
        <v>0</v>
      </c>
      <c r="N123" s="67">
        <f t="shared" si="41"/>
        <v>369359344</v>
      </c>
      <c r="P123" s="76">
        <f t="shared" si="33"/>
        <v>6.8111497712822559E-8</v>
      </c>
      <c r="Q123" s="77">
        <f t="shared" si="34"/>
        <v>254.88684267392557</v>
      </c>
      <c r="R123" s="77">
        <f t="shared" si="35"/>
        <v>0</v>
      </c>
      <c r="S123" s="78">
        <f t="shared" si="42"/>
        <v>0</v>
      </c>
    </row>
    <row r="124" spans="2:19" x14ac:dyDescent="0.25">
      <c r="B124" s="12">
        <v>120</v>
      </c>
      <c r="C124" s="25">
        <v>44005</v>
      </c>
      <c r="D124" s="12">
        <f t="shared" si="43"/>
        <v>752218</v>
      </c>
      <c r="E124" s="2">
        <f t="shared" si="36"/>
        <v>3323749249</v>
      </c>
      <c r="F124" s="86">
        <f t="shared" si="37"/>
        <v>30088.720000000001</v>
      </c>
      <c r="G124" s="31">
        <f t="shared" si="29"/>
        <v>1.5970523899629208E-2</v>
      </c>
      <c r="H124" s="6">
        <f t="shared" si="30"/>
        <v>1</v>
      </c>
      <c r="I124" s="12">
        <f t="shared" si="31"/>
        <v>-4365754307</v>
      </c>
      <c r="J124" s="2">
        <f t="shared" si="38"/>
        <v>0</v>
      </c>
      <c r="K124" s="2">
        <f t="shared" si="32"/>
        <v>3323749249</v>
      </c>
      <c r="L124" s="2">
        <f t="shared" si="39"/>
        <v>-556208664</v>
      </c>
      <c r="M124" s="2">
        <f t="shared" si="40"/>
        <v>0</v>
      </c>
      <c r="N124" s="60">
        <f t="shared" si="41"/>
        <v>423258693</v>
      </c>
      <c r="P124" s="72">
        <f t="shared" si="33"/>
        <v>6.8111497712822559E-8</v>
      </c>
      <c r="Q124" s="71">
        <f t="shared" si="34"/>
        <v>291.9699098688946</v>
      </c>
      <c r="R124" s="71">
        <f t="shared" si="35"/>
        <v>0</v>
      </c>
      <c r="S124" s="19">
        <f t="shared" si="42"/>
        <v>0</v>
      </c>
    </row>
    <row r="125" spans="2:19" x14ac:dyDescent="0.25">
      <c r="B125" s="14">
        <v>121</v>
      </c>
      <c r="C125" s="24">
        <v>44006</v>
      </c>
      <c r="D125" s="14">
        <f t="shared" si="43"/>
        <v>752218</v>
      </c>
      <c r="E125" s="4">
        <f t="shared" si="36"/>
        <v>3808772639</v>
      </c>
      <c r="F125" s="87">
        <f t="shared" si="37"/>
        <v>30088.720000000001</v>
      </c>
      <c r="G125" s="30">
        <f t="shared" si="29"/>
        <v>1.5970523899629208E-2</v>
      </c>
      <c r="H125" s="5">
        <f t="shared" si="30"/>
        <v>1</v>
      </c>
      <c r="I125" s="14">
        <f t="shared" si="31"/>
        <v>-5003128604</v>
      </c>
      <c r="J125" s="4">
        <f t="shared" si="38"/>
        <v>0</v>
      </c>
      <c r="K125" s="4">
        <f t="shared" si="32"/>
        <v>3808772639</v>
      </c>
      <c r="L125" s="4">
        <f t="shared" si="39"/>
        <v>-637374297</v>
      </c>
      <c r="M125" s="4">
        <f t="shared" si="40"/>
        <v>0</v>
      </c>
      <c r="N125" s="67">
        <f t="shared" si="41"/>
        <v>485023390</v>
      </c>
      <c r="P125" s="76">
        <f t="shared" si="33"/>
        <v>6.8111497712822559E-8</v>
      </c>
      <c r="Q125" s="77">
        <f t="shared" si="34"/>
        <v>334.46438256513846</v>
      </c>
      <c r="R125" s="77">
        <f t="shared" si="35"/>
        <v>0</v>
      </c>
      <c r="S125" s="78">
        <f t="shared" si="42"/>
        <v>0</v>
      </c>
    </row>
    <row r="126" spans="2:19" x14ac:dyDescent="0.25">
      <c r="B126" s="12">
        <v>122</v>
      </c>
      <c r="C126" s="25">
        <v>44007</v>
      </c>
      <c r="D126" s="12">
        <f t="shared" si="43"/>
        <v>752218</v>
      </c>
      <c r="E126" s="2">
        <f t="shared" si="36"/>
        <v>4364573838</v>
      </c>
      <c r="F126" s="86">
        <f t="shared" si="37"/>
        <v>30088.720000000001</v>
      </c>
      <c r="G126" s="31">
        <f t="shared" si="29"/>
        <v>1.5970523899629208E-2</v>
      </c>
      <c r="H126" s="6">
        <f t="shared" si="30"/>
        <v>1</v>
      </c>
      <c r="I126" s="12">
        <f t="shared" si="31"/>
        <v>-5733512758</v>
      </c>
      <c r="J126" s="2">
        <f t="shared" si="38"/>
        <v>0</v>
      </c>
      <c r="K126" s="2">
        <f t="shared" si="32"/>
        <v>4364573838</v>
      </c>
      <c r="L126" s="2">
        <f t="shared" si="39"/>
        <v>-730384154</v>
      </c>
      <c r="M126" s="2">
        <f t="shared" si="40"/>
        <v>0</v>
      </c>
      <c r="N126" s="60">
        <f t="shared" si="41"/>
        <v>555801199</v>
      </c>
      <c r="P126" s="72">
        <f t="shared" si="33"/>
        <v>6.8111497712822559E-8</v>
      </c>
      <c r="Q126" s="71">
        <f t="shared" si="34"/>
        <v>383.15992870170919</v>
      </c>
      <c r="R126" s="71">
        <f t="shared" si="35"/>
        <v>0</v>
      </c>
      <c r="S126" s="19">
        <f t="shared" si="42"/>
        <v>0</v>
      </c>
    </row>
    <row r="127" spans="2:19" x14ac:dyDescent="0.25">
      <c r="B127" s="14">
        <v>123</v>
      </c>
      <c r="C127" s="24">
        <v>44008</v>
      </c>
      <c r="D127" s="14">
        <f t="shared" si="43"/>
        <v>752218</v>
      </c>
      <c r="E127" s="4">
        <f t="shared" si="36"/>
        <v>5001481210</v>
      </c>
      <c r="F127" s="87">
        <f t="shared" si="37"/>
        <v>30088.720000000001</v>
      </c>
      <c r="G127" s="30">
        <f t="shared" si="29"/>
        <v>1.5970523899629208E-2</v>
      </c>
      <c r="H127" s="5">
        <f t="shared" si="30"/>
        <v>1</v>
      </c>
      <c r="I127" s="14">
        <f t="shared" si="31"/>
        <v>-6570479380</v>
      </c>
      <c r="J127" s="4">
        <f t="shared" si="38"/>
        <v>0</v>
      </c>
      <c r="K127" s="4">
        <f t="shared" si="32"/>
        <v>5001481210</v>
      </c>
      <c r="L127" s="4">
        <f t="shared" si="39"/>
        <v>-836966622</v>
      </c>
      <c r="M127" s="4">
        <f t="shared" si="40"/>
        <v>0</v>
      </c>
      <c r="N127" s="67">
        <f t="shared" si="41"/>
        <v>636907372</v>
      </c>
      <c r="P127" s="76">
        <f t="shared" si="33"/>
        <v>6.8111497712822559E-8</v>
      </c>
      <c r="Q127" s="77">
        <f t="shared" si="34"/>
        <v>438.96144978174891</v>
      </c>
      <c r="R127" s="77">
        <f t="shared" si="35"/>
        <v>0</v>
      </c>
      <c r="S127" s="78">
        <f t="shared" si="42"/>
        <v>0</v>
      </c>
    </row>
    <row r="128" spans="2:19" x14ac:dyDescent="0.25">
      <c r="B128" s="12">
        <v>124</v>
      </c>
      <c r="C128" s="25">
        <v>44009</v>
      </c>
      <c r="D128" s="12">
        <f t="shared" si="43"/>
        <v>752218</v>
      </c>
      <c r="E128" s="2">
        <f t="shared" si="36"/>
        <v>5731330303</v>
      </c>
      <c r="F128" s="86">
        <f t="shared" si="37"/>
        <v>30088.720000000001</v>
      </c>
      <c r="G128" s="31">
        <f t="shared" si="29"/>
        <v>1.5970523899629208E-2</v>
      </c>
      <c r="H128" s="6">
        <f t="shared" si="30"/>
        <v>1</v>
      </c>
      <c r="I128" s="12">
        <f t="shared" si="31"/>
        <v>-7529581686</v>
      </c>
      <c r="J128" s="2">
        <f t="shared" si="38"/>
        <v>0</v>
      </c>
      <c r="K128" s="2">
        <f t="shared" si="32"/>
        <v>5731330303</v>
      </c>
      <c r="L128" s="2">
        <f t="shared" si="39"/>
        <v>-959102306</v>
      </c>
      <c r="M128" s="2">
        <f t="shared" si="40"/>
        <v>0</v>
      </c>
      <c r="N128" s="60">
        <f t="shared" si="41"/>
        <v>729849093</v>
      </c>
      <c r="P128" s="72">
        <f t="shared" si="33"/>
        <v>6.8111497712822559E-8</v>
      </c>
      <c r="Q128" s="71">
        <f t="shared" si="34"/>
        <v>502.90589647546125</v>
      </c>
      <c r="R128" s="71">
        <f t="shared" si="35"/>
        <v>0</v>
      </c>
      <c r="S128" s="19">
        <f t="shared" si="42"/>
        <v>0</v>
      </c>
    </row>
    <row r="129" spans="2:19" x14ac:dyDescent="0.25">
      <c r="B129" s="14">
        <v>125</v>
      </c>
      <c r="C129" s="24">
        <v>44010</v>
      </c>
      <c r="D129" s="14">
        <f t="shared" si="43"/>
        <v>752218</v>
      </c>
      <c r="E129" s="4">
        <f t="shared" si="36"/>
        <v>6567683784</v>
      </c>
      <c r="F129" s="87">
        <f t="shared" si="37"/>
        <v>30088.720000000001</v>
      </c>
      <c r="G129" s="30">
        <f t="shared" si="29"/>
        <v>1.5970523899629208E-2</v>
      </c>
      <c r="H129" s="5">
        <f t="shared" si="30"/>
        <v>1</v>
      </c>
      <c r="I129" s="14">
        <f t="shared" si="31"/>
        <v>-8628642520</v>
      </c>
      <c r="J129" s="4">
        <f t="shared" si="38"/>
        <v>0</v>
      </c>
      <c r="K129" s="4">
        <f t="shared" si="32"/>
        <v>6567683784</v>
      </c>
      <c r="L129" s="4">
        <f t="shared" si="39"/>
        <v>-1099060834</v>
      </c>
      <c r="M129" s="4">
        <f t="shared" si="40"/>
        <v>0</v>
      </c>
      <c r="N129" s="67">
        <f t="shared" si="41"/>
        <v>836353481</v>
      </c>
      <c r="P129" s="76">
        <f t="shared" si="33"/>
        <v>6.8111497712822559E-8</v>
      </c>
      <c r="Q129" s="77">
        <f t="shared" si="34"/>
        <v>576.18153815254425</v>
      </c>
      <c r="R129" s="77">
        <f t="shared" si="35"/>
        <v>0</v>
      </c>
      <c r="S129" s="78">
        <f t="shared" si="42"/>
        <v>0</v>
      </c>
    </row>
    <row r="130" spans="2:19" x14ac:dyDescent="0.25">
      <c r="B130" s="12">
        <v>126</v>
      </c>
      <c r="C130" s="25">
        <v>44011</v>
      </c>
      <c r="D130" s="12">
        <f t="shared" si="43"/>
        <v>752218</v>
      </c>
      <c r="E130" s="2">
        <f t="shared" si="36"/>
        <v>7526083476</v>
      </c>
      <c r="F130" s="86">
        <f t="shared" si="37"/>
        <v>30088.720000000001</v>
      </c>
      <c r="G130" s="31">
        <f t="shared" si="29"/>
        <v>1.5970523899629208E-2</v>
      </c>
      <c r="H130" s="6">
        <f t="shared" si="30"/>
        <v>1</v>
      </c>
      <c r="I130" s="12">
        <f t="shared" si="31"/>
        <v>-9888085552</v>
      </c>
      <c r="J130" s="2">
        <f t="shared" si="38"/>
        <v>0</v>
      </c>
      <c r="K130" s="2">
        <f t="shared" si="32"/>
        <v>7526083476</v>
      </c>
      <c r="L130" s="2">
        <f t="shared" si="39"/>
        <v>-1259443032</v>
      </c>
      <c r="M130" s="2">
        <f t="shared" si="40"/>
        <v>0</v>
      </c>
      <c r="N130" s="60">
        <f t="shared" si="41"/>
        <v>958399692</v>
      </c>
      <c r="P130" s="72">
        <f t="shared" si="33"/>
        <v>6.8111497712822559E-8</v>
      </c>
      <c r="Q130" s="71">
        <f t="shared" si="34"/>
        <v>660.1500442672359</v>
      </c>
      <c r="R130" s="71">
        <f t="shared" si="35"/>
        <v>0</v>
      </c>
      <c r="S130" s="19">
        <f t="shared" si="42"/>
        <v>0</v>
      </c>
    </row>
    <row r="131" spans="2:19" x14ac:dyDescent="0.25">
      <c r="B131" s="14">
        <v>127</v>
      </c>
      <c r="C131" s="24">
        <v>44012</v>
      </c>
      <c r="D131" s="14">
        <f t="shared" si="43"/>
        <v>752218</v>
      </c>
      <c r="E131" s="4">
        <f t="shared" si="36"/>
        <v>8624339166</v>
      </c>
      <c r="F131" s="87">
        <f t="shared" si="37"/>
        <v>30088.720000000001</v>
      </c>
      <c r="G131" s="30">
        <f t="shared" si="29"/>
        <v>1.5970523899629208E-2</v>
      </c>
      <c r="H131" s="5">
        <f t="shared" si="30"/>
        <v>1</v>
      </c>
      <c r="I131" s="14">
        <f t="shared" si="31"/>
        <v>-11331314810</v>
      </c>
      <c r="J131" s="4">
        <f t="shared" si="38"/>
        <v>0</v>
      </c>
      <c r="K131" s="4">
        <f t="shared" si="32"/>
        <v>8624339166</v>
      </c>
      <c r="L131" s="4">
        <f t="shared" si="39"/>
        <v>-1443229258</v>
      </c>
      <c r="M131" s="4">
        <f t="shared" si="40"/>
        <v>0</v>
      </c>
      <c r="N131" s="67">
        <f t="shared" si="41"/>
        <v>1098255690</v>
      </c>
      <c r="P131" s="76">
        <f t="shared" si="33"/>
        <v>6.8111497712822559E-8</v>
      </c>
      <c r="Q131" s="77">
        <f t="shared" si="34"/>
        <v>756.37178802614346</v>
      </c>
      <c r="R131" s="77">
        <f t="shared" si="35"/>
        <v>0</v>
      </c>
      <c r="S131" s="78">
        <f t="shared" si="42"/>
        <v>0</v>
      </c>
    </row>
    <row r="132" spans="2:19" x14ac:dyDescent="0.25">
      <c r="B132" s="12">
        <v>128</v>
      </c>
      <c r="C132" s="25">
        <v>44013</v>
      </c>
      <c r="D132" s="12">
        <f t="shared" si="43"/>
        <v>752218</v>
      </c>
      <c r="E132" s="2">
        <f t="shared" si="36"/>
        <v>9882859563</v>
      </c>
      <c r="F132" s="86">
        <f t="shared" si="37"/>
        <v>30088.720000000001</v>
      </c>
      <c r="G132" s="31">
        <f t="shared" ref="G132:G195" si="44">D132/G$2</f>
        <v>1.5970523899629208E-2</v>
      </c>
      <c r="H132" s="6">
        <f t="shared" si="30"/>
        <v>1</v>
      </c>
      <c r="I132" s="12">
        <f t="shared" si="31"/>
        <v>-12985149590</v>
      </c>
      <c r="J132" s="2">
        <f t="shared" si="38"/>
        <v>0</v>
      </c>
      <c r="K132" s="2">
        <f t="shared" si="32"/>
        <v>9882859563</v>
      </c>
      <c r="L132" s="2">
        <f t="shared" si="39"/>
        <v>-1653834780</v>
      </c>
      <c r="M132" s="2">
        <f t="shared" si="40"/>
        <v>0</v>
      </c>
      <c r="N132" s="60">
        <f t="shared" si="41"/>
        <v>1258520397</v>
      </c>
      <c r="P132" s="72">
        <f t="shared" si="33"/>
        <v>6.8111497712822559E-8</v>
      </c>
      <c r="Q132" s="71">
        <f t="shared" si="34"/>
        <v>866.63484266006071</v>
      </c>
      <c r="R132" s="71">
        <f t="shared" si="35"/>
        <v>0</v>
      </c>
      <c r="S132" s="19">
        <f t="shared" si="42"/>
        <v>0</v>
      </c>
    </row>
    <row r="133" spans="2:19" x14ac:dyDescent="0.25">
      <c r="B133" s="14">
        <v>129</v>
      </c>
      <c r="C133" s="24">
        <v>44014</v>
      </c>
      <c r="D133" s="14">
        <f t="shared" si="43"/>
        <v>752218</v>
      </c>
      <c r="E133" s="4">
        <f t="shared" si="36"/>
        <v>11325031549</v>
      </c>
      <c r="F133" s="87">
        <f t="shared" si="37"/>
        <v>30088.720000000001</v>
      </c>
      <c r="G133" s="30">
        <f t="shared" si="44"/>
        <v>1.5970523899629208E-2</v>
      </c>
      <c r="H133" s="5">
        <f t="shared" ref="H133:H196" si="45">D133/D132</f>
        <v>1</v>
      </c>
      <c r="I133" s="14">
        <f t="shared" si="31"/>
        <v>-14880322839</v>
      </c>
      <c r="J133" s="4">
        <f t="shared" si="38"/>
        <v>0</v>
      </c>
      <c r="K133" s="4">
        <f t="shared" si="32"/>
        <v>11325031549</v>
      </c>
      <c r="L133" s="4">
        <f t="shared" si="39"/>
        <v>-1895173249</v>
      </c>
      <c r="M133" s="4">
        <f t="shared" si="40"/>
        <v>0</v>
      </c>
      <c r="N133" s="67">
        <f t="shared" si="41"/>
        <v>1442171986</v>
      </c>
      <c r="P133" s="76">
        <f t="shared" si="33"/>
        <v>6.8111497712822559E-8</v>
      </c>
      <c r="Q133" s="77">
        <f t="shared" si="34"/>
        <v>992.98820870237034</v>
      </c>
      <c r="R133" s="77">
        <f t="shared" si="35"/>
        <v>0</v>
      </c>
      <c r="S133" s="78">
        <f t="shared" si="42"/>
        <v>0</v>
      </c>
    </row>
    <row r="134" spans="2:19" x14ac:dyDescent="0.25">
      <c r="B134" s="12">
        <v>130</v>
      </c>
      <c r="C134" s="25">
        <v>44015</v>
      </c>
      <c r="D134" s="12">
        <f t="shared" si="43"/>
        <v>752218</v>
      </c>
      <c r="E134" s="2">
        <f t="shared" si="36"/>
        <v>12977654774</v>
      </c>
      <c r="F134" s="86">
        <f t="shared" si="37"/>
        <v>30088.720000000001</v>
      </c>
      <c r="G134" s="31">
        <f t="shared" si="44"/>
        <v>1.5970523899629208E-2</v>
      </c>
      <c r="H134" s="6">
        <f t="shared" si="45"/>
        <v>1</v>
      </c>
      <c r="I134" s="12">
        <f t="shared" si="31"/>
        <v>-17052052256</v>
      </c>
      <c r="J134" s="2">
        <f t="shared" si="38"/>
        <v>0</v>
      </c>
      <c r="K134" s="2">
        <f t="shared" si="32"/>
        <v>12977654774</v>
      </c>
      <c r="L134" s="2">
        <f t="shared" si="39"/>
        <v>-2171729417</v>
      </c>
      <c r="M134" s="2">
        <f t="shared" si="40"/>
        <v>0</v>
      </c>
      <c r="N134" s="60">
        <f t="shared" si="41"/>
        <v>1652623225</v>
      </c>
      <c r="P134" s="72">
        <f t="shared" si="33"/>
        <v>6.8111497712822559E-8</v>
      </c>
      <c r="Q134" s="71">
        <f t="shared" si="34"/>
        <v>1137.7798905158072</v>
      </c>
      <c r="R134" s="71">
        <f t="shared" si="35"/>
        <v>0</v>
      </c>
      <c r="S134" s="19">
        <f t="shared" si="42"/>
        <v>0</v>
      </c>
    </row>
    <row r="135" spans="2:19" x14ac:dyDescent="0.25">
      <c r="B135" s="14">
        <v>131</v>
      </c>
      <c r="C135" s="24">
        <v>44016</v>
      </c>
      <c r="D135" s="14">
        <f t="shared" si="43"/>
        <v>752218</v>
      </c>
      <c r="E135" s="4">
        <f t="shared" si="36"/>
        <v>14871439669</v>
      </c>
      <c r="F135" s="87">
        <f t="shared" si="37"/>
        <v>30088.720000000001</v>
      </c>
      <c r="G135" s="30">
        <f t="shared" si="44"/>
        <v>1.5970523899629208E-2</v>
      </c>
      <c r="H135" s="5">
        <f t="shared" si="45"/>
        <v>1</v>
      </c>
      <c r="I135" s="14">
        <f t="shared" si="31"/>
        <v>-19540694739</v>
      </c>
      <c r="J135" s="4">
        <f t="shared" si="38"/>
        <v>0</v>
      </c>
      <c r="K135" s="4">
        <f t="shared" si="32"/>
        <v>14871439669</v>
      </c>
      <c r="L135" s="4">
        <f t="shared" si="39"/>
        <v>-2488642483</v>
      </c>
      <c r="M135" s="4">
        <f t="shared" si="40"/>
        <v>0</v>
      </c>
      <c r="N135" s="67">
        <f t="shared" si="41"/>
        <v>1893784895</v>
      </c>
      <c r="P135" s="76">
        <f t="shared" si="33"/>
        <v>6.8111497712822559E-8</v>
      </c>
      <c r="Q135" s="77">
        <f t="shared" si="34"/>
        <v>1303.7005285900525</v>
      </c>
      <c r="R135" s="77">
        <f t="shared" si="35"/>
        <v>0</v>
      </c>
      <c r="S135" s="78">
        <f t="shared" si="42"/>
        <v>0</v>
      </c>
    </row>
    <row r="136" spans="2:19" x14ac:dyDescent="0.25">
      <c r="B136" s="12">
        <v>132</v>
      </c>
      <c r="C136" s="25">
        <v>44017</v>
      </c>
      <c r="D136" s="12">
        <f t="shared" si="43"/>
        <v>752218</v>
      </c>
      <c r="E136" s="2">
        <f t="shared" si="36"/>
        <v>17041578134</v>
      </c>
      <c r="F136" s="86">
        <f t="shared" si="37"/>
        <v>30088.720000000001</v>
      </c>
      <c r="G136" s="31">
        <f t="shared" si="44"/>
        <v>1.5970523899629208E-2</v>
      </c>
      <c r="H136" s="6">
        <f t="shared" si="45"/>
        <v>1</v>
      </c>
      <c r="I136" s="12">
        <f t="shared" si="31"/>
        <v>-22392496330</v>
      </c>
      <c r="J136" s="2">
        <f t="shared" si="38"/>
        <v>0</v>
      </c>
      <c r="K136" s="2">
        <f t="shared" si="32"/>
        <v>17041578134</v>
      </c>
      <c r="L136" s="2">
        <f t="shared" si="39"/>
        <v>-2851801591</v>
      </c>
      <c r="M136" s="2">
        <f t="shared" si="40"/>
        <v>0</v>
      </c>
      <c r="N136" s="60">
        <f t="shared" si="41"/>
        <v>2170138465</v>
      </c>
      <c r="P136" s="72">
        <f t="shared" si="33"/>
        <v>6.8111497712822559E-8</v>
      </c>
      <c r="Q136" s="71">
        <f t="shared" si="34"/>
        <v>1493.8333994179745</v>
      </c>
      <c r="R136" s="71">
        <f t="shared" si="35"/>
        <v>0</v>
      </c>
      <c r="S136" s="19">
        <f t="shared" si="42"/>
        <v>0</v>
      </c>
    </row>
    <row r="137" spans="2:19" x14ac:dyDescent="0.25">
      <c r="B137" s="14">
        <v>133</v>
      </c>
      <c r="C137" s="24">
        <v>44018</v>
      </c>
      <c r="D137" s="14">
        <f t="shared" si="43"/>
        <v>752218</v>
      </c>
      <c r="E137" s="4">
        <f t="shared" si="36"/>
        <v>19528397503</v>
      </c>
      <c r="F137" s="87">
        <f t="shared" si="37"/>
        <v>30088.720000000001</v>
      </c>
      <c r="G137" s="30">
        <f t="shared" si="44"/>
        <v>1.5970523899629208E-2</v>
      </c>
      <c r="H137" s="5">
        <f t="shared" si="45"/>
        <v>1</v>
      </c>
      <c r="I137" s="14">
        <f t="shared" si="31"/>
        <v>-25660451600</v>
      </c>
      <c r="J137" s="4">
        <f t="shared" si="38"/>
        <v>0</v>
      </c>
      <c r="K137" s="4">
        <f t="shared" si="32"/>
        <v>19528397503</v>
      </c>
      <c r="L137" s="4">
        <f t="shared" si="39"/>
        <v>-3267955270</v>
      </c>
      <c r="M137" s="4">
        <f t="shared" si="40"/>
        <v>0</v>
      </c>
      <c r="N137" s="67">
        <f t="shared" si="41"/>
        <v>2486819369</v>
      </c>
      <c r="P137" s="76">
        <f t="shared" si="33"/>
        <v>6.8111497712822559E-8</v>
      </c>
      <c r="Q137" s="77">
        <f t="shared" si="34"/>
        <v>1711.7117114899308</v>
      </c>
      <c r="R137" s="77">
        <f t="shared" si="35"/>
        <v>0</v>
      </c>
      <c r="S137" s="78">
        <f t="shared" si="42"/>
        <v>0</v>
      </c>
    </row>
    <row r="138" spans="2:19" x14ac:dyDescent="0.25">
      <c r="B138" s="12">
        <v>134</v>
      </c>
      <c r="C138" s="25">
        <v>44019</v>
      </c>
      <c r="D138" s="12">
        <f t="shared" si="43"/>
        <v>752218</v>
      </c>
      <c r="E138" s="2">
        <f t="shared" si="36"/>
        <v>22378109940</v>
      </c>
      <c r="F138" s="86">
        <f t="shared" si="37"/>
        <v>30088.720000000001</v>
      </c>
      <c r="G138" s="31">
        <f t="shared" si="44"/>
        <v>1.5970523899629208E-2</v>
      </c>
      <c r="H138" s="6">
        <f t="shared" si="45"/>
        <v>1</v>
      </c>
      <c r="I138" s="12">
        <f t="shared" si="31"/>
        <v>-29405288436</v>
      </c>
      <c r="J138" s="2">
        <f t="shared" si="38"/>
        <v>0</v>
      </c>
      <c r="K138" s="2">
        <f t="shared" si="32"/>
        <v>22378109940</v>
      </c>
      <c r="L138" s="2">
        <f t="shared" si="39"/>
        <v>-3744836836</v>
      </c>
      <c r="M138" s="2">
        <f t="shared" si="40"/>
        <v>0</v>
      </c>
      <c r="N138" s="60">
        <f t="shared" si="41"/>
        <v>2849712437</v>
      </c>
      <c r="P138" s="72">
        <f t="shared" si="33"/>
        <v>6.8111497712822559E-8</v>
      </c>
      <c r="Q138" s="71">
        <f t="shared" si="34"/>
        <v>1961.3842624828521</v>
      </c>
      <c r="R138" s="71">
        <f t="shared" si="35"/>
        <v>0</v>
      </c>
      <c r="S138" s="19">
        <f t="shared" si="42"/>
        <v>0</v>
      </c>
    </row>
    <row r="139" spans="2:19" x14ac:dyDescent="0.25">
      <c r="B139" s="14">
        <v>135</v>
      </c>
      <c r="C139" s="24">
        <v>44020</v>
      </c>
      <c r="D139" s="14">
        <f t="shared" si="43"/>
        <v>752218</v>
      </c>
      <c r="E139" s="4">
        <f t="shared" si="36"/>
        <v>25643671193</v>
      </c>
      <c r="F139" s="87">
        <f t="shared" si="37"/>
        <v>30088.720000000001</v>
      </c>
      <c r="G139" s="30">
        <f t="shared" si="44"/>
        <v>1.5970523899629208E-2</v>
      </c>
      <c r="H139" s="5">
        <f t="shared" si="45"/>
        <v>1</v>
      </c>
      <c r="I139" s="14">
        <f t="shared" si="31"/>
        <v>-33696596538</v>
      </c>
      <c r="J139" s="4">
        <f t="shared" si="38"/>
        <v>0</v>
      </c>
      <c r="K139" s="4">
        <f t="shared" si="32"/>
        <v>25643671193</v>
      </c>
      <c r="L139" s="4">
        <f t="shared" si="39"/>
        <v>-4291308102</v>
      </c>
      <c r="M139" s="4">
        <f t="shared" si="40"/>
        <v>0</v>
      </c>
      <c r="N139" s="67">
        <f t="shared" si="41"/>
        <v>3265561253</v>
      </c>
      <c r="P139" s="76">
        <f t="shared" si="33"/>
        <v>6.8111497712822559E-8</v>
      </c>
      <c r="Q139" s="77">
        <f t="shared" si="34"/>
        <v>2247.4906772390132</v>
      </c>
      <c r="R139" s="77">
        <f t="shared" si="35"/>
        <v>0</v>
      </c>
      <c r="S139" s="78">
        <f t="shared" si="42"/>
        <v>0</v>
      </c>
    </row>
    <row r="140" spans="2:19" x14ac:dyDescent="0.25">
      <c r="B140" s="12">
        <v>136</v>
      </c>
      <c r="C140" s="25">
        <v>44021</v>
      </c>
      <c r="D140" s="12">
        <f t="shared" si="43"/>
        <v>752218</v>
      </c>
      <c r="E140" s="2">
        <f t="shared" si="36"/>
        <v>29385764661</v>
      </c>
      <c r="F140" s="86">
        <f t="shared" si="37"/>
        <v>30088.720000000001</v>
      </c>
      <c r="G140" s="31">
        <f t="shared" si="44"/>
        <v>1.5970523899629208E-2</v>
      </c>
      <c r="H140" s="6">
        <f t="shared" si="45"/>
        <v>1</v>
      </c>
      <c r="I140" s="12">
        <f t="shared" si="31"/>
        <v>-38614120593</v>
      </c>
      <c r="J140" s="2">
        <f t="shared" si="38"/>
        <v>0</v>
      </c>
      <c r="K140" s="2">
        <f t="shared" si="32"/>
        <v>29385764661</v>
      </c>
      <c r="L140" s="2">
        <f t="shared" si="39"/>
        <v>-4917524055</v>
      </c>
      <c r="M140" s="2">
        <f t="shared" si="40"/>
        <v>0</v>
      </c>
      <c r="N140" s="60">
        <f t="shared" si="41"/>
        <v>3742093468</v>
      </c>
      <c r="P140" s="72">
        <f t="shared" si="33"/>
        <v>6.8111497712822559E-8</v>
      </c>
      <c r="Q140" s="71">
        <f t="shared" si="34"/>
        <v>2575.3476252078881</v>
      </c>
      <c r="R140" s="71">
        <f t="shared" si="35"/>
        <v>0</v>
      </c>
      <c r="S140" s="19">
        <f t="shared" si="42"/>
        <v>0</v>
      </c>
    </row>
    <row r="141" spans="2:19" x14ac:dyDescent="0.25">
      <c r="B141" s="14">
        <v>137</v>
      </c>
      <c r="C141" s="24">
        <v>44022</v>
      </c>
      <c r="D141" s="14">
        <f t="shared" si="43"/>
        <v>752218</v>
      </c>
      <c r="E141" s="4">
        <f t="shared" si="36"/>
        <v>33673929065</v>
      </c>
      <c r="F141" s="87">
        <f t="shared" si="37"/>
        <v>30088.720000000001</v>
      </c>
      <c r="G141" s="30">
        <f t="shared" si="44"/>
        <v>1.5970523899629208E-2</v>
      </c>
      <c r="H141" s="5">
        <f t="shared" si="45"/>
        <v>1</v>
      </c>
      <c r="I141" s="14">
        <f t="shared" si="31"/>
        <v>-44249242160</v>
      </c>
      <c r="J141" s="4">
        <f t="shared" si="38"/>
        <v>0</v>
      </c>
      <c r="K141" s="4">
        <f t="shared" si="32"/>
        <v>33673929065</v>
      </c>
      <c r="L141" s="4">
        <f t="shared" si="39"/>
        <v>-5635121567</v>
      </c>
      <c r="M141" s="4">
        <f t="shared" si="40"/>
        <v>0</v>
      </c>
      <c r="N141" s="67">
        <f t="shared" si="41"/>
        <v>4288164404</v>
      </c>
      <c r="P141" s="76">
        <f t="shared" si="33"/>
        <v>6.8111497712822559E-8</v>
      </c>
      <c r="Q141" s="77">
        <f t="shared" si="34"/>
        <v>2951.0476192312371</v>
      </c>
      <c r="R141" s="77">
        <f t="shared" si="35"/>
        <v>0</v>
      </c>
      <c r="S141" s="78">
        <f t="shared" si="42"/>
        <v>0</v>
      </c>
    </row>
    <row r="142" spans="2:19" x14ac:dyDescent="0.25">
      <c r="B142" s="12">
        <v>138</v>
      </c>
      <c r="C142" s="25">
        <v>44023</v>
      </c>
      <c r="D142" s="12">
        <f t="shared" si="43"/>
        <v>752218</v>
      </c>
      <c r="E142" s="2">
        <f t="shared" si="36"/>
        <v>38587850674</v>
      </c>
      <c r="F142" s="86">
        <f t="shared" si="37"/>
        <v>30088.720000000001</v>
      </c>
      <c r="G142" s="31">
        <f t="shared" si="44"/>
        <v>1.5970523899629208E-2</v>
      </c>
      <c r="H142" s="6">
        <f t="shared" si="45"/>
        <v>1</v>
      </c>
      <c r="I142" s="12">
        <f t="shared" si="31"/>
        <v>-50706677797</v>
      </c>
      <c r="J142" s="2">
        <f t="shared" si="38"/>
        <v>0</v>
      </c>
      <c r="K142" s="2">
        <f t="shared" si="32"/>
        <v>38587850674</v>
      </c>
      <c r="L142" s="2">
        <f t="shared" si="39"/>
        <v>-6457435637</v>
      </c>
      <c r="M142" s="2">
        <f t="shared" si="40"/>
        <v>0</v>
      </c>
      <c r="N142" s="60">
        <f t="shared" si="41"/>
        <v>4913921609</v>
      </c>
      <c r="P142" s="72">
        <f t="shared" si="33"/>
        <v>6.8111497712822559E-8</v>
      </c>
      <c r="Q142" s="71">
        <f t="shared" si="34"/>
        <v>3381.5722318979642</v>
      </c>
      <c r="R142" s="71">
        <f t="shared" si="35"/>
        <v>0</v>
      </c>
      <c r="S142" s="19">
        <f t="shared" si="42"/>
        <v>0</v>
      </c>
    </row>
    <row r="143" spans="2:19" x14ac:dyDescent="0.25">
      <c r="B143" s="14">
        <v>139</v>
      </c>
      <c r="C143" s="24">
        <v>44024</v>
      </c>
      <c r="D143" s="14">
        <f t="shared" si="43"/>
        <v>752218</v>
      </c>
      <c r="E143" s="4">
        <f t="shared" si="36"/>
        <v>44218844102</v>
      </c>
      <c r="F143" s="87">
        <f t="shared" si="37"/>
        <v>30088.720000000001</v>
      </c>
      <c r="G143" s="30">
        <f t="shared" si="44"/>
        <v>1.5970523899629208E-2</v>
      </c>
      <c r="H143" s="5">
        <f t="shared" si="45"/>
        <v>1</v>
      </c>
      <c r="I143" s="14">
        <f t="shared" si="31"/>
        <v>-58106424990</v>
      </c>
      <c r="J143" s="4">
        <f t="shared" si="38"/>
        <v>0</v>
      </c>
      <c r="K143" s="4">
        <f t="shared" si="32"/>
        <v>44218844102</v>
      </c>
      <c r="L143" s="4">
        <f t="shared" si="39"/>
        <v>-7399747193</v>
      </c>
      <c r="M143" s="4">
        <f t="shared" si="40"/>
        <v>0</v>
      </c>
      <c r="N143" s="67">
        <f t="shared" si="41"/>
        <v>5630993428</v>
      </c>
      <c r="P143" s="76">
        <f t="shared" si="33"/>
        <v>6.8111497712822559E-8</v>
      </c>
      <c r="Q143" s="77">
        <f t="shared" si="34"/>
        <v>3874.9218328526481</v>
      </c>
      <c r="R143" s="77">
        <f t="shared" si="35"/>
        <v>0</v>
      </c>
      <c r="S143" s="78">
        <f t="shared" si="42"/>
        <v>0</v>
      </c>
    </row>
    <row r="144" spans="2:19" x14ac:dyDescent="0.25">
      <c r="B144" s="12">
        <v>140</v>
      </c>
      <c r="C144" s="25">
        <v>44025</v>
      </c>
      <c r="D144" s="12">
        <f t="shared" si="43"/>
        <v>752218</v>
      </c>
      <c r="E144" s="2">
        <f t="shared" si="36"/>
        <v>50671549194</v>
      </c>
      <c r="F144" s="86">
        <f t="shared" si="37"/>
        <v>30088.720000000001</v>
      </c>
      <c r="G144" s="31">
        <f t="shared" si="44"/>
        <v>1.5970523899629208E-2</v>
      </c>
      <c r="H144" s="6">
        <f t="shared" si="45"/>
        <v>1</v>
      </c>
      <c r="I144" s="12">
        <f t="shared" si="31"/>
        <v>-66585992051</v>
      </c>
      <c r="J144" s="2">
        <f t="shared" si="38"/>
        <v>0</v>
      </c>
      <c r="K144" s="2">
        <f t="shared" si="32"/>
        <v>50671549194</v>
      </c>
      <c r="L144" s="2">
        <f t="shared" si="39"/>
        <v>-8479567061</v>
      </c>
      <c r="M144" s="2">
        <f t="shared" si="40"/>
        <v>0</v>
      </c>
      <c r="N144" s="60">
        <f t="shared" si="41"/>
        <v>6452705092</v>
      </c>
      <c r="P144" s="72">
        <f t="shared" si="33"/>
        <v>6.8111497712822559E-8</v>
      </c>
      <c r="Q144" s="71">
        <f t="shared" si="34"/>
        <v>4440.2642582460066</v>
      </c>
      <c r="R144" s="71">
        <f t="shared" si="35"/>
        <v>0</v>
      </c>
      <c r="S144" s="19">
        <f t="shared" si="42"/>
        <v>0</v>
      </c>
    </row>
    <row r="145" spans="2:19" x14ac:dyDescent="0.25">
      <c r="B145" s="14">
        <v>141</v>
      </c>
      <c r="C145" s="24">
        <v>44026</v>
      </c>
      <c r="D145" s="14">
        <f t="shared" si="43"/>
        <v>752218</v>
      </c>
      <c r="E145" s="4">
        <f t="shared" si="36"/>
        <v>58065875531</v>
      </c>
      <c r="F145" s="87">
        <f t="shared" si="37"/>
        <v>30088.720000000001</v>
      </c>
      <c r="G145" s="30">
        <f t="shared" si="44"/>
        <v>1.5970523899629208E-2</v>
      </c>
      <c r="H145" s="5">
        <f t="shared" si="45"/>
        <v>1</v>
      </c>
      <c r="I145" s="14">
        <f t="shared" si="31"/>
        <v>-76302953410</v>
      </c>
      <c r="J145" s="4">
        <f t="shared" si="38"/>
        <v>0</v>
      </c>
      <c r="K145" s="4">
        <f t="shared" si="32"/>
        <v>58065875531</v>
      </c>
      <c r="L145" s="4">
        <f t="shared" si="39"/>
        <v>-9716961359</v>
      </c>
      <c r="M145" s="4">
        <f t="shared" si="40"/>
        <v>0</v>
      </c>
      <c r="N145" s="67">
        <f t="shared" si="41"/>
        <v>7394326337</v>
      </c>
      <c r="P145" s="76">
        <f t="shared" si="33"/>
        <v>6.8111497712822559E-8</v>
      </c>
      <c r="Q145" s="77">
        <f t="shared" si="34"/>
        <v>5088.1051754429582</v>
      </c>
      <c r="R145" s="77">
        <f t="shared" si="35"/>
        <v>0</v>
      </c>
      <c r="S145" s="78">
        <f t="shared" si="42"/>
        <v>0</v>
      </c>
    </row>
    <row r="146" spans="2:19" x14ac:dyDescent="0.25">
      <c r="B146" s="12">
        <v>142</v>
      </c>
      <c r="C146" s="25">
        <v>44027</v>
      </c>
      <c r="D146" s="12">
        <f t="shared" si="43"/>
        <v>752218</v>
      </c>
      <c r="E146" s="2">
        <f t="shared" si="36"/>
        <v>66539230689</v>
      </c>
      <c r="F146" s="86">
        <f t="shared" si="37"/>
        <v>30088.720000000001</v>
      </c>
      <c r="G146" s="31">
        <f t="shared" si="44"/>
        <v>1.5970523899629208E-2</v>
      </c>
      <c r="H146" s="6">
        <f t="shared" si="45"/>
        <v>1</v>
      </c>
      <c r="I146" s="12">
        <f t="shared" si="31"/>
        <v>-87437877796</v>
      </c>
      <c r="J146" s="2">
        <f t="shared" si="38"/>
        <v>0</v>
      </c>
      <c r="K146" s="2">
        <f t="shared" si="32"/>
        <v>66539230689</v>
      </c>
      <c r="L146" s="2">
        <f t="shared" si="39"/>
        <v>-11134924386</v>
      </c>
      <c r="M146" s="2">
        <f t="shared" si="40"/>
        <v>0</v>
      </c>
      <c r="N146" s="60">
        <f t="shared" si="41"/>
        <v>8473355158</v>
      </c>
      <c r="P146" s="72">
        <f t="shared" si="33"/>
        <v>6.8111497712822559E-8</v>
      </c>
      <c r="Q146" s="71">
        <f t="shared" si="34"/>
        <v>5830.4833079546115</v>
      </c>
      <c r="R146" s="71">
        <f t="shared" si="35"/>
        <v>0</v>
      </c>
      <c r="S146" s="19">
        <f t="shared" si="42"/>
        <v>0</v>
      </c>
    </row>
    <row r="147" spans="2:19" x14ac:dyDescent="0.25">
      <c r="B147" s="14">
        <v>143</v>
      </c>
      <c r="C147" s="24">
        <v>44028</v>
      </c>
      <c r="D147" s="14">
        <f t="shared" si="43"/>
        <v>752218</v>
      </c>
      <c r="E147" s="4">
        <f t="shared" si="36"/>
        <v>76249073663</v>
      </c>
      <c r="F147" s="87">
        <f t="shared" si="37"/>
        <v>30088.720000000001</v>
      </c>
      <c r="G147" s="30">
        <f t="shared" si="44"/>
        <v>1.5970523899629208E-2</v>
      </c>
      <c r="H147" s="5">
        <f t="shared" si="45"/>
        <v>1</v>
      </c>
      <c r="I147" s="14">
        <f t="shared" si="31"/>
        <v>-100197683717</v>
      </c>
      <c r="J147" s="4">
        <f t="shared" si="38"/>
        <v>0</v>
      </c>
      <c r="K147" s="4">
        <f t="shared" si="32"/>
        <v>76249073663</v>
      </c>
      <c r="L147" s="4">
        <f t="shared" si="39"/>
        <v>-12759805921</v>
      </c>
      <c r="M147" s="4">
        <f t="shared" si="40"/>
        <v>0</v>
      </c>
      <c r="N147" s="67">
        <f t="shared" si="41"/>
        <v>9709842974</v>
      </c>
      <c r="P147" s="76">
        <f t="shared" si="33"/>
        <v>6.8111497712822559E-8</v>
      </c>
      <c r="Q147" s="77">
        <f t="shared" si="34"/>
        <v>6681.1941491297766</v>
      </c>
      <c r="R147" s="77">
        <f t="shared" si="35"/>
        <v>0</v>
      </c>
      <c r="S147" s="78">
        <f t="shared" si="42"/>
        <v>0</v>
      </c>
    </row>
    <row r="148" spans="2:19" x14ac:dyDescent="0.25">
      <c r="B148" s="12">
        <v>144</v>
      </c>
      <c r="C148" s="25">
        <v>44029</v>
      </c>
      <c r="D148" s="12">
        <f t="shared" si="43"/>
        <v>752218</v>
      </c>
      <c r="E148" s="2">
        <f t="shared" si="36"/>
        <v>87375840902</v>
      </c>
      <c r="F148" s="86">
        <f t="shared" si="37"/>
        <v>30088.720000000001</v>
      </c>
      <c r="G148" s="31">
        <f t="shared" si="44"/>
        <v>1.5970523899629208E-2</v>
      </c>
      <c r="H148" s="6">
        <f t="shared" si="45"/>
        <v>1</v>
      </c>
      <c r="I148" s="12">
        <f t="shared" si="31"/>
        <v>-114819484593</v>
      </c>
      <c r="J148" s="2">
        <f t="shared" si="38"/>
        <v>0</v>
      </c>
      <c r="K148" s="2">
        <f t="shared" si="32"/>
        <v>87375840902</v>
      </c>
      <c r="L148" s="2">
        <f t="shared" si="39"/>
        <v>-14621800876</v>
      </c>
      <c r="M148" s="2">
        <f t="shared" si="40"/>
        <v>0</v>
      </c>
      <c r="N148" s="60">
        <f t="shared" si="41"/>
        <v>11126767239</v>
      </c>
      <c r="P148" s="72">
        <f t="shared" si="33"/>
        <v>6.8111497712822559E-8</v>
      </c>
      <c r="Q148" s="71">
        <f t="shared" si="34"/>
        <v>7656.0463216267071</v>
      </c>
      <c r="R148" s="71">
        <f t="shared" si="35"/>
        <v>0</v>
      </c>
      <c r="S148" s="19">
        <f t="shared" si="42"/>
        <v>0</v>
      </c>
    </row>
    <row r="149" spans="2:19" x14ac:dyDescent="0.25">
      <c r="B149" s="14">
        <v>145</v>
      </c>
      <c r="C149" s="24">
        <v>44030</v>
      </c>
      <c r="D149" s="14">
        <f t="shared" si="43"/>
        <v>752218</v>
      </c>
      <c r="E149" s="4">
        <f t="shared" si="36"/>
        <v>100126299332</v>
      </c>
      <c r="F149" s="87">
        <f t="shared" si="37"/>
        <v>30088.720000000001</v>
      </c>
      <c r="G149" s="30">
        <f t="shared" si="44"/>
        <v>1.5970523899629208E-2</v>
      </c>
      <c r="H149" s="5">
        <f t="shared" si="45"/>
        <v>1</v>
      </c>
      <c r="I149" s="14">
        <f t="shared" si="31"/>
        <v>-131574994997</v>
      </c>
      <c r="J149" s="4">
        <f t="shared" si="38"/>
        <v>0</v>
      </c>
      <c r="K149" s="4">
        <f t="shared" si="32"/>
        <v>100126299332</v>
      </c>
      <c r="L149" s="4">
        <f t="shared" si="39"/>
        <v>-16755510404</v>
      </c>
      <c r="M149" s="4">
        <f t="shared" si="40"/>
        <v>0</v>
      </c>
      <c r="N149" s="67">
        <f t="shared" si="41"/>
        <v>12750458430</v>
      </c>
      <c r="P149" s="76">
        <f t="shared" si="33"/>
        <v>6.8111497712822559E-8</v>
      </c>
      <c r="Q149" s="77">
        <f t="shared" si="34"/>
        <v>8773.1553464794597</v>
      </c>
      <c r="R149" s="77">
        <f t="shared" si="35"/>
        <v>0</v>
      </c>
      <c r="S149" s="78">
        <f t="shared" si="42"/>
        <v>0</v>
      </c>
    </row>
    <row r="150" spans="2:19" x14ac:dyDescent="0.25">
      <c r="B150" s="12">
        <v>146</v>
      </c>
      <c r="C150" s="25">
        <v>44031</v>
      </c>
      <c r="D150" s="12">
        <f t="shared" si="43"/>
        <v>752218</v>
      </c>
      <c r="E150" s="2">
        <f t="shared" si="36"/>
        <v>114737388670</v>
      </c>
      <c r="F150" s="86">
        <f t="shared" si="37"/>
        <v>30088.720000000001</v>
      </c>
      <c r="G150" s="31">
        <f t="shared" si="44"/>
        <v>1.5970523899629208E-2</v>
      </c>
      <c r="H150" s="6">
        <f t="shared" si="45"/>
        <v>1</v>
      </c>
      <c r="I150" s="12">
        <f t="shared" si="31"/>
        <v>-150775579883</v>
      </c>
      <c r="J150" s="2">
        <f t="shared" si="38"/>
        <v>0</v>
      </c>
      <c r="K150" s="2">
        <f t="shared" si="32"/>
        <v>114737388670</v>
      </c>
      <c r="L150" s="2">
        <f t="shared" si="39"/>
        <v>-19200584886</v>
      </c>
      <c r="M150" s="2">
        <f t="shared" si="40"/>
        <v>0</v>
      </c>
      <c r="N150" s="60">
        <f t="shared" si="41"/>
        <v>14611089338</v>
      </c>
      <c r="P150" s="72">
        <f t="shared" si="33"/>
        <v>6.8111497712822559E-8</v>
      </c>
      <c r="Q150" s="71">
        <f t="shared" si="34"/>
        <v>10053.280280960846</v>
      </c>
      <c r="R150" s="71">
        <f t="shared" si="35"/>
        <v>0</v>
      </c>
      <c r="S150" s="19">
        <f t="shared" si="42"/>
        <v>0</v>
      </c>
    </row>
    <row r="151" spans="2:19" x14ac:dyDescent="0.25">
      <c r="B151" s="14">
        <v>147</v>
      </c>
      <c r="C151" s="24">
        <v>44032</v>
      </c>
      <c r="D151" s="14">
        <f t="shared" si="43"/>
        <v>752218</v>
      </c>
      <c r="E151" s="4">
        <f t="shared" si="36"/>
        <v>131480624438</v>
      </c>
      <c r="F151" s="87">
        <f t="shared" si="37"/>
        <v>30088.720000000001</v>
      </c>
      <c r="G151" s="30">
        <f t="shared" si="44"/>
        <v>1.5970523899629208E-2</v>
      </c>
      <c r="H151" s="5">
        <f t="shared" si="45"/>
        <v>1</v>
      </c>
      <c r="I151" s="14">
        <f t="shared" si="31"/>
        <v>-172778040629</v>
      </c>
      <c r="J151" s="4">
        <f t="shared" si="38"/>
        <v>0</v>
      </c>
      <c r="K151" s="4">
        <f t="shared" si="32"/>
        <v>131480624438</v>
      </c>
      <c r="L151" s="4">
        <f t="shared" si="39"/>
        <v>-22002460746</v>
      </c>
      <c r="M151" s="4">
        <f t="shared" si="40"/>
        <v>0</v>
      </c>
      <c r="N151" s="67">
        <f t="shared" si="41"/>
        <v>16743235768</v>
      </c>
      <c r="P151" s="76">
        <f t="shared" si="33"/>
        <v>6.8111497712822559E-8</v>
      </c>
      <c r="Q151" s="77">
        <f t="shared" si="34"/>
        <v>11520.209480758676</v>
      </c>
      <c r="R151" s="77">
        <f t="shared" si="35"/>
        <v>0</v>
      </c>
      <c r="S151" s="78">
        <f t="shared" si="42"/>
        <v>0</v>
      </c>
    </row>
    <row r="152" spans="2:19" x14ac:dyDescent="0.25">
      <c r="B152" s="12">
        <v>148</v>
      </c>
      <c r="C152" s="25">
        <v>44033</v>
      </c>
      <c r="D152" s="12">
        <f t="shared" si="43"/>
        <v>752218</v>
      </c>
      <c r="E152" s="2">
        <f t="shared" si="36"/>
        <v>150667143492</v>
      </c>
      <c r="F152" s="86">
        <f t="shared" si="37"/>
        <v>30088.720000000001</v>
      </c>
      <c r="G152" s="31">
        <f t="shared" si="44"/>
        <v>1.5970523899629208E-2</v>
      </c>
      <c r="H152" s="6">
        <f t="shared" si="45"/>
        <v>1</v>
      </c>
      <c r="I152" s="12">
        <f t="shared" si="31"/>
        <v>-197991245423</v>
      </c>
      <c r="J152" s="2">
        <f t="shared" si="38"/>
        <v>0</v>
      </c>
      <c r="K152" s="2">
        <f t="shared" si="32"/>
        <v>150667143492</v>
      </c>
      <c r="L152" s="2">
        <f t="shared" si="39"/>
        <v>-25213204794</v>
      </c>
      <c r="M152" s="2">
        <f t="shared" si="40"/>
        <v>0</v>
      </c>
      <c r="N152" s="60">
        <f t="shared" si="41"/>
        <v>19186519054</v>
      </c>
      <c r="P152" s="72">
        <f t="shared" si="33"/>
        <v>6.8111497712822559E-8</v>
      </c>
      <c r="Q152" s="71">
        <f t="shared" si="34"/>
        <v>13201.202655056599</v>
      </c>
      <c r="R152" s="71">
        <f t="shared" si="35"/>
        <v>0</v>
      </c>
      <c r="S152" s="19">
        <f t="shared" si="42"/>
        <v>0</v>
      </c>
    </row>
    <row r="153" spans="2:19" x14ac:dyDescent="0.25">
      <c r="B153" s="14">
        <v>149</v>
      </c>
      <c r="C153" s="24">
        <v>44034</v>
      </c>
      <c r="D153" s="14">
        <f t="shared" si="43"/>
        <v>752218</v>
      </c>
      <c r="E153" s="4">
        <f t="shared" si="36"/>
        <v>172653485827</v>
      </c>
      <c r="F153" s="87">
        <f t="shared" si="37"/>
        <v>30088.720000000001</v>
      </c>
      <c r="G153" s="30">
        <f t="shared" si="44"/>
        <v>1.5970523899629208E-2</v>
      </c>
      <c r="H153" s="5">
        <f t="shared" si="45"/>
        <v>1</v>
      </c>
      <c r="I153" s="14">
        <f t="shared" si="31"/>
        <v>-226883727192</v>
      </c>
      <c r="J153" s="4">
        <f t="shared" si="38"/>
        <v>0</v>
      </c>
      <c r="K153" s="4">
        <f t="shared" si="32"/>
        <v>172653485827</v>
      </c>
      <c r="L153" s="4">
        <f t="shared" si="39"/>
        <v>-28892481769</v>
      </c>
      <c r="M153" s="4">
        <f t="shared" si="40"/>
        <v>0</v>
      </c>
      <c r="N153" s="67">
        <f t="shared" si="41"/>
        <v>21986342335</v>
      </c>
      <c r="P153" s="76">
        <f t="shared" si="33"/>
        <v>6.8111497712822559E-8</v>
      </c>
      <c r="Q153" s="77">
        <f t="shared" si="34"/>
        <v>15127.497429547289</v>
      </c>
      <c r="R153" s="77">
        <f t="shared" si="35"/>
        <v>0</v>
      </c>
      <c r="S153" s="78">
        <f t="shared" si="42"/>
        <v>0</v>
      </c>
    </row>
    <row r="154" spans="2:19" x14ac:dyDescent="0.25">
      <c r="B154" s="12">
        <v>150</v>
      </c>
      <c r="C154" s="25">
        <v>44035</v>
      </c>
      <c r="D154" s="12">
        <f t="shared" si="43"/>
        <v>752218</v>
      </c>
      <c r="E154" s="2">
        <f t="shared" si="36"/>
        <v>197848220106</v>
      </c>
      <c r="F154" s="86">
        <f t="shared" si="37"/>
        <v>30088.720000000001</v>
      </c>
      <c r="G154" s="31">
        <f t="shared" si="44"/>
        <v>1.5970523899629208E-2</v>
      </c>
      <c r="H154" s="6">
        <f t="shared" si="45"/>
        <v>1</v>
      </c>
      <c r="I154" s="12">
        <f t="shared" si="31"/>
        <v>-259992390276</v>
      </c>
      <c r="J154" s="2">
        <f t="shared" si="38"/>
        <v>0</v>
      </c>
      <c r="K154" s="2">
        <f t="shared" si="32"/>
        <v>197848220106</v>
      </c>
      <c r="L154" s="2">
        <f t="shared" si="39"/>
        <v>-33108663084</v>
      </c>
      <c r="M154" s="2">
        <f t="shared" si="40"/>
        <v>0</v>
      </c>
      <c r="N154" s="60">
        <f t="shared" si="41"/>
        <v>25194734279</v>
      </c>
      <c r="P154" s="72">
        <f t="shared" si="33"/>
        <v>6.8111497712822559E-8</v>
      </c>
      <c r="Q154" s="71">
        <f t="shared" si="34"/>
        <v>17334.889830006661</v>
      </c>
      <c r="R154" s="71">
        <f t="shared" si="35"/>
        <v>0</v>
      </c>
      <c r="S154" s="19">
        <f t="shared" si="42"/>
        <v>0</v>
      </c>
    </row>
    <row r="155" spans="2:19" x14ac:dyDescent="0.25">
      <c r="B155" s="14">
        <v>151</v>
      </c>
      <c r="C155" s="24">
        <v>44036</v>
      </c>
      <c r="D155" s="14">
        <f t="shared" si="43"/>
        <v>752218</v>
      </c>
      <c r="E155" s="4">
        <f t="shared" si="36"/>
        <v>226719536021</v>
      </c>
      <c r="F155" s="87">
        <f t="shared" si="37"/>
        <v>30088.720000000001</v>
      </c>
      <c r="G155" s="30">
        <f t="shared" si="44"/>
        <v>1.5970523899629208E-2</v>
      </c>
      <c r="H155" s="5">
        <f t="shared" si="45"/>
        <v>1</v>
      </c>
      <c r="I155" s="14">
        <f t="shared" si="31"/>
        <v>-297932487633</v>
      </c>
      <c r="J155" s="4">
        <f t="shared" si="38"/>
        <v>0</v>
      </c>
      <c r="K155" s="4">
        <f t="shared" si="32"/>
        <v>226719536021</v>
      </c>
      <c r="L155" s="4">
        <f t="shared" si="39"/>
        <v>-37940097357</v>
      </c>
      <c r="M155" s="4">
        <f t="shared" si="40"/>
        <v>0</v>
      </c>
      <c r="N155" s="67">
        <f t="shared" si="41"/>
        <v>28871315915</v>
      </c>
      <c r="P155" s="76">
        <f t="shared" si="33"/>
        <v>6.8111497712822559E-8</v>
      </c>
      <c r="Q155" s="77">
        <f t="shared" si="34"/>
        <v>19864.399474261489</v>
      </c>
      <c r="R155" s="77">
        <f t="shared" si="35"/>
        <v>0</v>
      </c>
      <c r="S155" s="78">
        <f t="shared" si="42"/>
        <v>0</v>
      </c>
    </row>
    <row r="156" spans="2:19" x14ac:dyDescent="0.25">
      <c r="B156" s="12">
        <v>152</v>
      </c>
      <c r="C156" s="25">
        <v>44037</v>
      </c>
      <c r="D156" s="12">
        <f t="shared" si="43"/>
        <v>752218</v>
      </c>
      <c r="E156" s="2">
        <f t="shared" si="36"/>
        <v>259803944589</v>
      </c>
      <c r="F156" s="86">
        <f t="shared" si="37"/>
        <v>30088.720000000001</v>
      </c>
      <c r="G156" s="31">
        <f t="shared" si="44"/>
        <v>1.5970523899629208E-2</v>
      </c>
      <c r="H156" s="6">
        <f t="shared" si="45"/>
        <v>1</v>
      </c>
      <c r="I156" s="12">
        <f t="shared" si="31"/>
        <v>-341409053986</v>
      </c>
      <c r="J156" s="2">
        <f t="shared" si="38"/>
        <v>0</v>
      </c>
      <c r="K156" s="2">
        <f t="shared" si="32"/>
        <v>259803944589</v>
      </c>
      <c r="L156" s="2">
        <f t="shared" si="39"/>
        <v>-43476566353</v>
      </c>
      <c r="M156" s="2">
        <f t="shared" si="40"/>
        <v>0</v>
      </c>
      <c r="N156" s="60">
        <f t="shared" si="41"/>
        <v>33084408568</v>
      </c>
      <c r="P156" s="72">
        <f t="shared" si="33"/>
        <v>6.8111497712822559E-8</v>
      </c>
      <c r="Q156" s="71">
        <f t="shared" si="34"/>
        <v>22763.031832956163</v>
      </c>
      <c r="R156" s="71">
        <f t="shared" si="35"/>
        <v>0</v>
      </c>
      <c r="S156" s="19">
        <f t="shared" si="42"/>
        <v>0</v>
      </c>
    </row>
    <row r="157" spans="2:19" x14ac:dyDescent="0.25">
      <c r="B157" s="14">
        <v>153</v>
      </c>
      <c r="C157" s="24">
        <v>44038</v>
      </c>
      <c r="D157" s="14">
        <f t="shared" si="43"/>
        <v>752218</v>
      </c>
      <c r="E157" s="4">
        <f t="shared" si="36"/>
        <v>297716248051</v>
      </c>
      <c r="F157" s="87">
        <f t="shared" si="37"/>
        <v>30088.720000000001</v>
      </c>
      <c r="G157" s="30">
        <f t="shared" si="44"/>
        <v>1.5970523899629208E-2</v>
      </c>
      <c r="H157" s="5">
        <f t="shared" si="45"/>
        <v>1</v>
      </c>
      <c r="I157" s="14">
        <f t="shared" si="31"/>
        <v>-391230007371</v>
      </c>
      <c r="J157" s="4">
        <f t="shared" si="38"/>
        <v>0</v>
      </c>
      <c r="K157" s="4">
        <f t="shared" si="32"/>
        <v>297716248051</v>
      </c>
      <c r="L157" s="4">
        <f t="shared" si="39"/>
        <v>-49820953385</v>
      </c>
      <c r="M157" s="4">
        <f t="shared" si="40"/>
        <v>0</v>
      </c>
      <c r="N157" s="67">
        <f t="shared" si="41"/>
        <v>37912303462</v>
      </c>
      <c r="P157" s="76">
        <f t="shared" si="33"/>
        <v>6.8111497712822559E-8</v>
      </c>
      <c r="Q157" s="77">
        <f t="shared" si="34"/>
        <v>26084.651724698091</v>
      </c>
      <c r="R157" s="77">
        <f t="shared" si="35"/>
        <v>0</v>
      </c>
      <c r="S157" s="78">
        <f t="shared" si="42"/>
        <v>0</v>
      </c>
    </row>
    <row r="158" spans="2:19" x14ac:dyDescent="0.25">
      <c r="B158" s="12">
        <v>154</v>
      </c>
      <c r="C158" s="25">
        <v>44039</v>
      </c>
      <c r="D158" s="12">
        <f t="shared" si="43"/>
        <v>752218</v>
      </c>
      <c r="E158" s="2">
        <f t="shared" si="36"/>
        <v>341160964642</v>
      </c>
      <c r="F158" s="86">
        <f t="shared" si="37"/>
        <v>30088.720000000001</v>
      </c>
      <c r="G158" s="31">
        <f t="shared" si="44"/>
        <v>1.5970523899629208E-2</v>
      </c>
      <c r="H158" s="6">
        <f t="shared" si="45"/>
        <v>1</v>
      </c>
      <c r="I158" s="12">
        <f t="shared" si="31"/>
        <v>-448321162548</v>
      </c>
      <c r="J158" s="2">
        <f t="shared" si="38"/>
        <v>0</v>
      </c>
      <c r="K158" s="2">
        <f t="shared" si="32"/>
        <v>341160964642</v>
      </c>
      <c r="L158" s="2">
        <f t="shared" si="39"/>
        <v>-57091155177</v>
      </c>
      <c r="M158" s="2">
        <f t="shared" si="40"/>
        <v>0</v>
      </c>
      <c r="N158" s="60">
        <f t="shared" si="41"/>
        <v>43444716591</v>
      </c>
      <c r="P158" s="72">
        <f t="shared" si="33"/>
        <v>6.8111497712822559E-8</v>
      </c>
      <c r="Q158" s="71">
        <f t="shared" si="34"/>
        <v>29890.98427740789</v>
      </c>
      <c r="R158" s="71">
        <f t="shared" si="35"/>
        <v>0</v>
      </c>
      <c r="S158" s="19">
        <f t="shared" si="42"/>
        <v>0</v>
      </c>
    </row>
    <row r="159" spans="2:19" x14ac:dyDescent="0.25">
      <c r="B159" s="14">
        <v>155</v>
      </c>
      <c r="C159" s="24">
        <v>44040</v>
      </c>
      <c r="D159" s="14">
        <f t="shared" si="43"/>
        <v>752218</v>
      </c>
      <c r="E159" s="4">
        <f t="shared" si="36"/>
        <v>390945420538</v>
      </c>
      <c r="F159" s="87">
        <f t="shared" si="37"/>
        <v>30088.720000000001</v>
      </c>
      <c r="G159" s="30">
        <f t="shared" si="44"/>
        <v>1.5970523899629208E-2</v>
      </c>
      <c r="H159" s="5">
        <f t="shared" si="45"/>
        <v>1</v>
      </c>
      <c r="I159" s="14">
        <f t="shared" si="31"/>
        <v>-513743435267</v>
      </c>
      <c r="J159" s="4">
        <f t="shared" si="38"/>
        <v>0</v>
      </c>
      <c r="K159" s="4">
        <f t="shared" si="32"/>
        <v>390945420538</v>
      </c>
      <c r="L159" s="4">
        <f t="shared" si="39"/>
        <v>-65422272719</v>
      </c>
      <c r="M159" s="4">
        <f t="shared" si="40"/>
        <v>0</v>
      </c>
      <c r="N159" s="67">
        <f t="shared" si="41"/>
        <v>49784455896</v>
      </c>
      <c r="P159" s="76">
        <f t="shared" si="33"/>
        <v>6.8111497712822559E-8</v>
      </c>
      <c r="Q159" s="77">
        <f t="shared" si="34"/>
        <v>34252.761956434333</v>
      </c>
      <c r="R159" s="77">
        <f t="shared" si="35"/>
        <v>0</v>
      </c>
      <c r="S159" s="78">
        <f t="shared" si="42"/>
        <v>0</v>
      </c>
    </row>
    <row r="160" spans="2:19" x14ac:dyDescent="0.25">
      <c r="B160" s="12">
        <v>156</v>
      </c>
      <c r="C160" s="25">
        <v>44041</v>
      </c>
      <c r="D160" s="12">
        <f t="shared" si="43"/>
        <v>752218</v>
      </c>
      <c r="E160" s="2">
        <f t="shared" si="36"/>
        <v>447994752272</v>
      </c>
      <c r="F160" s="86">
        <f t="shared" si="37"/>
        <v>30088.720000000001</v>
      </c>
      <c r="G160" s="31">
        <f t="shared" si="44"/>
        <v>1.5970523899629208E-2</v>
      </c>
      <c r="H160" s="6">
        <f t="shared" si="45"/>
        <v>1</v>
      </c>
      <c r="I160" s="12">
        <f t="shared" si="31"/>
        <v>-588712557093</v>
      </c>
      <c r="J160" s="2">
        <f t="shared" si="38"/>
        <v>0</v>
      </c>
      <c r="K160" s="2">
        <f t="shared" si="32"/>
        <v>447994752272</v>
      </c>
      <c r="L160" s="2">
        <f t="shared" si="39"/>
        <v>-74969121826</v>
      </c>
      <c r="M160" s="2">
        <f t="shared" si="40"/>
        <v>0</v>
      </c>
      <c r="N160" s="60">
        <f t="shared" si="41"/>
        <v>57049331734</v>
      </c>
      <c r="P160" s="72">
        <f t="shared" si="33"/>
        <v>6.8111497712822559E-8</v>
      </c>
      <c r="Q160" s="71">
        <f t="shared" si="34"/>
        <v>39251.038974503346</v>
      </c>
      <c r="R160" s="71">
        <f t="shared" si="35"/>
        <v>0</v>
      </c>
      <c r="S160" s="19">
        <f t="shared" si="42"/>
        <v>0</v>
      </c>
    </row>
    <row r="161" spans="2:19" x14ac:dyDescent="0.25">
      <c r="B161" s="14">
        <v>157</v>
      </c>
      <c r="C161" s="24">
        <v>44042</v>
      </c>
      <c r="D161" s="14">
        <f t="shared" si="43"/>
        <v>752218</v>
      </c>
      <c r="E161" s="4">
        <f t="shared" si="36"/>
        <v>513369098395</v>
      </c>
      <c r="F161" s="87">
        <f t="shared" si="37"/>
        <v>30088.720000000001</v>
      </c>
      <c r="G161" s="30">
        <f t="shared" si="44"/>
        <v>1.5970523899629208E-2</v>
      </c>
      <c r="H161" s="5">
        <f t="shared" si="45"/>
        <v>1</v>
      </c>
      <c r="I161" s="14">
        <f t="shared" ref="I161:I224" si="46">INT((S$8*K161+I160)/(1+R$8*J161))</f>
        <v>-674621667153</v>
      </c>
      <c r="J161" s="4">
        <f t="shared" si="38"/>
        <v>0</v>
      </c>
      <c r="K161" s="4">
        <f t="shared" ref="K161:K224" si="47">INT((Q$8*J161+K160)/(1+P$8+S$8))</f>
        <v>513369098395</v>
      </c>
      <c r="L161" s="4">
        <f t="shared" si="39"/>
        <v>-85909110060</v>
      </c>
      <c r="M161" s="4">
        <f t="shared" si="40"/>
        <v>0</v>
      </c>
      <c r="N161" s="67">
        <f t="shared" si="41"/>
        <v>65374346123</v>
      </c>
      <c r="P161" s="76">
        <f t="shared" ref="P161:P224" si="48">R$8*((1+P$8-Q$8)*(1+P$8+S$8)-Q$8)</f>
        <v>6.8111497712822559E-8</v>
      </c>
      <c r="Q161" s="77">
        <f t="shared" ref="Q161:Q224" si="49">(1+P$8-Q$8)*(1+P$8+S$8)-R$8*((S$8*K160)+((I160+J160)*(1+P$8+S$8)))</f>
        <v>44978.697509045087</v>
      </c>
      <c r="R161" s="77">
        <f t="shared" ref="R161:R224" si="50">-J160*(1+P$8+S$8)</f>
        <v>0</v>
      </c>
      <c r="S161" s="78">
        <f t="shared" si="42"/>
        <v>0</v>
      </c>
    </row>
    <row r="162" spans="2:19" x14ac:dyDescent="0.25">
      <c r="B162" s="12">
        <v>158</v>
      </c>
      <c r="C162" s="25">
        <v>44043</v>
      </c>
      <c r="D162" s="12">
        <f t="shared" si="43"/>
        <v>752218</v>
      </c>
      <c r="E162" s="2">
        <f t="shared" ref="E162:E225" si="51">K162</f>
        <v>588283299861</v>
      </c>
      <c r="F162" s="86">
        <f t="shared" ref="F162:F225" si="52">D162*0.04</f>
        <v>30088.720000000001</v>
      </c>
      <c r="G162" s="31">
        <f t="shared" si="44"/>
        <v>1.5970523899629208E-2</v>
      </c>
      <c r="H162" s="6">
        <f t="shared" si="45"/>
        <v>1</v>
      </c>
      <c r="I162" s="12">
        <f t="shared" si="46"/>
        <v>-773067200615</v>
      </c>
      <c r="J162" s="2">
        <f t="shared" ref="J162:J225" si="53">S162</f>
        <v>0</v>
      </c>
      <c r="K162" s="2">
        <f t="shared" si="47"/>
        <v>588283299861</v>
      </c>
      <c r="L162" s="2">
        <f t="shared" ref="L162:L225" si="54">I162-I161</f>
        <v>-98445533462</v>
      </c>
      <c r="M162" s="2">
        <f t="shared" ref="M162:M225" si="55">J162-J161</f>
        <v>0</v>
      </c>
      <c r="N162" s="60">
        <f t="shared" ref="N162:N225" si="56">K162-K161</f>
        <v>74914201466</v>
      </c>
      <c r="P162" s="72">
        <f t="shared" si="48"/>
        <v>6.8111497712822559E-8</v>
      </c>
      <c r="Q162" s="71">
        <f t="shared" si="49"/>
        <v>51542.173716918347</v>
      </c>
      <c r="R162" s="71">
        <f t="shared" si="50"/>
        <v>0</v>
      </c>
      <c r="S162" s="19">
        <f t="shared" ref="S162:S225" si="57">INT((-Q162+SQRT((Q162^2)-(4*P162*R162)))/(2*P162))</f>
        <v>0</v>
      </c>
    </row>
    <row r="163" spans="2:19" x14ac:dyDescent="0.25">
      <c r="B163" s="14">
        <v>159</v>
      </c>
      <c r="C163" s="24">
        <v>44044</v>
      </c>
      <c r="D163" s="14">
        <f t="shared" si="43"/>
        <v>752218</v>
      </c>
      <c r="E163" s="4">
        <f t="shared" si="51"/>
        <v>674129475221</v>
      </c>
      <c r="F163" s="87">
        <f t="shared" si="52"/>
        <v>30088.720000000001</v>
      </c>
      <c r="G163" s="30">
        <f t="shared" si="44"/>
        <v>1.5970523899629208E-2</v>
      </c>
      <c r="H163" s="5">
        <f t="shared" si="45"/>
        <v>1</v>
      </c>
      <c r="I163" s="14">
        <f t="shared" si="46"/>
        <v>-885878554985</v>
      </c>
      <c r="J163" s="4">
        <f t="shared" si="53"/>
        <v>0</v>
      </c>
      <c r="K163" s="4">
        <f t="shared" si="47"/>
        <v>674129475221</v>
      </c>
      <c r="L163" s="4">
        <f t="shared" si="54"/>
        <v>-112811354370</v>
      </c>
      <c r="M163" s="4">
        <f t="shared" si="55"/>
        <v>0</v>
      </c>
      <c r="N163" s="67">
        <f t="shared" si="56"/>
        <v>85846175360</v>
      </c>
      <c r="P163" s="76">
        <f t="shared" si="48"/>
        <v>6.8111497712822559E-8</v>
      </c>
      <c r="Q163" s="77">
        <f t="shared" si="49"/>
        <v>59063.43562031653</v>
      </c>
      <c r="R163" s="77">
        <f t="shared" si="50"/>
        <v>0</v>
      </c>
      <c r="S163" s="78">
        <f t="shared" si="57"/>
        <v>0</v>
      </c>
    </row>
    <row r="164" spans="2:19" x14ac:dyDescent="0.25">
      <c r="B164" s="12">
        <v>160</v>
      </c>
      <c r="C164" s="25">
        <v>44045</v>
      </c>
      <c r="D164" s="12">
        <f t="shared" si="43"/>
        <v>752218</v>
      </c>
      <c r="E164" s="2">
        <f t="shared" si="51"/>
        <v>772502890136</v>
      </c>
      <c r="F164" s="86">
        <f t="shared" si="52"/>
        <v>30088.720000000001</v>
      </c>
      <c r="G164" s="31">
        <f t="shared" si="44"/>
        <v>1.5970523899629208E-2</v>
      </c>
      <c r="H164" s="6">
        <f t="shared" si="45"/>
        <v>1</v>
      </c>
      <c r="I164" s="12">
        <f t="shared" si="46"/>
        <v>-1015152085507</v>
      </c>
      <c r="J164" s="2">
        <f t="shared" si="53"/>
        <v>0</v>
      </c>
      <c r="K164" s="2">
        <f t="shared" si="47"/>
        <v>772502890136</v>
      </c>
      <c r="L164" s="2">
        <f t="shared" si="54"/>
        <v>-129273530522</v>
      </c>
      <c r="M164" s="2">
        <f t="shared" si="55"/>
        <v>0</v>
      </c>
      <c r="N164" s="60">
        <f t="shared" si="56"/>
        <v>98373414915</v>
      </c>
      <c r="P164" s="72">
        <f t="shared" si="48"/>
        <v>6.8111497712822559E-8</v>
      </c>
      <c r="Q164" s="71">
        <f t="shared" si="49"/>
        <v>67682.249618842194</v>
      </c>
      <c r="R164" s="71">
        <f t="shared" si="50"/>
        <v>0</v>
      </c>
      <c r="S164" s="19">
        <f t="shared" si="57"/>
        <v>0</v>
      </c>
    </row>
    <row r="165" spans="2:19" x14ac:dyDescent="0.25">
      <c r="B165" s="14">
        <v>161</v>
      </c>
      <c r="C165" s="24">
        <v>44046</v>
      </c>
      <c r="D165" s="14">
        <f t="shared" si="43"/>
        <v>752218</v>
      </c>
      <c r="E165" s="4">
        <f t="shared" si="51"/>
        <v>885231601946</v>
      </c>
      <c r="F165" s="87">
        <f t="shared" si="52"/>
        <v>30088.720000000001</v>
      </c>
      <c r="G165" s="30">
        <f t="shared" si="44"/>
        <v>1.5970523899629208E-2</v>
      </c>
      <c r="H165" s="5">
        <f t="shared" si="45"/>
        <v>1</v>
      </c>
      <c r="I165" s="14">
        <f t="shared" si="46"/>
        <v>-1163290061396</v>
      </c>
      <c r="J165" s="4">
        <f t="shared" si="53"/>
        <v>0</v>
      </c>
      <c r="K165" s="4">
        <f t="shared" si="47"/>
        <v>885231601946</v>
      </c>
      <c r="L165" s="4">
        <f t="shared" si="54"/>
        <v>-148137975889</v>
      </c>
      <c r="M165" s="4">
        <f t="shared" si="55"/>
        <v>0</v>
      </c>
      <c r="N165" s="67">
        <f t="shared" si="56"/>
        <v>112728711810</v>
      </c>
      <c r="P165" s="76">
        <f t="shared" si="48"/>
        <v>6.8111497712822559E-8</v>
      </c>
      <c r="Q165" s="77">
        <f t="shared" si="49"/>
        <v>77558.777746029547</v>
      </c>
      <c r="R165" s="77">
        <f t="shared" si="50"/>
        <v>0</v>
      </c>
      <c r="S165" s="78">
        <f t="shared" si="57"/>
        <v>0</v>
      </c>
    </row>
    <row r="166" spans="2:19" x14ac:dyDescent="0.25">
      <c r="B166" s="12">
        <v>162</v>
      </c>
      <c r="C166" s="25">
        <v>44047</v>
      </c>
      <c r="D166" s="12">
        <f t="shared" ref="D166:D229" si="58">D165+IF(M166&gt;0,M166,0)</f>
        <v>752218</v>
      </c>
      <c r="E166" s="2">
        <f t="shared" si="51"/>
        <v>1014410430161</v>
      </c>
      <c r="F166" s="86">
        <f t="shared" si="52"/>
        <v>30088.720000000001</v>
      </c>
      <c r="G166" s="31">
        <f t="shared" si="44"/>
        <v>1.5970523899629208E-2</v>
      </c>
      <c r="H166" s="6">
        <f t="shared" si="45"/>
        <v>1</v>
      </c>
      <c r="I166" s="12">
        <f t="shared" si="46"/>
        <v>-1333045306819</v>
      </c>
      <c r="J166" s="2">
        <f t="shared" si="53"/>
        <v>0</v>
      </c>
      <c r="K166" s="2">
        <f t="shared" si="47"/>
        <v>1014410430161</v>
      </c>
      <c r="L166" s="2">
        <f t="shared" si="54"/>
        <v>-169755245423</v>
      </c>
      <c r="M166" s="2">
        <f t="shared" si="55"/>
        <v>0</v>
      </c>
      <c r="N166" s="60">
        <f t="shared" si="56"/>
        <v>129178828215</v>
      </c>
      <c r="P166" s="72">
        <f t="shared" si="48"/>
        <v>6.8111497712822559E-8</v>
      </c>
      <c r="Q166" s="71">
        <f t="shared" si="49"/>
        <v>88876.553934746917</v>
      </c>
      <c r="R166" s="71">
        <f t="shared" si="50"/>
        <v>0</v>
      </c>
      <c r="S166" s="19">
        <f t="shared" si="57"/>
        <v>0</v>
      </c>
    </row>
    <row r="167" spans="2:19" x14ac:dyDescent="0.25">
      <c r="B167" s="14">
        <v>163</v>
      </c>
      <c r="C167" s="24">
        <v>44048</v>
      </c>
      <c r="D167" s="14">
        <f t="shared" si="58"/>
        <v>752218</v>
      </c>
      <c r="E167" s="4">
        <f t="shared" si="51"/>
        <v>1162439884159</v>
      </c>
      <c r="F167" s="87">
        <f t="shared" si="52"/>
        <v>30088.720000000001</v>
      </c>
      <c r="G167" s="30">
        <f t="shared" si="44"/>
        <v>1.5970523899629208E-2</v>
      </c>
      <c r="H167" s="5">
        <f t="shared" si="45"/>
        <v>1</v>
      </c>
      <c r="I167" s="14">
        <f t="shared" si="46"/>
        <v>-1527572356184</v>
      </c>
      <c r="J167" s="4">
        <f t="shared" si="53"/>
        <v>0</v>
      </c>
      <c r="K167" s="4">
        <f t="shared" si="47"/>
        <v>1162439884159</v>
      </c>
      <c r="L167" s="4">
        <f t="shared" si="54"/>
        <v>-194527049365</v>
      </c>
      <c r="M167" s="4">
        <f t="shared" si="55"/>
        <v>0</v>
      </c>
      <c r="N167" s="67">
        <f t="shared" si="56"/>
        <v>148029453998</v>
      </c>
      <c r="P167" s="76">
        <f t="shared" si="48"/>
        <v>6.8111497712822559E-8</v>
      </c>
      <c r="Q167" s="77">
        <f t="shared" si="49"/>
        <v>101845.89459859775</v>
      </c>
      <c r="R167" s="77">
        <f t="shared" si="50"/>
        <v>0</v>
      </c>
      <c r="S167" s="78">
        <f t="shared" si="57"/>
        <v>0</v>
      </c>
    </row>
    <row r="168" spans="2:19" x14ac:dyDescent="0.25">
      <c r="B168" s="12">
        <v>164</v>
      </c>
      <c r="C168" s="25">
        <v>44049</v>
      </c>
      <c r="D168" s="12">
        <f t="shared" si="58"/>
        <v>752218</v>
      </c>
      <c r="E168" s="2">
        <f t="shared" si="51"/>
        <v>1332070771462</v>
      </c>
      <c r="F168" s="86">
        <f t="shared" si="52"/>
        <v>30088.720000000001</v>
      </c>
      <c r="G168" s="31">
        <f t="shared" si="44"/>
        <v>1.5970523899629208E-2</v>
      </c>
      <c r="H168" s="6">
        <f t="shared" si="45"/>
        <v>1</v>
      </c>
      <c r="I168" s="12">
        <f t="shared" si="46"/>
        <v>-1750486074346</v>
      </c>
      <c r="J168" s="2">
        <f t="shared" si="53"/>
        <v>0</v>
      </c>
      <c r="K168" s="2">
        <f t="shared" si="47"/>
        <v>1332070771462</v>
      </c>
      <c r="L168" s="2">
        <f t="shared" si="54"/>
        <v>-222913718162</v>
      </c>
      <c r="M168" s="2">
        <f t="shared" si="55"/>
        <v>0</v>
      </c>
      <c r="N168" s="60">
        <f t="shared" si="56"/>
        <v>169630887303</v>
      </c>
      <c r="P168" s="72">
        <f t="shared" si="48"/>
        <v>6.8111497712822559E-8</v>
      </c>
      <c r="Q168" s="71">
        <f t="shared" si="49"/>
        <v>116707.80690807608</v>
      </c>
      <c r="R168" s="71">
        <f t="shared" si="50"/>
        <v>0</v>
      </c>
      <c r="S168" s="19">
        <f t="shared" si="57"/>
        <v>0</v>
      </c>
    </row>
    <row r="169" spans="2:19" x14ac:dyDescent="0.25">
      <c r="B169" s="14">
        <v>165</v>
      </c>
      <c r="C169" s="24">
        <v>44050</v>
      </c>
      <c r="D169" s="14">
        <f t="shared" si="58"/>
        <v>752218</v>
      </c>
      <c r="E169" s="4">
        <f t="shared" si="51"/>
        <v>1526455315551</v>
      </c>
      <c r="F169" s="87">
        <f t="shared" si="52"/>
        <v>30088.720000000001</v>
      </c>
      <c r="G169" s="30">
        <f t="shared" si="44"/>
        <v>1.5970523899629208E-2</v>
      </c>
      <c r="H169" s="5">
        <f t="shared" si="45"/>
        <v>1</v>
      </c>
      <c r="I169" s="14">
        <f t="shared" si="46"/>
        <v>-2005928831058</v>
      </c>
      <c r="J169" s="4">
        <f t="shared" si="53"/>
        <v>0</v>
      </c>
      <c r="K169" s="4">
        <f t="shared" si="47"/>
        <v>1526455315551</v>
      </c>
      <c r="L169" s="4">
        <f t="shared" si="54"/>
        <v>-255442756712</v>
      </c>
      <c r="M169" s="4">
        <f t="shared" si="55"/>
        <v>0</v>
      </c>
      <c r="N169" s="67">
        <f t="shared" si="56"/>
        <v>194384544089</v>
      </c>
      <c r="P169" s="76">
        <f t="shared" si="48"/>
        <v>6.8111497712822559E-8</v>
      </c>
      <c r="Q169" s="77">
        <f t="shared" si="49"/>
        <v>133738.46738803669</v>
      </c>
      <c r="R169" s="77">
        <f t="shared" si="50"/>
        <v>0</v>
      </c>
      <c r="S169" s="78">
        <f t="shared" si="57"/>
        <v>0</v>
      </c>
    </row>
    <row r="170" spans="2:19" x14ac:dyDescent="0.25">
      <c r="B170" s="12">
        <v>166</v>
      </c>
      <c r="C170" s="25">
        <v>44051</v>
      </c>
      <c r="D170" s="12">
        <f t="shared" si="58"/>
        <v>752218</v>
      </c>
      <c r="E170" s="2">
        <f t="shared" si="51"/>
        <v>1749205733129</v>
      </c>
      <c r="F170" s="86">
        <f t="shared" si="52"/>
        <v>30088.720000000001</v>
      </c>
      <c r="G170" s="31">
        <f t="shared" si="44"/>
        <v>1.5970523899629208E-2</v>
      </c>
      <c r="H170" s="6">
        <f t="shared" si="45"/>
        <v>1</v>
      </c>
      <c r="I170" s="12">
        <f t="shared" si="46"/>
        <v>-2298647477962</v>
      </c>
      <c r="J170" s="2">
        <f t="shared" si="53"/>
        <v>0</v>
      </c>
      <c r="K170" s="2">
        <f t="shared" si="47"/>
        <v>1749205733129</v>
      </c>
      <c r="L170" s="2">
        <f t="shared" si="54"/>
        <v>-292718646904</v>
      </c>
      <c r="M170" s="2">
        <f t="shared" si="55"/>
        <v>0</v>
      </c>
      <c r="N170" s="60">
        <f t="shared" si="56"/>
        <v>222750417578</v>
      </c>
      <c r="P170" s="72">
        <f t="shared" si="48"/>
        <v>6.8111497712822559E-8</v>
      </c>
      <c r="Q170" s="71">
        <f t="shared" si="49"/>
        <v>153254.35406157331</v>
      </c>
      <c r="R170" s="71">
        <f t="shared" si="50"/>
        <v>0</v>
      </c>
      <c r="S170" s="19">
        <f t="shared" si="57"/>
        <v>0</v>
      </c>
    </row>
    <row r="171" spans="2:19" x14ac:dyDescent="0.25">
      <c r="B171" s="14">
        <v>167</v>
      </c>
      <c r="C171" s="24">
        <v>44052</v>
      </c>
      <c r="D171" s="14">
        <f t="shared" si="58"/>
        <v>752218</v>
      </c>
      <c r="E171" s="4">
        <f t="shared" si="51"/>
        <v>2004461359360</v>
      </c>
      <c r="F171" s="87">
        <f t="shared" si="52"/>
        <v>30088.720000000001</v>
      </c>
      <c r="G171" s="30">
        <f t="shared" si="44"/>
        <v>1.5970523899629208E-2</v>
      </c>
      <c r="H171" s="5">
        <f t="shared" si="45"/>
        <v>1</v>
      </c>
      <c r="I171" s="14">
        <f t="shared" si="46"/>
        <v>-2634081558568</v>
      </c>
      <c r="J171" s="4">
        <f t="shared" si="53"/>
        <v>0</v>
      </c>
      <c r="K171" s="4">
        <f t="shared" si="47"/>
        <v>2004461359360</v>
      </c>
      <c r="L171" s="4">
        <f t="shared" si="54"/>
        <v>-335434080606</v>
      </c>
      <c r="M171" s="4">
        <f t="shared" si="55"/>
        <v>0</v>
      </c>
      <c r="N171" s="67">
        <f t="shared" si="56"/>
        <v>255255626231</v>
      </c>
      <c r="P171" s="76">
        <f t="shared" si="48"/>
        <v>6.8111497712822559E-8</v>
      </c>
      <c r="Q171" s="77">
        <f t="shared" si="49"/>
        <v>175618.12751024214</v>
      </c>
      <c r="R171" s="77">
        <f t="shared" si="50"/>
        <v>0</v>
      </c>
      <c r="S171" s="78">
        <f t="shared" si="57"/>
        <v>0</v>
      </c>
    </row>
    <row r="172" spans="2:19" x14ac:dyDescent="0.25">
      <c r="B172" s="12">
        <v>168</v>
      </c>
      <c r="C172" s="25">
        <v>44053</v>
      </c>
      <c r="D172" s="12">
        <f t="shared" si="58"/>
        <v>752218</v>
      </c>
      <c r="E172" s="2">
        <f t="shared" si="51"/>
        <v>2296965568469</v>
      </c>
      <c r="F172" s="86">
        <f t="shared" si="52"/>
        <v>30088.720000000001</v>
      </c>
      <c r="G172" s="31">
        <f t="shared" si="44"/>
        <v>1.5970523899629208E-2</v>
      </c>
      <c r="H172" s="6">
        <f t="shared" si="45"/>
        <v>1</v>
      </c>
      <c r="I172" s="12">
        <f t="shared" si="46"/>
        <v>-3018464390417</v>
      </c>
      <c r="J172" s="2">
        <f t="shared" si="53"/>
        <v>0</v>
      </c>
      <c r="K172" s="2">
        <f t="shared" si="47"/>
        <v>2296965568469</v>
      </c>
      <c r="L172" s="2">
        <f t="shared" si="54"/>
        <v>-384382831849</v>
      </c>
      <c r="M172" s="2">
        <f t="shared" si="55"/>
        <v>0</v>
      </c>
      <c r="N172" s="60">
        <f t="shared" si="56"/>
        <v>292504209109</v>
      </c>
      <c r="P172" s="72">
        <f t="shared" si="48"/>
        <v>6.8111497712822559E-8</v>
      </c>
      <c r="Q172" s="71">
        <f t="shared" si="49"/>
        <v>201245.37013717496</v>
      </c>
      <c r="R172" s="71">
        <f t="shared" si="50"/>
        <v>0</v>
      </c>
      <c r="S172" s="19">
        <f t="shared" si="57"/>
        <v>0</v>
      </c>
    </row>
    <row r="173" spans="2:19" x14ac:dyDescent="0.25">
      <c r="B173" s="14">
        <v>169</v>
      </c>
      <c r="C173" s="24">
        <v>44054</v>
      </c>
      <c r="D173" s="14">
        <f t="shared" si="58"/>
        <v>752218</v>
      </c>
      <c r="E173" s="4">
        <f t="shared" si="51"/>
        <v>2632153919105</v>
      </c>
      <c r="F173" s="87">
        <f t="shared" si="52"/>
        <v>30088.720000000001</v>
      </c>
      <c r="G173" s="30">
        <f t="shared" si="44"/>
        <v>1.5970523899629208E-2</v>
      </c>
      <c r="H173" s="5">
        <f t="shared" si="45"/>
        <v>1</v>
      </c>
      <c r="I173" s="14">
        <f t="shared" si="46"/>
        <v>-3458938897818</v>
      </c>
      <c r="J173" s="4">
        <f t="shared" si="53"/>
        <v>0</v>
      </c>
      <c r="K173" s="4">
        <f t="shared" si="47"/>
        <v>2632153919105</v>
      </c>
      <c r="L173" s="4">
        <f t="shared" si="54"/>
        <v>-440474507401</v>
      </c>
      <c r="M173" s="4">
        <f t="shared" si="55"/>
        <v>0</v>
      </c>
      <c r="N173" s="67">
        <f t="shared" si="56"/>
        <v>335188350636</v>
      </c>
      <c r="P173" s="76">
        <f t="shared" si="48"/>
        <v>6.8111497712822559E-8</v>
      </c>
      <c r="Q173" s="77">
        <f t="shared" si="49"/>
        <v>230612.30886809618</v>
      </c>
      <c r="R173" s="77">
        <f t="shared" si="50"/>
        <v>0</v>
      </c>
      <c r="S173" s="78">
        <f t="shared" si="57"/>
        <v>0</v>
      </c>
    </row>
    <row r="174" spans="2:19" x14ac:dyDescent="0.25">
      <c r="B174" s="12">
        <v>170</v>
      </c>
      <c r="C174" s="25">
        <v>44055</v>
      </c>
      <c r="D174" s="12">
        <f t="shared" si="58"/>
        <v>752218</v>
      </c>
      <c r="E174" s="2">
        <f t="shared" si="51"/>
        <v>3016255162447</v>
      </c>
      <c r="F174" s="86">
        <f t="shared" si="52"/>
        <v>30088.720000000001</v>
      </c>
      <c r="G174" s="31">
        <f t="shared" si="44"/>
        <v>1.5970523899629208E-2</v>
      </c>
      <c r="H174" s="6">
        <f t="shared" si="45"/>
        <v>1</v>
      </c>
      <c r="I174" s="12">
        <f t="shared" si="46"/>
        <v>-3963690347659</v>
      </c>
      <c r="J174" s="2">
        <f t="shared" si="53"/>
        <v>0</v>
      </c>
      <c r="K174" s="2">
        <f t="shared" si="47"/>
        <v>3016255162447</v>
      </c>
      <c r="L174" s="2">
        <f t="shared" si="54"/>
        <v>-504751449841</v>
      </c>
      <c r="M174" s="2">
        <f t="shared" si="55"/>
        <v>0</v>
      </c>
      <c r="N174" s="60">
        <f t="shared" si="56"/>
        <v>384101243342</v>
      </c>
      <c r="P174" s="72">
        <f t="shared" si="48"/>
        <v>6.8111497712822559E-8</v>
      </c>
      <c r="Q174" s="71">
        <f t="shared" si="49"/>
        <v>264264.66479970206</v>
      </c>
      <c r="R174" s="71">
        <f t="shared" si="50"/>
        <v>0</v>
      </c>
      <c r="S174" s="19">
        <f t="shared" si="57"/>
        <v>0</v>
      </c>
    </row>
    <row r="175" spans="2:19" x14ac:dyDescent="0.25">
      <c r="B175" s="14">
        <v>171</v>
      </c>
      <c r="C175" s="24">
        <v>44056</v>
      </c>
      <c r="D175" s="14">
        <f t="shared" si="58"/>
        <v>752218</v>
      </c>
      <c r="E175" s="4">
        <f t="shared" si="51"/>
        <v>3456406990091</v>
      </c>
      <c r="F175" s="87">
        <f t="shared" si="52"/>
        <v>30088.720000000001</v>
      </c>
      <c r="G175" s="30">
        <f t="shared" si="44"/>
        <v>1.5970523899629208E-2</v>
      </c>
      <c r="H175" s="5">
        <f t="shared" si="45"/>
        <v>1</v>
      </c>
      <c r="I175" s="14">
        <f t="shared" si="46"/>
        <v>-4542098454908</v>
      </c>
      <c r="J175" s="4">
        <f t="shared" si="53"/>
        <v>0</v>
      </c>
      <c r="K175" s="4">
        <f t="shared" si="47"/>
        <v>3456406990091</v>
      </c>
      <c r="L175" s="4">
        <f t="shared" si="54"/>
        <v>-578408107249</v>
      </c>
      <c r="M175" s="4">
        <f t="shared" si="55"/>
        <v>0</v>
      </c>
      <c r="N175" s="67">
        <f t="shared" si="56"/>
        <v>440151827644</v>
      </c>
      <c r="P175" s="76">
        <f t="shared" si="48"/>
        <v>6.8111497712822559E-8</v>
      </c>
      <c r="Q175" s="77">
        <f t="shared" si="49"/>
        <v>302827.79424677725</v>
      </c>
      <c r="R175" s="77">
        <f t="shared" si="50"/>
        <v>0</v>
      </c>
      <c r="S175" s="78">
        <f t="shared" si="57"/>
        <v>0</v>
      </c>
    </row>
    <row r="176" spans="2:19" x14ac:dyDescent="0.25">
      <c r="B176" s="12">
        <v>172</v>
      </c>
      <c r="C176" s="25">
        <v>44057</v>
      </c>
      <c r="D176" s="12">
        <f t="shared" si="58"/>
        <v>752218</v>
      </c>
      <c r="E176" s="2">
        <f t="shared" si="51"/>
        <v>3960788672619</v>
      </c>
      <c r="F176" s="86">
        <f t="shared" si="52"/>
        <v>30088.720000000001</v>
      </c>
      <c r="G176" s="31">
        <f t="shared" si="44"/>
        <v>1.5970523899629208E-2</v>
      </c>
      <c r="H176" s="6">
        <f t="shared" si="45"/>
        <v>1</v>
      </c>
      <c r="I176" s="12">
        <f t="shared" si="46"/>
        <v>-5204911684342</v>
      </c>
      <c r="J176" s="2">
        <f t="shared" si="53"/>
        <v>0</v>
      </c>
      <c r="K176" s="2">
        <f t="shared" si="47"/>
        <v>3960788672619</v>
      </c>
      <c r="L176" s="2">
        <f t="shared" si="54"/>
        <v>-662813229434</v>
      </c>
      <c r="M176" s="2">
        <f t="shared" si="55"/>
        <v>0</v>
      </c>
      <c r="N176" s="60">
        <f t="shared" si="56"/>
        <v>504381682528</v>
      </c>
      <c r="P176" s="72">
        <f t="shared" si="48"/>
        <v>6.8111497712822559E-8</v>
      </c>
      <c r="Q176" s="71">
        <f t="shared" si="49"/>
        <v>347018.30963827885</v>
      </c>
      <c r="R176" s="71">
        <f t="shared" si="50"/>
        <v>0</v>
      </c>
      <c r="S176" s="19">
        <f t="shared" si="57"/>
        <v>0</v>
      </c>
    </row>
    <row r="177" spans="2:19" x14ac:dyDescent="0.25">
      <c r="B177" s="14">
        <v>173</v>
      </c>
      <c r="C177" s="24">
        <v>44058</v>
      </c>
      <c r="D177" s="14">
        <f t="shared" si="58"/>
        <v>752218</v>
      </c>
      <c r="E177" s="4">
        <f t="shared" si="51"/>
        <v>4538773053672</v>
      </c>
      <c r="F177" s="87">
        <f t="shared" si="52"/>
        <v>30088.720000000001</v>
      </c>
      <c r="G177" s="30">
        <f t="shared" si="44"/>
        <v>1.5970523899629208E-2</v>
      </c>
      <c r="H177" s="5">
        <f t="shared" si="45"/>
        <v>1</v>
      </c>
      <c r="I177" s="14">
        <f t="shared" si="46"/>
        <v>-5964446987543</v>
      </c>
      <c r="J177" s="4">
        <f t="shared" si="53"/>
        <v>0</v>
      </c>
      <c r="K177" s="4">
        <f t="shared" si="47"/>
        <v>4538773053672</v>
      </c>
      <c r="L177" s="4">
        <f t="shared" si="54"/>
        <v>-759535303201</v>
      </c>
      <c r="M177" s="4">
        <f t="shared" si="55"/>
        <v>0</v>
      </c>
      <c r="N177" s="67">
        <f t="shared" si="56"/>
        <v>577984381053</v>
      </c>
      <c r="P177" s="76">
        <f t="shared" si="48"/>
        <v>6.8111497712822559E-8</v>
      </c>
      <c r="Q177" s="77">
        <f t="shared" si="49"/>
        <v>397657.39621039375</v>
      </c>
      <c r="R177" s="77">
        <f t="shared" si="50"/>
        <v>0</v>
      </c>
      <c r="S177" s="78">
        <f t="shared" si="57"/>
        <v>0</v>
      </c>
    </row>
    <row r="178" spans="2:19" x14ac:dyDescent="0.25">
      <c r="B178" s="12">
        <v>174</v>
      </c>
      <c r="C178" s="25">
        <v>44059</v>
      </c>
      <c r="D178" s="12">
        <f t="shared" si="58"/>
        <v>752218</v>
      </c>
      <c r="E178" s="2">
        <f t="shared" si="51"/>
        <v>5201100723992</v>
      </c>
      <c r="F178" s="86">
        <f t="shared" si="52"/>
        <v>30088.720000000001</v>
      </c>
      <c r="G178" s="31">
        <f t="shared" si="44"/>
        <v>1.5970523899629208E-2</v>
      </c>
      <c r="H178" s="6">
        <f t="shared" si="45"/>
        <v>1</v>
      </c>
      <c r="I178" s="12">
        <f t="shared" si="46"/>
        <v>-6834818686824</v>
      </c>
      <c r="J178" s="2">
        <f t="shared" si="53"/>
        <v>0</v>
      </c>
      <c r="K178" s="2">
        <f t="shared" si="47"/>
        <v>5201100723992</v>
      </c>
      <c r="L178" s="2">
        <f t="shared" si="54"/>
        <v>-870371699281</v>
      </c>
      <c r="M178" s="2">
        <f t="shared" si="55"/>
        <v>0</v>
      </c>
      <c r="N178" s="60">
        <f t="shared" si="56"/>
        <v>662327670320</v>
      </c>
      <c r="P178" s="72">
        <f t="shared" si="48"/>
        <v>6.8111497712822559E-8</v>
      </c>
      <c r="Q178" s="71">
        <f t="shared" si="49"/>
        <v>455686.07196000108</v>
      </c>
      <c r="R178" s="71">
        <f t="shared" si="50"/>
        <v>0</v>
      </c>
      <c r="S178" s="19">
        <f t="shared" si="57"/>
        <v>0</v>
      </c>
    </row>
    <row r="179" spans="2:19" x14ac:dyDescent="0.25">
      <c r="B179" s="14">
        <v>175</v>
      </c>
      <c r="C179" s="24">
        <v>44060</v>
      </c>
      <c r="D179" s="14">
        <f t="shared" si="58"/>
        <v>752218</v>
      </c>
      <c r="E179" s="4">
        <f t="shared" si="51"/>
        <v>5960079612094</v>
      </c>
      <c r="F179" s="87">
        <f t="shared" si="52"/>
        <v>30088.720000000001</v>
      </c>
      <c r="G179" s="30">
        <f t="shared" si="44"/>
        <v>1.5970523899629208E-2</v>
      </c>
      <c r="H179" s="5">
        <f t="shared" si="45"/>
        <v>1</v>
      </c>
      <c r="I179" s="14">
        <f t="shared" si="46"/>
        <v>-7832200759411</v>
      </c>
      <c r="J179" s="4">
        <f t="shared" si="53"/>
        <v>0</v>
      </c>
      <c r="K179" s="4">
        <f t="shared" si="47"/>
        <v>5960079612094</v>
      </c>
      <c r="L179" s="4">
        <f t="shared" si="54"/>
        <v>-997382072587</v>
      </c>
      <c r="M179" s="4">
        <f t="shared" si="55"/>
        <v>0</v>
      </c>
      <c r="N179" s="67">
        <f t="shared" si="56"/>
        <v>758978888102</v>
      </c>
      <c r="P179" s="76">
        <f t="shared" si="48"/>
        <v>6.8111497712822559E-8</v>
      </c>
      <c r="Q179" s="77">
        <f t="shared" si="49"/>
        <v>522182.67443042673</v>
      </c>
      <c r="R179" s="77">
        <f t="shared" si="50"/>
        <v>0</v>
      </c>
      <c r="S179" s="78">
        <f t="shared" si="57"/>
        <v>0</v>
      </c>
    </row>
    <row r="180" spans="2:19" x14ac:dyDescent="0.25">
      <c r="B180" s="12">
        <v>176</v>
      </c>
      <c r="C180" s="25">
        <v>44061</v>
      </c>
      <c r="D180" s="12">
        <f t="shared" si="58"/>
        <v>752218</v>
      </c>
      <c r="E180" s="2">
        <f t="shared" si="51"/>
        <v>6829813700519</v>
      </c>
      <c r="F180" s="86">
        <f t="shared" si="52"/>
        <v>30088.720000000001</v>
      </c>
      <c r="G180" s="31">
        <f t="shared" si="44"/>
        <v>1.5970523899629208E-2</v>
      </c>
      <c r="H180" s="6">
        <f t="shared" si="45"/>
        <v>1</v>
      </c>
      <c r="I180" s="12">
        <f t="shared" si="46"/>
        <v>-8975127395858</v>
      </c>
      <c r="J180" s="2">
        <f t="shared" si="53"/>
        <v>0</v>
      </c>
      <c r="K180" s="2">
        <f t="shared" si="47"/>
        <v>6829813700519</v>
      </c>
      <c r="L180" s="2">
        <f t="shared" si="54"/>
        <v>-1142926636447</v>
      </c>
      <c r="M180" s="2">
        <f t="shared" si="55"/>
        <v>0</v>
      </c>
      <c r="N180" s="60">
        <f t="shared" si="56"/>
        <v>869734088425</v>
      </c>
      <c r="P180" s="72">
        <f t="shared" si="48"/>
        <v>6.8111497712822559E-8</v>
      </c>
      <c r="Q180" s="71">
        <f t="shared" si="49"/>
        <v>598382.89928463346</v>
      </c>
      <c r="R180" s="71">
        <f t="shared" si="50"/>
        <v>0</v>
      </c>
      <c r="S180" s="19">
        <f t="shared" si="57"/>
        <v>0</v>
      </c>
    </row>
    <row r="181" spans="2:19" x14ac:dyDescent="0.25">
      <c r="B181" s="14">
        <v>177</v>
      </c>
      <c r="C181" s="24">
        <v>44062</v>
      </c>
      <c r="D181" s="14">
        <f t="shared" si="58"/>
        <v>752218</v>
      </c>
      <c r="E181" s="4">
        <f t="shared" si="51"/>
        <v>7826465117873</v>
      </c>
      <c r="F181" s="87">
        <f t="shared" si="52"/>
        <v>30088.720000000001</v>
      </c>
      <c r="G181" s="30">
        <f t="shared" si="44"/>
        <v>1.5970523899629208E-2</v>
      </c>
      <c r="H181" s="5">
        <f t="shared" si="45"/>
        <v>1</v>
      </c>
      <c r="I181" s="14">
        <f t="shared" si="46"/>
        <v>-10284837417928</v>
      </c>
      <c r="J181" s="4">
        <f t="shared" si="53"/>
        <v>0</v>
      </c>
      <c r="K181" s="4">
        <f t="shared" si="47"/>
        <v>7826465117873</v>
      </c>
      <c r="L181" s="4">
        <f t="shared" si="54"/>
        <v>-1309710022070</v>
      </c>
      <c r="M181" s="4">
        <f t="shared" si="55"/>
        <v>0</v>
      </c>
      <c r="N181" s="67">
        <f t="shared" si="56"/>
        <v>996651417354</v>
      </c>
      <c r="P181" s="76">
        <f t="shared" si="48"/>
        <v>6.8111497712822559E-8</v>
      </c>
      <c r="Q181" s="77">
        <f t="shared" si="49"/>
        <v>685702.76303878089</v>
      </c>
      <c r="R181" s="77">
        <f t="shared" si="50"/>
        <v>0</v>
      </c>
      <c r="S181" s="78">
        <f t="shared" si="57"/>
        <v>0</v>
      </c>
    </row>
    <row r="182" spans="2:19" x14ac:dyDescent="0.25">
      <c r="B182" s="12">
        <v>178</v>
      </c>
      <c r="C182" s="25">
        <v>44063</v>
      </c>
      <c r="D182" s="12">
        <f t="shared" si="58"/>
        <v>752218</v>
      </c>
      <c r="E182" s="2">
        <f t="shared" si="51"/>
        <v>8968554477061</v>
      </c>
      <c r="F182" s="86">
        <f t="shared" si="52"/>
        <v>30088.720000000001</v>
      </c>
      <c r="G182" s="31">
        <f t="shared" si="44"/>
        <v>1.5970523899629208E-2</v>
      </c>
      <c r="H182" s="6">
        <f t="shared" si="45"/>
        <v>1</v>
      </c>
      <c r="I182" s="12">
        <f t="shared" si="46"/>
        <v>-11785668956199</v>
      </c>
      <c r="J182" s="2">
        <f t="shared" si="53"/>
        <v>0</v>
      </c>
      <c r="K182" s="2">
        <f t="shared" si="47"/>
        <v>8968554477061</v>
      </c>
      <c r="L182" s="2">
        <f t="shared" si="54"/>
        <v>-1500831538271</v>
      </c>
      <c r="M182" s="2">
        <f t="shared" si="55"/>
        <v>0</v>
      </c>
      <c r="N182" s="60">
        <f t="shared" si="56"/>
        <v>1142089359188</v>
      </c>
      <c r="P182" s="72">
        <f t="shared" si="48"/>
        <v>6.8111497712822559E-8</v>
      </c>
      <c r="Q182" s="71">
        <f t="shared" si="49"/>
        <v>785764.91666932369</v>
      </c>
      <c r="R182" s="71">
        <f t="shared" si="50"/>
        <v>0</v>
      </c>
      <c r="S182" s="19">
        <f t="shared" si="57"/>
        <v>0</v>
      </c>
    </row>
    <row r="183" spans="2:19" x14ac:dyDescent="0.25">
      <c r="B183" s="14">
        <v>179</v>
      </c>
      <c r="C183" s="24">
        <v>44064</v>
      </c>
      <c r="D183" s="14">
        <f t="shared" si="58"/>
        <v>752218</v>
      </c>
      <c r="E183" s="4">
        <f t="shared" si="51"/>
        <v>10277305040857</v>
      </c>
      <c r="F183" s="87">
        <f t="shared" si="52"/>
        <v>30088.720000000001</v>
      </c>
      <c r="G183" s="30">
        <f t="shared" si="44"/>
        <v>1.5970523899629208E-2</v>
      </c>
      <c r="H183" s="5">
        <f t="shared" si="45"/>
        <v>1</v>
      </c>
      <c r="I183" s="14">
        <f t="shared" si="46"/>
        <v>-13505511721630</v>
      </c>
      <c r="J183" s="4">
        <f t="shared" si="53"/>
        <v>0</v>
      </c>
      <c r="K183" s="4">
        <f t="shared" si="47"/>
        <v>10277305040857</v>
      </c>
      <c r="L183" s="4">
        <f t="shared" si="54"/>
        <v>-1719842765431</v>
      </c>
      <c r="M183" s="4">
        <f t="shared" si="55"/>
        <v>0</v>
      </c>
      <c r="N183" s="67">
        <f t="shared" si="56"/>
        <v>1308750563796</v>
      </c>
      <c r="P183" s="76">
        <f t="shared" si="48"/>
        <v>6.8111497712822559E-8</v>
      </c>
      <c r="Q183" s="77">
        <f t="shared" si="49"/>
        <v>900428.79907490429</v>
      </c>
      <c r="R183" s="77">
        <f t="shared" si="50"/>
        <v>0</v>
      </c>
      <c r="S183" s="78">
        <f t="shared" si="57"/>
        <v>0</v>
      </c>
    </row>
    <row r="184" spans="2:19" x14ac:dyDescent="0.25">
      <c r="B184" s="12">
        <v>180</v>
      </c>
      <c r="C184" s="25">
        <v>44065</v>
      </c>
      <c r="D184" s="12">
        <f t="shared" si="58"/>
        <v>752218</v>
      </c>
      <c r="E184" s="2">
        <f t="shared" si="51"/>
        <v>11777037110382</v>
      </c>
      <c r="F184" s="86">
        <f t="shared" si="52"/>
        <v>30088.720000000001</v>
      </c>
      <c r="G184" s="31">
        <f t="shared" si="44"/>
        <v>1.5970523899629208E-2</v>
      </c>
      <c r="H184" s="6">
        <f t="shared" si="45"/>
        <v>1</v>
      </c>
      <c r="I184" s="12">
        <f t="shared" si="46"/>
        <v>-15476325275571</v>
      </c>
      <c r="J184" s="2">
        <f t="shared" si="53"/>
        <v>0</v>
      </c>
      <c r="K184" s="2">
        <f t="shared" si="47"/>
        <v>11777037110382</v>
      </c>
      <c r="L184" s="2">
        <f t="shared" si="54"/>
        <v>-1970813553941</v>
      </c>
      <c r="M184" s="2">
        <f t="shared" si="55"/>
        <v>0</v>
      </c>
      <c r="N184" s="60">
        <f t="shared" si="56"/>
        <v>1499732069525</v>
      </c>
      <c r="P184" s="72">
        <f t="shared" si="48"/>
        <v>6.8111497712822559E-8</v>
      </c>
      <c r="Q184" s="71">
        <f t="shared" si="49"/>
        <v>1031825.1907303263</v>
      </c>
      <c r="R184" s="71">
        <f t="shared" si="50"/>
        <v>0</v>
      </c>
      <c r="S184" s="19">
        <f t="shared" si="57"/>
        <v>0</v>
      </c>
    </row>
    <row r="185" spans="2:19" x14ac:dyDescent="0.25">
      <c r="B185" s="14">
        <v>181</v>
      </c>
      <c r="C185" s="24">
        <v>44066</v>
      </c>
      <c r="D185" s="14">
        <f t="shared" si="58"/>
        <v>752218</v>
      </c>
      <c r="E185" s="4">
        <f t="shared" si="51"/>
        <v>13495619965343</v>
      </c>
      <c r="F185" s="87">
        <f t="shared" si="52"/>
        <v>30088.720000000001</v>
      </c>
      <c r="G185" s="30">
        <f t="shared" si="44"/>
        <v>1.5970523899629208E-2</v>
      </c>
      <c r="H185" s="5">
        <f t="shared" si="45"/>
        <v>1</v>
      </c>
      <c r="I185" s="14">
        <f t="shared" si="46"/>
        <v>-17734732929147</v>
      </c>
      <c r="J185" s="4">
        <f t="shared" si="53"/>
        <v>0</v>
      </c>
      <c r="K185" s="4">
        <f t="shared" si="47"/>
        <v>13495619965343</v>
      </c>
      <c r="L185" s="4">
        <f t="shared" si="54"/>
        <v>-2258407653576</v>
      </c>
      <c r="M185" s="4">
        <f t="shared" si="55"/>
        <v>0</v>
      </c>
      <c r="N185" s="67">
        <f t="shared" si="56"/>
        <v>1718582854961</v>
      </c>
      <c r="P185" s="76">
        <f t="shared" si="48"/>
        <v>6.8111497712822559E-8</v>
      </c>
      <c r="Q185" s="77">
        <f t="shared" si="49"/>
        <v>1182395.8096371975</v>
      </c>
      <c r="R185" s="77">
        <f t="shared" si="50"/>
        <v>0</v>
      </c>
      <c r="S185" s="78">
        <f t="shared" si="57"/>
        <v>0</v>
      </c>
    </row>
    <row r="186" spans="2:19" x14ac:dyDescent="0.25">
      <c r="B186" s="12">
        <v>182</v>
      </c>
      <c r="C186" s="25">
        <v>44067</v>
      </c>
      <c r="D186" s="12">
        <f t="shared" si="58"/>
        <v>752218</v>
      </c>
      <c r="E186" s="2">
        <f t="shared" si="51"/>
        <v>15464989754376</v>
      </c>
      <c r="F186" s="86">
        <f t="shared" si="52"/>
        <v>30088.720000000001</v>
      </c>
      <c r="G186" s="31">
        <f t="shared" si="44"/>
        <v>1.5970523899629208E-2</v>
      </c>
      <c r="H186" s="6">
        <f t="shared" si="45"/>
        <v>1</v>
      </c>
      <c r="I186" s="12">
        <f t="shared" si="46"/>
        <v>-20322702308356</v>
      </c>
      <c r="J186" s="2">
        <f t="shared" si="53"/>
        <v>0</v>
      </c>
      <c r="K186" s="2">
        <f t="shared" si="47"/>
        <v>15464989754376</v>
      </c>
      <c r="L186" s="2">
        <f t="shared" si="54"/>
        <v>-2587969379209</v>
      </c>
      <c r="M186" s="2">
        <f t="shared" si="55"/>
        <v>0</v>
      </c>
      <c r="N186" s="60">
        <f t="shared" si="56"/>
        <v>1969369789033</v>
      </c>
      <c r="P186" s="72">
        <f t="shared" si="48"/>
        <v>6.8111497712822559E-8</v>
      </c>
      <c r="Q186" s="71">
        <f t="shared" si="49"/>
        <v>1354938.685376483</v>
      </c>
      <c r="R186" s="71">
        <f t="shared" si="50"/>
        <v>0</v>
      </c>
      <c r="S186" s="19">
        <f t="shared" si="57"/>
        <v>0</v>
      </c>
    </row>
    <row r="187" spans="2:19" x14ac:dyDescent="0.25">
      <c r="B187" s="14">
        <v>183</v>
      </c>
      <c r="C187" s="24">
        <v>44068</v>
      </c>
      <c r="D187" s="14">
        <f t="shared" si="58"/>
        <v>752218</v>
      </c>
      <c r="E187" s="4">
        <f t="shared" si="51"/>
        <v>17721742959356</v>
      </c>
      <c r="F187" s="87">
        <f t="shared" si="52"/>
        <v>30088.720000000001</v>
      </c>
      <c r="G187" s="30">
        <f t="shared" si="44"/>
        <v>1.5970523899629208E-2</v>
      </c>
      <c r="H187" s="5">
        <f t="shared" si="45"/>
        <v>1</v>
      </c>
      <c r="I187" s="14">
        <f t="shared" si="46"/>
        <v>-23288325231711</v>
      </c>
      <c r="J187" s="4">
        <f t="shared" si="53"/>
        <v>0</v>
      </c>
      <c r="K187" s="4">
        <f t="shared" si="47"/>
        <v>17721742959356</v>
      </c>
      <c r="L187" s="4">
        <f t="shared" si="54"/>
        <v>-2965622923355</v>
      </c>
      <c r="M187" s="4">
        <f t="shared" si="55"/>
        <v>0</v>
      </c>
      <c r="N187" s="67">
        <f t="shared" si="56"/>
        <v>2256753204980</v>
      </c>
      <c r="P187" s="76">
        <f t="shared" si="48"/>
        <v>6.8111497712822559E-8</v>
      </c>
      <c r="Q187" s="77">
        <f t="shared" si="49"/>
        <v>1552660.1544420402</v>
      </c>
      <c r="R187" s="77">
        <f t="shared" si="50"/>
        <v>0</v>
      </c>
      <c r="S187" s="78">
        <f t="shared" si="57"/>
        <v>0</v>
      </c>
    </row>
    <row r="188" spans="2:19" x14ac:dyDescent="0.25">
      <c r="B188" s="12">
        <v>184</v>
      </c>
      <c r="C188" s="25">
        <v>44069</v>
      </c>
      <c r="D188" s="12">
        <f t="shared" si="58"/>
        <v>752218</v>
      </c>
      <c r="E188" s="2">
        <f t="shared" si="51"/>
        <v>20307816461929</v>
      </c>
      <c r="F188" s="86">
        <f t="shared" si="52"/>
        <v>30088.720000000001</v>
      </c>
      <c r="G188" s="31">
        <f t="shared" si="44"/>
        <v>1.5970523899629208E-2</v>
      </c>
      <c r="H188" s="6">
        <f t="shared" si="45"/>
        <v>1</v>
      </c>
      <c r="I188" s="12">
        <f t="shared" si="46"/>
        <v>-26686711392762</v>
      </c>
      <c r="J188" s="2">
        <f t="shared" si="53"/>
        <v>0</v>
      </c>
      <c r="K188" s="2">
        <f t="shared" si="47"/>
        <v>20307816461929</v>
      </c>
      <c r="L188" s="2">
        <f t="shared" si="54"/>
        <v>-3398386161051</v>
      </c>
      <c r="M188" s="2">
        <f t="shared" si="55"/>
        <v>0</v>
      </c>
      <c r="N188" s="60">
        <f t="shared" si="56"/>
        <v>2586073502573</v>
      </c>
      <c r="P188" s="72">
        <f t="shared" si="48"/>
        <v>6.8111497712822559E-8</v>
      </c>
      <c r="Q188" s="71">
        <f t="shared" si="49"/>
        <v>1779234.4430758092</v>
      </c>
      <c r="R188" s="71">
        <f t="shared" si="50"/>
        <v>0</v>
      </c>
      <c r="S188" s="19">
        <f t="shared" si="57"/>
        <v>0</v>
      </c>
    </row>
    <row r="189" spans="2:19" x14ac:dyDescent="0.25">
      <c r="B189" s="14">
        <v>185</v>
      </c>
      <c r="C189" s="24">
        <v>44070</v>
      </c>
      <c r="D189" s="14">
        <f t="shared" si="58"/>
        <v>752218</v>
      </c>
      <c r="E189" s="4">
        <f t="shared" si="51"/>
        <v>23271266849838</v>
      </c>
      <c r="F189" s="87">
        <f t="shared" si="52"/>
        <v>30088.720000000001</v>
      </c>
      <c r="G189" s="30">
        <f t="shared" si="44"/>
        <v>1.5970523899629208E-2</v>
      </c>
      <c r="H189" s="5">
        <f t="shared" si="45"/>
        <v>1</v>
      </c>
      <c r="I189" s="14">
        <f t="shared" si="46"/>
        <v>-30581012454665</v>
      </c>
      <c r="J189" s="4">
        <f t="shared" si="53"/>
        <v>0</v>
      </c>
      <c r="K189" s="4">
        <f t="shared" si="47"/>
        <v>23271266849838</v>
      </c>
      <c r="L189" s="4">
        <f t="shared" si="54"/>
        <v>-3894301061903</v>
      </c>
      <c r="M189" s="4">
        <f t="shared" si="55"/>
        <v>0</v>
      </c>
      <c r="N189" s="67">
        <f t="shared" si="56"/>
        <v>2963450387909</v>
      </c>
      <c r="P189" s="76">
        <f t="shared" si="48"/>
        <v>6.8111497712822559E-8</v>
      </c>
      <c r="Q189" s="77">
        <f t="shared" si="49"/>
        <v>2038871.9448226225</v>
      </c>
      <c r="R189" s="77">
        <f t="shared" si="50"/>
        <v>0</v>
      </c>
      <c r="S189" s="78">
        <f t="shared" si="57"/>
        <v>0</v>
      </c>
    </row>
    <row r="190" spans="2:19" x14ac:dyDescent="0.25">
      <c r="B190" s="12">
        <v>186</v>
      </c>
      <c r="C190" s="25">
        <v>44071</v>
      </c>
      <c r="D190" s="12">
        <f t="shared" si="58"/>
        <v>752218</v>
      </c>
      <c r="E190" s="2">
        <f t="shared" si="51"/>
        <v>26667163444756</v>
      </c>
      <c r="F190" s="86">
        <f t="shared" si="52"/>
        <v>30088.720000000001</v>
      </c>
      <c r="G190" s="31">
        <f t="shared" si="44"/>
        <v>1.5970523899629208E-2</v>
      </c>
      <c r="H190" s="6">
        <f t="shared" si="45"/>
        <v>1</v>
      </c>
      <c r="I190" s="12">
        <f t="shared" si="46"/>
        <v>-35043595587374</v>
      </c>
      <c r="J190" s="2">
        <f t="shared" si="53"/>
        <v>0</v>
      </c>
      <c r="K190" s="2">
        <f t="shared" si="47"/>
        <v>26667163444756</v>
      </c>
      <c r="L190" s="2">
        <f t="shared" si="54"/>
        <v>-4462583132709</v>
      </c>
      <c r="M190" s="2">
        <f t="shared" si="55"/>
        <v>0</v>
      </c>
      <c r="N190" s="60">
        <f t="shared" si="56"/>
        <v>3395896594918</v>
      </c>
      <c r="P190" s="72">
        <f t="shared" si="48"/>
        <v>6.8111497712822559E-8</v>
      </c>
      <c r="Q190" s="71">
        <f t="shared" si="49"/>
        <v>2336397.4615960852</v>
      </c>
      <c r="R190" s="71">
        <f t="shared" si="50"/>
        <v>0</v>
      </c>
      <c r="S190" s="19">
        <f t="shared" si="57"/>
        <v>0</v>
      </c>
    </row>
    <row r="191" spans="2:19" x14ac:dyDescent="0.25">
      <c r="B191" s="14">
        <v>187</v>
      </c>
      <c r="C191" s="24">
        <v>44072</v>
      </c>
      <c r="D191" s="14">
        <f t="shared" si="58"/>
        <v>752218</v>
      </c>
      <c r="E191" s="4">
        <f t="shared" si="51"/>
        <v>30558611646631</v>
      </c>
      <c r="F191" s="87">
        <f t="shared" si="52"/>
        <v>30088.720000000001</v>
      </c>
      <c r="G191" s="30">
        <f t="shared" si="44"/>
        <v>1.5970523899629208E-2</v>
      </c>
      <c r="H191" s="5">
        <f t="shared" si="45"/>
        <v>1</v>
      </c>
      <c r="I191" s="14">
        <f t="shared" si="46"/>
        <v>-40157388255115</v>
      </c>
      <c r="J191" s="4">
        <f t="shared" si="53"/>
        <v>0</v>
      </c>
      <c r="K191" s="4">
        <f t="shared" si="47"/>
        <v>30558611646631</v>
      </c>
      <c r="L191" s="4">
        <f t="shared" si="54"/>
        <v>-5113792667741</v>
      </c>
      <c r="M191" s="4">
        <f t="shared" si="55"/>
        <v>0</v>
      </c>
      <c r="N191" s="67">
        <f t="shared" si="56"/>
        <v>3891448201875</v>
      </c>
      <c r="P191" s="76">
        <f t="shared" si="48"/>
        <v>6.8111497712822559E-8</v>
      </c>
      <c r="Q191" s="77">
        <f t="shared" si="49"/>
        <v>2677339.8621959402</v>
      </c>
      <c r="R191" s="77">
        <f t="shared" si="50"/>
        <v>0</v>
      </c>
      <c r="S191" s="78">
        <f t="shared" si="57"/>
        <v>0</v>
      </c>
    </row>
    <row r="192" spans="2:19" x14ac:dyDescent="0.25">
      <c r="B192" s="12">
        <v>188</v>
      </c>
      <c r="C192" s="25">
        <v>44073</v>
      </c>
      <c r="D192" s="12">
        <f t="shared" si="58"/>
        <v>752218</v>
      </c>
      <c r="E192" s="2">
        <f t="shared" si="51"/>
        <v>35017925611179</v>
      </c>
      <c r="F192" s="86">
        <f t="shared" si="52"/>
        <v>30088.720000000001</v>
      </c>
      <c r="G192" s="31">
        <f t="shared" si="44"/>
        <v>1.5970523899629208E-2</v>
      </c>
      <c r="H192" s="6">
        <f t="shared" si="45"/>
        <v>1</v>
      </c>
      <c r="I192" s="12">
        <f t="shared" si="46"/>
        <v>-46017419244111</v>
      </c>
      <c r="J192" s="2">
        <f t="shared" si="53"/>
        <v>0</v>
      </c>
      <c r="K192" s="2">
        <f t="shared" si="47"/>
        <v>35017925611179</v>
      </c>
      <c r="L192" s="2">
        <f t="shared" si="54"/>
        <v>-5860030988996</v>
      </c>
      <c r="M192" s="2">
        <f t="shared" si="55"/>
        <v>0</v>
      </c>
      <c r="N192" s="60">
        <f t="shared" si="56"/>
        <v>4459313964548</v>
      </c>
      <c r="P192" s="72">
        <f t="shared" si="48"/>
        <v>6.8111497712822559E-8</v>
      </c>
      <c r="Q192" s="71">
        <f t="shared" si="49"/>
        <v>3068034.8243873022</v>
      </c>
      <c r="R192" s="71">
        <f t="shared" si="50"/>
        <v>0</v>
      </c>
      <c r="S192" s="19">
        <f t="shared" si="57"/>
        <v>0</v>
      </c>
    </row>
    <row r="193" spans="2:19" x14ac:dyDescent="0.25">
      <c r="B193" s="14">
        <v>189</v>
      </c>
      <c r="C193" s="24">
        <v>44074</v>
      </c>
      <c r="D193" s="14">
        <f t="shared" si="58"/>
        <v>752218</v>
      </c>
      <c r="E193" s="4">
        <f t="shared" si="51"/>
        <v>40127972052201</v>
      </c>
      <c r="F193" s="87">
        <f t="shared" si="52"/>
        <v>30088.720000000001</v>
      </c>
      <c r="G193" s="30">
        <f t="shared" si="44"/>
        <v>1.5970523899629208E-2</v>
      </c>
      <c r="H193" s="5">
        <f t="shared" si="45"/>
        <v>1</v>
      </c>
      <c r="I193" s="14">
        <f t="shared" si="46"/>
        <v>-52732584567222</v>
      </c>
      <c r="J193" s="4">
        <f t="shared" si="53"/>
        <v>0</v>
      </c>
      <c r="K193" s="4">
        <f t="shared" si="47"/>
        <v>40127972052201</v>
      </c>
      <c r="L193" s="4">
        <f t="shared" si="54"/>
        <v>-6715165323111</v>
      </c>
      <c r="M193" s="4">
        <f t="shared" si="55"/>
        <v>0</v>
      </c>
      <c r="N193" s="67">
        <f t="shared" si="56"/>
        <v>5110046441022</v>
      </c>
      <c r="P193" s="76">
        <f t="shared" si="48"/>
        <v>6.8111497712822559E-8</v>
      </c>
      <c r="Q193" s="77">
        <f t="shared" si="49"/>
        <v>3515742.5697811679</v>
      </c>
      <c r="R193" s="77">
        <f t="shared" si="50"/>
        <v>0</v>
      </c>
      <c r="S193" s="78">
        <f t="shared" si="57"/>
        <v>0</v>
      </c>
    </row>
    <row r="194" spans="2:19" x14ac:dyDescent="0.25">
      <c r="B194" s="12">
        <v>190</v>
      </c>
      <c r="C194" s="25">
        <v>44075</v>
      </c>
      <c r="D194" s="12">
        <f t="shared" si="58"/>
        <v>752218</v>
      </c>
      <c r="E194" s="2">
        <f t="shared" si="51"/>
        <v>45983710140391</v>
      </c>
      <c r="F194" s="86">
        <f t="shared" si="52"/>
        <v>30088.720000000001</v>
      </c>
      <c r="G194" s="31">
        <f t="shared" si="44"/>
        <v>1.5970523899629208E-2</v>
      </c>
      <c r="H194" s="6">
        <f t="shared" si="45"/>
        <v>1</v>
      </c>
      <c r="I194" s="12">
        <f t="shared" si="46"/>
        <v>-60427671061029</v>
      </c>
      <c r="J194" s="2">
        <f t="shared" si="53"/>
        <v>0</v>
      </c>
      <c r="K194" s="2">
        <f t="shared" si="47"/>
        <v>45983710140391</v>
      </c>
      <c r="L194" s="2">
        <f t="shared" si="54"/>
        <v>-7695086493807</v>
      </c>
      <c r="M194" s="2">
        <f t="shared" si="55"/>
        <v>0</v>
      </c>
      <c r="N194" s="60">
        <f t="shared" si="56"/>
        <v>5855738088190</v>
      </c>
      <c r="P194" s="72">
        <f t="shared" si="48"/>
        <v>6.8111497712822559E-8</v>
      </c>
      <c r="Q194" s="71">
        <f t="shared" si="49"/>
        <v>4028782.7793641193</v>
      </c>
      <c r="R194" s="71">
        <f t="shared" si="50"/>
        <v>0</v>
      </c>
      <c r="S194" s="19">
        <f t="shared" si="57"/>
        <v>0</v>
      </c>
    </row>
    <row r="195" spans="2:19" x14ac:dyDescent="0.25">
      <c r="B195" s="14">
        <v>191</v>
      </c>
      <c r="C195" s="24">
        <v>44076</v>
      </c>
      <c r="D195" s="14">
        <f t="shared" si="58"/>
        <v>752218</v>
      </c>
      <c r="E195" s="4">
        <f t="shared" si="51"/>
        <v>52693956114324</v>
      </c>
      <c r="F195" s="87">
        <f t="shared" si="52"/>
        <v>30088.720000000001</v>
      </c>
      <c r="G195" s="30">
        <f t="shared" si="44"/>
        <v>1.5970523899629208E-2</v>
      </c>
      <c r="H195" s="5">
        <f t="shared" si="45"/>
        <v>1</v>
      </c>
      <c r="I195" s="14">
        <f t="shared" si="46"/>
        <v>-69245675279536</v>
      </c>
      <c r="J195" s="4">
        <f t="shared" si="53"/>
        <v>0</v>
      </c>
      <c r="K195" s="4">
        <f t="shared" si="47"/>
        <v>52693956114324</v>
      </c>
      <c r="L195" s="4">
        <f t="shared" si="54"/>
        <v>-8818004218507</v>
      </c>
      <c r="M195" s="4">
        <f t="shared" si="55"/>
        <v>0</v>
      </c>
      <c r="N195" s="67">
        <f t="shared" si="56"/>
        <v>6710245973933</v>
      </c>
      <c r="P195" s="76">
        <f t="shared" si="48"/>
        <v>6.8111497712822559E-8</v>
      </c>
      <c r="Q195" s="77">
        <f t="shared" si="49"/>
        <v>4616689.1967913359</v>
      </c>
      <c r="R195" s="77">
        <f t="shared" si="50"/>
        <v>0</v>
      </c>
      <c r="S195" s="78">
        <f t="shared" si="57"/>
        <v>0</v>
      </c>
    </row>
    <row r="196" spans="2:19" x14ac:dyDescent="0.25">
      <c r="B196" s="12">
        <v>192</v>
      </c>
      <c r="C196" s="25">
        <v>44077</v>
      </c>
      <c r="D196" s="12">
        <f t="shared" si="58"/>
        <v>752218</v>
      </c>
      <c r="E196" s="2">
        <f t="shared" si="51"/>
        <v>60383405395107</v>
      </c>
      <c r="F196" s="86">
        <f t="shared" si="52"/>
        <v>30088.720000000001</v>
      </c>
      <c r="G196" s="31">
        <f t="shared" ref="G196:G259" si="59">D196/G$2</f>
        <v>1.5970523899629208E-2</v>
      </c>
      <c r="H196" s="6">
        <f t="shared" si="45"/>
        <v>1</v>
      </c>
      <c r="I196" s="12">
        <f t="shared" si="46"/>
        <v>-79350460776124</v>
      </c>
      <c r="J196" s="2">
        <f t="shared" si="53"/>
        <v>0</v>
      </c>
      <c r="K196" s="2">
        <f t="shared" si="47"/>
        <v>60383405395107</v>
      </c>
      <c r="L196" s="2">
        <f t="shared" si="54"/>
        <v>-10104785496588</v>
      </c>
      <c r="M196" s="2">
        <f t="shared" si="55"/>
        <v>0</v>
      </c>
      <c r="N196" s="60">
        <f t="shared" si="56"/>
        <v>7689449280783</v>
      </c>
      <c r="P196" s="72">
        <f t="shared" si="48"/>
        <v>6.8111497712822559E-8</v>
      </c>
      <c r="Q196" s="71">
        <f t="shared" si="49"/>
        <v>5290386.7924106689</v>
      </c>
      <c r="R196" s="71">
        <f t="shared" si="50"/>
        <v>0</v>
      </c>
      <c r="S196" s="19">
        <f t="shared" si="57"/>
        <v>0</v>
      </c>
    </row>
    <row r="197" spans="2:19" x14ac:dyDescent="0.25">
      <c r="B197" s="14">
        <v>193</v>
      </c>
      <c r="C197" s="24">
        <v>44078</v>
      </c>
      <c r="D197" s="14">
        <f t="shared" si="58"/>
        <v>752218</v>
      </c>
      <c r="E197" s="4">
        <f t="shared" si="51"/>
        <v>69194949781322</v>
      </c>
      <c r="F197" s="87">
        <f t="shared" si="52"/>
        <v>30088.720000000001</v>
      </c>
      <c r="G197" s="30">
        <f t="shared" si="59"/>
        <v>1.5970523899629208E-2</v>
      </c>
      <c r="H197" s="5">
        <f t="shared" ref="H197:H260" si="60">D197/D196</f>
        <v>1</v>
      </c>
      <c r="I197" s="14">
        <f t="shared" si="46"/>
        <v>-90929803153593</v>
      </c>
      <c r="J197" s="4">
        <f t="shared" si="53"/>
        <v>0</v>
      </c>
      <c r="K197" s="4">
        <f t="shared" si="47"/>
        <v>69194949781322</v>
      </c>
      <c r="L197" s="4">
        <f t="shared" si="54"/>
        <v>-11579342377469</v>
      </c>
      <c r="M197" s="4">
        <f t="shared" si="55"/>
        <v>0</v>
      </c>
      <c r="N197" s="67">
        <f t="shared" si="56"/>
        <v>8811544386215</v>
      </c>
      <c r="P197" s="76">
        <f t="shared" si="48"/>
        <v>6.8111497712822559E-8</v>
      </c>
      <c r="Q197" s="77">
        <f t="shared" si="49"/>
        <v>6062394.7802286996</v>
      </c>
      <c r="R197" s="77">
        <f t="shared" si="50"/>
        <v>0</v>
      </c>
      <c r="S197" s="78">
        <f t="shared" si="57"/>
        <v>0</v>
      </c>
    </row>
    <row r="198" spans="2:19" x14ac:dyDescent="0.25">
      <c r="B198" s="12">
        <v>194</v>
      </c>
      <c r="C198" s="25">
        <v>44079</v>
      </c>
      <c r="D198" s="12">
        <f t="shared" si="58"/>
        <v>752218</v>
      </c>
      <c r="E198" s="2">
        <f t="shared" si="51"/>
        <v>79292332784326</v>
      </c>
      <c r="F198" s="86">
        <f t="shared" si="52"/>
        <v>30088.720000000001</v>
      </c>
      <c r="G198" s="31">
        <f t="shared" si="59"/>
        <v>1.5970523899629208E-2</v>
      </c>
      <c r="H198" s="6">
        <f t="shared" si="60"/>
        <v>1</v>
      </c>
      <c r="I198" s="12">
        <f t="shared" si="46"/>
        <v>-104198879467970</v>
      </c>
      <c r="J198" s="2">
        <f t="shared" si="53"/>
        <v>0</v>
      </c>
      <c r="K198" s="2">
        <f t="shared" si="47"/>
        <v>79292332784326</v>
      </c>
      <c r="L198" s="2">
        <f t="shared" si="54"/>
        <v>-13269076314377</v>
      </c>
      <c r="M198" s="2">
        <f t="shared" si="55"/>
        <v>0</v>
      </c>
      <c r="N198" s="60">
        <f t="shared" si="56"/>
        <v>10097383003004</v>
      </c>
      <c r="P198" s="72">
        <f t="shared" si="48"/>
        <v>6.8111497712822559E-8</v>
      </c>
      <c r="Q198" s="71">
        <f t="shared" si="49"/>
        <v>6947059.2604499105</v>
      </c>
      <c r="R198" s="71">
        <f t="shared" si="50"/>
        <v>0</v>
      </c>
      <c r="S198" s="19">
        <f t="shared" si="57"/>
        <v>0</v>
      </c>
    </row>
    <row r="199" spans="2:19" x14ac:dyDescent="0.25">
      <c r="B199" s="14">
        <v>195</v>
      </c>
      <c r="C199" s="24">
        <v>44080</v>
      </c>
      <c r="D199" s="14">
        <f t="shared" si="58"/>
        <v>752218</v>
      </c>
      <c r="E199" s="4">
        <f t="shared" si="51"/>
        <v>90863192447571</v>
      </c>
      <c r="F199" s="87">
        <f t="shared" si="52"/>
        <v>30088.720000000001</v>
      </c>
      <c r="G199" s="30">
        <f t="shared" si="59"/>
        <v>1.5970523899629208E-2</v>
      </c>
      <c r="H199" s="5">
        <f t="shared" si="60"/>
        <v>1</v>
      </c>
      <c r="I199" s="14">
        <f t="shared" si="46"/>
        <v>-119404266829118</v>
      </c>
      <c r="J199" s="4">
        <f t="shared" si="53"/>
        <v>0</v>
      </c>
      <c r="K199" s="4">
        <f t="shared" si="47"/>
        <v>90863192447571</v>
      </c>
      <c r="L199" s="4">
        <f t="shared" si="54"/>
        <v>-15205387361148</v>
      </c>
      <c r="M199" s="4">
        <f t="shared" si="55"/>
        <v>0</v>
      </c>
      <c r="N199" s="67">
        <f t="shared" si="56"/>
        <v>11570859663245</v>
      </c>
      <c r="P199" s="76">
        <f t="shared" si="48"/>
        <v>6.8111497712822559E-8</v>
      </c>
      <c r="Q199" s="77">
        <f t="shared" si="49"/>
        <v>7960819.8107480956</v>
      </c>
      <c r="R199" s="77">
        <f t="shared" si="50"/>
        <v>0</v>
      </c>
      <c r="S199" s="78">
        <f t="shared" si="57"/>
        <v>0</v>
      </c>
    </row>
    <row r="200" spans="2:19" x14ac:dyDescent="0.25">
      <c r="B200" s="12">
        <v>196</v>
      </c>
      <c r="C200" s="25">
        <v>44081</v>
      </c>
      <c r="D200" s="12">
        <f t="shared" si="58"/>
        <v>752218</v>
      </c>
      <c r="E200" s="2">
        <f t="shared" si="51"/>
        <v>104122548194173</v>
      </c>
      <c r="F200" s="86">
        <f t="shared" si="52"/>
        <v>30088.720000000001</v>
      </c>
      <c r="G200" s="31">
        <f t="shared" si="59"/>
        <v>1.5970523899629208E-2</v>
      </c>
      <c r="H200" s="6">
        <f t="shared" si="60"/>
        <v>1</v>
      </c>
      <c r="I200" s="12">
        <f t="shared" si="46"/>
        <v>-136828524503487</v>
      </c>
      <c r="J200" s="2">
        <f t="shared" si="53"/>
        <v>0</v>
      </c>
      <c r="K200" s="2">
        <f t="shared" si="47"/>
        <v>104122548194173</v>
      </c>
      <c r="L200" s="2">
        <f t="shared" si="54"/>
        <v>-17424257674369</v>
      </c>
      <c r="M200" s="2">
        <f t="shared" si="55"/>
        <v>0</v>
      </c>
      <c r="N200" s="60">
        <f t="shared" si="56"/>
        <v>13259355746602</v>
      </c>
      <c r="P200" s="72">
        <f t="shared" si="48"/>
        <v>6.8111497712822559E-8</v>
      </c>
      <c r="Q200" s="71">
        <f t="shared" si="49"/>
        <v>9122514.9802929983</v>
      </c>
      <c r="R200" s="71">
        <f t="shared" si="50"/>
        <v>0</v>
      </c>
      <c r="S200" s="19">
        <f t="shared" si="57"/>
        <v>0</v>
      </c>
    </row>
    <row r="201" spans="2:19" x14ac:dyDescent="0.25">
      <c r="B201" s="14">
        <v>197</v>
      </c>
      <c r="C201" s="24">
        <v>44082</v>
      </c>
      <c r="D201" s="14">
        <f t="shared" si="58"/>
        <v>752218</v>
      </c>
      <c r="E201" s="4">
        <f t="shared" si="51"/>
        <v>119316796498247</v>
      </c>
      <c r="F201" s="87">
        <f t="shared" si="52"/>
        <v>30088.720000000001</v>
      </c>
      <c r="G201" s="30">
        <f t="shared" si="59"/>
        <v>1.5970523899629208E-2</v>
      </c>
      <c r="H201" s="5">
        <f t="shared" si="60"/>
        <v>1</v>
      </c>
      <c r="I201" s="14">
        <f t="shared" si="46"/>
        <v>-156795444667491</v>
      </c>
      <c r="J201" s="4">
        <f t="shared" si="53"/>
        <v>0</v>
      </c>
      <c r="K201" s="4">
        <f t="shared" si="47"/>
        <v>119316796498247</v>
      </c>
      <c r="L201" s="4">
        <f t="shared" si="54"/>
        <v>-19966920164004</v>
      </c>
      <c r="M201" s="4">
        <f t="shared" si="55"/>
        <v>0</v>
      </c>
      <c r="N201" s="67">
        <f t="shared" si="56"/>
        <v>15194248304074</v>
      </c>
      <c r="P201" s="76">
        <f t="shared" si="48"/>
        <v>6.8111497712822559E-8</v>
      </c>
      <c r="Q201" s="77">
        <f t="shared" si="49"/>
        <v>10453732.363477899</v>
      </c>
      <c r="R201" s="77">
        <f t="shared" si="50"/>
        <v>0</v>
      </c>
      <c r="S201" s="78">
        <f t="shared" si="57"/>
        <v>0</v>
      </c>
    </row>
    <row r="202" spans="2:19" x14ac:dyDescent="0.25">
      <c r="B202" s="12">
        <v>198</v>
      </c>
      <c r="C202" s="25">
        <v>44083</v>
      </c>
      <c r="D202" s="12">
        <f t="shared" si="58"/>
        <v>752218</v>
      </c>
      <c r="E202" s="2">
        <f t="shared" si="51"/>
        <v>136728289630937</v>
      </c>
      <c r="F202" s="86">
        <f t="shared" si="52"/>
        <v>30088.720000000001</v>
      </c>
      <c r="G202" s="31">
        <f t="shared" si="59"/>
        <v>1.5970523899629208E-2</v>
      </c>
      <c r="H202" s="6">
        <f t="shared" si="60"/>
        <v>1</v>
      </c>
      <c r="I202" s="12">
        <f t="shared" si="46"/>
        <v>-179676069385418</v>
      </c>
      <c r="J202" s="2">
        <f t="shared" si="53"/>
        <v>0</v>
      </c>
      <c r="K202" s="2">
        <f t="shared" si="47"/>
        <v>136728289630937</v>
      </c>
      <c r="L202" s="2">
        <f t="shared" si="54"/>
        <v>-22880624717927</v>
      </c>
      <c r="M202" s="2">
        <f t="shared" si="55"/>
        <v>0</v>
      </c>
      <c r="N202" s="60">
        <f t="shared" si="56"/>
        <v>17411493132690</v>
      </c>
      <c r="P202" s="72">
        <f t="shared" si="48"/>
        <v>6.8111497712822559E-8</v>
      </c>
      <c r="Q202" s="71">
        <f t="shared" si="49"/>
        <v>11979209.758712174</v>
      </c>
      <c r="R202" s="71">
        <f t="shared" si="50"/>
        <v>0</v>
      </c>
      <c r="S202" s="19">
        <f t="shared" si="57"/>
        <v>0</v>
      </c>
    </row>
    <row r="203" spans="2:19" x14ac:dyDescent="0.25">
      <c r="B203" s="14">
        <v>199</v>
      </c>
      <c r="C203" s="24">
        <v>44084</v>
      </c>
      <c r="D203" s="14">
        <f t="shared" si="58"/>
        <v>752218</v>
      </c>
      <c r="E203" s="4">
        <f t="shared" si="51"/>
        <v>156680582567233</v>
      </c>
      <c r="F203" s="87">
        <f t="shared" si="52"/>
        <v>30088.720000000001</v>
      </c>
      <c r="G203" s="30">
        <f t="shared" si="59"/>
        <v>1.5970523899629208E-2</v>
      </c>
      <c r="H203" s="5">
        <f t="shared" si="60"/>
        <v>1</v>
      </c>
      <c r="I203" s="14">
        <f t="shared" si="46"/>
        <v>-205895585624403</v>
      </c>
      <c r="J203" s="4">
        <f t="shared" si="53"/>
        <v>0</v>
      </c>
      <c r="K203" s="4">
        <f t="shared" si="47"/>
        <v>156680582567233</v>
      </c>
      <c r="L203" s="4">
        <f t="shared" si="54"/>
        <v>-26219516238985</v>
      </c>
      <c r="M203" s="4">
        <f t="shared" si="55"/>
        <v>0</v>
      </c>
      <c r="N203" s="67">
        <f t="shared" si="56"/>
        <v>19952292936296</v>
      </c>
      <c r="P203" s="76">
        <f t="shared" si="48"/>
        <v>6.8111497712822559E-8</v>
      </c>
      <c r="Q203" s="77">
        <f t="shared" si="49"/>
        <v>13727294.866948364</v>
      </c>
      <c r="R203" s="77">
        <f t="shared" si="50"/>
        <v>0</v>
      </c>
      <c r="S203" s="78">
        <f t="shared" si="57"/>
        <v>0</v>
      </c>
    </row>
    <row r="204" spans="2:19" x14ac:dyDescent="0.25">
      <c r="B204" s="12">
        <v>200</v>
      </c>
      <c r="C204" s="25">
        <v>44085</v>
      </c>
      <c r="D204" s="12">
        <f t="shared" si="58"/>
        <v>752218</v>
      </c>
      <c r="E204" s="2">
        <f t="shared" si="51"/>
        <v>179544445556006</v>
      </c>
      <c r="F204" s="86">
        <f t="shared" si="52"/>
        <v>30088.720000000001</v>
      </c>
      <c r="G204" s="31">
        <f t="shared" si="59"/>
        <v>1.5970523899629208E-2</v>
      </c>
      <c r="H204" s="6">
        <f t="shared" si="60"/>
        <v>1</v>
      </c>
      <c r="I204" s="12">
        <f t="shared" si="46"/>
        <v>-235941226435416</v>
      </c>
      <c r="J204" s="2">
        <f t="shared" si="53"/>
        <v>0</v>
      </c>
      <c r="K204" s="2">
        <f t="shared" si="47"/>
        <v>179544445556006</v>
      </c>
      <c r="L204" s="2">
        <f t="shared" si="54"/>
        <v>-30045640811013</v>
      </c>
      <c r="M204" s="2">
        <f t="shared" si="55"/>
        <v>0</v>
      </c>
      <c r="N204" s="60">
        <f t="shared" si="56"/>
        <v>22863862988773</v>
      </c>
      <c r="P204" s="72">
        <f t="shared" si="48"/>
        <v>6.8111497712822559E-8</v>
      </c>
      <c r="Q204" s="71">
        <f t="shared" si="49"/>
        <v>15730472.072447291</v>
      </c>
      <c r="R204" s="71">
        <f t="shared" si="50"/>
        <v>0</v>
      </c>
      <c r="S204" s="19">
        <f t="shared" si="57"/>
        <v>0</v>
      </c>
    </row>
    <row r="205" spans="2:19" x14ac:dyDescent="0.25">
      <c r="B205" s="14">
        <v>201</v>
      </c>
      <c r="C205" s="24">
        <v>44086</v>
      </c>
      <c r="D205" s="14">
        <f t="shared" si="58"/>
        <v>752218</v>
      </c>
      <c r="E205" s="4">
        <f t="shared" si="51"/>
        <v>205744754083874</v>
      </c>
      <c r="F205" s="87">
        <f t="shared" si="52"/>
        <v>30088.720000000001</v>
      </c>
      <c r="G205" s="30">
        <f t="shared" si="59"/>
        <v>1.5970523899629208E-2</v>
      </c>
      <c r="H205" s="5">
        <f t="shared" si="60"/>
        <v>1</v>
      </c>
      <c r="I205" s="14">
        <f t="shared" si="46"/>
        <v>-270371325126639</v>
      </c>
      <c r="J205" s="4">
        <f t="shared" si="53"/>
        <v>0</v>
      </c>
      <c r="K205" s="4">
        <f t="shared" si="47"/>
        <v>205744754083874</v>
      </c>
      <c r="L205" s="4">
        <f t="shared" si="54"/>
        <v>-34430098691223</v>
      </c>
      <c r="M205" s="4">
        <f t="shared" si="55"/>
        <v>0</v>
      </c>
      <c r="N205" s="67">
        <f t="shared" si="56"/>
        <v>26200308527868</v>
      </c>
      <c r="P205" s="76">
        <f t="shared" si="48"/>
        <v>6.8111497712822559E-8</v>
      </c>
      <c r="Q205" s="77">
        <f t="shared" si="49"/>
        <v>18025966.094863296</v>
      </c>
      <c r="R205" s="77">
        <f t="shared" si="50"/>
        <v>0</v>
      </c>
      <c r="S205" s="78">
        <f t="shared" si="57"/>
        <v>0</v>
      </c>
    </row>
    <row r="206" spans="2:19" x14ac:dyDescent="0.25">
      <c r="B206" s="12">
        <v>202</v>
      </c>
      <c r="C206" s="25">
        <v>44087</v>
      </c>
      <c r="D206" s="12">
        <f t="shared" si="58"/>
        <v>752218</v>
      </c>
      <c r="E206" s="2">
        <f t="shared" si="51"/>
        <v>235768384268002</v>
      </c>
      <c r="F206" s="86">
        <f t="shared" si="52"/>
        <v>30088.720000000001</v>
      </c>
      <c r="G206" s="31">
        <f t="shared" si="59"/>
        <v>1.5970523899629208E-2</v>
      </c>
      <c r="H206" s="6">
        <f t="shared" si="60"/>
        <v>1</v>
      </c>
      <c r="I206" s="12">
        <f t="shared" si="46"/>
        <v>-309825690681488</v>
      </c>
      <c r="J206" s="2">
        <f t="shared" si="53"/>
        <v>0</v>
      </c>
      <c r="K206" s="2">
        <f t="shared" si="47"/>
        <v>235768384268002</v>
      </c>
      <c r="L206" s="2">
        <f t="shared" si="54"/>
        <v>-39454365554849</v>
      </c>
      <c r="M206" s="2">
        <f t="shared" si="55"/>
        <v>0</v>
      </c>
      <c r="N206" s="60">
        <f t="shared" si="56"/>
        <v>30023630184128</v>
      </c>
      <c r="P206" s="72">
        <f t="shared" si="48"/>
        <v>6.8111497712822559E-8</v>
      </c>
      <c r="Q206" s="71">
        <f t="shared" si="49"/>
        <v>20656433.730219103</v>
      </c>
      <c r="R206" s="71">
        <f t="shared" si="50"/>
        <v>0</v>
      </c>
      <c r="S206" s="19">
        <f t="shared" si="57"/>
        <v>0</v>
      </c>
    </row>
    <row r="207" spans="2:19" x14ac:dyDescent="0.25">
      <c r="B207" s="14">
        <v>203</v>
      </c>
      <c r="C207" s="24">
        <v>44088</v>
      </c>
      <c r="D207" s="14">
        <f t="shared" si="58"/>
        <v>752218</v>
      </c>
      <c r="E207" s="4">
        <f t="shared" si="51"/>
        <v>270173260396636</v>
      </c>
      <c r="F207" s="87">
        <f t="shared" si="52"/>
        <v>30088.720000000001</v>
      </c>
      <c r="G207" s="30">
        <f t="shared" si="59"/>
        <v>1.5970523899629208E-2</v>
      </c>
      <c r="H207" s="5">
        <f t="shared" si="60"/>
        <v>1</v>
      </c>
      <c r="I207" s="14">
        <f t="shared" si="46"/>
        <v>-355037497225988</v>
      </c>
      <c r="J207" s="4">
        <f t="shared" si="53"/>
        <v>0</v>
      </c>
      <c r="K207" s="4">
        <f t="shared" si="47"/>
        <v>270173260396636</v>
      </c>
      <c r="L207" s="4">
        <f t="shared" si="54"/>
        <v>-45211806544500</v>
      </c>
      <c r="M207" s="4">
        <f t="shared" si="55"/>
        <v>0</v>
      </c>
      <c r="N207" s="67">
        <f t="shared" si="56"/>
        <v>34404876128634</v>
      </c>
      <c r="P207" s="76">
        <f t="shared" si="48"/>
        <v>6.8111497712822559E-8</v>
      </c>
      <c r="Q207" s="77">
        <f t="shared" si="49"/>
        <v>23670756.535282213</v>
      </c>
      <c r="R207" s="77">
        <f t="shared" si="50"/>
        <v>0</v>
      </c>
      <c r="S207" s="78">
        <f t="shared" si="57"/>
        <v>0</v>
      </c>
    </row>
    <row r="208" spans="2:19" x14ac:dyDescent="0.25">
      <c r="B208" s="12">
        <v>204</v>
      </c>
      <c r="C208" s="25">
        <v>44089</v>
      </c>
      <c r="D208" s="12">
        <f t="shared" si="58"/>
        <v>752218</v>
      </c>
      <c r="E208" s="2">
        <f t="shared" si="51"/>
        <v>309598722746369</v>
      </c>
      <c r="F208" s="86">
        <f t="shared" si="52"/>
        <v>30088.720000000001</v>
      </c>
      <c r="G208" s="31">
        <f t="shared" si="59"/>
        <v>1.5970523899629208E-2</v>
      </c>
      <c r="H208" s="6">
        <f t="shared" si="60"/>
        <v>1</v>
      </c>
      <c r="I208" s="12">
        <f t="shared" si="46"/>
        <v>-406846908485576</v>
      </c>
      <c r="J208" s="2">
        <f t="shared" si="53"/>
        <v>0</v>
      </c>
      <c r="K208" s="2">
        <f t="shared" si="47"/>
        <v>309598722746369</v>
      </c>
      <c r="L208" s="2">
        <f t="shared" si="54"/>
        <v>-51809411259588</v>
      </c>
      <c r="M208" s="2">
        <f t="shared" si="55"/>
        <v>0</v>
      </c>
      <c r="N208" s="60">
        <f t="shared" si="56"/>
        <v>39425462349733</v>
      </c>
      <c r="P208" s="72">
        <f t="shared" si="48"/>
        <v>6.8111497712822559E-8</v>
      </c>
      <c r="Q208" s="71">
        <f t="shared" si="49"/>
        <v>27124949.185667865</v>
      </c>
      <c r="R208" s="71">
        <f t="shared" si="50"/>
        <v>0</v>
      </c>
      <c r="S208" s="19">
        <f t="shared" si="57"/>
        <v>0</v>
      </c>
    </row>
    <row r="209" spans="2:19" x14ac:dyDescent="0.25">
      <c r="B209" s="14">
        <v>205</v>
      </c>
      <c r="C209" s="24">
        <v>44090</v>
      </c>
      <c r="D209" s="14">
        <f t="shared" si="58"/>
        <v>752218</v>
      </c>
      <c r="E209" s="4">
        <f t="shared" si="51"/>
        <v>354777408339617</v>
      </c>
      <c r="F209" s="87">
        <f t="shared" si="52"/>
        <v>30088.720000000001</v>
      </c>
      <c r="G209" s="30">
        <f t="shared" si="59"/>
        <v>1.5970523899629208E-2</v>
      </c>
      <c r="H209" s="5">
        <f t="shared" si="60"/>
        <v>1</v>
      </c>
      <c r="I209" s="14">
        <f t="shared" si="46"/>
        <v>-466216690412409</v>
      </c>
      <c r="J209" s="4">
        <f t="shared" si="53"/>
        <v>0</v>
      </c>
      <c r="K209" s="4">
        <f t="shared" si="47"/>
        <v>354777408339617</v>
      </c>
      <c r="L209" s="4">
        <f t="shared" si="54"/>
        <v>-59369781926833</v>
      </c>
      <c r="M209" s="4">
        <f t="shared" si="55"/>
        <v>0</v>
      </c>
      <c r="N209" s="67">
        <f t="shared" si="56"/>
        <v>45178685593248</v>
      </c>
      <c r="P209" s="76">
        <f t="shared" si="48"/>
        <v>6.8111497712822559E-8</v>
      </c>
      <c r="Q209" s="77">
        <f t="shared" si="49"/>
        <v>31083200.387542188</v>
      </c>
      <c r="R209" s="77">
        <f t="shared" si="50"/>
        <v>0</v>
      </c>
      <c r="S209" s="78">
        <f t="shared" si="57"/>
        <v>0</v>
      </c>
    </row>
    <row r="210" spans="2:19" x14ac:dyDescent="0.25">
      <c r="B210" s="12">
        <v>206</v>
      </c>
      <c r="C210" s="25">
        <v>44091</v>
      </c>
      <c r="D210" s="12">
        <f t="shared" si="58"/>
        <v>752218</v>
      </c>
      <c r="E210" s="2">
        <f t="shared" si="51"/>
        <v>406548865420510</v>
      </c>
      <c r="F210" s="86">
        <f t="shared" si="52"/>
        <v>30088.720000000001</v>
      </c>
      <c r="G210" s="31">
        <f t="shared" si="59"/>
        <v>1.5970523899629208E-2</v>
      </c>
      <c r="H210" s="6">
        <f t="shared" si="60"/>
        <v>1</v>
      </c>
      <c r="I210" s="12">
        <f t="shared" si="46"/>
        <v>-534250102110123</v>
      </c>
      <c r="J210" s="2">
        <f t="shared" si="53"/>
        <v>0</v>
      </c>
      <c r="K210" s="2">
        <f t="shared" si="47"/>
        <v>406548865420510</v>
      </c>
      <c r="L210" s="2">
        <f t="shared" si="54"/>
        <v>-68033411697714</v>
      </c>
      <c r="M210" s="2">
        <f t="shared" si="55"/>
        <v>0</v>
      </c>
      <c r="N210" s="60">
        <f t="shared" si="56"/>
        <v>51771457080893</v>
      </c>
      <c r="P210" s="72">
        <f t="shared" si="48"/>
        <v>6.8111497712822559E-8</v>
      </c>
      <c r="Q210" s="71">
        <f t="shared" si="49"/>
        <v>35619065.686019465</v>
      </c>
      <c r="R210" s="71">
        <f t="shared" si="50"/>
        <v>0</v>
      </c>
      <c r="S210" s="19">
        <f t="shared" si="57"/>
        <v>0</v>
      </c>
    </row>
    <row r="211" spans="2:19" x14ac:dyDescent="0.25">
      <c r="B211" s="14">
        <v>207</v>
      </c>
      <c r="C211" s="24">
        <v>44092</v>
      </c>
      <c r="D211" s="14">
        <f t="shared" si="58"/>
        <v>752218</v>
      </c>
      <c r="E211" s="4">
        <f t="shared" si="51"/>
        <v>465875154644810</v>
      </c>
      <c r="F211" s="87">
        <f t="shared" si="52"/>
        <v>30088.720000000001</v>
      </c>
      <c r="G211" s="30">
        <f t="shared" si="59"/>
        <v>1.5970523899629208E-2</v>
      </c>
      <c r="H211" s="5">
        <f t="shared" si="60"/>
        <v>1</v>
      </c>
      <c r="I211" s="14">
        <f t="shared" si="46"/>
        <v>-612211397520216</v>
      </c>
      <c r="J211" s="4">
        <f t="shared" si="53"/>
        <v>0</v>
      </c>
      <c r="K211" s="4">
        <f t="shared" si="47"/>
        <v>465875154644810</v>
      </c>
      <c r="L211" s="4">
        <f t="shared" si="54"/>
        <v>-77961295410093</v>
      </c>
      <c r="M211" s="4">
        <f t="shared" si="55"/>
        <v>0</v>
      </c>
      <c r="N211" s="67">
        <f t="shared" si="56"/>
        <v>59326289224300</v>
      </c>
      <c r="P211" s="76">
        <f t="shared" si="48"/>
        <v>6.8111497712822559E-8</v>
      </c>
      <c r="Q211" s="77">
        <f t="shared" si="49"/>
        <v>40816834.336020306</v>
      </c>
      <c r="R211" s="77">
        <f t="shared" si="50"/>
        <v>0</v>
      </c>
      <c r="S211" s="78">
        <f t="shared" si="57"/>
        <v>0</v>
      </c>
    </row>
    <row r="212" spans="2:19" x14ac:dyDescent="0.25">
      <c r="B212" s="12">
        <v>208</v>
      </c>
      <c r="C212" s="25">
        <v>44093</v>
      </c>
      <c r="D212" s="12">
        <f t="shared" si="58"/>
        <v>752218</v>
      </c>
      <c r="E212" s="2">
        <f t="shared" si="51"/>
        <v>533858726898260</v>
      </c>
      <c r="F212" s="86">
        <f t="shared" si="52"/>
        <v>30088.720000000001</v>
      </c>
      <c r="G212" s="31">
        <f t="shared" si="59"/>
        <v>1.5970523899629208E-2</v>
      </c>
      <c r="H212" s="6">
        <f t="shared" si="60"/>
        <v>1</v>
      </c>
      <c r="I212" s="12">
        <f t="shared" si="46"/>
        <v>-701549318849597</v>
      </c>
      <c r="J212" s="2">
        <f t="shared" si="53"/>
        <v>0</v>
      </c>
      <c r="K212" s="2">
        <f t="shared" si="47"/>
        <v>533858726898260</v>
      </c>
      <c r="L212" s="2">
        <f t="shared" si="54"/>
        <v>-89337921329381</v>
      </c>
      <c r="M212" s="2">
        <f t="shared" si="55"/>
        <v>0</v>
      </c>
      <c r="N212" s="60">
        <f t="shared" si="56"/>
        <v>67983572253450</v>
      </c>
      <c r="P212" s="72">
        <f t="shared" si="48"/>
        <v>6.8111497712822559E-8</v>
      </c>
      <c r="Q212" s="71">
        <f t="shared" si="49"/>
        <v>46773095.635931745</v>
      </c>
      <c r="R212" s="71">
        <f t="shared" si="50"/>
        <v>0</v>
      </c>
      <c r="S212" s="19">
        <f t="shared" si="57"/>
        <v>0</v>
      </c>
    </row>
    <row r="213" spans="2:19" x14ac:dyDescent="0.25">
      <c r="B213" s="14">
        <v>209</v>
      </c>
      <c r="C213" s="24">
        <v>44094</v>
      </c>
      <c r="D213" s="14">
        <f t="shared" si="58"/>
        <v>752218</v>
      </c>
      <c r="E213" s="4">
        <f t="shared" si="51"/>
        <v>611762909963987</v>
      </c>
      <c r="F213" s="87">
        <f t="shared" si="52"/>
        <v>30088.720000000001</v>
      </c>
      <c r="G213" s="30">
        <f t="shared" si="59"/>
        <v>1.5970523899629208E-2</v>
      </c>
      <c r="H213" s="5">
        <f t="shared" si="60"/>
        <v>1</v>
      </c>
      <c r="I213" s="14">
        <f t="shared" si="46"/>
        <v>-803924018313883</v>
      </c>
      <c r="J213" s="4">
        <f t="shared" si="53"/>
        <v>0</v>
      </c>
      <c r="K213" s="4">
        <f t="shared" si="47"/>
        <v>611762909963987</v>
      </c>
      <c r="L213" s="4">
        <f t="shared" si="54"/>
        <v>-102374699464286</v>
      </c>
      <c r="M213" s="4">
        <f t="shared" si="55"/>
        <v>0</v>
      </c>
      <c r="N213" s="67">
        <f t="shared" si="56"/>
        <v>77904183065727</v>
      </c>
      <c r="P213" s="76">
        <f t="shared" si="48"/>
        <v>6.8111497712822559E-8</v>
      </c>
      <c r="Q213" s="77">
        <f t="shared" si="49"/>
        <v>53598533.830995843</v>
      </c>
      <c r="R213" s="77">
        <f t="shared" si="50"/>
        <v>0</v>
      </c>
      <c r="S213" s="78">
        <f t="shared" si="57"/>
        <v>0</v>
      </c>
    </row>
    <row r="214" spans="2:19" x14ac:dyDescent="0.25">
      <c r="B214" s="12">
        <v>210</v>
      </c>
      <c r="C214" s="25">
        <v>44095</v>
      </c>
      <c r="D214" s="12">
        <f t="shared" si="58"/>
        <v>752218</v>
      </c>
      <c r="E214" s="2">
        <f t="shared" si="51"/>
        <v>701035384739394</v>
      </c>
      <c r="F214" s="86">
        <f t="shared" si="52"/>
        <v>30088.720000000001</v>
      </c>
      <c r="G214" s="31">
        <f t="shared" si="59"/>
        <v>1.5970523899629208E-2</v>
      </c>
      <c r="H214" s="6">
        <f t="shared" si="60"/>
        <v>1</v>
      </c>
      <c r="I214" s="12">
        <f t="shared" si="46"/>
        <v>-921237908478866</v>
      </c>
      <c r="J214" s="2">
        <f t="shared" si="53"/>
        <v>0</v>
      </c>
      <c r="K214" s="2">
        <f t="shared" si="47"/>
        <v>701035384739394</v>
      </c>
      <c r="L214" s="2">
        <f t="shared" si="54"/>
        <v>-117313890164983</v>
      </c>
      <c r="M214" s="2">
        <f t="shared" si="55"/>
        <v>0</v>
      </c>
      <c r="N214" s="60">
        <f t="shared" si="56"/>
        <v>89272474775407</v>
      </c>
      <c r="P214" s="72">
        <f t="shared" si="48"/>
        <v>6.8111497712822559E-8</v>
      </c>
      <c r="Q214" s="71">
        <f t="shared" si="49"/>
        <v>61419984.940827578</v>
      </c>
      <c r="R214" s="71">
        <f t="shared" si="50"/>
        <v>0</v>
      </c>
      <c r="S214" s="19">
        <f t="shared" si="57"/>
        <v>0</v>
      </c>
    </row>
    <row r="215" spans="2:19" x14ac:dyDescent="0.25">
      <c r="B215" s="14">
        <v>211</v>
      </c>
      <c r="C215" s="24">
        <v>44096</v>
      </c>
      <c r="D215" s="14">
        <f t="shared" si="58"/>
        <v>752218</v>
      </c>
      <c r="E215" s="4">
        <f t="shared" si="51"/>
        <v>803335087257318</v>
      </c>
      <c r="F215" s="87">
        <f t="shared" si="52"/>
        <v>30088.720000000001</v>
      </c>
      <c r="G215" s="30">
        <f t="shared" si="59"/>
        <v>1.5970523899629208E-2</v>
      </c>
      <c r="H215" s="5">
        <f t="shared" si="60"/>
        <v>1</v>
      </c>
      <c r="I215" s="14">
        <f t="shared" si="46"/>
        <v>-1055671014487083</v>
      </c>
      <c r="J215" s="4">
        <f t="shared" si="53"/>
        <v>0</v>
      </c>
      <c r="K215" s="4">
        <f t="shared" si="47"/>
        <v>803335087257318</v>
      </c>
      <c r="L215" s="4">
        <f t="shared" si="54"/>
        <v>-134433106008217</v>
      </c>
      <c r="M215" s="4">
        <f t="shared" si="55"/>
        <v>0</v>
      </c>
      <c r="N215" s="67">
        <f t="shared" si="56"/>
        <v>102299702517924</v>
      </c>
      <c r="P215" s="76">
        <f t="shared" si="48"/>
        <v>6.8111497712822559E-8</v>
      </c>
      <c r="Q215" s="77">
        <f t="shared" si="49"/>
        <v>70382793.73275651</v>
      </c>
      <c r="R215" s="77">
        <f t="shared" si="50"/>
        <v>0</v>
      </c>
      <c r="S215" s="78">
        <f t="shared" si="57"/>
        <v>0</v>
      </c>
    </row>
    <row r="216" spans="2:19" x14ac:dyDescent="0.25">
      <c r="B216" s="12">
        <v>212</v>
      </c>
      <c r="C216" s="25">
        <v>44097</v>
      </c>
      <c r="D216" s="12">
        <f t="shared" si="58"/>
        <v>752218</v>
      </c>
      <c r="E216" s="2">
        <f t="shared" si="51"/>
        <v>920563036427365</v>
      </c>
      <c r="F216" s="86">
        <f t="shared" si="52"/>
        <v>30088.720000000001</v>
      </c>
      <c r="G216" s="31">
        <f t="shared" si="59"/>
        <v>1.5970523899629208E-2</v>
      </c>
      <c r="H216" s="6">
        <f t="shared" si="60"/>
        <v>1</v>
      </c>
      <c r="I216" s="12">
        <f t="shared" si="46"/>
        <v>-1209721485114225</v>
      </c>
      <c r="J216" s="2">
        <f t="shared" si="53"/>
        <v>0</v>
      </c>
      <c r="K216" s="2">
        <f t="shared" si="47"/>
        <v>920563036427365</v>
      </c>
      <c r="L216" s="2">
        <f t="shared" si="54"/>
        <v>-154050470627142</v>
      </c>
      <c r="M216" s="2">
        <f t="shared" si="55"/>
        <v>0</v>
      </c>
      <c r="N216" s="60">
        <f t="shared" si="56"/>
        <v>117227949170047</v>
      </c>
      <c r="P216" s="72">
        <f t="shared" si="48"/>
        <v>6.8111497712822559E-8</v>
      </c>
      <c r="Q216" s="71">
        <f t="shared" si="49"/>
        <v>80653514.640248924</v>
      </c>
      <c r="R216" s="71">
        <f t="shared" si="50"/>
        <v>0</v>
      </c>
      <c r="S216" s="19">
        <f t="shared" si="57"/>
        <v>0</v>
      </c>
    </row>
    <row r="217" spans="2:19" x14ac:dyDescent="0.25">
      <c r="B217" s="14">
        <v>213</v>
      </c>
      <c r="C217" s="24">
        <v>44098</v>
      </c>
      <c r="D217" s="14">
        <f t="shared" si="58"/>
        <v>752218</v>
      </c>
      <c r="E217" s="4">
        <f t="shared" si="51"/>
        <v>1054897660364393</v>
      </c>
      <c r="F217" s="87">
        <f t="shared" si="52"/>
        <v>30088.720000000001</v>
      </c>
      <c r="G217" s="30">
        <f t="shared" si="59"/>
        <v>1.5970523899629208E-2</v>
      </c>
      <c r="H217" s="5">
        <f t="shared" si="60"/>
        <v>1</v>
      </c>
      <c r="I217" s="14">
        <f t="shared" si="46"/>
        <v>-1386252015465829</v>
      </c>
      <c r="J217" s="4">
        <f t="shared" si="53"/>
        <v>0</v>
      </c>
      <c r="K217" s="4">
        <f t="shared" si="47"/>
        <v>1054897660364393</v>
      </c>
      <c r="L217" s="4">
        <f t="shared" si="54"/>
        <v>-176530530351604</v>
      </c>
      <c r="M217" s="4">
        <f t="shared" si="55"/>
        <v>0</v>
      </c>
      <c r="N217" s="67">
        <f t="shared" si="56"/>
        <v>134334623937028</v>
      </c>
      <c r="P217" s="76">
        <f t="shared" si="48"/>
        <v>6.8111497712822559E-8</v>
      </c>
      <c r="Q217" s="77">
        <f t="shared" si="49"/>
        <v>92423006.817142636</v>
      </c>
      <c r="R217" s="77">
        <f t="shared" si="50"/>
        <v>0</v>
      </c>
      <c r="S217" s="78">
        <f t="shared" si="57"/>
        <v>0</v>
      </c>
    </row>
    <row r="218" spans="2:19" x14ac:dyDescent="0.25">
      <c r="B218" s="12">
        <v>214</v>
      </c>
      <c r="C218" s="25">
        <v>44099</v>
      </c>
      <c r="D218" s="12">
        <f t="shared" si="58"/>
        <v>752218</v>
      </c>
      <c r="E218" s="2">
        <f t="shared" si="51"/>
        <v>1208835277767612</v>
      </c>
      <c r="F218" s="86">
        <f t="shared" si="52"/>
        <v>30088.720000000001</v>
      </c>
      <c r="G218" s="31">
        <f t="shared" si="59"/>
        <v>1.5970523899629208E-2</v>
      </c>
      <c r="H218" s="6">
        <f t="shared" si="60"/>
        <v>1</v>
      </c>
      <c r="I218" s="12">
        <f t="shared" si="46"/>
        <v>-1588543043979753</v>
      </c>
      <c r="J218" s="2">
        <f t="shared" si="53"/>
        <v>0</v>
      </c>
      <c r="K218" s="2">
        <f t="shared" si="47"/>
        <v>1208835277767612</v>
      </c>
      <c r="L218" s="2">
        <f t="shared" si="54"/>
        <v>-202291028513924</v>
      </c>
      <c r="M218" s="2">
        <f t="shared" si="55"/>
        <v>0</v>
      </c>
      <c r="N218" s="60">
        <f t="shared" si="56"/>
        <v>153937617403219</v>
      </c>
      <c r="P218" s="72">
        <f t="shared" si="48"/>
        <v>6.8111497712822559E-8</v>
      </c>
      <c r="Q218" s="71">
        <f t="shared" si="49"/>
        <v>105909980.84258933</v>
      </c>
      <c r="R218" s="71">
        <f t="shared" si="50"/>
        <v>0</v>
      </c>
      <c r="S218" s="19">
        <f t="shared" si="57"/>
        <v>0</v>
      </c>
    </row>
    <row r="219" spans="2:19" x14ac:dyDescent="0.25">
      <c r="B219" s="14">
        <v>215</v>
      </c>
      <c r="C219" s="24">
        <v>44100</v>
      </c>
      <c r="D219" s="14">
        <f t="shared" si="58"/>
        <v>752218</v>
      </c>
      <c r="E219" s="4">
        <f t="shared" si="51"/>
        <v>1385236486609260</v>
      </c>
      <c r="F219" s="87">
        <f t="shared" si="52"/>
        <v>30088.720000000001</v>
      </c>
      <c r="G219" s="30">
        <f t="shared" si="59"/>
        <v>1.5970523899629208E-2</v>
      </c>
      <c r="H219" s="5">
        <f t="shared" si="60"/>
        <v>1</v>
      </c>
      <c r="I219" s="14">
        <f t="shared" si="46"/>
        <v>-1820353712285772</v>
      </c>
      <c r="J219" s="4">
        <f t="shared" si="53"/>
        <v>0</v>
      </c>
      <c r="K219" s="4">
        <f t="shared" si="47"/>
        <v>1385236486609260</v>
      </c>
      <c r="L219" s="4">
        <f t="shared" si="54"/>
        <v>-231810668306019</v>
      </c>
      <c r="M219" s="4">
        <f t="shared" si="55"/>
        <v>0</v>
      </c>
      <c r="N219" s="67">
        <f t="shared" si="56"/>
        <v>176401208841648</v>
      </c>
      <c r="P219" s="76">
        <f t="shared" si="48"/>
        <v>6.8111497712822559E-8</v>
      </c>
      <c r="Q219" s="77">
        <f t="shared" si="49"/>
        <v>121365062.98455152</v>
      </c>
      <c r="R219" s="77">
        <f t="shared" si="50"/>
        <v>0</v>
      </c>
      <c r="S219" s="78">
        <f t="shared" si="57"/>
        <v>0</v>
      </c>
    </row>
    <row r="220" spans="2:19" x14ac:dyDescent="0.25">
      <c r="B220" s="12">
        <v>216</v>
      </c>
      <c r="C220" s="25">
        <v>44101</v>
      </c>
      <c r="D220" s="12">
        <f t="shared" si="58"/>
        <v>752218</v>
      </c>
      <c r="E220" s="2">
        <f t="shared" si="51"/>
        <v>1587379322166385</v>
      </c>
      <c r="F220" s="86">
        <f t="shared" si="52"/>
        <v>30088.720000000001</v>
      </c>
      <c r="G220" s="31">
        <f t="shared" si="59"/>
        <v>1.5970523899629208E-2</v>
      </c>
      <c r="H220" s="6">
        <f t="shared" si="60"/>
        <v>1</v>
      </c>
      <c r="I220" s="12">
        <f t="shared" si="46"/>
        <v>-2085991720729554</v>
      </c>
      <c r="J220" s="2">
        <f t="shared" si="53"/>
        <v>0</v>
      </c>
      <c r="K220" s="2">
        <f t="shared" si="47"/>
        <v>1587379322166385</v>
      </c>
      <c r="L220" s="2">
        <f t="shared" si="54"/>
        <v>-265638008443782</v>
      </c>
      <c r="M220" s="2">
        <f t="shared" si="55"/>
        <v>0</v>
      </c>
      <c r="N220" s="60">
        <f t="shared" si="56"/>
        <v>202142835557125</v>
      </c>
      <c r="P220" s="72">
        <f t="shared" si="48"/>
        <v>6.8111497712822559E-8</v>
      </c>
      <c r="Q220" s="71">
        <f t="shared" si="49"/>
        <v>139075452.54740882</v>
      </c>
      <c r="R220" s="71">
        <f t="shared" si="50"/>
        <v>0</v>
      </c>
      <c r="S220" s="19">
        <f t="shared" si="57"/>
        <v>0</v>
      </c>
    </row>
    <row r="221" spans="2:19" x14ac:dyDescent="0.25">
      <c r="B221" s="14">
        <v>217</v>
      </c>
      <c r="C221" s="24">
        <v>44102</v>
      </c>
      <c r="D221" s="14">
        <f t="shared" si="58"/>
        <v>752218</v>
      </c>
      <c r="E221" s="4">
        <f t="shared" si="51"/>
        <v>1819020172222894</v>
      </c>
      <c r="F221" s="87">
        <f t="shared" si="52"/>
        <v>30088.720000000001</v>
      </c>
      <c r="G221" s="30">
        <f t="shared" si="59"/>
        <v>1.5970523899629208E-2</v>
      </c>
      <c r="H221" s="5">
        <f t="shared" si="60"/>
        <v>1</v>
      </c>
      <c r="I221" s="14">
        <f t="shared" si="46"/>
        <v>-2390393377674979</v>
      </c>
      <c r="J221" s="4">
        <f t="shared" si="53"/>
        <v>0</v>
      </c>
      <c r="K221" s="4">
        <f t="shared" si="47"/>
        <v>1819020172222894</v>
      </c>
      <c r="L221" s="4">
        <f t="shared" si="54"/>
        <v>-304401656945425</v>
      </c>
      <c r="M221" s="4">
        <f t="shared" si="55"/>
        <v>0</v>
      </c>
      <c r="N221" s="67">
        <f t="shared" si="56"/>
        <v>231640850056509</v>
      </c>
      <c r="P221" s="76">
        <f t="shared" si="48"/>
        <v>6.8111497712822559E-8</v>
      </c>
      <c r="Q221" s="77">
        <f t="shared" si="49"/>
        <v>159370258.85041454</v>
      </c>
      <c r="R221" s="77">
        <f t="shared" si="50"/>
        <v>0</v>
      </c>
      <c r="S221" s="78">
        <f t="shared" si="57"/>
        <v>0</v>
      </c>
    </row>
    <row r="222" spans="2:19" x14ac:dyDescent="0.25">
      <c r="B222" s="12">
        <v>218</v>
      </c>
      <c r="C222" s="25">
        <v>44103</v>
      </c>
      <c r="D222" s="12">
        <f t="shared" si="58"/>
        <v>752218</v>
      </c>
      <c r="E222" s="2">
        <f t="shared" si="51"/>
        <v>2084463581419252</v>
      </c>
      <c r="F222" s="86">
        <f t="shared" si="52"/>
        <v>30088.720000000001</v>
      </c>
      <c r="G222" s="31">
        <f t="shared" si="59"/>
        <v>1.5970523899629208E-2</v>
      </c>
      <c r="H222" s="6">
        <f t="shared" si="60"/>
        <v>1</v>
      </c>
      <c r="I222" s="12">
        <f t="shared" si="46"/>
        <v>-2739215330128108</v>
      </c>
      <c r="J222" s="2">
        <f t="shared" si="53"/>
        <v>0</v>
      </c>
      <c r="K222" s="2">
        <f t="shared" si="47"/>
        <v>2084463581419252</v>
      </c>
      <c r="L222" s="2">
        <f t="shared" si="54"/>
        <v>-348821952453129</v>
      </c>
      <c r="M222" s="2">
        <f t="shared" si="55"/>
        <v>0</v>
      </c>
      <c r="N222" s="60">
        <f t="shared" si="56"/>
        <v>265443409196358</v>
      </c>
      <c r="P222" s="72">
        <f t="shared" si="48"/>
        <v>6.8111497712822559E-8</v>
      </c>
      <c r="Q222" s="71">
        <f t="shared" si="49"/>
        <v>182626617.01321423</v>
      </c>
      <c r="R222" s="71">
        <f t="shared" si="50"/>
        <v>0</v>
      </c>
      <c r="S222" s="19">
        <f t="shared" si="57"/>
        <v>0</v>
      </c>
    </row>
    <row r="223" spans="2:19" x14ac:dyDescent="0.25">
      <c r="B223" s="14">
        <v>219</v>
      </c>
      <c r="C223" s="24">
        <v>44104</v>
      </c>
      <c r="D223" s="14">
        <f t="shared" si="58"/>
        <v>752218</v>
      </c>
      <c r="E223" s="4">
        <f t="shared" si="51"/>
        <v>2388642241912840</v>
      </c>
      <c r="F223" s="87">
        <f t="shared" si="52"/>
        <v>30088.720000000001</v>
      </c>
      <c r="G223" s="30">
        <f t="shared" si="59"/>
        <v>1.5970523899629208E-2</v>
      </c>
      <c r="H223" s="5">
        <f t="shared" si="60"/>
        <v>1</v>
      </c>
      <c r="I223" s="14">
        <f t="shared" si="46"/>
        <v>-3138939680298210</v>
      </c>
      <c r="J223" s="4">
        <f t="shared" si="53"/>
        <v>0</v>
      </c>
      <c r="K223" s="4">
        <f t="shared" si="47"/>
        <v>2388642241912840</v>
      </c>
      <c r="L223" s="4">
        <f t="shared" si="54"/>
        <v>-399724350170102</v>
      </c>
      <c r="M223" s="4">
        <f t="shared" si="55"/>
        <v>0</v>
      </c>
      <c r="N223" s="67">
        <f t="shared" si="56"/>
        <v>304178660493588</v>
      </c>
      <c r="P223" s="76">
        <f t="shared" si="48"/>
        <v>6.8111497712822559E-8</v>
      </c>
      <c r="Q223" s="77">
        <f t="shared" si="49"/>
        <v>209276696.19708502</v>
      </c>
      <c r="R223" s="77">
        <f t="shared" si="50"/>
        <v>0</v>
      </c>
      <c r="S223" s="78">
        <f t="shared" si="57"/>
        <v>0</v>
      </c>
    </row>
    <row r="224" spans="2:19" x14ac:dyDescent="0.25">
      <c r="B224" s="12">
        <v>220</v>
      </c>
      <c r="C224" s="25">
        <v>44105</v>
      </c>
      <c r="D224" s="12">
        <f t="shared" si="58"/>
        <v>752218</v>
      </c>
      <c r="E224" s="2">
        <f t="shared" si="51"/>
        <v>2737208656802538</v>
      </c>
      <c r="F224" s="86">
        <f t="shared" si="52"/>
        <v>30088.720000000001</v>
      </c>
      <c r="G224" s="31">
        <f t="shared" si="59"/>
        <v>1.5970523899629208E-2</v>
      </c>
      <c r="H224" s="6">
        <f t="shared" si="60"/>
        <v>1</v>
      </c>
      <c r="I224" s="12">
        <f t="shared" si="46"/>
        <v>-3596994441460010</v>
      </c>
      <c r="J224" s="2">
        <f t="shared" si="53"/>
        <v>0</v>
      </c>
      <c r="K224" s="2">
        <f t="shared" si="47"/>
        <v>2737208656802538</v>
      </c>
      <c r="L224" s="2">
        <f t="shared" si="54"/>
        <v>-458054761161800</v>
      </c>
      <c r="M224" s="2">
        <f t="shared" si="55"/>
        <v>0</v>
      </c>
      <c r="N224" s="60">
        <f t="shared" si="56"/>
        <v>348566414889698</v>
      </c>
      <c r="P224" s="72">
        <f t="shared" si="48"/>
        <v>6.8111497712822559E-8</v>
      </c>
      <c r="Q224" s="71">
        <f t="shared" si="49"/>
        <v>239815730.5349136</v>
      </c>
      <c r="R224" s="71">
        <f t="shared" si="50"/>
        <v>0</v>
      </c>
      <c r="S224" s="19">
        <f t="shared" si="57"/>
        <v>0</v>
      </c>
    </row>
    <row r="225" spans="2:19" x14ac:dyDescent="0.25">
      <c r="B225" s="14">
        <v>221</v>
      </c>
      <c r="C225" s="24">
        <v>44106</v>
      </c>
      <c r="D225" s="14">
        <f t="shared" si="58"/>
        <v>752218</v>
      </c>
      <c r="E225" s="4">
        <f t="shared" si="51"/>
        <v>3136640179684198</v>
      </c>
      <c r="F225" s="87">
        <f t="shared" si="52"/>
        <v>30088.720000000001</v>
      </c>
      <c r="G225" s="30">
        <f t="shared" si="59"/>
        <v>1.5970523899629208E-2</v>
      </c>
      <c r="H225" s="5">
        <f t="shared" si="60"/>
        <v>1</v>
      </c>
      <c r="I225" s="14">
        <f t="shared" ref="I225:I288" si="61">INT((S$8*K225+I224)/(1+R$8*J225))</f>
        <v>-4121891571529038</v>
      </c>
      <c r="J225" s="4">
        <f t="shared" si="53"/>
        <v>0</v>
      </c>
      <c r="K225" s="4">
        <f t="shared" ref="K225:K288" si="62">INT((Q$8*J225+K224)/(1+P$8+S$8))</f>
        <v>3136640179684198</v>
      </c>
      <c r="L225" s="4">
        <f t="shared" si="54"/>
        <v>-524897130069028</v>
      </c>
      <c r="M225" s="4">
        <f t="shared" si="55"/>
        <v>0</v>
      </c>
      <c r="N225" s="67">
        <f t="shared" si="56"/>
        <v>399431522881660</v>
      </c>
      <c r="P225" s="76">
        <f t="shared" ref="P225:P288" si="63">R$8*((1+P$8-Q$8)*(1+P$8+S$8)-Q$8)</f>
        <v>6.8111497712822559E-8</v>
      </c>
      <c r="Q225" s="77">
        <f t="shared" ref="Q225:Q288" si="64">(1+P$8-Q$8)*(1+P$8+S$8)-R$8*((S$8*K224)+((I224+J224)*(1+P$8+S$8)))</f>
        <v>274811221.98739398</v>
      </c>
      <c r="R225" s="77">
        <f t="shared" ref="R225:R288" si="65">-J224*(1+P$8+S$8)</f>
        <v>0</v>
      </c>
      <c r="S225" s="78">
        <f t="shared" si="57"/>
        <v>0</v>
      </c>
    </row>
    <row r="226" spans="2:19" x14ac:dyDescent="0.25">
      <c r="B226" s="12">
        <v>222</v>
      </c>
      <c r="C226" s="25">
        <v>44107</v>
      </c>
      <c r="D226" s="12">
        <f t="shared" si="58"/>
        <v>752218</v>
      </c>
      <c r="E226" s="2">
        <f t="shared" ref="E226:E289" si="66">K226</f>
        <v>3594359382270164</v>
      </c>
      <c r="F226" s="86">
        <f t="shared" ref="F226:F289" si="67">D226*0.04</f>
        <v>30088.720000000001</v>
      </c>
      <c r="G226" s="31">
        <f t="shared" si="59"/>
        <v>1.5970523899629208E-2</v>
      </c>
      <c r="H226" s="6">
        <f t="shared" si="60"/>
        <v>1</v>
      </c>
      <c r="I226" s="12">
        <f t="shared" si="61"/>
        <v>-4723385149405811</v>
      </c>
      <c r="J226" s="2">
        <f t="shared" ref="J226:J289" si="68">S226</f>
        <v>0</v>
      </c>
      <c r="K226" s="2">
        <f t="shared" si="62"/>
        <v>3594359382270164</v>
      </c>
      <c r="L226" s="2">
        <f t="shared" ref="L226:L289" si="69">I226-I225</f>
        <v>-601493577876773</v>
      </c>
      <c r="M226" s="2">
        <f t="shared" ref="M226:M289" si="70">J226-J225</f>
        <v>0</v>
      </c>
      <c r="N226" s="60">
        <f t="shared" ref="N226:N289" si="71">K226-K225</f>
        <v>457719202585966</v>
      </c>
      <c r="P226" s="72">
        <f t="shared" si="63"/>
        <v>6.8111497712822559E-8</v>
      </c>
      <c r="Q226" s="71">
        <f t="shared" si="64"/>
        <v>314913486.14063919</v>
      </c>
      <c r="R226" s="71">
        <f t="shared" si="65"/>
        <v>0</v>
      </c>
      <c r="S226" s="19">
        <f t="shared" ref="S226:S289" si="72">INT((-Q226+SQRT((Q226^2)-(4*P226*R226)))/(2*P226))</f>
        <v>0</v>
      </c>
    </row>
    <row r="227" spans="2:19" x14ac:dyDescent="0.25">
      <c r="B227" s="14">
        <v>223</v>
      </c>
      <c r="C227" s="24">
        <v>44108</v>
      </c>
      <c r="D227" s="14">
        <f t="shared" si="58"/>
        <v>752218</v>
      </c>
      <c r="E227" s="4">
        <f t="shared" si="66"/>
        <v>4118871986844951</v>
      </c>
      <c r="F227" s="87">
        <f t="shared" si="67"/>
        <v>30088.720000000001</v>
      </c>
      <c r="G227" s="30">
        <f t="shared" si="59"/>
        <v>1.5970523899629208E-2</v>
      </c>
      <c r="H227" s="5">
        <f t="shared" si="60"/>
        <v>1</v>
      </c>
      <c r="I227" s="14">
        <f t="shared" si="61"/>
        <v>-5412652633454396</v>
      </c>
      <c r="J227" s="4">
        <f t="shared" si="68"/>
        <v>0</v>
      </c>
      <c r="K227" s="4">
        <f t="shared" si="62"/>
        <v>4118871986844951</v>
      </c>
      <c r="L227" s="4">
        <f t="shared" si="69"/>
        <v>-689267484048585</v>
      </c>
      <c r="M227" s="4">
        <f t="shared" si="70"/>
        <v>0</v>
      </c>
      <c r="N227" s="67">
        <f t="shared" si="71"/>
        <v>524512604574787</v>
      </c>
      <c r="P227" s="76">
        <f t="shared" si="63"/>
        <v>6.8111497712822559E-8</v>
      </c>
      <c r="Q227" s="77">
        <f t="shared" si="64"/>
        <v>360867736.9160679</v>
      </c>
      <c r="R227" s="77">
        <f t="shared" si="65"/>
        <v>0</v>
      </c>
      <c r="S227" s="78">
        <f t="shared" si="72"/>
        <v>0</v>
      </c>
    </row>
    <row r="228" spans="2:19" x14ac:dyDescent="0.25">
      <c r="B228" s="12">
        <v>224</v>
      </c>
      <c r="C228" s="25">
        <v>44109</v>
      </c>
      <c r="D228" s="12">
        <f t="shared" si="58"/>
        <v>752218</v>
      </c>
      <c r="E228" s="2">
        <f t="shared" si="66"/>
        <v>4719924926733695</v>
      </c>
      <c r="F228" s="86">
        <f t="shared" si="67"/>
        <v>30088.720000000001</v>
      </c>
      <c r="G228" s="31">
        <f t="shared" si="59"/>
        <v>1.5970523899629208E-2</v>
      </c>
      <c r="H228" s="6">
        <f t="shared" si="60"/>
        <v>1</v>
      </c>
      <c r="I228" s="12">
        <f t="shared" si="61"/>
        <v>-6202502570412489</v>
      </c>
      <c r="J228" s="2">
        <f t="shared" si="68"/>
        <v>0</v>
      </c>
      <c r="K228" s="2">
        <f t="shared" si="62"/>
        <v>4719924926733695</v>
      </c>
      <c r="L228" s="2">
        <f t="shared" si="69"/>
        <v>-789849936958093</v>
      </c>
      <c r="M228" s="2">
        <f t="shared" si="70"/>
        <v>0</v>
      </c>
      <c r="N228" s="60">
        <f t="shared" si="71"/>
        <v>601052939888744</v>
      </c>
      <c r="P228" s="72">
        <f t="shared" si="63"/>
        <v>6.8111497712822559E-8</v>
      </c>
      <c r="Q228" s="71">
        <f t="shared" si="64"/>
        <v>413527934.76078469</v>
      </c>
      <c r="R228" s="71">
        <f t="shared" si="65"/>
        <v>0</v>
      </c>
      <c r="S228" s="19">
        <f t="shared" si="72"/>
        <v>0</v>
      </c>
    </row>
    <row r="229" spans="2:19" x14ac:dyDescent="0.25">
      <c r="B229" s="14">
        <v>225</v>
      </c>
      <c r="C229" s="24">
        <v>44110</v>
      </c>
      <c r="D229" s="14">
        <f t="shared" si="58"/>
        <v>752218</v>
      </c>
      <c r="E229" s="4">
        <f t="shared" si="66"/>
        <v>5408687471995640</v>
      </c>
      <c r="F229" s="87">
        <f t="shared" si="67"/>
        <v>30088.720000000001</v>
      </c>
      <c r="G229" s="30">
        <f t="shared" si="59"/>
        <v>1.5970523899629208E-2</v>
      </c>
      <c r="H229" s="5">
        <f t="shared" si="60"/>
        <v>1</v>
      </c>
      <c r="I229" s="14">
        <f t="shared" si="61"/>
        <v>-7107612614554260</v>
      </c>
      <c r="J229" s="4">
        <f t="shared" si="68"/>
        <v>0</v>
      </c>
      <c r="K229" s="4">
        <f t="shared" si="62"/>
        <v>5408687471995640</v>
      </c>
      <c r="L229" s="4">
        <f t="shared" si="69"/>
        <v>-905110044141771</v>
      </c>
      <c r="M229" s="4">
        <f t="shared" si="70"/>
        <v>0</v>
      </c>
      <c r="N229" s="67">
        <f t="shared" si="71"/>
        <v>688762545261945</v>
      </c>
      <c r="P229" s="76">
        <f t="shared" si="63"/>
        <v>6.8111497712822559E-8</v>
      </c>
      <c r="Q229" s="77">
        <f t="shared" si="64"/>
        <v>473872655.65714788</v>
      </c>
      <c r="R229" s="77">
        <f t="shared" si="65"/>
        <v>0</v>
      </c>
      <c r="S229" s="78">
        <f t="shared" si="72"/>
        <v>0</v>
      </c>
    </row>
    <row r="230" spans="2:19" x14ac:dyDescent="0.25">
      <c r="B230" s="12">
        <v>226</v>
      </c>
      <c r="C230" s="25">
        <v>44111</v>
      </c>
      <c r="D230" s="12">
        <f t="shared" ref="D230:D293" si="73">D229+IF(M230&gt;0,M230,0)</f>
        <v>752218</v>
      </c>
      <c r="E230" s="2">
        <f t="shared" si="66"/>
        <v>6197958786172265</v>
      </c>
      <c r="F230" s="86">
        <f t="shared" si="67"/>
        <v>30088.720000000001</v>
      </c>
      <c r="G230" s="31">
        <f t="shared" si="59"/>
        <v>1.5970523899629208E-2</v>
      </c>
      <c r="H230" s="6">
        <f t="shared" si="60"/>
        <v>1</v>
      </c>
      <c r="I230" s="12">
        <f t="shared" si="61"/>
        <v>-8144802280177776</v>
      </c>
      <c r="J230" s="2">
        <f t="shared" si="68"/>
        <v>0</v>
      </c>
      <c r="K230" s="2">
        <f t="shared" si="62"/>
        <v>6197958786172265</v>
      </c>
      <c r="L230" s="2">
        <f t="shared" si="69"/>
        <v>-1037189665623516</v>
      </c>
      <c r="M230" s="2">
        <f t="shared" si="70"/>
        <v>0</v>
      </c>
      <c r="N230" s="60">
        <f t="shared" si="71"/>
        <v>789271314176625</v>
      </c>
      <c r="P230" s="72">
        <f t="shared" si="63"/>
        <v>6.8111497712822559E-8</v>
      </c>
      <c r="Q230" s="71">
        <f t="shared" si="64"/>
        <v>543023275.84277439</v>
      </c>
      <c r="R230" s="71">
        <f t="shared" si="65"/>
        <v>0</v>
      </c>
      <c r="S230" s="19">
        <f t="shared" si="72"/>
        <v>0</v>
      </c>
    </row>
    <row r="231" spans="2:19" x14ac:dyDescent="0.25">
      <c r="B231" s="14">
        <v>227</v>
      </c>
      <c r="C231" s="24">
        <v>44112</v>
      </c>
      <c r="D231" s="14">
        <f t="shared" si="73"/>
        <v>752218</v>
      </c>
      <c r="E231" s="4">
        <f t="shared" si="66"/>
        <v>7102405771083706</v>
      </c>
      <c r="F231" s="87">
        <f t="shared" si="67"/>
        <v>30088.720000000001</v>
      </c>
      <c r="G231" s="30">
        <f t="shared" si="59"/>
        <v>1.5970523899629208E-2</v>
      </c>
      <c r="H231" s="5">
        <f t="shared" si="60"/>
        <v>1</v>
      </c>
      <c r="I231" s="14">
        <f t="shared" si="61"/>
        <v>-9333345495932566</v>
      </c>
      <c r="J231" s="4">
        <f t="shared" si="68"/>
        <v>0</v>
      </c>
      <c r="K231" s="4">
        <f t="shared" si="62"/>
        <v>7102405771083706</v>
      </c>
      <c r="L231" s="4">
        <f t="shared" si="69"/>
        <v>-1188543215754790</v>
      </c>
      <c r="M231" s="4">
        <f t="shared" si="70"/>
        <v>0</v>
      </c>
      <c r="N231" s="67">
        <f t="shared" si="71"/>
        <v>904446984911441</v>
      </c>
      <c r="P231" s="76">
        <f t="shared" si="63"/>
        <v>6.8111497712822559E-8</v>
      </c>
      <c r="Q231" s="77">
        <f t="shared" si="64"/>
        <v>622264810.16470993</v>
      </c>
      <c r="R231" s="77">
        <f t="shared" si="65"/>
        <v>0</v>
      </c>
      <c r="S231" s="78">
        <f t="shared" si="72"/>
        <v>0</v>
      </c>
    </row>
    <row r="232" spans="2:19" x14ac:dyDescent="0.25">
      <c r="B232" s="12">
        <v>228</v>
      </c>
      <c r="C232" s="25">
        <v>44113</v>
      </c>
      <c r="D232" s="12">
        <f t="shared" si="73"/>
        <v>752218</v>
      </c>
      <c r="E232" s="2">
        <f t="shared" si="66"/>
        <v>8138835619505053</v>
      </c>
      <c r="F232" s="86">
        <f t="shared" si="67"/>
        <v>30088.720000000001</v>
      </c>
      <c r="G232" s="31">
        <f t="shared" si="59"/>
        <v>1.5970523899629208E-2</v>
      </c>
      <c r="H232" s="6">
        <f t="shared" si="60"/>
        <v>1</v>
      </c>
      <c r="I232" s="12">
        <f t="shared" si="61"/>
        <v>-1.0695328769134116E+16</v>
      </c>
      <c r="J232" s="2">
        <f t="shared" si="68"/>
        <v>0</v>
      </c>
      <c r="K232" s="2">
        <f t="shared" si="62"/>
        <v>8138835619505053</v>
      </c>
      <c r="L232" s="2">
        <f t="shared" si="69"/>
        <v>-1361983273201550</v>
      </c>
      <c r="M232" s="2">
        <f t="shared" si="70"/>
        <v>0</v>
      </c>
      <c r="N232" s="60">
        <f t="shared" si="71"/>
        <v>1036429848421347</v>
      </c>
      <c r="P232" s="72">
        <f t="shared" si="63"/>
        <v>6.8111497712822559E-8</v>
      </c>
      <c r="Q232" s="71">
        <f t="shared" si="64"/>
        <v>713069791.30354369</v>
      </c>
      <c r="R232" s="71">
        <f t="shared" si="65"/>
        <v>0</v>
      </c>
      <c r="S232" s="19">
        <f t="shared" si="72"/>
        <v>0</v>
      </c>
    </row>
    <row r="233" spans="2:19" x14ac:dyDescent="0.25">
      <c r="B233" s="14">
        <v>229</v>
      </c>
      <c r="C233" s="24">
        <v>44114</v>
      </c>
      <c r="D233" s="14">
        <f t="shared" si="73"/>
        <v>752218</v>
      </c>
      <c r="E233" s="4">
        <f t="shared" si="66"/>
        <v>9326508140525040</v>
      </c>
      <c r="F233" s="87">
        <f t="shared" si="67"/>
        <v>30088.720000000001</v>
      </c>
      <c r="G233" s="30">
        <f t="shared" si="59"/>
        <v>1.5970523899629208E-2</v>
      </c>
      <c r="H233" s="5">
        <f t="shared" si="60"/>
        <v>1</v>
      </c>
      <c r="I233" s="14">
        <f t="shared" si="61"/>
        <v>-1.2256061615775104E+16</v>
      </c>
      <c r="J233" s="4">
        <f t="shared" si="68"/>
        <v>0</v>
      </c>
      <c r="K233" s="4">
        <f t="shared" si="62"/>
        <v>9326508140525040</v>
      </c>
      <c r="L233" s="4">
        <f t="shared" si="69"/>
        <v>-1560732846640988</v>
      </c>
      <c r="M233" s="4">
        <f t="shared" si="70"/>
        <v>0</v>
      </c>
      <c r="N233" s="67">
        <f t="shared" si="71"/>
        <v>1187672521019987</v>
      </c>
      <c r="P233" s="76">
        <f t="shared" si="63"/>
        <v>6.8111497712822559E-8</v>
      </c>
      <c r="Q233" s="77">
        <f t="shared" si="64"/>
        <v>817125633.61124945</v>
      </c>
      <c r="R233" s="77">
        <f t="shared" si="65"/>
        <v>0</v>
      </c>
      <c r="S233" s="78">
        <f t="shared" si="72"/>
        <v>0</v>
      </c>
    </row>
    <row r="234" spans="2:19" x14ac:dyDescent="0.25">
      <c r="B234" s="12">
        <v>230</v>
      </c>
      <c r="C234" s="25">
        <v>44115</v>
      </c>
      <c r="D234" s="12">
        <f t="shared" si="73"/>
        <v>752218</v>
      </c>
      <c r="E234" s="2">
        <f t="shared" si="66"/>
        <v>1.0687493661479008E+16</v>
      </c>
      <c r="F234" s="86">
        <f t="shared" si="67"/>
        <v>30088.720000000001</v>
      </c>
      <c r="G234" s="31">
        <f t="shared" si="59"/>
        <v>1.5970523899629208E-2</v>
      </c>
      <c r="H234" s="6">
        <f t="shared" si="60"/>
        <v>1</v>
      </c>
      <c r="I234" s="12">
        <f t="shared" si="61"/>
        <v>-1.4044546883188234E+16</v>
      </c>
      <c r="J234" s="2">
        <f t="shared" si="68"/>
        <v>0</v>
      </c>
      <c r="K234" s="2">
        <f t="shared" si="62"/>
        <v>1.0687493661479008E+16</v>
      </c>
      <c r="L234" s="2">
        <f t="shared" si="69"/>
        <v>-1788485267413130</v>
      </c>
      <c r="M234" s="2">
        <f t="shared" si="70"/>
        <v>0</v>
      </c>
      <c r="N234" s="60">
        <f t="shared" si="71"/>
        <v>1360985520953968</v>
      </c>
      <c r="P234" s="72">
        <f t="shared" si="63"/>
        <v>6.8111497712822559E-8</v>
      </c>
      <c r="Q234" s="71">
        <f t="shared" si="64"/>
        <v>936365990.06054521</v>
      </c>
      <c r="R234" s="71">
        <f t="shared" si="65"/>
        <v>0</v>
      </c>
      <c r="S234" s="19">
        <f t="shared" si="72"/>
        <v>0</v>
      </c>
    </row>
    <row r="235" spans="2:19" x14ac:dyDescent="0.25">
      <c r="B235" s="14">
        <v>231</v>
      </c>
      <c r="C235" s="24">
        <v>44116</v>
      </c>
      <c r="D235" s="14">
        <f t="shared" si="73"/>
        <v>752218</v>
      </c>
      <c r="E235" s="4">
        <f t="shared" si="66"/>
        <v>1.224708315729018E+16</v>
      </c>
      <c r="F235" s="87">
        <f t="shared" si="67"/>
        <v>30088.720000000001</v>
      </c>
      <c r="G235" s="30">
        <f t="shared" si="59"/>
        <v>1.5970523899629208E-2</v>
      </c>
      <c r="H235" s="5">
        <f t="shared" si="60"/>
        <v>1</v>
      </c>
      <c r="I235" s="14">
        <f t="shared" si="61"/>
        <v>-1.6094019705291014E+16</v>
      </c>
      <c r="J235" s="4">
        <f t="shared" si="68"/>
        <v>0</v>
      </c>
      <c r="K235" s="4">
        <f t="shared" si="62"/>
        <v>1.224708315729018E+16</v>
      </c>
      <c r="L235" s="4">
        <f t="shared" si="69"/>
        <v>-2049472822102780</v>
      </c>
      <c r="M235" s="4">
        <f t="shared" si="70"/>
        <v>0</v>
      </c>
      <c r="N235" s="67">
        <f t="shared" si="71"/>
        <v>1559589495811172</v>
      </c>
      <c r="P235" s="76">
        <f t="shared" si="63"/>
        <v>6.8111497712822559E-8</v>
      </c>
      <c r="Q235" s="77">
        <f t="shared" si="64"/>
        <v>1073006685.0069184</v>
      </c>
      <c r="R235" s="77">
        <f t="shared" si="65"/>
        <v>0</v>
      </c>
      <c r="S235" s="78">
        <f t="shared" si="72"/>
        <v>0</v>
      </c>
    </row>
    <row r="236" spans="2:19" x14ac:dyDescent="0.25">
      <c r="B236" s="12">
        <v>232</v>
      </c>
      <c r="C236" s="25">
        <v>44117</v>
      </c>
      <c r="D236" s="12">
        <f t="shared" si="73"/>
        <v>752218</v>
      </c>
      <c r="E236" s="2">
        <f t="shared" si="66"/>
        <v>1.4034258228586778E+16</v>
      </c>
      <c r="F236" s="86">
        <f t="shared" si="67"/>
        <v>30088.720000000001</v>
      </c>
      <c r="G236" s="31">
        <f t="shared" si="59"/>
        <v>1.5970523899629208E-2</v>
      </c>
      <c r="H236" s="6">
        <f t="shared" si="60"/>
        <v>1</v>
      </c>
      <c r="I236" s="12">
        <f t="shared" si="61"/>
        <v>-1.8442565105731084E+16</v>
      </c>
      <c r="J236" s="2">
        <f t="shared" si="68"/>
        <v>0</v>
      </c>
      <c r="K236" s="2">
        <f t="shared" si="62"/>
        <v>1.4034258228586778E+16</v>
      </c>
      <c r="L236" s="2">
        <f t="shared" si="69"/>
        <v>-2348545400440070</v>
      </c>
      <c r="M236" s="2">
        <f t="shared" si="70"/>
        <v>0</v>
      </c>
      <c r="N236" s="60">
        <f t="shared" si="71"/>
        <v>1787175071296598</v>
      </c>
      <c r="P236" s="72">
        <f t="shared" si="63"/>
        <v>6.8111497712822559E-8</v>
      </c>
      <c r="Q236" s="71">
        <f t="shared" si="64"/>
        <v>1229586890.4960475</v>
      </c>
      <c r="R236" s="71">
        <f t="shared" si="65"/>
        <v>0</v>
      </c>
      <c r="S236" s="19">
        <f t="shared" si="72"/>
        <v>0</v>
      </c>
    </row>
    <row r="237" spans="2:19" x14ac:dyDescent="0.25">
      <c r="B237" s="14">
        <v>233</v>
      </c>
      <c r="C237" s="24">
        <v>44118</v>
      </c>
      <c r="D237" s="14">
        <f t="shared" si="73"/>
        <v>752218</v>
      </c>
      <c r="E237" s="4">
        <f t="shared" si="66"/>
        <v>1.608222966212272E+16</v>
      </c>
      <c r="F237" s="87">
        <f t="shared" si="67"/>
        <v>30088.720000000001</v>
      </c>
      <c r="G237" s="30">
        <f t="shared" si="59"/>
        <v>1.5970523899629208E-2</v>
      </c>
      <c r="H237" s="5">
        <f t="shared" si="60"/>
        <v>1</v>
      </c>
      <c r="I237" s="14">
        <f t="shared" si="61"/>
        <v>-2.1133825725751936E+16</v>
      </c>
      <c r="J237" s="4">
        <f t="shared" si="68"/>
        <v>0</v>
      </c>
      <c r="K237" s="4">
        <f t="shared" si="62"/>
        <v>1.608222966212272E+16</v>
      </c>
      <c r="L237" s="4">
        <f t="shared" si="69"/>
        <v>-2691260620020852</v>
      </c>
      <c r="M237" s="4">
        <f t="shared" si="70"/>
        <v>0</v>
      </c>
      <c r="N237" s="67">
        <f t="shared" si="71"/>
        <v>2047971433535942</v>
      </c>
      <c r="P237" s="76">
        <f t="shared" si="63"/>
        <v>6.8111497712822559E-8</v>
      </c>
      <c r="Q237" s="77">
        <f t="shared" si="64"/>
        <v>1409016311.2893202</v>
      </c>
      <c r="R237" s="77">
        <f t="shared" si="65"/>
        <v>0</v>
      </c>
      <c r="S237" s="78">
        <f t="shared" si="72"/>
        <v>0</v>
      </c>
    </row>
    <row r="238" spans="2:19" x14ac:dyDescent="0.25">
      <c r="B238" s="12">
        <v>234</v>
      </c>
      <c r="C238" s="25">
        <v>44119</v>
      </c>
      <c r="D238" s="12">
        <f t="shared" si="73"/>
        <v>752218</v>
      </c>
      <c r="E238" s="2">
        <f t="shared" si="66"/>
        <v>1.8429054581483512E+16</v>
      </c>
      <c r="F238" s="86">
        <f t="shared" si="67"/>
        <v>30088.720000000001</v>
      </c>
      <c r="G238" s="31">
        <f t="shared" si="59"/>
        <v>1.5970523899629208E-2</v>
      </c>
      <c r="H238" s="6">
        <f t="shared" si="60"/>
        <v>1</v>
      </c>
      <c r="I238" s="12">
        <f t="shared" si="61"/>
        <v>-2.4217812828372072E+16</v>
      </c>
      <c r="J238" s="2">
        <f t="shared" si="68"/>
        <v>0</v>
      </c>
      <c r="K238" s="2">
        <f t="shared" si="62"/>
        <v>1.8429054581483512E+16</v>
      </c>
      <c r="L238" s="2">
        <f t="shared" si="69"/>
        <v>-3083987102620136</v>
      </c>
      <c r="M238" s="2">
        <f t="shared" si="70"/>
        <v>0</v>
      </c>
      <c r="N238" s="60">
        <f t="shared" si="71"/>
        <v>2346824919360792</v>
      </c>
      <c r="P238" s="72">
        <f t="shared" si="63"/>
        <v>6.8111497712822559E-8</v>
      </c>
      <c r="Q238" s="71">
        <f t="shared" si="64"/>
        <v>1614629255.4391763</v>
      </c>
      <c r="R238" s="71">
        <f t="shared" si="65"/>
        <v>0</v>
      </c>
      <c r="S238" s="19">
        <f t="shared" si="72"/>
        <v>0</v>
      </c>
    </row>
    <row r="239" spans="2:19" x14ac:dyDescent="0.25">
      <c r="B239" s="14">
        <v>235</v>
      </c>
      <c r="C239" s="24">
        <v>44120</v>
      </c>
      <c r="D239" s="14">
        <f t="shared" si="73"/>
        <v>752218</v>
      </c>
      <c r="E239" s="4">
        <f t="shared" si="66"/>
        <v>2.1118343656489612E+16</v>
      </c>
      <c r="F239" s="87">
        <f t="shared" si="67"/>
        <v>30088.720000000001</v>
      </c>
      <c r="G239" s="30">
        <f t="shared" si="59"/>
        <v>1.5970523899629208E-2</v>
      </c>
      <c r="H239" s="5">
        <f t="shared" si="60"/>
        <v>1</v>
      </c>
      <c r="I239" s="14">
        <f t="shared" si="61"/>
        <v>-2.775183564963776E+16</v>
      </c>
      <c r="J239" s="4">
        <f t="shared" si="68"/>
        <v>0</v>
      </c>
      <c r="K239" s="4">
        <f t="shared" si="62"/>
        <v>2.1118343656489612E+16</v>
      </c>
      <c r="L239" s="4">
        <f t="shared" si="69"/>
        <v>-3534022821265688</v>
      </c>
      <c r="M239" s="4">
        <f t="shared" si="70"/>
        <v>0</v>
      </c>
      <c r="N239" s="67">
        <f t="shared" si="71"/>
        <v>2689289075006100</v>
      </c>
      <c r="P239" s="76">
        <f t="shared" si="63"/>
        <v>6.8111497712822559E-8</v>
      </c>
      <c r="Q239" s="77">
        <f t="shared" si="64"/>
        <v>1850246595.1990829</v>
      </c>
      <c r="R239" s="77">
        <f t="shared" si="65"/>
        <v>0</v>
      </c>
      <c r="S239" s="78">
        <f t="shared" si="72"/>
        <v>0</v>
      </c>
    </row>
    <row r="240" spans="2:19" x14ac:dyDescent="0.25">
      <c r="B240" s="12">
        <v>236</v>
      </c>
      <c r="C240" s="25">
        <v>44121</v>
      </c>
      <c r="D240" s="12">
        <f t="shared" si="73"/>
        <v>752218</v>
      </c>
      <c r="E240" s="2">
        <f t="shared" si="66"/>
        <v>2.420007151325578E+16</v>
      </c>
      <c r="F240" s="86">
        <f t="shared" si="67"/>
        <v>30088.720000000001</v>
      </c>
      <c r="G240" s="31">
        <f t="shared" si="59"/>
        <v>1.5970523899629208E-2</v>
      </c>
      <c r="H240" s="6">
        <f t="shared" si="60"/>
        <v>1</v>
      </c>
      <c r="I240" s="12">
        <f t="shared" si="61"/>
        <v>-3.180156636693416E+16</v>
      </c>
      <c r="J240" s="2">
        <f t="shared" si="68"/>
        <v>0</v>
      </c>
      <c r="K240" s="2">
        <f t="shared" si="62"/>
        <v>2.420007151325578E+16</v>
      </c>
      <c r="L240" s="2">
        <f t="shared" si="69"/>
        <v>-4049730717296400</v>
      </c>
      <c r="M240" s="2">
        <f t="shared" si="70"/>
        <v>0</v>
      </c>
      <c r="N240" s="60">
        <f t="shared" si="71"/>
        <v>3081727856766168</v>
      </c>
      <c r="P240" s="72">
        <f t="shared" si="63"/>
        <v>6.8111497712822559E-8</v>
      </c>
      <c r="Q240" s="71">
        <f t="shared" si="64"/>
        <v>2120246769.6777582</v>
      </c>
      <c r="R240" s="71">
        <f t="shared" si="65"/>
        <v>0</v>
      </c>
      <c r="S240" s="19">
        <f t="shared" si="72"/>
        <v>0</v>
      </c>
    </row>
    <row r="241" spans="2:19" x14ac:dyDescent="0.25">
      <c r="B241" s="14">
        <v>237</v>
      </c>
      <c r="C241" s="24">
        <v>44122</v>
      </c>
      <c r="D241" s="14">
        <f t="shared" si="73"/>
        <v>752218</v>
      </c>
      <c r="E241" s="4">
        <f t="shared" si="66"/>
        <v>2.7731505404626144E+16</v>
      </c>
      <c r="F241" s="87">
        <f t="shared" si="67"/>
        <v>30088.720000000001</v>
      </c>
      <c r="G241" s="30">
        <f t="shared" si="59"/>
        <v>1.5970523899629208E-2</v>
      </c>
      <c r="H241" s="5">
        <f t="shared" si="60"/>
        <v>1</v>
      </c>
      <c r="I241" s="14">
        <f t="shared" si="61"/>
        <v>-3.6442260474489568E+16</v>
      </c>
      <c r="J241" s="4">
        <f t="shared" si="68"/>
        <v>0</v>
      </c>
      <c r="K241" s="4">
        <f t="shared" si="62"/>
        <v>2.7731505404626144E+16</v>
      </c>
      <c r="L241" s="4">
        <f t="shared" si="69"/>
        <v>-4640694107555408</v>
      </c>
      <c r="M241" s="4">
        <f t="shared" si="70"/>
        <v>0</v>
      </c>
      <c r="N241" s="67">
        <f t="shared" si="71"/>
        <v>3531433891370364</v>
      </c>
      <c r="P241" s="76">
        <f t="shared" si="63"/>
        <v>6.8111497712822559E-8</v>
      </c>
      <c r="Q241" s="77">
        <f t="shared" si="64"/>
        <v>2429647148.6685405</v>
      </c>
      <c r="R241" s="77">
        <f t="shared" si="65"/>
        <v>0</v>
      </c>
      <c r="S241" s="78">
        <f t="shared" si="72"/>
        <v>0</v>
      </c>
    </row>
    <row r="242" spans="2:19" x14ac:dyDescent="0.25">
      <c r="B242" s="12">
        <v>238</v>
      </c>
      <c r="C242" s="25">
        <v>44123</v>
      </c>
      <c r="D242" s="12">
        <f t="shared" si="73"/>
        <v>752218</v>
      </c>
      <c r="E242" s="2">
        <f t="shared" si="66"/>
        <v>3.1778269398318236E+16</v>
      </c>
      <c r="F242" s="86">
        <f t="shared" si="67"/>
        <v>30088.720000000001</v>
      </c>
      <c r="G242" s="31">
        <f t="shared" si="59"/>
        <v>1.5970523899629208E-2</v>
      </c>
      <c r="H242" s="6">
        <f t="shared" si="60"/>
        <v>1</v>
      </c>
      <c r="I242" s="12">
        <f t="shared" si="61"/>
        <v>-4.1760155244114392E+16</v>
      </c>
      <c r="J242" s="2">
        <f t="shared" si="68"/>
        <v>0</v>
      </c>
      <c r="K242" s="2">
        <f t="shared" si="62"/>
        <v>3.1778269398318236E+16</v>
      </c>
      <c r="L242" s="2">
        <f t="shared" si="69"/>
        <v>-5317894769624824</v>
      </c>
      <c r="M242" s="2">
        <f t="shared" si="70"/>
        <v>0</v>
      </c>
      <c r="N242" s="60">
        <f t="shared" si="71"/>
        <v>4046763993692092</v>
      </c>
      <c r="P242" s="72">
        <f t="shared" si="63"/>
        <v>6.8111497712822559E-8</v>
      </c>
      <c r="Q242" s="71">
        <f t="shared" si="64"/>
        <v>2784197269.6248541</v>
      </c>
      <c r="R242" s="71">
        <f t="shared" si="65"/>
        <v>0</v>
      </c>
      <c r="S242" s="19">
        <f t="shared" si="72"/>
        <v>0</v>
      </c>
    </row>
    <row r="243" spans="2:19" x14ac:dyDescent="0.25">
      <c r="B243" s="14">
        <v>239</v>
      </c>
      <c r="C243" s="24">
        <v>44124</v>
      </c>
      <c r="D243" s="14">
        <f t="shared" si="73"/>
        <v>752218</v>
      </c>
      <c r="E243" s="4">
        <f t="shared" si="66"/>
        <v>3.6415563858413024E+16</v>
      </c>
      <c r="F243" s="87">
        <f t="shared" si="67"/>
        <v>30088.720000000001</v>
      </c>
      <c r="G243" s="30">
        <f t="shared" si="59"/>
        <v>1.5970523899629208E-2</v>
      </c>
      <c r="H243" s="5">
        <f t="shared" si="60"/>
        <v>1</v>
      </c>
      <c r="I243" s="14">
        <f t="shared" si="61"/>
        <v>-4.7854072258545704E+16</v>
      </c>
      <c r="J243" s="4">
        <f t="shared" si="68"/>
        <v>0</v>
      </c>
      <c r="K243" s="4">
        <f t="shared" si="62"/>
        <v>3.6415563858413024E+16</v>
      </c>
      <c r="L243" s="4">
        <f t="shared" si="69"/>
        <v>-6093917014431312</v>
      </c>
      <c r="M243" s="4">
        <f t="shared" si="70"/>
        <v>0</v>
      </c>
      <c r="N243" s="67">
        <f t="shared" si="71"/>
        <v>4637294460094788</v>
      </c>
      <c r="P243" s="76">
        <f t="shared" si="63"/>
        <v>6.8111497712822559E-8</v>
      </c>
      <c r="Q243" s="77">
        <f t="shared" si="64"/>
        <v>3190485680.3894749</v>
      </c>
      <c r="R243" s="77">
        <f t="shared" si="65"/>
        <v>0</v>
      </c>
      <c r="S243" s="78">
        <f t="shared" si="72"/>
        <v>0</v>
      </c>
    </row>
    <row r="244" spans="2:19" x14ac:dyDescent="0.25">
      <c r="B244" s="12">
        <v>240</v>
      </c>
      <c r="C244" s="25">
        <v>44125</v>
      </c>
      <c r="D244" s="12">
        <f t="shared" si="73"/>
        <v>752218</v>
      </c>
      <c r="E244" s="2">
        <f t="shared" si="66"/>
        <v>4.1729562881619224E+16</v>
      </c>
      <c r="F244" s="86">
        <f t="shared" si="67"/>
        <v>30088.720000000001</v>
      </c>
      <c r="G244" s="31">
        <f t="shared" si="59"/>
        <v>1.5970523899629208E-2</v>
      </c>
      <c r="H244" s="6">
        <f t="shared" si="60"/>
        <v>1</v>
      </c>
      <c r="I244" s="12">
        <f t="shared" si="61"/>
        <v>-5.483725379701668E+16</v>
      </c>
      <c r="J244" s="2">
        <f t="shared" si="68"/>
        <v>0</v>
      </c>
      <c r="K244" s="2">
        <f t="shared" si="62"/>
        <v>4.1729562881619224E+16</v>
      </c>
      <c r="L244" s="2">
        <f t="shared" si="69"/>
        <v>-6983181538470976</v>
      </c>
      <c r="M244" s="2">
        <f t="shared" si="70"/>
        <v>0</v>
      </c>
      <c r="N244" s="60">
        <f t="shared" si="71"/>
        <v>5313999023206200</v>
      </c>
      <c r="P244" s="72">
        <f t="shared" si="63"/>
        <v>6.8111497712822559E-8</v>
      </c>
      <c r="Q244" s="71">
        <f t="shared" si="64"/>
        <v>3656062373.1188521</v>
      </c>
      <c r="R244" s="71">
        <f t="shared" si="65"/>
        <v>0</v>
      </c>
      <c r="S244" s="19">
        <f t="shared" si="72"/>
        <v>0</v>
      </c>
    </row>
    <row r="245" spans="2:19" x14ac:dyDescent="0.25">
      <c r="B245" s="14">
        <v>241</v>
      </c>
      <c r="C245" s="24">
        <v>44126</v>
      </c>
      <c r="D245" s="14">
        <f t="shared" si="73"/>
        <v>752218</v>
      </c>
      <c r="E245" s="4">
        <f t="shared" si="66"/>
        <v>4.7819015656645128E+16</v>
      </c>
      <c r="F245" s="87">
        <f t="shared" si="67"/>
        <v>30088.720000000001</v>
      </c>
      <c r="G245" s="30">
        <f t="shared" si="59"/>
        <v>1.5970523899629208E-2</v>
      </c>
      <c r="H245" s="5">
        <f t="shared" si="60"/>
        <v>1</v>
      </c>
      <c r="I245" s="14">
        <f t="shared" si="61"/>
        <v>-6.28394671983084E+16</v>
      </c>
      <c r="J245" s="4">
        <f t="shared" si="68"/>
        <v>0</v>
      </c>
      <c r="K245" s="4">
        <f t="shared" si="62"/>
        <v>4.7819015656645128E+16</v>
      </c>
      <c r="L245" s="4">
        <f t="shared" si="69"/>
        <v>-8002213401291720</v>
      </c>
      <c r="M245" s="4">
        <f t="shared" si="70"/>
        <v>0</v>
      </c>
      <c r="N245" s="67">
        <f t="shared" si="71"/>
        <v>6089452775025904</v>
      </c>
      <c r="P245" s="76">
        <f t="shared" si="63"/>
        <v>6.8111497712822559E-8</v>
      </c>
      <c r="Q245" s="77">
        <f t="shared" si="64"/>
        <v>4189579084.5723915</v>
      </c>
      <c r="R245" s="77">
        <f t="shared" si="65"/>
        <v>0</v>
      </c>
      <c r="S245" s="78">
        <f t="shared" si="72"/>
        <v>0</v>
      </c>
    </row>
    <row r="246" spans="2:19" x14ac:dyDescent="0.25">
      <c r="B246" s="12">
        <v>242</v>
      </c>
      <c r="C246" s="25">
        <v>44127</v>
      </c>
      <c r="D246" s="12">
        <f t="shared" si="73"/>
        <v>752218</v>
      </c>
      <c r="E246" s="2">
        <f t="shared" si="66"/>
        <v>5.479708150448144E+16</v>
      </c>
      <c r="F246" s="86">
        <f t="shared" si="67"/>
        <v>30088.720000000001</v>
      </c>
      <c r="G246" s="31">
        <f t="shared" si="59"/>
        <v>1.5970523899629208E-2</v>
      </c>
      <c r="H246" s="6">
        <f t="shared" si="60"/>
        <v>1</v>
      </c>
      <c r="I246" s="12">
        <f t="shared" si="61"/>
        <v>-7.2009416306323976E+16</v>
      </c>
      <c r="J246" s="2">
        <f t="shared" si="68"/>
        <v>0</v>
      </c>
      <c r="K246" s="2">
        <f t="shared" si="62"/>
        <v>5.479708150448144E+16</v>
      </c>
      <c r="L246" s="2">
        <f t="shared" si="69"/>
        <v>-9169949108015576</v>
      </c>
      <c r="M246" s="2">
        <f t="shared" si="70"/>
        <v>0</v>
      </c>
      <c r="N246" s="60">
        <f t="shared" si="71"/>
        <v>6978065847836312</v>
      </c>
      <c r="P246" s="72">
        <f t="shared" si="63"/>
        <v>6.8111497712822559E-8</v>
      </c>
      <c r="Q246" s="71">
        <f t="shared" si="64"/>
        <v>4800950069.944397</v>
      </c>
      <c r="R246" s="71">
        <f t="shared" si="65"/>
        <v>0</v>
      </c>
      <c r="S246" s="19">
        <f t="shared" si="72"/>
        <v>0</v>
      </c>
    </row>
    <row r="247" spans="2:19" x14ac:dyDescent="0.25">
      <c r="B247" s="14">
        <v>243</v>
      </c>
      <c r="C247" s="24">
        <v>44128</v>
      </c>
      <c r="D247" s="14">
        <f t="shared" si="73"/>
        <v>752218</v>
      </c>
      <c r="E247" s="4">
        <f t="shared" si="66"/>
        <v>6.27934326998534E+16</v>
      </c>
      <c r="F247" s="87">
        <f t="shared" si="67"/>
        <v>30088.720000000001</v>
      </c>
      <c r="G247" s="30">
        <f t="shared" si="59"/>
        <v>1.5970523899629208E-2</v>
      </c>
      <c r="H247" s="5">
        <f t="shared" si="60"/>
        <v>1</v>
      </c>
      <c r="I247" s="14">
        <f t="shared" si="61"/>
        <v>-8.251750480969008E+16</v>
      </c>
      <c r="J247" s="4">
        <f t="shared" si="68"/>
        <v>0</v>
      </c>
      <c r="K247" s="4">
        <f t="shared" si="62"/>
        <v>6.27934326998534E+16</v>
      </c>
      <c r="L247" s="4">
        <f t="shared" si="69"/>
        <v>-1.0508088503366104E+16</v>
      </c>
      <c r="M247" s="4">
        <f t="shared" si="70"/>
        <v>0</v>
      </c>
      <c r="N247" s="67">
        <f t="shared" si="71"/>
        <v>7996351195371960</v>
      </c>
      <c r="P247" s="76">
        <f t="shared" si="63"/>
        <v>6.8111497712822559E-8</v>
      </c>
      <c r="Q247" s="77">
        <f t="shared" si="64"/>
        <v>5501536337.8729258</v>
      </c>
      <c r="R247" s="77">
        <f t="shared" si="65"/>
        <v>0</v>
      </c>
      <c r="S247" s="78">
        <f t="shared" si="72"/>
        <v>0</v>
      </c>
    </row>
    <row r="248" spans="2:19" x14ac:dyDescent="0.25">
      <c r="B248" s="12">
        <v>244</v>
      </c>
      <c r="C248" s="25">
        <v>44129</v>
      </c>
      <c r="D248" s="12">
        <f t="shared" si="73"/>
        <v>752218</v>
      </c>
      <c r="E248" s="2">
        <f t="shared" si="66"/>
        <v>7.195666415023488E+16</v>
      </c>
      <c r="F248" s="86">
        <f t="shared" si="67"/>
        <v>30088.720000000001</v>
      </c>
      <c r="G248" s="31">
        <f t="shared" si="59"/>
        <v>1.5970523899629208E-2</v>
      </c>
      <c r="H248" s="6">
        <f t="shared" si="60"/>
        <v>1</v>
      </c>
      <c r="I248" s="12">
        <f t="shared" si="61"/>
        <v>-9.455900282608096E+16</v>
      </c>
      <c r="J248" s="2">
        <f t="shared" si="68"/>
        <v>0</v>
      </c>
      <c r="K248" s="2">
        <f t="shared" si="62"/>
        <v>7.195666415023488E+16</v>
      </c>
      <c r="L248" s="2">
        <f t="shared" si="69"/>
        <v>-1.204149801639088E+16</v>
      </c>
      <c r="M248" s="2">
        <f t="shared" si="70"/>
        <v>0</v>
      </c>
      <c r="N248" s="60">
        <f t="shared" si="71"/>
        <v>9163231450381480</v>
      </c>
      <c r="P248" s="72">
        <f t="shared" si="63"/>
        <v>6.8111497712822559E-8</v>
      </c>
      <c r="Q248" s="71">
        <f t="shared" si="64"/>
        <v>6304356770.2350712</v>
      </c>
      <c r="R248" s="71">
        <f t="shared" si="65"/>
        <v>0</v>
      </c>
      <c r="S248" s="19">
        <f t="shared" si="72"/>
        <v>0</v>
      </c>
    </row>
    <row r="249" spans="2:19" x14ac:dyDescent="0.25">
      <c r="B249" s="14">
        <v>245</v>
      </c>
      <c r="C249" s="24">
        <v>44130</v>
      </c>
      <c r="D249" s="14">
        <f t="shared" si="73"/>
        <v>752218</v>
      </c>
      <c r="E249" s="4">
        <f t="shared" si="66"/>
        <v>8.2457054711101744E+16</v>
      </c>
      <c r="F249" s="87">
        <f t="shared" si="67"/>
        <v>30088.720000000001</v>
      </c>
      <c r="G249" s="30">
        <f t="shared" si="59"/>
        <v>1.5970523899629208E-2</v>
      </c>
      <c r="H249" s="5">
        <f t="shared" si="60"/>
        <v>1</v>
      </c>
      <c r="I249" s="14">
        <f t="shared" si="61"/>
        <v>-1.083576755753919E+17</v>
      </c>
      <c r="J249" s="4">
        <f t="shared" si="68"/>
        <v>0</v>
      </c>
      <c r="K249" s="4">
        <f t="shared" si="62"/>
        <v>8.2457054711101744E+16</v>
      </c>
      <c r="L249" s="4">
        <f t="shared" si="69"/>
        <v>-1.3798672749310944E+16</v>
      </c>
      <c r="M249" s="4">
        <f t="shared" si="70"/>
        <v>0</v>
      </c>
      <c r="N249" s="67">
        <f t="shared" si="71"/>
        <v>1.0500390560866864E+16</v>
      </c>
      <c r="P249" s="76">
        <f t="shared" si="63"/>
        <v>6.8111497712822559E-8</v>
      </c>
      <c r="Q249" s="77">
        <f t="shared" si="64"/>
        <v>7224330049.9338598</v>
      </c>
      <c r="R249" s="77">
        <f t="shared" si="65"/>
        <v>0</v>
      </c>
      <c r="S249" s="78">
        <f t="shared" si="72"/>
        <v>0</v>
      </c>
    </row>
    <row r="250" spans="2:19" x14ac:dyDescent="0.25">
      <c r="B250" s="12">
        <v>246</v>
      </c>
      <c r="C250" s="25">
        <v>44131</v>
      </c>
      <c r="D250" s="12">
        <f t="shared" si="73"/>
        <v>752218</v>
      </c>
      <c r="E250" s="2">
        <f t="shared" si="66"/>
        <v>9.4489731450501568E+16</v>
      </c>
      <c r="F250" s="86">
        <f t="shared" si="67"/>
        <v>30088.720000000001</v>
      </c>
      <c r="G250" s="31">
        <f t="shared" si="59"/>
        <v>1.5970523899629208E-2</v>
      </c>
      <c r="H250" s="6">
        <f t="shared" si="60"/>
        <v>1</v>
      </c>
      <c r="I250" s="12">
        <f t="shared" si="61"/>
        <v>-1.2416994157281179E+17</v>
      </c>
      <c r="J250" s="2">
        <f t="shared" si="68"/>
        <v>0</v>
      </c>
      <c r="K250" s="2">
        <f t="shared" si="62"/>
        <v>9.4489731450501568E+16</v>
      </c>
      <c r="L250" s="2">
        <f t="shared" si="69"/>
        <v>-1.5812265997419888E+16</v>
      </c>
      <c r="M250" s="2">
        <f t="shared" si="70"/>
        <v>0</v>
      </c>
      <c r="N250" s="60">
        <f t="shared" si="71"/>
        <v>1.2032676739399824E+16</v>
      </c>
      <c r="P250" s="72">
        <f t="shared" si="63"/>
        <v>6.8111497712822559E-8</v>
      </c>
      <c r="Q250" s="71">
        <f t="shared" si="64"/>
        <v>8278551892.3818903</v>
      </c>
      <c r="R250" s="71">
        <f t="shared" si="65"/>
        <v>0</v>
      </c>
      <c r="S250" s="19">
        <f t="shared" si="72"/>
        <v>0</v>
      </c>
    </row>
    <row r="251" spans="2:19" x14ac:dyDescent="0.25">
      <c r="B251" s="14">
        <v>247</v>
      </c>
      <c r="C251" s="24">
        <v>44132</v>
      </c>
      <c r="D251" s="14">
        <f t="shared" si="73"/>
        <v>752218</v>
      </c>
      <c r="E251" s="4">
        <f t="shared" si="66"/>
        <v>1.0827829566395883E+17</v>
      </c>
      <c r="F251" s="87">
        <f t="shared" si="67"/>
        <v>30088.720000000001</v>
      </c>
      <c r="G251" s="30">
        <f t="shared" si="59"/>
        <v>1.5970523899629208E-2</v>
      </c>
      <c r="H251" s="5">
        <f t="shared" si="60"/>
        <v>1</v>
      </c>
      <c r="I251" s="14">
        <f t="shared" si="61"/>
        <v>-1.4228963761282742E+17</v>
      </c>
      <c r="J251" s="4">
        <f t="shared" si="68"/>
        <v>0</v>
      </c>
      <c r="K251" s="4">
        <f t="shared" si="62"/>
        <v>1.0827829566395883E+17</v>
      </c>
      <c r="L251" s="4">
        <f t="shared" si="69"/>
        <v>-1.8119696040015632E+16</v>
      </c>
      <c r="M251" s="4">
        <f t="shared" si="70"/>
        <v>0</v>
      </c>
      <c r="N251" s="67">
        <f t="shared" si="71"/>
        <v>1.3788564213457264E+16</v>
      </c>
      <c r="P251" s="76">
        <f t="shared" si="63"/>
        <v>6.8111497712822559E-8</v>
      </c>
      <c r="Q251" s="77">
        <f t="shared" si="64"/>
        <v>9486612732.4297676</v>
      </c>
      <c r="R251" s="77">
        <f t="shared" si="65"/>
        <v>0</v>
      </c>
      <c r="S251" s="78">
        <f t="shared" si="72"/>
        <v>0</v>
      </c>
    </row>
    <row r="252" spans="2:19" x14ac:dyDescent="0.25">
      <c r="B252" s="12">
        <v>248</v>
      </c>
      <c r="C252" s="25">
        <v>44133</v>
      </c>
      <c r="D252" s="12">
        <f t="shared" si="73"/>
        <v>752218</v>
      </c>
      <c r="E252" s="2">
        <f t="shared" si="66"/>
        <v>1.2407897802136734E+17</v>
      </c>
      <c r="F252" s="86">
        <f t="shared" si="67"/>
        <v>30088.720000000001</v>
      </c>
      <c r="G252" s="31">
        <f t="shared" si="59"/>
        <v>1.5970523899629208E-2</v>
      </c>
      <c r="H252" s="6">
        <f t="shared" si="60"/>
        <v>1</v>
      </c>
      <c r="I252" s="12">
        <f t="shared" si="61"/>
        <v>-1.6305347909109062E+17</v>
      </c>
      <c r="J252" s="2">
        <f t="shared" si="68"/>
        <v>0</v>
      </c>
      <c r="K252" s="2">
        <f t="shared" si="62"/>
        <v>1.2407897802136734E+17</v>
      </c>
      <c r="L252" s="2">
        <f t="shared" si="69"/>
        <v>-2.07638414782632E+16</v>
      </c>
      <c r="M252" s="2">
        <f t="shared" si="70"/>
        <v>0</v>
      </c>
      <c r="N252" s="60">
        <f t="shared" si="71"/>
        <v>1.5800682357408512E+16</v>
      </c>
      <c r="P252" s="72">
        <f t="shared" si="63"/>
        <v>6.8111497712822559E-8</v>
      </c>
      <c r="Q252" s="71">
        <f t="shared" si="64"/>
        <v>10870961770.264399</v>
      </c>
      <c r="R252" s="71">
        <f t="shared" si="65"/>
        <v>0</v>
      </c>
      <c r="S252" s="19">
        <f t="shared" si="72"/>
        <v>0</v>
      </c>
    </row>
    <row r="253" spans="2:19" x14ac:dyDescent="0.25">
      <c r="B253" s="14">
        <v>249</v>
      </c>
      <c r="C253" s="24">
        <v>44134</v>
      </c>
      <c r="D253" s="14">
        <f t="shared" si="73"/>
        <v>752218</v>
      </c>
      <c r="E253" s="4">
        <f t="shared" si="66"/>
        <v>1.4218540006029563E+17</v>
      </c>
      <c r="F253" s="87">
        <f t="shared" si="67"/>
        <v>30088.720000000001</v>
      </c>
      <c r="G253" s="30">
        <f t="shared" si="59"/>
        <v>1.5970523899629208E-2</v>
      </c>
      <c r="H253" s="5">
        <f t="shared" si="60"/>
        <v>1</v>
      </c>
      <c r="I253" s="14">
        <f t="shared" si="61"/>
        <v>-1.8684731713243075E+17</v>
      </c>
      <c r="J253" s="4">
        <f t="shared" si="68"/>
        <v>0</v>
      </c>
      <c r="K253" s="4">
        <f t="shared" si="62"/>
        <v>1.4218540006029563E+17</v>
      </c>
      <c r="L253" s="4">
        <f t="shared" si="69"/>
        <v>-2.3793838041340128E+16</v>
      </c>
      <c r="M253" s="4">
        <f t="shared" si="70"/>
        <v>0</v>
      </c>
      <c r="N253" s="67">
        <f t="shared" si="71"/>
        <v>1.8106422038928288E+16</v>
      </c>
      <c r="P253" s="76">
        <f t="shared" si="63"/>
        <v>6.8111497712822559E-8</v>
      </c>
      <c r="Q253" s="77">
        <f t="shared" si="64"/>
        <v>12457324141.283491</v>
      </c>
      <c r="R253" s="77">
        <f t="shared" si="65"/>
        <v>0</v>
      </c>
      <c r="S253" s="78">
        <f t="shared" si="72"/>
        <v>0</v>
      </c>
    </row>
    <row r="254" spans="2:19" x14ac:dyDescent="0.25">
      <c r="B254" s="12">
        <v>250</v>
      </c>
      <c r="C254" s="25">
        <v>44135</v>
      </c>
      <c r="D254" s="12">
        <f t="shared" si="73"/>
        <v>752218</v>
      </c>
      <c r="E254" s="2">
        <f t="shared" si="66"/>
        <v>1.6293403050776941E+17</v>
      </c>
      <c r="F254" s="86">
        <f t="shared" si="67"/>
        <v>30088.720000000001</v>
      </c>
      <c r="G254" s="31">
        <f t="shared" si="59"/>
        <v>1.5970523899629208E-2</v>
      </c>
      <c r="H254" s="6">
        <f t="shared" si="60"/>
        <v>1</v>
      </c>
      <c r="I254" s="12">
        <f t="shared" si="61"/>
        <v>-2.1411330880021533E+17</v>
      </c>
      <c r="J254" s="2">
        <f t="shared" si="68"/>
        <v>0</v>
      </c>
      <c r="K254" s="2">
        <f t="shared" si="62"/>
        <v>1.6293403050776941E+17</v>
      </c>
      <c r="L254" s="2">
        <f t="shared" si="69"/>
        <v>-2.7265991667784576E+16</v>
      </c>
      <c r="M254" s="2">
        <f t="shared" si="70"/>
        <v>0</v>
      </c>
      <c r="N254" s="60">
        <f t="shared" si="71"/>
        <v>2.0748630447473776E+16</v>
      </c>
      <c r="P254" s="72">
        <f t="shared" si="63"/>
        <v>6.8111497712822559E-8</v>
      </c>
      <c r="Q254" s="71">
        <f t="shared" si="64"/>
        <v>14275178962.146912</v>
      </c>
      <c r="R254" s="71">
        <f t="shared" si="65"/>
        <v>0</v>
      </c>
      <c r="S254" s="19">
        <f t="shared" si="72"/>
        <v>0</v>
      </c>
    </row>
    <row r="255" spans="2:19" x14ac:dyDescent="0.25">
      <c r="B255" s="14">
        <v>251</v>
      </c>
      <c r="C255" s="24">
        <v>44136</v>
      </c>
      <c r="D255" s="14">
        <f t="shared" si="73"/>
        <v>752218</v>
      </c>
      <c r="E255" s="4">
        <f t="shared" si="66"/>
        <v>1.8671043782448064E+17</v>
      </c>
      <c r="F255" s="87">
        <f t="shared" si="67"/>
        <v>30088.720000000001</v>
      </c>
      <c r="G255" s="30">
        <f t="shared" si="59"/>
        <v>1.5970523899629208E-2</v>
      </c>
      <c r="H255" s="5">
        <f t="shared" si="60"/>
        <v>1</v>
      </c>
      <c r="I255" s="14">
        <f t="shared" si="61"/>
        <v>-2.4535813362990579E+17</v>
      </c>
      <c r="J255" s="4">
        <f t="shared" si="68"/>
        <v>0</v>
      </c>
      <c r="K255" s="4">
        <f t="shared" si="62"/>
        <v>1.8671043782448064E+17</v>
      </c>
      <c r="L255" s="4">
        <f t="shared" si="69"/>
        <v>-3.1244824829690464E+16</v>
      </c>
      <c r="M255" s="4">
        <f t="shared" si="70"/>
        <v>0</v>
      </c>
      <c r="N255" s="67">
        <f t="shared" si="71"/>
        <v>2.3776407316711232E+16</v>
      </c>
      <c r="P255" s="76">
        <f t="shared" si="63"/>
        <v>6.8111497712822559E-8</v>
      </c>
      <c r="Q255" s="77">
        <f t="shared" si="64"/>
        <v>16358307136.457729</v>
      </c>
      <c r="R255" s="77">
        <f t="shared" si="65"/>
        <v>0</v>
      </c>
      <c r="S255" s="78">
        <f t="shared" si="72"/>
        <v>0</v>
      </c>
    </row>
    <row r="256" spans="2:19" x14ac:dyDescent="0.25">
      <c r="B256" s="12">
        <v>252</v>
      </c>
      <c r="C256" s="25">
        <v>44137</v>
      </c>
      <c r="D256" s="12">
        <f t="shared" si="73"/>
        <v>752218</v>
      </c>
      <c r="E256" s="2">
        <f t="shared" si="66"/>
        <v>2.1395645516144605E+17</v>
      </c>
      <c r="F256" s="86">
        <f t="shared" si="67"/>
        <v>30088.720000000001</v>
      </c>
      <c r="G256" s="31">
        <f t="shared" si="59"/>
        <v>1.5970523899629208E-2</v>
      </c>
      <c r="H256" s="6">
        <f t="shared" si="60"/>
        <v>1</v>
      </c>
      <c r="I256" s="12">
        <f t="shared" si="61"/>
        <v>-2.8116240917332906E+17</v>
      </c>
      <c r="J256" s="2">
        <f t="shared" si="68"/>
        <v>0</v>
      </c>
      <c r="K256" s="2">
        <f t="shared" si="62"/>
        <v>2.1395645516144605E+17</v>
      </c>
      <c r="L256" s="2">
        <f t="shared" si="69"/>
        <v>-3.5804275543423264E+16</v>
      </c>
      <c r="M256" s="2">
        <f t="shared" si="70"/>
        <v>0</v>
      </c>
      <c r="N256" s="60">
        <f t="shared" si="71"/>
        <v>2.7246017336965408E+16</v>
      </c>
      <c r="P256" s="72">
        <f t="shared" si="63"/>
        <v>6.8111497712822559E-8</v>
      </c>
      <c r="Q256" s="71">
        <f t="shared" si="64"/>
        <v>18745419099.857761</v>
      </c>
      <c r="R256" s="71">
        <f t="shared" si="65"/>
        <v>0</v>
      </c>
      <c r="S256" s="19">
        <f t="shared" si="72"/>
        <v>0</v>
      </c>
    </row>
    <row r="257" spans="2:19" x14ac:dyDescent="0.25">
      <c r="B257" s="14">
        <v>253</v>
      </c>
      <c r="C257" s="24">
        <v>44138</v>
      </c>
      <c r="D257" s="14">
        <f t="shared" si="73"/>
        <v>752218</v>
      </c>
      <c r="E257" s="4">
        <f t="shared" si="66"/>
        <v>2.4517839087435181E+17</v>
      </c>
      <c r="F257" s="87">
        <f t="shared" si="67"/>
        <v>30088.720000000001</v>
      </c>
      <c r="G257" s="30">
        <f t="shared" si="59"/>
        <v>1.5970523899629208E-2</v>
      </c>
      <c r="H257" s="5">
        <f t="shared" si="60"/>
        <v>1</v>
      </c>
      <c r="I257" s="14">
        <f t="shared" si="61"/>
        <v>-3.221914805212089E+17</v>
      </c>
      <c r="J257" s="4">
        <f t="shared" si="68"/>
        <v>0</v>
      </c>
      <c r="K257" s="4">
        <f t="shared" si="62"/>
        <v>2.4517839087435181E+17</v>
      </c>
      <c r="L257" s="4">
        <f t="shared" si="69"/>
        <v>-4.102907134787984E+16</v>
      </c>
      <c r="M257" s="4">
        <f t="shared" si="70"/>
        <v>0</v>
      </c>
      <c r="N257" s="67">
        <f t="shared" si="71"/>
        <v>3.122193571290576E+16</v>
      </c>
      <c r="P257" s="76">
        <f t="shared" si="63"/>
        <v>6.8111497712822559E-8</v>
      </c>
      <c r="Q257" s="77">
        <f t="shared" si="64"/>
        <v>21480874169.823784</v>
      </c>
      <c r="R257" s="77">
        <f t="shared" si="65"/>
        <v>0</v>
      </c>
      <c r="S257" s="78">
        <f t="shared" si="72"/>
        <v>0</v>
      </c>
    </row>
    <row r="258" spans="2:19" x14ac:dyDescent="0.25">
      <c r="B258" s="12">
        <v>254</v>
      </c>
      <c r="C258" s="25">
        <v>44139</v>
      </c>
      <c r="D258" s="12">
        <f t="shared" si="73"/>
        <v>752218</v>
      </c>
      <c r="E258" s="2">
        <f t="shared" si="66"/>
        <v>2.8095643717025098E+17</v>
      </c>
      <c r="F258" s="86">
        <f t="shared" si="67"/>
        <v>30088.720000000001</v>
      </c>
      <c r="G258" s="31">
        <f t="shared" si="59"/>
        <v>1.5970523899629208E-2</v>
      </c>
      <c r="H258" s="6">
        <f t="shared" si="60"/>
        <v>1</v>
      </c>
      <c r="I258" s="12">
        <f t="shared" si="61"/>
        <v>-3.6920778430391814E+17</v>
      </c>
      <c r="J258" s="2">
        <f t="shared" si="68"/>
        <v>0</v>
      </c>
      <c r="K258" s="2">
        <f t="shared" si="62"/>
        <v>2.8095643717025098E+17</v>
      </c>
      <c r="L258" s="2">
        <f t="shared" si="69"/>
        <v>-4.7016303782709248E+16</v>
      </c>
      <c r="M258" s="2">
        <f t="shared" si="70"/>
        <v>0</v>
      </c>
      <c r="N258" s="60">
        <f t="shared" si="71"/>
        <v>3.5778046295899168E+16</v>
      </c>
      <c r="P258" s="72">
        <f t="shared" si="63"/>
        <v>6.8111497712822559E-8</v>
      </c>
      <c r="Q258" s="71">
        <f t="shared" si="64"/>
        <v>24615504867.725765</v>
      </c>
      <c r="R258" s="71">
        <f t="shared" si="65"/>
        <v>0</v>
      </c>
      <c r="S258" s="19">
        <f t="shared" si="72"/>
        <v>0</v>
      </c>
    </row>
    <row r="259" spans="2:19" x14ac:dyDescent="0.25">
      <c r="B259" s="14">
        <v>255</v>
      </c>
      <c r="C259" s="24">
        <v>44140</v>
      </c>
      <c r="D259" s="14">
        <f t="shared" si="73"/>
        <v>752218</v>
      </c>
      <c r="E259" s="4">
        <f t="shared" si="66"/>
        <v>3.2195545172598144E+17</v>
      </c>
      <c r="F259" s="87">
        <f t="shared" si="67"/>
        <v>30088.720000000001</v>
      </c>
      <c r="G259" s="30">
        <f t="shared" si="59"/>
        <v>1.5970523899629208E-2</v>
      </c>
      <c r="H259" s="5">
        <f t="shared" si="60"/>
        <v>1</v>
      </c>
      <c r="I259" s="14">
        <f t="shared" si="61"/>
        <v>-4.2308501692868794E+17</v>
      </c>
      <c r="J259" s="4">
        <f t="shared" si="68"/>
        <v>0</v>
      </c>
      <c r="K259" s="4">
        <f t="shared" si="62"/>
        <v>3.2195545172598144E+17</v>
      </c>
      <c r="L259" s="4">
        <f t="shared" si="69"/>
        <v>-5.3877232624769792E+16</v>
      </c>
      <c r="M259" s="4">
        <f t="shared" si="70"/>
        <v>0</v>
      </c>
      <c r="N259" s="67">
        <f t="shared" si="71"/>
        <v>4.0999014555730464E+16</v>
      </c>
      <c r="P259" s="76">
        <f t="shared" si="63"/>
        <v>6.8111497712822559E-8</v>
      </c>
      <c r="Q259" s="77">
        <f t="shared" si="64"/>
        <v>28207561531.391418</v>
      </c>
      <c r="R259" s="77">
        <f t="shared" si="65"/>
        <v>0</v>
      </c>
      <c r="S259" s="78">
        <f t="shared" si="72"/>
        <v>0</v>
      </c>
    </row>
    <row r="260" spans="2:19" x14ac:dyDescent="0.25">
      <c r="B260" s="12">
        <v>256</v>
      </c>
      <c r="C260" s="25">
        <v>44141</v>
      </c>
      <c r="D260" s="12">
        <f t="shared" si="73"/>
        <v>752218</v>
      </c>
      <c r="E260" s="2">
        <f t="shared" si="66"/>
        <v>3.6893731263138432E+17</v>
      </c>
      <c r="F260" s="86">
        <f t="shared" si="67"/>
        <v>30088.720000000001</v>
      </c>
      <c r="G260" s="31">
        <f t="shared" ref="G260:G323" si="74">D260/G$2</f>
        <v>1.5970523899629208E-2</v>
      </c>
      <c r="H260" s="6">
        <f t="shared" si="60"/>
        <v>1</v>
      </c>
      <c r="I260" s="12">
        <f t="shared" si="61"/>
        <v>-4.8482437033934624E+17</v>
      </c>
      <c r="J260" s="2">
        <f t="shared" si="68"/>
        <v>0</v>
      </c>
      <c r="K260" s="2">
        <f t="shared" si="62"/>
        <v>3.6893731263138432E+17</v>
      </c>
      <c r="L260" s="2">
        <f t="shared" si="69"/>
        <v>-6.1739353410658304E+16</v>
      </c>
      <c r="M260" s="2">
        <f t="shared" si="70"/>
        <v>0</v>
      </c>
      <c r="N260" s="60">
        <f t="shared" si="71"/>
        <v>4.698186090540288E+16</v>
      </c>
      <c r="P260" s="72">
        <f t="shared" si="63"/>
        <v>6.8111497712822559E-8</v>
      </c>
      <c r="Q260" s="71">
        <f t="shared" si="64"/>
        <v>32323794771.760296</v>
      </c>
      <c r="R260" s="71">
        <f t="shared" si="65"/>
        <v>0</v>
      </c>
      <c r="S260" s="19">
        <f t="shared" si="72"/>
        <v>0</v>
      </c>
    </row>
    <row r="261" spans="2:19" x14ac:dyDescent="0.25">
      <c r="B261" s="14">
        <v>257</v>
      </c>
      <c r="C261" s="24">
        <v>44142</v>
      </c>
      <c r="D261" s="14">
        <f t="shared" si="73"/>
        <v>752218</v>
      </c>
      <c r="E261" s="4">
        <f t="shared" si="66"/>
        <v>4.2277507624724442E+17</v>
      </c>
      <c r="F261" s="87">
        <f t="shared" si="67"/>
        <v>30088.720000000001</v>
      </c>
      <c r="G261" s="30">
        <f t="shared" si="74"/>
        <v>1.5970523899629208E-2</v>
      </c>
      <c r="H261" s="5">
        <f t="shared" ref="H261:H324" si="75">D261/D260</f>
        <v>1</v>
      </c>
      <c r="I261" s="14">
        <f t="shared" si="61"/>
        <v>-5.5557313700509613E+17</v>
      </c>
      <c r="J261" s="4">
        <f t="shared" si="68"/>
        <v>0</v>
      </c>
      <c r="K261" s="4">
        <f t="shared" si="62"/>
        <v>4.2277507624724442E+17</v>
      </c>
      <c r="L261" s="4">
        <f t="shared" si="69"/>
        <v>-7.0748766665749888E+16</v>
      </c>
      <c r="M261" s="4">
        <f t="shared" si="70"/>
        <v>0</v>
      </c>
      <c r="N261" s="67">
        <f t="shared" si="71"/>
        <v>5.3837763615860096E+16</v>
      </c>
      <c r="P261" s="76">
        <f t="shared" si="63"/>
        <v>6.8111497712822559E-8</v>
      </c>
      <c r="Q261" s="77">
        <f t="shared" si="64"/>
        <v>37040695888.745216</v>
      </c>
      <c r="R261" s="77">
        <f t="shared" si="65"/>
        <v>0</v>
      </c>
      <c r="S261" s="78">
        <f t="shared" si="72"/>
        <v>0</v>
      </c>
    </row>
    <row r="262" spans="2:19" x14ac:dyDescent="0.25">
      <c r="B262" s="12">
        <v>258</v>
      </c>
      <c r="C262" s="25">
        <v>44143</v>
      </c>
      <c r="D262" s="12">
        <f t="shared" si="73"/>
        <v>752218</v>
      </c>
      <c r="E262" s="2">
        <f t="shared" si="66"/>
        <v>4.8446920107114854E+17</v>
      </c>
      <c r="F262" s="86">
        <f t="shared" si="67"/>
        <v>30088.720000000001</v>
      </c>
      <c r="G262" s="31">
        <f t="shared" si="74"/>
        <v>1.5970523899629208E-2</v>
      </c>
      <c r="H262" s="6">
        <f t="shared" si="75"/>
        <v>1</v>
      </c>
      <c r="I262" s="12">
        <f t="shared" si="61"/>
        <v>-6.3664602987184627E+17</v>
      </c>
      <c r="J262" s="2">
        <f t="shared" si="68"/>
        <v>0</v>
      </c>
      <c r="K262" s="2">
        <f t="shared" si="62"/>
        <v>4.8446920107114854E+17</v>
      </c>
      <c r="L262" s="2">
        <f t="shared" si="69"/>
        <v>-8.1072892866750144E+16</v>
      </c>
      <c r="M262" s="2">
        <f t="shared" si="70"/>
        <v>0</v>
      </c>
      <c r="N262" s="60">
        <f t="shared" si="71"/>
        <v>6.1694124823904128E+16</v>
      </c>
      <c r="P262" s="72">
        <f t="shared" si="63"/>
        <v>6.8111497712822559E-8</v>
      </c>
      <c r="Q262" s="71">
        <f t="shared" si="64"/>
        <v>42445918296.749428</v>
      </c>
      <c r="R262" s="71">
        <f t="shared" si="65"/>
        <v>0</v>
      </c>
      <c r="S262" s="19">
        <f t="shared" si="72"/>
        <v>0</v>
      </c>
    </row>
    <row r="263" spans="2:19" x14ac:dyDescent="0.25">
      <c r="B263" s="14">
        <v>259</v>
      </c>
      <c r="C263" s="24">
        <v>44144</v>
      </c>
      <c r="D263" s="14">
        <f t="shared" si="73"/>
        <v>752218</v>
      </c>
      <c r="E263" s="4">
        <f t="shared" si="66"/>
        <v>5.551661390967504E+17</v>
      </c>
      <c r="F263" s="87">
        <f t="shared" si="67"/>
        <v>30088.720000000001</v>
      </c>
      <c r="G263" s="30">
        <f t="shared" si="74"/>
        <v>1.5970523899629208E-2</v>
      </c>
      <c r="H263" s="5">
        <f t="shared" si="75"/>
        <v>1</v>
      </c>
      <c r="I263" s="14">
        <f t="shared" si="61"/>
        <v>-7.2954961346131814E+17</v>
      </c>
      <c r="J263" s="4">
        <f t="shared" si="68"/>
        <v>0</v>
      </c>
      <c r="K263" s="4">
        <f t="shared" si="62"/>
        <v>5.551661390967504E+17</v>
      </c>
      <c r="L263" s="4">
        <f t="shared" si="69"/>
        <v>-9.2903583589471872E+16</v>
      </c>
      <c r="M263" s="4">
        <f t="shared" si="70"/>
        <v>0</v>
      </c>
      <c r="N263" s="67">
        <f t="shared" si="71"/>
        <v>7.0696938025601856E+16</v>
      </c>
      <c r="P263" s="76">
        <f t="shared" si="63"/>
        <v>6.8111497712822559E-8</v>
      </c>
      <c r="Q263" s="77">
        <f t="shared" si="64"/>
        <v>48639906373.961067</v>
      </c>
      <c r="R263" s="77">
        <f t="shared" si="65"/>
        <v>0</v>
      </c>
      <c r="S263" s="78">
        <f t="shared" si="72"/>
        <v>0</v>
      </c>
    </row>
    <row r="264" spans="2:19" x14ac:dyDescent="0.25">
      <c r="B264" s="12">
        <v>260</v>
      </c>
      <c r="C264" s="25">
        <v>44145</v>
      </c>
      <c r="D264" s="12">
        <f t="shared" si="73"/>
        <v>752218</v>
      </c>
      <c r="E264" s="2">
        <f t="shared" si="66"/>
        <v>6.3617964014667917E+17</v>
      </c>
      <c r="F264" s="86">
        <f t="shared" si="67"/>
        <v>30088.720000000001</v>
      </c>
      <c r="G264" s="31">
        <f t="shared" si="74"/>
        <v>1.5970523899629208E-2</v>
      </c>
      <c r="H264" s="6">
        <f t="shared" si="75"/>
        <v>1</v>
      </c>
      <c r="I264" s="12">
        <f t="shared" si="61"/>
        <v>-8.3601030011711411E+17</v>
      </c>
      <c r="J264" s="2">
        <f t="shared" si="68"/>
        <v>0</v>
      </c>
      <c r="K264" s="2">
        <f t="shared" si="62"/>
        <v>6.3617964014667917E+17</v>
      </c>
      <c r="L264" s="2">
        <f t="shared" si="69"/>
        <v>-1.0646068665579597E+17</v>
      </c>
      <c r="M264" s="2">
        <f t="shared" si="70"/>
        <v>0</v>
      </c>
      <c r="N264" s="60">
        <f t="shared" si="71"/>
        <v>8.1013501049928768E+16</v>
      </c>
      <c r="P264" s="72">
        <f t="shared" si="63"/>
        <v>6.8111497712822559E-8</v>
      </c>
      <c r="Q264" s="71">
        <f t="shared" si="64"/>
        <v>55737762004.069275</v>
      </c>
      <c r="R264" s="71">
        <f t="shared" si="65"/>
        <v>0</v>
      </c>
      <c r="S264" s="19">
        <f t="shared" si="72"/>
        <v>0</v>
      </c>
    </row>
    <row r="265" spans="2:19" x14ac:dyDescent="0.25">
      <c r="B265" s="14">
        <v>261</v>
      </c>
      <c r="C265" s="24">
        <v>44146</v>
      </c>
      <c r="D265" s="14">
        <f t="shared" si="73"/>
        <v>752218</v>
      </c>
      <c r="E265" s="4">
        <f t="shared" si="66"/>
        <v>7.2901516507408179E+17</v>
      </c>
      <c r="F265" s="87">
        <f t="shared" si="67"/>
        <v>30088.720000000001</v>
      </c>
      <c r="G265" s="30">
        <f t="shared" si="74"/>
        <v>1.5970523899629208E-2</v>
      </c>
      <c r="H265" s="5">
        <f t="shared" si="75"/>
        <v>1</v>
      </c>
      <c r="I265" s="14">
        <f t="shared" si="61"/>
        <v>-9.5800643164748006E+17</v>
      </c>
      <c r="J265" s="4">
        <f t="shared" si="68"/>
        <v>0</v>
      </c>
      <c r="K265" s="4">
        <f t="shared" si="62"/>
        <v>7.2901516507408179E+17</v>
      </c>
      <c r="L265" s="4">
        <f t="shared" si="69"/>
        <v>-1.2199613153036595E+17</v>
      </c>
      <c r="M265" s="4">
        <f t="shared" si="70"/>
        <v>0</v>
      </c>
      <c r="N265" s="67">
        <f t="shared" si="71"/>
        <v>9.2835524927402624E+16</v>
      </c>
      <c r="P265" s="76">
        <f t="shared" si="63"/>
        <v>6.8111497712822559E-8</v>
      </c>
      <c r="Q265" s="77">
        <f t="shared" si="64"/>
        <v>63871383496.046486</v>
      </c>
      <c r="R265" s="77">
        <f t="shared" si="65"/>
        <v>0</v>
      </c>
      <c r="S265" s="78">
        <f t="shared" si="72"/>
        <v>0</v>
      </c>
    </row>
    <row r="266" spans="2:19" x14ac:dyDescent="0.25">
      <c r="B266" s="12">
        <v>262</v>
      </c>
      <c r="C266" s="25">
        <v>44147</v>
      </c>
      <c r="D266" s="12">
        <f t="shared" si="73"/>
        <v>752218</v>
      </c>
      <c r="E266" s="2">
        <f t="shared" si="66"/>
        <v>8.3539786149939546E+17</v>
      </c>
      <c r="F266" s="86">
        <f t="shared" si="67"/>
        <v>30088.720000000001</v>
      </c>
      <c r="G266" s="31">
        <f t="shared" si="74"/>
        <v>1.5970523899629208E-2</v>
      </c>
      <c r="H266" s="6">
        <f t="shared" si="75"/>
        <v>1</v>
      </c>
      <c r="I266" s="12">
        <f t="shared" si="61"/>
        <v>-1.0978050425327697E+18</v>
      </c>
      <c r="J266" s="2">
        <f t="shared" si="68"/>
        <v>0</v>
      </c>
      <c r="K266" s="2">
        <f t="shared" si="62"/>
        <v>8.3539786149939546E+17</v>
      </c>
      <c r="L266" s="2">
        <f t="shared" si="69"/>
        <v>-1.397986108852896E+17</v>
      </c>
      <c r="M266" s="2">
        <f t="shared" si="70"/>
        <v>0</v>
      </c>
      <c r="N266" s="60">
        <f t="shared" si="71"/>
        <v>1.0638269642531366E+17</v>
      </c>
      <c r="P266" s="72">
        <f t="shared" si="63"/>
        <v>6.8111497712822559E-8</v>
      </c>
      <c r="Q266" s="71">
        <f t="shared" si="64"/>
        <v>73191916629.198502</v>
      </c>
      <c r="R266" s="71">
        <f t="shared" si="65"/>
        <v>0</v>
      </c>
      <c r="S266" s="19">
        <f t="shared" si="72"/>
        <v>0</v>
      </c>
    </row>
    <row r="267" spans="2:19" x14ac:dyDescent="0.25">
      <c r="B267" s="14">
        <v>263</v>
      </c>
      <c r="C267" s="24">
        <v>44148</v>
      </c>
      <c r="D267" s="14">
        <f t="shared" si="73"/>
        <v>752218</v>
      </c>
      <c r="E267" s="4">
        <f t="shared" si="66"/>
        <v>9.5730462195096358E+17</v>
      </c>
      <c r="F267" s="87">
        <f t="shared" si="67"/>
        <v>30088.720000000001</v>
      </c>
      <c r="G267" s="30">
        <f t="shared" si="74"/>
        <v>1.5970523899629208E-2</v>
      </c>
      <c r="H267" s="5">
        <f t="shared" si="75"/>
        <v>1</v>
      </c>
      <c r="I267" s="14">
        <f t="shared" si="61"/>
        <v>-1.2580039878623764E+18</v>
      </c>
      <c r="J267" s="4">
        <f t="shared" si="68"/>
        <v>0</v>
      </c>
      <c r="K267" s="4">
        <f t="shared" si="62"/>
        <v>9.5730462195096358E+17</v>
      </c>
      <c r="L267" s="4">
        <f t="shared" si="69"/>
        <v>-1.6019894532960678E+17</v>
      </c>
      <c r="M267" s="4">
        <f t="shared" si="70"/>
        <v>0</v>
      </c>
      <c r="N267" s="67">
        <f t="shared" si="71"/>
        <v>1.2190676045156813E+17</v>
      </c>
      <c r="P267" s="76">
        <f t="shared" si="63"/>
        <v>6.8111497712822559E-8</v>
      </c>
      <c r="Q267" s="77">
        <f t="shared" si="64"/>
        <v>83872563370.858856</v>
      </c>
      <c r="R267" s="77">
        <f t="shared" si="65"/>
        <v>0</v>
      </c>
      <c r="S267" s="78">
        <f t="shared" si="72"/>
        <v>0</v>
      </c>
    </row>
    <row r="268" spans="2:19" x14ac:dyDescent="0.25">
      <c r="B268" s="12">
        <v>264</v>
      </c>
      <c r="C268" s="25">
        <v>44149</v>
      </c>
      <c r="D268" s="12">
        <f t="shared" si="73"/>
        <v>752218</v>
      </c>
      <c r="E268" s="2">
        <f t="shared" si="66"/>
        <v>1.0970008201407642E+18</v>
      </c>
      <c r="F268" s="86">
        <f t="shared" si="67"/>
        <v>30088.720000000001</v>
      </c>
      <c r="G268" s="31">
        <f t="shared" si="74"/>
        <v>1.5970523899629208E-2</v>
      </c>
      <c r="H268" s="6">
        <f t="shared" si="75"/>
        <v>1</v>
      </c>
      <c r="I268" s="12">
        <f t="shared" si="61"/>
        <v>-1.4415802188578076E+18</v>
      </c>
      <c r="J268" s="2">
        <f t="shared" si="68"/>
        <v>0</v>
      </c>
      <c r="K268" s="2">
        <f t="shared" si="62"/>
        <v>1.0970008201407642E+18</v>
      </c>
      <c r="L268" s="2">
        <f t="shared" si="69"/>
        <v>-1.8357623099543117E+17</v>
      </c>
      <c r="M268" s="2">
        <f t="shared" si="70"/>
        <v>0</v>
      </c>
      <c r="N268" s="60">
        <f t="shared" si="71"/>
        <v>1.3969619818980058E+17</v>
      </c>
      <c r="P268" s="72">
        <f t="shared" si="63"/>
        <v>6.8111497712822559E-8</v>
      </c>
      <c r="Q268" s="71">
        <f t="shared" si="64"/>
        <v>96111800460.675537</v>
      </c>
      <c r="R268" s="71">
        <f t="shared" si="65"/>
        <v>0</v>
      </c>
      <c r="S268" s="19">
        <f t="shared" si="72"/>
        <v>0</v>
      </c>
    </row>
    <row r="269" spans="2:19" x14ac:dyDescent="0.25">
      <c r="B269" s="14">
        <v>265</v>
      </c>
      <c r="C269" s="24">
        <v>44150</v>
      </c>
      <c r="D269" s="14">
        <f t="shared" si="73"/>
        <v>752218</v>
      </c>
      <c r="E269" s="4">
        <f t="shared" si="66"/>
        <v>1.2570824080395507E+18</v>
      </c>
      <c r="F269" s="87">
        <f t="shared" si="67"/>
        <v>30088.720000000001</v>
      </c>
      <c r="G269" s="30">
        <f t="shared" si="74"/>
        <v>1.5970523899629208E-2</v>
      </c>
      <c r="H269" s="5">
        <f t="shared" si="75"/>
        <v>1</v>
      </c>
      <c r="I269" s="14">
        <f t="shared" si="61"/>
        <v>-1.6519451030781765E+18</v>
      </c>
      <c r="J269" s="4">
        <f t="shared" si="68"/>
        <v>0</v>
      </c>
      <c r="K269" s="4">
        <f t="shared" si="62"/>
        <v>1.2570824080395507E+18</v>
      </c>
      <c r="L269" s="4">
        <f t="shared" si="69"/>
        <v>-2.103648842203689E+17</v>
      </c>
      <c r="M269" s="4">
        <f t="shared" si="70"/>
        <v>0</v>
      </c>
      <c r="N269" s="67">
        <f t="shared" si="71"/>
        <v>1.6008158789878656E+17</v>
      </c>
      <c r="P269" s="76">
        <f t="shared" si="63"/>
        <v>6.8111497712822559E-8</v>
      </c>
      <c r="Q269" s="77">
        <f t="shared" si="64"/>
        <v>110137067671.92473</v>
      </c>
      <c r="R269" s="77">
        <f t="shared" si="65"/>
        <v>0</v>
      </c>
      <c r="S269" s="78">
        <f t="shared" si="72"/>
        <v>0</v>
      </c>
    </row>
    <row r="270" spans="2:19" x14ac:dyDescent="0.25">
      <c r="B270" s="12">
        <v>266</v>
      </c>
      <c r="C270" s="25">
        <v>44151</v>
      </c>
      <c r="D270" s="12">
        <f t="shared" si="73"/>
        <v>752218</v>
      </c>
      <c r="E270" s="2">
        <f t="shared" si="66"/>
        <v>1.4405241560345792E+18</v>
      </c>
      <c r="F270" s="86">
        <f t="shared" si="67"/>
        <v>30088.720000000001</v>
      </c>
      <c r="G270" s="31">
        <f t="shared" si="74"/>
        <v>1.5970523899629208E-2</v>
      </c>
      <c r="H270" s="6">
        <f t="shared" si="75"/>
        <v>1</v>
      </c>
      <c r="I270" s="12">
        <f t="shared" si="61"/>
        <v>-1.8930078173145884E+18</v>
      </c>
      <c r="J270" s="2">
        <f t="shared" si="68"/>
        <v>0</v>
      </c>
      <c r="K270" s="2">
        <f t="shared" si="62"/>
        <v>1.4405241560345792E+18</v>
      </c>
      <c r="L270" s="2">
        <f t="shared" si="69"/>
        <v>-2.410627142364119E+17</v>
      </c>
      <c r="M270" s="2">
        <f t="shared" si="70"/>
        <v>0</v>
      </c>
      <c r="N270" s="60">
        <f t="shared" si="71"/>
        <v>1.8344174799502848E+17</v>
      </c>
      <c r="P270" s="72">
        <f t="shared" si="63"/>
        <v>6.8111497712822559E-8</v>
      </c>
      <c r="Q270" s="71">
        <f t="shared" si="64"/>
        <v>126208994288.21748</v>
      </c>
      <c r="R270" s="71">
        <f t="shared" si="65"/>
        <v>0</v>
      </c>
      <c r="S270" s="19">
        <f t="shared" si="72"/>
        <v>0</v>
      </c>
    </row>
    <row r="271" spans="2:19" x14ac:dyDescent="0.25">
      <c r="B271" s="14">
        <v>267</v>
      </c>
      <c r="C271" s="24">
        <v>44152</v>
      </c>
      <c r="D271" s="14">
        <f t="shared" si="73"/>
        <v>752218</v>
      </c>
      <c r="E271" s="4">
        <f t="shared" si="66"/>
        <v>1.6507349326090076E+18</v>
      </c>
      <c r="F271" s="87">
        <f t="shared" si="67"/>
        <v>30088.720000000001</v>
      </c>
      <c r="G271" s="30">
        <f t="shared" si="74"/>
        <v>1.5970523899629208E-2</v>
      </c>
      <c r="H271" s="5">
        <f t="shared" si="75"/>
        <v>1</v>
      </c>
      <c r="I271" s="14">
        <f t="shared" si="61"/>
        <v>-2.1692479911933773E+18</v>
      </c>
      <c r="J271" s="4">
        <f t="shared" si="68"/>
        <v>0</v>
      </c>
      <c r="K271" s="4">
        <f t="shared" si="62"/>
        <v>1.6507349326090076E+18</v>
      </c>
      <c r="L271" s="4">
        <f t="shared" si="69"/>
        <v>-2.7624017387878886E+17</v>
      </c>
      <c r="M271" s="4">
        <f t="shared" si="70"/>
        <v>0</v>
      </c>
      <c r="N271" s="67">
        <f t="shared" si="71"/>
        <v>2.1021077657442842E+17</v>
      </c>
      <c r="P271" s="76">
        <f t="shared" si="63"/>
        <v>6.8111497712822559E-8</v>
      </c>
      <c r="Q271" s="77">
        <f t="shared" si="64"/>
        <v>144626242335.53589</v>
      </c>
      <c r="R271" s="77">
        <f t="shared" si="65"/>
        <v>0</v>
      </c>
      <c r="S271" s="78">
        <f t="shared" si="72"/>
        <v>0</v>
      </c>
    </row>
    <row r="272" spans="2:19" x14ac:dyDescent="0.25">
      <c r="B272" s="12">
        <v>268</v>
      </c>
      <c r="C272" s="25">
        <v>44153</v>
      </c>
      <c r="D272" s="12">
        <f t="shared" si="73"/>
        <v>752218</v>
      </c>
      <c r="E272" s="2">
        <f t="shared" si="66"/>
        <v>1.8916210507963564E+18</v>
      </c>
      <c r="F272" s="86">
        <f t="shared" si="67"/>
        <v>30088.720000000001</v>
      </c>
      <c r="G272" s="31">
        <f t="shared" si="74"/>
        <v>1.5970523899629208E-2</v>
      </c>
      <c r="H272" s="6">
        <f t="shared" si="75"/>
        <v>1</v>
      </c>
      <c r="I272" s="12">
        <f t="shared" si="61"/>
        <v>-2.4857989514125804E+18</v>
      </c>
      <c r="J272" s="2">
        <f t="shared" si="68"/>
        <v>0</v>
      </c>
      <c r="K272" s="2">
        <f t="shared" si="62"/>
        <v>1.8916210507963564E+18</v>
      </c>
      <c r="L272" s="2">
        <f t="shared" si="69"/>
        <v>-3.1655096021920307E+17</v>
      </c>
      <c r="M272" s="2">
        <f t="shared" si="70"/>
        <v>0</v>
      </c>
      <c r="N272" s="60">
        <f t="shared" si="71"/>
        <v>2.4088611818734874E+17</v>
      </c>
      <c r="P272" s="72">
        <f t="shared" si="63"/>
        <v>6.8111497712822559E-8</v>
      </c>
      <c r="Q272" s="71">
        <f t="shared" si="64"/>
        <v>165731056570.60089</v>
      </c>
      <c r="R272" s="71">
        <f t="shared" si="65"/>
        <v>0</v>
      </c>
      <c r="S272" s="19">
        <f t="shared" si="72"/>
        <v>0</v>
      </c>
    </row>
    <row r="273" spans="2:19" x14ac:dyDescent="0.25">
      <c r="B273" s="14">
        <v>269</v>
      </c>
      <c r="C273" s="24">
        <v>44154</v>
      </c>
      <c r="D273" s="14">
        <f t="shared" si="73"/>
        <v>752218</v>
      </c>
      <c r="E273" s="4">
        <f t="shared" si="66"/>
        <v>2.1676588585669978E+18</v>
      </c>
      <c r="F273" s="87">
        <f t="shared" si="67"/>
        <v>30088.720000000001</v>
      </c>
      <c r="G273" s="30">
        <f t="shared" si="74"/>
        <v>1.5970523899629208E-2</v>
      </c>
      <c r="H273" s="5">
        <f t="shared" si="75"/>
        <v>1</v>
      </c>
      <c r="I273" s="14">
        <f t="shared" si="61"/>
        <v>-2.8485431135259018E+18</v>
      </c>
      <c r="J273" s="4">
        <f t="shared" si="68"/>
        <v>0</v>
      </c>
      <c r="K273" s="4">
        <f t="shared" si="62"/>
        <v>2.1676588585669978E+18</v>
      </c>
      <c r="L273" s="4">
        <f t="shared" si="69"/>
        <v>-3.6274416211332147E+17</v>
      </c>
      <c r="M273" s="4">
        <f t="shared" si="70"/>
        <v>0</v>
      </c>
      <c r="N273" s="67">
        <f t="shared" si="71"/>
        <v>2.7603780777064141E+17</v>
      </c>
      <c r="P273" s="76">
        <f t="shared" si="63"/>
        <v>6.8111497712822559E-8</v>
      </c>
      <c r="Q273" s="77">
        <f t="shared" si="64"/>
        <v>189915624360.11136</v>
      </c>
      <c r="R273" s="77">
        <f t="shared" si="65"/>
        <v>0</v>
      </c>
      <c r="S273" s="78">
        <f t="shared" si="72"/>
        <v>0</v>
      </c>
    </row>
    <row r="274" spans="2:19" x14ac:dyDescent="0.25">
      <c r="B274" s="12">
        <v>270</v>
      </c>
      <c r="C274" s="25">
        <v>44155</v>
      </c>
      <c r="D274" s="12">
        <f t="shared" si="73"/>
        <v>752218</v>
      </c>
      <c r="E274" s="2">
        <f t="shared" si="66"/>
        <v>2.4839779220821463E+18</v>
      </c>
      <c r="F274" s="86">
        <f t="shared" si="67"/>
        <v>30088.720000000001</v>
      </c>
      <c r="G274" s="31">
        <f t="shared" si="74"/>
        <v>1.5970523899629208E-2</v>
      </c>
      <c r="H274" s="6">
        <f t="shared" si="75"/>
        <v>1</v>
      </c>
      <c r="I274" s="12">
        <f t="shared" si="61"/>
        <v>-3.2642212939243366E+18</v>
      </c>
      <c r="J274" s="2">
        <f t="shared" si="68"/>
        <v>0</v>
      </c>
      <c r="K274" s="2">
        <f t="shared" si="62"/>
        <v>2.4839779220821463E+18</v>
      </c>
      <c r="L274" s="2">
        <f t="shared" si="69"/>
        <v>-4.1567818039843482E+17</v>
      </c>
      <c r="M274" s="2">
        <f t="shared" si="70"/>
        <v>0</v>
      </c>
      <c r="N274" s="60">
        <f t="shared" si="71"/>
        <v>3.1631906351514854E+17</v>
      </c>
      <c r="P274" s="72">
        <f t="shared" si="63"/>
        <v>6.8111497712822559E-8</v>
      </c>
      <c r="Q274" s="71">
        <f t="shared" si="64"/>
        <v>217629363635.46802</v>
      </c>
      <c r="R274" s="71">
        <f t="shared" si="65"/>
        <v>0</v>
      </c>
      <c r="S274" s="19">
        <f t="shared" si="72"/>
        <v>0</v>
      </c>
    </row>
    <row r="275" spans="2:19" x14ac:dyDescent="0.25">
      <c r="B275" s="14">
        <v>271</v>
      </c>
      <c r="C275" s="24">
        <v>44156</v>
      </c>
      <c r="D275" s="14">
        <f t="shared" si="73"/>
        <v>752218</v>
      </c>
      <c r="E275" s="4">
        <f t="shared" si="66"/>
        <v>2.846456347596372E+18</v>
      </c>
      <c r="F275" s="87">
        <f t="shared" si="67"/>
        <v>30088.720000000001</v>
      </c>
      <c r="G275" s="30">
        <f t="shared" si="74"/>
        <v>1.5970523899629208E-2</v>
      </c>
      <c r="H275" s="5">
        <f t="shared" si="75"/>
        <v>1</v>
      </c>
      <c r="I275" s="14">
        <f t="shared" si="61"/>
        <v>-3.7405579733424174E+18</v>
      </c>
      <c r="J275" s="4">
        <f t="shared" si="68"/>
        <v>0</v>
      </c>
      <c r="K275" s="4">
        <f t="shared" si="62"/>
        <v>2.846456347596372E+18</v>
      </c>
      <c r="L275" s="4">
        <f t="shared" si="69"/>
        <v>-4.7633667941808077E+17</v>
      </c>
      <c r="M275" s="4">
        <f t="shared" si="70"/>
        <v>0</v>
      </c>
      <c r="N275" s="67">
        <f t="shared" si="71"/>
        <v>3.6247842551422566E+17</v>
      </c>
      <c r="P275" s="76">
        <f t="shared" si="63"/>
        <v>6.8111497712822559E-8</v>
      </c>
      <c r="Q275" s="77">
        <f t="shared" si="64"/>
        <v>249387274353.87143</v>
      </c>
      <c r="R275" s="77">
        <f t="shared" si="65"/>
        <v>0</v>
      </c>
      <c r="S275" s="78">
        <f t="shared" si="72"/>
        <v>0</v>
      </c>
    </row>
    <row r="276" spans="2:19" x14ac:dyDescent="0.25">
      <c r="B276" s="12">
        <v>272</v>
      </c>
      <c r="C276" s="25">
        <v>44157</v>
      </c>
      <c r="D276" s="12">
        <f t="shared" si="73"/>
        <v>752218</v>
      </c>
      <c r="E276" s="2">
        <f t="shared" si="66"/>
        <v>3.261830013360212E+18</v>
      </c>
      <c r="F276" s="86">
        <f t="shared" si="67"/>
        <v>30088.720000000001</v>
      </c>
      <c r="G276" s="31">
        <f t="shared" si="74"/>
        <v>1.5970523899629208E-2</v>
      </c>
      <c r="H276" s="6">
        <f t="shared" si="75"/>
        <v>1</v>
      </c>
      <c r="I276" s="12">
        <f t="shared" si="61"/>
        <v>-4.2864048396406661E+18</v>
      </c>
      <c r="J276" s="2">
        <f t="shared" si="68"/>
        <v>0</v>
      </c>
      <c r="K276" s="2">
        <f t="shared" si="62"/>
        <v>3.261830013360212E+18</v>
      </c>
      <c r="L276" s="2">
        <f t="shared" si="69"/>
        <v>-5.458468662982487E+17</v>
      </c>
      <c r="M276" s="2">
        <f t="shared" si="70"/>
        <v>0</v>
      </c>
      <c r="N276" s="60">
        <f t="shared" si="71"/>
        <v>4.1537366576384E+17</v>
      </c>
      <c r="P276" s="72">
        <f t="shared" si="63"/>
        <v>6.8111497712822559E-8</v>
      </c>
      <c r="Q276" s="71">
        <f t="shared" si="64"/>
        <v>285779508659.65143</v>
      </c>
      <c r="R276" s="71">
        <f t="shared" si="65"/>
        <v>0</v>
      </c>
      <c r="S276" s="19">
        <f t="shared" si="72"/>
        <v>0</v>
      </c>
    </row>
    <row r="277" spans="2:19" x14ac:dyDescent="0.25">
      <c r="B277" s="14">
        <v>273</v>
      </c>
      <c r="C277" s="24">
        <v>44158</v>
      </c>
      <c r="D277" s="14">
        <f t="shared" si="73"/>
        <v>752218</v>
      </c>
      <c r="E277" s="4">
        <f t="shared" si="66"/>
        <v>3.7378177413617475E+18</v>
      </c>
      <c r="F277" s="87">
        <f t="shared" si="67"/>
        <v>30088.720000000001</v>
      </c>
      <c r="G277" s="30">
        <f t="shared" si="74"/>
        <v>1.5970523899629208E-2</v>
      </c>
      <c r="H277" s="5">
        <f t="shared" si="75"/>
        <v>1</v>
      </c>
      <c r="I277" s="14">
        <f t="shared" si="61"/>
        <v>-4.9119052772966717E+18</v>
      </c>
      <c r="J277" s="4">
        <f t="shared" si="68"/>
        <v>0</v>
      </c>
      <c r="K277" s="4">
        <f t="shared" si="62"/>
        <v>3.7378177413617475E+18</v>
      </c>
      <c r="L277" s="4">
        <f t="shared" si="69"/>
        <v>-6.2550043765600563E+17</v>
      </c>
      <c r="M277" s="4">
        <f t="shared" si="70"/>
        <v>0</v>
      </c>
      <c r="N277" s="67">
        <f t="shared" si="71"/>
        <v>4.7598772800153549E+17</v>
      </c>
      <c r="P277" s="76">
        <f t="shared" si="63"/>
        <v>6.8111497712822559E-8</v>
      </c>
      <c r="Q277" s="77">
        <f t="shared" si="64"/>
        <v>327482337586.59723</v>
      </c>
      <c r="R277" s="77">
        <f t="shared" si="65"/>
        <v>0</v>
      </c>
      <c r="S277" s="78">
        <f t="shared" si="72"/>
        <v>0</v>
      </c>
    </row>
    <row r="278" spans="2:19" x14ac:dyDescent="0.25">
      <c r="B278" s="12">
        <v>274</v>
      </c>
      <c r="C278" s="25">
        <v>44159</v>
      </c>
      <c r="D278" s="12">
        <f t="shared" si="73"/>
        <v>752218</v>
      </c>
      <c r="E278" s="2">
        <f t="shared" si="66"/>
        <v>4.2832647349534802E+18</v>
      </c>
      <c r="F278" s="86">
        <f t="shared" si="67"/>
        <v>30088.720000000001</v>
      </c>
      <c r="G278" s="31">
        <f t="shared" si="74"/>
        <v>1.5970523899629208E-2</v>
      </c>
      <c r="H278" s="6">
        <f t="shared" si="75"/>
        <v>1</v>
      </c>
      <c r="I278" s="12">
        <f t="shared" si="61"/>
        <v>-5.6286828602865439E+18</v>
      </c>
      <c r="J278" s="2">
        <f t="shared" si="68"/>
        <v>0</v>
      </c>
      <c r="K278" s="2">
        <f t="shared" si="62"/>
        <v>4.2832647349534802E+18</v>
      </c>
      <c r="L278" s="2">
        <f t="shared" si="69"/>
        <v>-7.1677758298987213E+17</v>
      </c>
      <c r="M278" s="2">
        <f t="shared" si="70"/>
        <v>0</v>
      </c>
      <c r="N278" s="60">
        <f t="shared" si="71"/>
        <v>5.4544699359173274E+17</v>
      </c>
      <c r="P278" s="72">
        <f t="shared" si="63"/>
        <v>6.8111497712822559E-8</v>
      </c>
      <c r="Q278" s="71">
        <f t="shared" si="64"/>
        <v>375270718093.75085</v>
      </c>
      <c r="R278" s="71">
        <f t="shared" si="65"/>
        <v>0</v>
      </c>
      <c r="S278" s="19">
        <f t="shared" si="72"/>
        <v>0</v>
      </c>
    </row>
    <row r="279" spans="2:19" x14ac:dyDescent="0.25">
      <c r="B279" s="14">
        <v>275</v>
      </c>
      <c r="C279" s="24">
        <v>44160</v>
      </c>
      <c r="D279" s="14">
        <f t="shared" si="73"/>
        <v>752218</v>
      </c>
      <c r="E279" s="4">
        <f t="shared" si="66"/>
        <v>4.9083069478428426E+18</v>
      </c>
      <c r="F279" s="87">
        <f t="shared" si="67"/>
        <v>30088.720000000001</v>
      </c>
      <c r="G279" s="30">
        <f t="shared" si="74"/>
        <v>1.5970523899629208E-2</v>
      </c>
      <c r="H279" s="5">
        <f t="shared" si="75"/>
        <v>1</v>
      </c>
      <c r="I279" s="14">
        <f t="shared" si="61"/>
        <v>-6.450057351089621E+18</v>
      </c>
      <c r="J279" s="4">
        <f t="shared" si="68"/>
        <v>0</v>
      </c>
      <c r="K279" s="4">
        <f t="shared" si="62"/>
        <v>4.9083069478428426E+18</v>
      </c>
      <c r="L279" s="4">
        <f t="shared" si="69"/>
        <v>-8.2137449080307712E+17</v>
      </c>
      <c r="M279" s="4">
        <f t="shared" si="70"/>
        <v>0</v>
      </c>
      <c r="N279" s="67">
        <f t="shared" si="71"/>
        <v>6.2504221288936243E+17</v>
      </c>
      <c r="P279" s="76">
        <f t="shared" si="63"/>
        <v>6.8111497712822559E-8</v>
      </c>
      <c r="Q279" s="77">
        <f t="shared" si="64"/>
        <v>430032693965.86963</v>
      </c>
      <c r="R279" s="77">
        <f t="shared" si="65"/>
        <v>0</v>
      </c>
      <c r="S279" s="78">
        <f t="shared" si="72"/>
        <v>0</v>
      </c>
    </row>
    <row r="280" spans="2:19" x14ac:dyDescent="0.25">
      <c r="B280" s="12">
        <v>276</v>
      </c>
      <c r="C280" s="25">
        <v>44161</v>
      </c>
      <c r="D280" s="12">
        <f t="shared" si="73"/>
        <v>752218</v>
      </c>
      <c r="E280" s="2">
        <f t="shared" si="66"/>
        <v>5.6245594388888443E+18</v>
      </c>
      <c r="F280" s="86">
        <f t="shared" si="67"/>
        <v>30088.720000000001</v>
      </c>
      <c r="G280" s="31">
        <f t="shared" si="74"/>
        <v>1.5970523899629208E-2</v>
      </c>
      <c r="H280" s="6">
        <f t="shared" si="75"/>
        <v>1</v>
      </c>
      <c r="I280" s="12">
        <f t="shared" si="61"/>
        <v>-7.391292219691177E+18</v>
      </c>
      <c r="J280" s="2">
        <f t="shared" si="68"/>
        <v>0</v>
      </c>
      <c r="K280" s="2">
        <f t="shared" si="62"/>
        <v>5.6245594388888443E+18</v>
      </c>
      <c r="L280" s="2">
        <f t="shared" si="69"/>
        <v>-9.4123486860155597E+17</v>
      </c>
      <c r="M280" s="2">
        <f t="shared" si="70"/>
        <v>0</v>
      </c>
      <c r="N280" s="60">
        <f t="shared" si="71"/>
        <v>7.1625249104600166E+17</v>
      </c>
      <c r="P280" s="72">
        <f t="shared" si="63"/>
        <v>6.8111497712822559E-8</v>
      </c>
      <c r="Q280" s="71">
        <f t="shared" si="64"/>
        <v>492785898188.17236</v>
      </c>
      <c r="R280" s="71">
        <f t="shared" si="65"/>
        <v>0</v>
      </c>
      <c r="S280" s="19">
        <f t="shared" si="72"/>
        <v>0</v>
      </c>
    </row>
    <row r="281" spans="2:19" x14ac:dyDescent="0.25">
      <c r="B281" s="14">
        <v>277</v>
      </c>
      <c r="C281" s="24">
        <v>44162</v>
      </c>
      <c r="D281" s="14">
        <f t="shared" si="73"/>
        <v>752218</v>
      </c>
      <c r="E281" s="4">
        <f t="shared" si="66"/>
        <v>6.4453322128717292E+18</v>
      </c>
      <c r="F281" s="87">
        <f t="shared" si="67"/>
        <v>30088.720000000001</v>
      </c>
      <c r="G281" s="30">
        <f t="shared" si="74"/>
        <v>1.5970523899629208E-2</v>
      </c>
      <c r="H281" s="5">
        <f t="shared" si="75"/>
        <v>1</v>
      </c>
      <c r="I281" s="14">
        <f t="shared" si="61"/>
        <v>-8.4698782821889311E+18</v>
      </c>
      <c r="J281" s="4">
        <f t="shared" si="68"/>
        <v>0</v>
      </c>
      <c r="K281" s="4">
        <f t="shared" si="62"/>
        <v>6.4453322128717292E+18</v>
      </c>
      <c r="L281" s="4">
        <f t="shared" si="69"/>
        <v>-1.0785860624977541E+18</v>
      </c>
      <c r="M281" s="4">
        <f t="shared" si="70"/>
        <v>0</v>
      </c>
      <c r="N281" s="67">
        <f t="shared" si="71"/>
        <v>8.2077277398288486E+17</v>
      </c>
      <c r="P281" s="76">
        <f t="shared" si="63"/>
        <v>6.8111497712822559E-8</v>
      </c>
      <c r="Q281" s="77">
        <f t="shared" si="64"/>
        <v>564696463456.34351</v>
      </c>
      <c r="R281" s="77">
        <f t="shared" si="65"/>
        <v>0</v>
      </c>
      <c r="S281" s="78">
        <f t="shared" si="72"/>
        <v>0</v>
      </c>
    </row>
    <row r="282" spans="2:19" x14ac:dyDescent="0.25">
      <c r="B282" s="12">
        <v>278</v>
      </c>
      <c r="C282" s="25">
        <v>44163</v>
      </c>
      <c r="D282" s="12">
        <f t="shared" si="73"/>
        <v>752218</v>
      </c>
      <c r="E282" s="2">
        <f t="shared" si="66"/>
        <v>7.3858775581699318E+18</v>
      </c>
      <c r="F282" s="86">
        <f t="shared" si="67"/>
        <v>30088.720000000001</v>
      </c>
      <c r="G282" s="31">
        <f t="shared" si="74"/>
        <v>1.5970523899629208E-2</v>
      </c>
      <c r="H282" s="6">
        <f t="shared" si="75"/>
        <v>1</v>
      </c>
      <c r="I282" s="12">
        <f t="shared" si="61"/>
        <v>-9.705858729813932E+18</v>
      </c>
      <c r="J282" s="2">
        <f t="shared" si="68"/>
        <v>0</v>
      </c>
      <c r="K282" s="2">
        <f t="shared" si="62"/>
        <v>7.3858775581699318E+18</v>
      </c>
      <c r="L282" s="2">
        <f t="shared" si="69"/>
        <v>-1.235980447625001E+18</v>
      </c>
      <c r="M282" s="2">
        <f t="shared" si="70"/>
        <v>0</v>
      </c>
      <c r="N282" s="60">
        <f t="shared" si="71"/>
        <v>9.4054534529820262E+17</v>
      </c>
      <c r="P282" s="72">
        <f t="shared" si="63"/>
        <v>6.8111497712822559E-8</v>
      </c>
      <c r="Q282" s="71">
        <f t="shared" si="64"/>
        <v>647100692232.76196</v>
      </c>
      <c r="R282" s="71">
        <f t="shared" si="65"/>
        <v>0</v>
      </c>
      <c r="S282" s="19">
        <f t="shared" si="72"/>
        <v>0</v>
      </c>
    </row>
    <row r="283" spans="2:19" x14ac:dyDescent="0.25">
      <c r="B283" s="14">
        <v>279</v>
      </c>
      <c r="C283" s="24">
        <v>44164</v>
      </c>
      <c r="D283" s="14">
        <f t="shared" si="73"/>
        <v>752218</v>
      </c>
      <c r="E283" s="4">
        <f t="shared" si="66"/>
        <v>8.463673477580585E+18</v>
      </c>
      <c r="F283" s="87">
        <f t="shared" si="67"/>
        <v>30088.720000000001</v>
      </c>
      <c r="G283" s="30">
        <f t="shared" si="74"/>
        <v>1.5970523899629208E-2</v>
      </c>
      <c r="H283" s="5">
        <f t="shared" si="75"/>
        <v>1</v>
      </c>
      <c r="I283" s="14">
        <f t="shared" si="61"/>
        <v>-1.1122201588327809E+19</v>
      </c>
      <c r="J283" s="4">
        <f t="shared" si="68"/>
        <v>0</v>
      </c>
      <c r="K283" s="4">
        <f t="shared" si="62"/>
        <v>8.463673477580585E+18</v>
      </c>
      <c r="L283" s="4">
        <f t="shared" si="69"/>
        <v>-1.416342858513877E+18</v>
      </c>
      <c r="M283" s="4">
        <f t="shared" si="70"/>
        <v>0</v>
      </c>
      <c r="N283" s="67">
        <f t="shared" si="71"/>
        <v>1.0777959194106532E+18</v>
      </c>
      <c r="P283" s="76">
        <f t="shared" si="63"/>
        <v>6.8111497712822559E-8</v>
      </c>
      <c r="Q283" s="77">
        <f t="shared" si="64"/>
        <v>741529889040.11682</v>
      </c>
      <c r="R283" s="77">
        <f t="shared" si="65"/>
        <v>0</v>
      </c>
      <c r="S283" s="78">
        <f t="shared" si="72"/>
        <v>0</v>
      </c>
    </row>
    <row r="284" spans="2:19" x14ac:dyDescent="0.25">
      <c r="B284" s="12">
        <v>280</v>
      </c>
      <c r="C284" s="25">
        <v>44165</v>
      </c>
      <c r="D284" s="12">
        <f t="shared" si="73"/>
        <v>752218</v>
      </c>
      <c r="E284" s="2">
        <f t="shared" si="66"/>
        <v>9.6987484792329011E+18</v>
      </c>
      <c r="F284" s="86">
        <f t="shared" si="67"/>
        <v>30088.720000000001</v>
      </c>
      <c r="G284" s="31">
        <f t="shared" si="74"/>
        <v>1.5970523899629208E-2</v>
      </c>
      <c r="H284" s="6">
        <f t="shared" si="75"/>
        <v>1</v>
      </c>
      <c r="I284" s="12">
        <f t="shared" si="61"/>
        <v>-1.2745226529149442E+19</v>
      </c>
      <c r="J284" s="2">
        <f t="shared" si="68"/>
        <v>0</v>
      </c>
      <c r="K284" s="2">
        <f t="shared" si="62"/>
        <v>9.6987484792329011E+18</v>
      </c>
      <c r="L284" s="2">
        <f t="shared" si="69"/>
        <v>-1.623024940821633E+18</v>
      </c>
      <c r="M284" s="2">
        <f t="shared" si="70"/>
        <v>0</v>
      </c>
      <c r="N284" s="60">
        <f t="shared" si="71"/>
        <v>1.2350750016523162E+18</v>
      </c>
      <c r="P284" s="72">
        <f t="shared" si="63"/>
        <v>6.8111497712822559E-8</v>
      </c>
      <c r="Q284" s="71">
        <f t="shared" si="64"/>
        <v>849738816446.93359</v>
      </c>
      <c r="R284" s="71">
        <f t="shared" si="65"/>
        <v>0</v>
      </c>
      <c r="S284" s="19">
        <f t="shared" si="72"/>
        <v>0</v>
      </c>
    </row>
    <row r="285" spans="2:19" x14ac:dyDescent="0.25">
      <c r="B285" s="14">
        <v>281</v>
      </c>
      <c r="C285" s="24">
        <v>44166</v>
      </c>
      <c r="D285" s="14">
        <f t="shared" si="73"/>
        <v>752218</v>
      </c>
      <c r="E285" s="4">
        <f t="shared" si="66"/>
        <v>1.1114053763131705E+19</v>
      </c>
      <c r="F285" s="87">
        <f t="shared" si="67"/>
        <v>30088.720000000001</v>
      </c>
      <c r="G285" s="30">
        <f t="shared" si="74"/>
        <v>1.5970523899629208E-2</v>
      </c>
      <c r="H285" s="5">
        <f t="shared" si="75"/>
        <v>1</v>
      </c>
      <c r="I285" s="14">
        <f t="shared" si="61"/>
        <v>-1.4605093963573514E+19</v>
      </c>
      <c r="J285" s="4">
        <f t="shared" si="68"/>
        <v>0</v>
      </c>
      <c r="K285" s="4">
        <f t="shared" si="62"/>
        <v>1.1114053763131705E+19</v>
      </c>
      <c r="L285" s="4">
        <f t="shared" si="69"/>
        <v>-1.8598674344240722E+18</v>
      </c>
      <c r="M285" s="4">
        <f t="shared" si="70"/>
        <v>0</v>
      </c>
      <c r="N285" s="67">
        <f t="shared" si="71"/>
        <v>1.4153052838988042E+18</v>
      </c>
      <c r="P285" s="76">
        <f t="shared" si="63"/>
        <v>6.8111497712822559E-8</v>
      </c>
      <c r="Q285" s="77">
        <f t="shared" si="64"/>
        <v>973738303538.00403</v>
      </c>
      <c r="R285" s="77">
        <f t="shared" si="65"/>
        <v>0</v>
      </c>
      <c r="S285" s="78">
        <f t="shared" si="72"/>
        <v>0</v>
      </c>
    </row>
    <row r="286" spans="2:19" x14ac:dyDescent="0.25">
      <c r="B286" s="12">
        <v>282</v>
      </c>
      <c r="C286" s="25">
        <v>44167</v>
      </c>
      <c r="D286" s="12">
        <f t="shared" si="73"/>
        <v>752218</v>
      </c>
      <c r="E286" s="2">
        <f t="shared" si="66"/>
        <v>1.2735889719613774E+19</v>
      </c>
      <c r="F286" s="86">
        <f t="shared" si="67"/>
        <v>30088.720000000001</v>
      </c>
      <c r="G286" s="31">
        <f t="shared" si="74"/>
        <v>1.5970523899629208E-2</v>
      </c>
      <c r="H286" s="6">
        <f t="shared" si="75"/>
        <v>1</v>
      </c>
      <c r="I286" s="12">
        <f t="shared" si="61"/>
        <v>-1.6736365508840135E+19</v>
      </c>
      <c r="J286" s="2">
        <f t="shared" si="68"/>
        <v>0</v>
      </c>
      <c r="K286" s="2">
        <f t="shared" si="62"/>
        <v>1.2735889719613774E+19</v>
      </c>
      <c r="L286" s="2">
        <f t="shared" si="69"/>
        <v>-2.1312715452666204E+18</v>
      </c>
      <c r="M286" s="2">
        <f t="shared" si="70"/>
        <v>0</v>
      </c>
      <c r="N286" s="60">
        <f t="shared" si="71"/>
        <v>1.6218359564820685E+18</v>
      </c>
      <c r="P286" s="72">
        <f t="shared" si="63"/>
        <v>6.8111497712822559E-8</v>
      </c>
      <c r="Q286" s="71">
        <f t="shared" si="64"/>
        <v>1115832612827.6819</v>
      </c>
      <c r="R286" s="71">
        <f t="shared" si="65"/>
        <v>0</v>
      </c>
      <c r="S286" s="19">
        <f t="shared" si="72"/>
        <v>0</v>
      </c>
    </row>
    <row r="287" spans="2:19" x14ac:dyDescent="0.25">
      <c r="B287" s="14">
        <v>283</v>
      </c>
      <c r="C287" s="24">
        <v>44168</v>
      </c>
      <c r="D287" s="14">
        <f t="shared" si="73"/>
        <v>752218</v>
      </c>
      <c r="E287" s="4">
        <f t="shared" si="66"/>
        <v>1.4594394665269142E+19</v>
      </c>
      <c r="F287" s="87">
        <f t="shared" si="67"/>
        <v>30088.720000000001</v>
      </c>
      <c r="G287" s="30">
        <f t="shared" si="74"/>
        <v>1.5970523899629208E-2</v>
      </c>
      <c r="H287" s="5">
        <f t="shared" si="75"/>
        <v>1</v>
      </c>
      <c r="I287" s="14">
        <f t="shared" si="61"/>
        <v>-1.9178646241106272E+19</v>
      </c>
      <c r="J287" s="4">
        <f t="shared" si="68"/>
        <v>0</v>
      </c>
      <c r="K287" s="4">
        <f t="shared" si="62"/>
        <v>1.4594394665269142E+19</v>
      </c>
      <c r="L287" s="4">
        <f t="shared" si="69"/>
        <v>-2.4422807322661376E+18</v>
      </c>
      <c r="M287" s="4">
        <f t="shared" si="70"/>
        <v>0</v>
      </c>
      <c r="N287" s="67">
        <f t="shared" si="71"/>
        <v>1.8585049456553677E+18</v>
      </c>
      <c r="P287" s="76">
        <f t="shared" si="63"/>
        <v>6.8111497712822559E-8</v>
      </c>
      <c r="Q287" s="77">
        <f t="shared" si="64"/>
        <v>1278662259999.3806</v>
      </c>
      <c r="R287" s="77">
        <f t="shared" si="65"/>
        <v>0</v>
      </c>
      <c r="S287" s="78">
        <f t="shared" si="72"/>
        <v>0</v>
      </c>
    </row>
    <row r="288" spans="2:19" x14ac:dyDescent="0.25">
      <c r="B288" s="12">
        <v>284</v>
      </c>
      <c r="C288" s="25">
        <v>44169</v>
      </c>
      <c r="D288" s="12">
        <f t="shared" si="73"/>
        <v>752218</v>
      </c>
      <c r="E288" s="2">
        <f t="shared" si="66"/>
        <v>1.6724104898428383E+19</v>
      </c>
      <c r="F288" s="86">
        <f t="shared" si="67"/>
        <v>30088.720000000001</v>
      </c>
      <c r="G288" s="31">
        <f t="shared" si="74"/>
        <v>1.5970523899629208E-2</v>
      </c>
      <c r="H288" s="6">
        <f t="shared" si="75"/>
        <v>1</v>
      </c>
      <c r="I288" s="12">
        <f t="shared" si="61"/>
        <v>-2.1977320670202651E+19</v>
      </c>
      <c r="J288" s="2">
        <f t="shared" si="68"/>
        <v>0</v>
      </c>
      <c r="K288" s="2">
        <f t="shared" si="62"/>
        <v>1.6724104898428383E+19</v>
      </c>
      <c r="L288" s="2">
        <f t="shared" si="69"/>
        <v>-2.7986744290963784E+18</v>
      </c>
      <c r="M288" s="2">
        <f t="shared" si="70"/>
        <v>0</v>
      </c>
      <c r="N288" s="60">
        <f t="shared" si="71"/>
        <v>2.1297102331592417E+18</v>
      </c>
      <c r="P288" s="72">
        <f t="shared" si="63"/>
        <v>6.8111497712822559E-8</v>
      </c>
      <c r="Q288" s="71">
        <f t="shared" si="64"/>
        <v>1465253082183.6011</v>
      </c>
      <c r="R288" s="71">
        <f t="shared" si="65"/>
        <v>0</v>
      </c>
      <c r="S288" s="19">
        <f t="shared" si="72"/>
        <v>0</v>
      </c>
    </row>
    <row r="289" spans="2:19" x14ac:dyDescent="0.25">
      <c r="B289" s="14">
        <v>285</v>
      </c>
      <c r="C289" s="24">
        <v>44170</v>
      </c>
      <c r="D289" s="14">
        <f t="shared" si="73"/>
        <v>752218</v>
      </c>
      <c r="E289" s="4">
        <f t="shared" si="66"/>
        <v>1.9164596481636823E+19</v>
      </c>
      <c r="F289" s="87">
        <f t="shared" si="67"/>
        <v>30088.720000000001</v>
      </c>
      <c r="G289" s="30">
        <f t="shared" si="74"/>
        <v>1.5970523899629208E-2</v>
      </c>
      <c r="H289" s="5">
        <f t="shared" si="75"/>
        <v>1</v>
      </c>
      <c r="I289" s="14">
        <f t="shared" ref="I289:I352" si="76">INT((S$8*K289+I288)/(1+R$8*J289))</f>
        <v>-2.5184396112676565E+19</v>
      </c>
      <c r="J289" s="4">
        <f t="shared" si="68"/>
        <v>0</v>
      </c>
      <c r="K289" s="4">
        <f t="shared" ref="K289:K352" si="77">INT((Q$8*J289+K288)/(1+P$8+S$8))</f>
        <v>1.9164596481636823E+19</v>
      </c>
      <c r="L289" s="4">
        <f t="shared" si="69"/>
        <v>-3.2070754424739144E+18</v>
      </c>
      <c r="M289" s="4">
        <f t="shared" si="70"/>
        <v>0</v>
      </c>
      <c r="N289" s="67">
        <f t="shared" si="71"/>
        <v>2.4404915832084398E+18</v>
      </c>
      <c r="P289" s="76">
        <f t="shared" ref="P289:P352" si="78">R$8*((1+P$8-Q$8)*(1+P$8+S$8)-Q$8)</f>
        <v>6.8111497712822559E-8</v>
      </c>
      <c r="Q289" s="77">
        <f t="shared" ref="Q289:Q352" si="79">(1+P$8-Q$8)*(1+P$8+S$8)-R$8*((S$8*K288)+((I288+J288)*(1+P$8+S$8)))</f>
        <v>1679072466602.4041</v>
      </c>
      <c r="R289" s="77">
        <f t="shared" ref="R289:R352" si="80">-J288*(1+P$8+S$8)</f>
        <v>0</v>
      </c>
      <c r="S289" s="78">
        <f t="shared" si="72"/>
        <v>0</v>
      </c>
    </row>
    <row r="290" spans="2:19" x14ac:dyDescent="0.25">
      <c r="B290" s="12">
        <v>286</v>
      </c>
      <c r="C290" s="25">
        <v>44171</v>
      </c>
      <c r="D290" s="12">
        <f t="shared" si="73"/>
        <v>752218</v>
      </c>
      <c r="E290" s="2">
        <f t="shared" ref="E290:E353" si="81">K290</f>
        <v>2.1961220677256163E+19</v>
      </c>
      <c r="F290" s="86">
        <f t="shared" ref="F290:F353" si="82">D290*0.04</f>
        <v>30088.720000000001</v>
      </c>
      <c r="G290" s="31">
        <f t="shared" si="74"/>
        <v>1.5970523899629208E-2</v>
      </c>
      <c r="H290" s="6">
        <f t="shared" si="75"/>
        <v>1</v>
      </c>
      <c r="I290" s="12">
        <f t="shared" si="76"/>
        <v>-2.8859469135386157E+19</v>
      </c>
      <c r="J290" s="2">
        <f t="shared" ref="J290:J353" si="83">S290</f>
        <v>0</v>
      </c>
      <c r="K290" s="2">
        <f t="shared" si="77"/>
        <v>2.1961220677256163E+19</v>
      </c>
      <c r="L290" s="2">
        <f t="shared" ref="L290:L353" si="84">I290-I289</f>
        <v>-3.6750730227095921E+18</v>
      </c>
      <c r="M290" s="2">
        <f t="shared" ref="M290:M353" si="85">J290-J289</f>
        <v>0</v>
      </c>
      <c r="N290" s="60">
        <f t="shared" ref="N290:N353" si="86">K290-K289</f>
        <v>2.7966241956193403E+18</v>
      </c>
      <c r="P290" s="72">
        <f t="shared" si="78"/>
        <v>6.8111497712822559E-8</v>
      </c>
      <c r="Q290" s="71">
        <f t="shared" si="79"/>
        <v>1924093784468.1755</v>
      </c>
      <c r="R290" s="71">
        <f t="shared" si="80"/>
        <v>0</v>
      </c>
      <c r="S290" s="19">
        <f t="shared" ref="S290:S353" si="87">INT((-Q290+SQRT((Q290^2)-(4*P290*R290)))/(2*P290))</f>
        <v>0</v>
      </c>
    </row>
    <row r="291" spans="2:19" x14ac:dyDescent="0.25">
      <c r="B291" s="14">
        <v>287</v>
      </c>
      <c r="C291" s="24">
        <v>44172</v>
      </c>
      <c r="D291" s="14">
        <f t="shared" si="73"/>
        <v>752218</v>
      </c>
      <c r="E291" s="4">
        <f t="shared" si="81"/>
        <v>2.5165946702674928E+19</v>
      </c>
      <c r="F291" s="87">
        <f t="shared" si="82"/>
        <v>30088.720000000001</v>
      </c>
      <c r="G291" s="30">
        <f t="shared" si="74"/>
        <v>1.5970523899629208E-2</v>
      </c>
      <c r="H291" s="5">
        <f t="shared" si="75"/>
        <v>1</v>
      </c>
      <c r="I291" s="14">
        <f t="shared" si="76"/>
        <v>-3.3070833028911919E+19</v>
      </c>
      <c r="J291" s="4">
        <f t="shared" si="83"/>
        <v>0</v>
      </c>
      <c r="K291" s="4">
        <f t="shared" si="77"/>
        <v>2.5165946702674928E+19</v>
      </c>
      <c r="L291" s="4">
        <f t="shared" si="84"/>
        <v>-4.211363893525762E+18</v>
      </c>
      <c r="M291" s="4">
        <f t="shared" si="85"/>
        <v>0</v>
      </c>
      <c r="N291" s="67">
        <f t="shared" si="86"/>
        <v>3.2047260254187643E+18</v>
      </c>
      <c r="P291" s="76">
        <f t="shared" si="78"/>
        <v>6.8111497712822559E-8</v>
      </c>
      <c r="Q291" s="77">
        <f t="shared" si="79"/>
        <v>2204870227501.4683</v>
      </c>
      <c r="R291" s="77">
        <f t="shared" si="80"/>
        <v>0</v>
      </c>
      <c r="S291" s="78">
        <f t="shared" si="87"/>
        <v>0</v>
      </c>
    </row>
    <row r="292" spans="2:19" x14ac:dyDescent="0.25">
      <c r="B292" s="12">
        <v>288</v>
      </c>
      <c r="C292" s="25">
        <v>44173</v>
      </c>
      <c r="D292" s="12">
        <f t="shared" si="73"/>
        <v>752218</v>
      </c>
      <c r="E292" s="2">
        <f t="shared" si="81"/>
        <v>2.8838327465912185E+19</v>
      </c>
      <c r="F292" s="86">
        <f t="shared" si="82"/>
        <v>30088.720000000001</v>
      </c>
      <c r="G292" s="31">
        <f t="shared" si="74"/>
        <v>1.5970523899629208E-2</v>
      </c>
      <c r="H292" s="6">
        <f t="shared" si="75"/>
        <v>1</v>
      </c>
      <c r="I292" s="12">
        <f t="shared" si="76"/>
        <v>-3.7896746890785669E+19</v>
      </c>
      <c r="J292" s="2">
        <f t="shared" si="83"/>
        <v>0</v>
      </c>
      <c r="K292" s="2">
        <f t="shared" si="77"/>
        <v>2.8838327465912185E+19</v>
      </c>
      <c r="L292" s="2">
        <f t="shared" si="84"/>
        <v>-4.82591386187375E+18</v>
      </c>
      <c r="M292" s="2">
        <f t="shared" si="85"/>
        <v>0</v>
      </c>
      <c r="N292" s="60">
        <f t="shared" si="86"/>
        <v>3.6723807632372572E+18</v>
      </c>
      <c r="P292" s="72">
        <f t="shared" si="78"/>
        <v>6.8111497712822559E-8</v>
      </c>
      <c r="Q292" s="71">
        <f t="shared" si="79"/>
        <v>2526619419160.0317</v>
      </c>
      <c r="R292" s="71">
        <f t="shared" si="80"/>
        <v>0</v>
      </c>
      <c r="S292" s="19">
        <f t="shared" si="87"/>
        <v>0</v>
      </c>
    </row>
    <row r="293" spans="2:19" x14ac:dyDescent="0.25">
      <c r="B293" s="14">
        <v>289</v>
      </c>
      <c r="C293" s="24">
        <v>44174</v>
      </c>
      <c r="D293" s="14">
        <f t="shared" si="73"/>
        <v>752218</v>
      </c>
      <c r="E293" s="4">
        <f t="shared" si="81"/>
        <v>3.3046606227723903E+19</v>
      </c>
      <c r="F293" s="87">
        <f t="shared" si="82"/>
        <v>30088.720000000001</v>
      </c>
      <c r="G293" s="30">
        <f t="shared" si="74"/>
        <v>1.5970523899629208E-2</v>
      </c>
      <c r="H293" s="5">
        <f t="shared" si="75"/>
        <v>1</v>
      </c>
      <c r="I293" s="14">
        <f t="shared" si="76"/>
        <v>-4.3426889901706346E+19</v>
      </c>
      <c r="J293" s="4">
        <f t="shared" si="83"/>
        <v>0</v>
      </c>
      <c r="K293" s="4">
        <f t="shared" si="77"/>
        <v>3.3046606227723903E+19</v>
      </c>
      <c r="L293" s="4">
        <f t="shared" si="84"/>
        <v>-5.5301430109206774E+18</v>
      </c>
      <c r="M293" s="4">
        <f t="shared" si="85"/>
        <v>0</v>
      </c>
      <c r="N293" s="67">
        <f t="shared" si="86"/>
        <v>4.2082787618117181E+18</v>
      </c>
      <c r="P293" s="76">
        <f t="shared" si="78"/>
        <v>6.8111497712822559E-8</v>
      </c>
      <c r="Q293" s="77">
        <f t="shared" si="79"/>
        <v>2895320372895.896</v>
      </c>
      <c r="R293" s="77">
        <f t="shared" si="80"/>
        <v>0</v>
      </c>
      <c r="S293" s="78">
        <f t="shared" si="87"/>
        <v>0</v>
      </c>
    </row>
    <row r="294" spans="2:19" x14ac:dyDescent="0.25">
      <c r="B294" s="12">
        <v>290</v>
      </c>
      <c r="C294" s="25">
        <v>44175</v>
      </c>
      <c r="D294" s="12">
        <f t="shared" ref="D294:D357" si="88">D293+IF(M294&gt;0,M294,0)</f>
        <v>752218</v>
      </c>
      <c r="E294" s="2">
        <f t="shared" si="81"/>
        <v>3.7868984755135717E+19</v>
      </c>
      <c r="F294" s="86">
        <f t="shared" si="82"/>
        <v>30088.720000000001</v>
      </c>
      <c r="G294" s="31">
        <f t="shared" si="74"/>
        <v>1.5970523899629208E-2</v>
      </c>
      <c r="H294" s="6">
        <f t="shared" si="75"/>
        <v>1</v>
      </c>
      <c r="I294" s="12">
        <f t="shared" si="76"/>
        <v>-4.9764027819323597E+19</v>
      </c>
      <c r="J294" s="2">
        <f t="shared" si="83"/>
        <v>0</v>
      </c>
      <c r="K294" s="2">
        <f t="shared" si="77"/>
        <v>3.7868984755135717E+19</v>
      </c>
      <c r="L294" s="2">
        <f t="shared" si="84"/>
        <v>-6.3371379176172503E+18</v>
      </c>
      <c r="M294" s="2">
        <f t="shared" si="85"/>
        <v>0</v>
      </c>
      <c r="N294" s="60">
        <f t="shared" si="86"/>
        <v>4.8223785274118144E+18</v>
      </c>
      <c r="P294" s="72">
        <f t="shared" si="78"/>
        <v>6.8111497712822559E-8</v>
      </c>
      <c r="Q294" s="71">
        <f t="shared" si="79"/>
        <v>3317824599200.1992</v>
      </c>
      <c r="R294" s="71">
        <f t="shared" si="80"/>
        <v>0</v>
      </c>
      <c r="S294" s="19">
        <f t="shared" si="87"/>
        <v>0</v>
      </c>
    </row>
    <row r="295" spans="2:19" x14ac:dyDescent="0.25">
      <c r="B295" s="14">
        <v>291</v>
      </c>
      <c r="C295" s="24">
        <v>44176</v>
      </c>
      <c r="D295" s="14">
        <f t="shared" si="88"/>
        <v>752218</v>
      </c>
      <c r="E295" s="4">
        <f t="shared" si="81"/>
        <v>4.3395076532295188E+19</v>
      </c>
      <c r="F295" s="87">
        <f t="shared" si="82"/>
        <v>30088.720000000001</v>
      </c>
      <c r="G295" s="30">
        <f t="shared" si="74"/>
        <v>1.5970523899629208E-2</v>
      </c>
      <c r="H295" s="5">
        <f t="shared" si="75"/>
        <v>1</v>
      </c>
      <c r="I295" s="14">
        <f t="shared" si="76"/>
        <v>-5.7025922657774879E+19</v>
      </c>
      <c r="J295" s="4">
        <f t="shared" si="83"/>
        <v>0</v>
      </c>
      <c r="K295" s="4">
        <f t="shared" si="77"/>
        <v>4.3395076532295188E+19</v>
      </c>
      <c r="L295" s="4">
        <f t="shared" si="84"/>
        <v>-7.2618948384512819E+18</v>
      </c>
      <c r="M295" s="4">
        <f t="shared" si="85"/>
        <v>0</v>
      </c>
      <c r="N295" s="67">
        <f t="shared" si="86"/>
        <v>5.5260917771594711E+18</v>
      </c>
      <c r="P295" s="76">
        <f t="shared" si="78"/>
        <v>6.8111497712822559E-8</v>
      </c>
      <c r="Q295" s="77">
        <f t="shared" si="79"/>
        <v>3801983426120.0811</v>
      </c>
      <c r="R295" s="77">
        <f t="shared" si="80"/>
        <v>0</v>
      </c>
      <c r="S295" s="78">
        <f t="shared" si="87"/>
        <v>0</v>
      </c>
    </row>
    <row r="296" spans="2:19" x14ac:dyDescent="0.25">
      <c r="B296" s="12">
        <v>292</v>
      </c>
      <c r="C296" s="25">
        <v>44177</v>
      </c>
      <c r="D296" s="12">
        <f t="shared" si="88"/>
        <v>752218</v>
      </c>
      <c r="E296" s="2">
        <f t="shared" si="81"/>
        <v>4.9727572033426899E+19</v>
      </c>
      <c r="F296" s="86">
        <f t="shared" si="82"/>
        <v>30088.720000000001</v>
      </c>
      <c r="G296" s="31">
        <f t="shared" si="74"/>
        <v>1.5970523899629208E-2</v>
      </c>
      <c r="H296" s="6">
        <f t="shared" si="75"/>
        <v>1</v>
      </c>
      <c r="I296" s="12">
        <f t="shared" si="76"/>
        <v>-6.5347521040243671E+19</v>
      </c>
      <c r="J296" s="2">
        <f t="shared" si="83"/>
        <v>0</v>
      </c>
      <c r="K296" s="2">
        <f t="shared" si="77"/>
        <v>4.9727572033426899E+19</v>
      </c>
      <c r="L296" s="2">
        <f t="shared" si="84"/>
        <v>-8.3215983824687923E+18</v>
      </c>
      <c r="M296" s="2">
        <f t="shared" si="85"/>
        <v>0</v>
      </c>
      <c r="N296" s="60">
        <f t="shared" si="86"/>
        <v>6.3324955011317105E+18</v>
      </c>
      <c r="P296" s="72">
        <f t="shared" si="78"/>
        <v>6.8111497712822559E-8</v>
      </c>
      <c r="Q296" s="71">
        <f t="shared" si="79"/>
        <v>4356793899224.3325</v>
      </c>
      <c r="R296" s="71">
        <f t="shared" si="80"/>
        <v>0</v>
      </c>
      <c r="S296" s="19">
        <f t="shared" si="87"/>
        <v>0</v>
      </c>
    </row>
    <row r="297" spans="2:19" x14ac:dyDescent="0.25">
      <c r="B297" s="14">
        <v>293</v>
      </c>
      <c r="C297" s="24">
        <v>44178</v>
      </c>
      <c r="D297" s="14">
        <f t="shared" si="88"/>
        <v>752218</v>
      </c>
      <c r="E297" s="4">
        <f t="shared" si="81"/>
        <v>5.6984147003389829E+19</v>
      </c>
      <c r="F297" s="87">
        <f t="shared" si="82"/>
        <v>30088.720000000001</v>
      </c>
      <c r="G297" s="30">
        <f t="shared" si="74"/>
        <v>1.5970523899629208E-2</v>
      </c>
      <c r="H297" s="5">
        <f t="shared" si="75"/>
        <v>1</v>
      </c>
      <c r="I297" s="14">
        <f t="shared" si="76"/>
        <v>-7.4883461890342191E+19</v>
      </c>
      <c r="J297" s="4">
        <f t="shared" si="83"/>
        <v>0</v>
      </c>
      <c r="K297" s="4">
        <f t="shared" si="77"/>
        <v>5.6984147003389829E+19</v>
      </c>
      <c r="L297" s="4">
        <f t="shared" si="84"/>
        <v>-9.5359408500985201E+18</v>
      </c>
      <c r="M297" s="4">
        <f t="shared" si="85"/>
        <v>0</v>
      </c>
      <c r="N297" s="67">
        <f t="shared" si="86"/>
        <v>7.2565749699629302E+18</v>
      </c>
      <c r="P297" s="76">
        <f t="shared" si="78"/>
        <v>6.8111497712822559E-8</v>
      </c>
      <c r="Q297" s="77">
        <f t="shared" si="79"/>
        <v>4992565972253.377</v>
      </c>
      <c r="R297" s="77">
        <f t="shared" si="80"/>
        <v>0</v>
      </c>
      <c r="S297" s="78">
        <f t="shared" si="87"/>
        <v>0</v>
      </c>
    </row>
    <row r="298" spans="2:19" x14ac:dyDescent="0.25">
      <c r="B298" s="12">
        <v>294</v>
      </c>
      <c r="C298" s="25">
        <v>44179</v>
      </c>
      <c r="D298" s="12">
        <f t="shared" si="88"/>
        <v>752218</v>
      </c>
      <c r="E298" s="2">
        <f t="shared" si="81"/>
        <v>6.529964920710742E+19</v>
      </c>
      <c r="F298" s="86">
        <f t="shared" si="82"/>
        <v>30088.720000000001</v>
      </c>
      <c r="G298" s="31">
        <f t="shared" si="74"/>
        <v>1.5970523899629208E-2</v>
      </c>
      <c r="H298" s="6">
        <f t="shared" si="75"/>
        <v>1</v>
      </c>
      <c r="I298" s="12">
        <f t="shared" si="76"/>
        <v>-8.5810950062344077E+19</v>
      </c>
      <c r="J298" s="2">
        <f t="shared" si="83"/>
        <v>0</v>
      </c>
      <c r="K298" s="2">
        <f t="shared" si="77"/>
        <v>6.529964920710742E+19</v>
      </c>
      <c r="L298" s="2">
        <f t="shared" si="84"/>
        <v>-1.0927488172001886E+19</v>
      </c>
      <c r="M298" s="2">
        <f t="shared" si="85"/>
        <v>0</v>
      </c>
      <c r="N298" s="60">
        <f t="shared" si="86"/>
        <v>8.315502203717591E+18</v>
      </c>
      <c r="P298" s="72">
        <f t="shared" si="78"/>
        <v>6.8111497712822559E-8</v>
      </c>
      <c r="Q298" s="71">
        <f t="shared" si="79"/>
        <v>5721114095330.5273</v>
      </c>
      <c r="R298" s="71">
        <f t="shared" si="80"/>
        <v>0</v>
      </c>
      <c r="S298" s="19">
        <f t="shared" si="87"/>
        <v>0</v>
      </c>
    </row>
    <row r="299" spans="2:19" x14ac:dyDescent="0.25">
      <c r="B299" s="14">
        <v>295</v>
      </c>
      <c r="C299" s="24">
        <v>44180</v>
      </c>
      <c r="D299" s="14">
        <f t="shared" si="88"/>
        <v>752218</v>
      </c>
      <c r="E299" s="4">
        <f t="shared" si="81"/>
        <v>7.4828604283883176E+19</v>
      </c>
      <c r="F299" s="87">
        <f t="shared" si="82"/>
        <v>30088.720000000001</v>
      </c>
      <c r="G299" s="30">
        <f t="shared" si="74"/>
        <v>1.5970523899629208E-2</v>
      </c>
      <c r="H299" s="5">
        <f t="shared" si="75"/>
        <v>1</v>
      </c>
      <c r="I299" s="14">
        <f t="shared" si="76"/>
        <v>-9.8333049310475158E+19</v>
      </c>
      <c r="J299" s="4">
        <f t="shared" si="83"/>
        <v>0</v>
      </c>
      <c r="K299" s="4">
        <f t="shared" si="77"/>
        <v>7.4828604283883176E+19</v>
      </c>
      <c r="L299" s="4">
        <f t="shared" si="84"/>
        <v>-1.252209924813108E+19</v>
      </c>
      <c r="M299" s="4">
        <f t="shared" si="85"/>
        <v>0</v>
      </c>
      <c r="N299" s="67">
        <f t="shared" si="86"/>
        <v>9.5289550767757558E+18</v>
      </c>
      <c r="P299" s="76">
        <f t="shared" si="78"/>
        <v>6.8111497712822559E-8</v>
      </c>
      <c r="Q299" s="77">
        <f t="shared" si="79"/>
        <v>6555976760987.4209</v>
      </c>
      <c r="R299" s="77">
        <f t="shared" si="80"/>
        <v>0</v>
      </c>
      <c r="S299" s="78">
        <f t="shared" si="87"/>
        <v>0</v>
      </c>
    </row>
    <row r="300" spans="2:19" x14ac:dyDescent="0.25">
      <c r="B300" s="12">
        <v>296</v>
      </c>
      <c r="C300" s="25">
        <v>44181</v>
      </c>
      <c r="D300" s="12">
        <f t="shared" si="88"/>
        <v>752218</v>
      </c>
      <c r="E300" s="2">
        <f t="shared" si="81"/>
        <v>8.5748087272489239E+19</v>
      </c>
      <c r="F300" s="86">
        <f t="shared" si="82"/>
        <v>30088.720000000001</v>
      </c>
      <c r="G300" s="31">
        <f t="shared" si="74"/>
        <v>1.5970523899629208E-2</v>
      </c>
      <c r="H300" s="6">
        <f t="shared" si="75"/>
        <v>1</v>
      </c>
      <c r="I300" s="12">
        <f t="shared" si="76"/>
        <v>-1.1268245578998079E+20</v>
      </c>
      <c r="J300" s="2">
        <f t="shared" si="83"/>
        <v>0</v>
      </c>
      <c r="K300" s="2">
        <f t="shared" si="77"/>
        <v>8.5748087272489239E+19</v>
      </c>
      <c r="L300" s="2">
        <f t="shared" si="84"/>
        <v>-1.4349406479505637E+19</v>
      </c>
      <c r="M300" s="2">
        <f t="shared" si="85"/>
        <v>0</v>
      </c>
      <c r="N300" s="60">
        <f t="shared" si="86"/>
        <v>1.0919482988606063E+19</v>
      </c>
      <c r="P300" s="72">
        <f t="shared" si="78"/>
        <v>6.8111497712822559E-8</v>
      </c>
      <c r="Q300" s="71">
        <f t="shared" si="79"/>
        <v>7512668087792.0986</v>
      </c>
      <c r="R300" s="71">
        <f t="shared" si="80"/>
        <v>0</v>
      </c>
      <c r="S300" s="19">
        <f t="shared" si="87"/>
        <v>0</v>
      </c>
    </row>
    <row r="301" spans="2:19" x14ac:dyDescent="0.25">
      <c r="B301" s="14">
        <v>297</v>
      </c>
      <c r="C301" s="24">
        <v>44182</v>
      </c>
      <c r="D301" s="14">
        <f t="shared" si="88"/>
        <v>752218</v>
      </c>
      <c r="E301" s="4">
        <f t="shared" si="81"/>
        <v>9.8261013168116597E+19</v>
      </c>
      <c r="F301" s="87">
        <f t="shared" si="82"/>
        <v>30088.720000000001</v>
      </c>
      <c r="G301" s="30">
        <f t="shared" si="74"/>
        <v>1.5970523899629208E-2</v>
      </c>
      <c r="H301" s="5">
        <f t="shared" si="75"/>
        <v>1</v>
      </c>
      <c r="I301" s="14">
        <f t="shared" si="76"/>
        <v>-1.2912582221233283E+20</v>
      </c>
      <c r="J301" s="4">
        <f t="shared" si="83"/>
        <v>0</v>
      </c>
      <c r="K301" s="4">
        <f t="shared" si="77"/>
        <v>9.8261013168116597E+19</v>
      </c>
      <c r="L301" s="4">
        <f t="shared" si="84"/>
        <v>-1.6443366422352036E+19</v>
      </c>
      <c r="M301" s="4">
        <f t="shared" si="85"/>
        <v>0</v>
      </c>
      <c r="N301" s="67">
        <f t="shared" si="86"/>
        <v>1.2512925895627358E+19</v>
      </c>
      <c r="P301" s="76">
        <f t="shared" si="78"/>
        <v>6.8111497712822559E-8</v>
      </c>
      <c r="Q301" s="77">
        <f t="shared" si="79"/>
        <v>8608966116717.7822</v>
      </c>
      <c r="R301" s="77">
        <f t="shared" si="80"/>
        <v>0</v>
      </c>
      <c r="S301" s="78">
        <f t="shared" si="87"/>
        <v>0</v>
      </c>
    </row>
    <row r="302" spans="2:19" x14ac:dyDescent="0.25">
      <c r="B302" s="12">
        <v>298</v>
      </c>
      <c r="C302" s="25">
        <v>44183</v>
      </c>
      <c r="D302" s="12">
        <f t="shared" si="88"/>
        <v>752218</v>
      </c>
      <c r="E302" s="2">
        <f t="shared" si="81"/>
        <v>1.1259990765907722E+20</v>
      </c>
      <c r="F302" s="86">
        <f t="shared" si="82"/>
        <v>30088.720000000001</v>
      </c>
      <c r="G302" s="31">
        <f t="shared" si="74"/>
        <v>1.5970523899629208E-2</v>
      </c>
      <c r="H302" s="6">
        <f t="shared" si="75"/>
        <v>1</v>
      </c>
      <c r="I302" s="12">
        <f t="shared" si="76"/>
        <v>-1.4796871300965656E+20</v>
      </c>
      <c r="J302" s="2">
        <f t="shared" si="83"/>
        <v>0</v>
      </c>
      <c r="K302" s="2">
        <f t="shared" si="77"/>
        <v>1.1259990765907722E+20</v>
      </c>
      <c r="L302" s="2">
        <f t="shared" si="84"/>
        <v>-1.8842890797323731E+19</v>
      </c>
      <c r="M302" s="2">
        <f t="shared" si="85"/>
        <v>0</v>
      </c>
      <c r="N302" s="60">
        <f t="shared" si="86"/>
        <v>1.4338894490960626E+19</v>
      </c>
      <c r="P302" s="72">
        <f t="shared" si="78"/>
        <v>6.8111497712822559E-8</v>
      </c>
      <c r="Q302" s="71">
        <f t="shared" si="79"/>
        <v>9865243177617.4023</v>
      </c>
      <c r="R302" s="71">
        <f t="shared" si="80"/>
        <v>0</v>
      </c>
      <c r="S302" s="19">
        <f t="shared" si="87"/>
        <v>0</v>
      </c>
    </row>
    <row r="303" spans="2:19" x14ac:dyDescent="0.25">
      <c r="B303" s="14">
        <v>299</v>
      </c>
      <c r="C303" s="24">
        <v>44184</v>
      </c>
      <c r="D303" s="14">
        <f t="shared" si="88"/>
        <v>752218</v>
      </c>
      <c r="E303" s="4">
        <f t="shared" si="81"/>
        <v>1.2903122811425145E+20</v>
      </c>
      <c r="F303" s="87">
        <f t="shared" si="82"/>
        <v>30088.720000000001</v>
      </c>
      <c r="G303" s="30">
        <f t="shared" si="74"/>
        <v>1.5970523899629208E-2</v>
      </c>
      <c r="H303" s="5">
        <f t="shared" si="75"/>
        <v>1</v>
      </c>
      <c r="I303" s="14">
        <f t="shared" si="76"/>
        <v>-1.6956128258940086E+20</v>
      </c>
      <c r="J303" s="4">
        <f t="shared" si="83"/>
        <v>0</v>
      </c>
      <c r="K303" s="4">
        <f t="shared" si="77"/>
        <v>1.2903122811425145E+20</v>
      </c>
      <c r="L303" s="4">
        <f t="shared" si="84"/>
        <v>-2.1592569579744297E+19</v>
      </c>
      <c r="M303" s="4">
        <f t="shared" si="85"/>
        <v>0</v>
      </c>
      <c r="N303" s="67">
        <f t="shared" si="86"/>
        <v>1.6431320455174226E+19</v>
      </c>
      <c r="P303" s="76">
        <f t="shared" si="78"/>
        <v>6.8111497712822559E-8</v>
      </c>
      <c r="Q303" s="77">
        <f t="shared" si="79"/>
        <v>11304844464950.898</v>
      </c>
      <c r="R303" s="77">
        <f t="shared" si="80"/>
        <v>0</v>
      </c>
      <c r="S303" s="78">
        <f t="shared" si="87"/>
        <v>0</v>
      </c>
    </row>
    <row r="304" spans="2:19" x14ac:dyDescent="0.25">
      <c r="B304" s="12">
        <v>300</v>
      </c>
      <c r="C304" s="25">
        <v>44185</v>
      </c>
      <c r="D304" s="12">
        <f t="shared" si="88"/>
        <v>752218</v>
      </c>
      <c r="E304" s="2">
        <f t="shared" si="81"/>
        <v>1.4786031511749496E+20</v>
      </c>
      <c r="F304" s="86">
        <f t="shared" si="82"/>
        <v>30088.720000000001</v>
      </c>
      <c r="G304" s="31">
        <f t="shared" si="74"/>
        <v>1.5970523899629208E-2</v>
      </c>
      <c r="H304" s="6">
        <f t="shared" si="75"/>
        <v>1</v>
      </c>
      <c r="I304" s="12">
        <f t="shared" si="76"/>
        <v>-1.9430478219734417E+20</v>
      </c>
      <c r="J304" s="2">
        <f t="shared" si="83"/>
        <v>0</v>
      </c>
      <c r="K304" s="2">
        <f t="shared" si="77"/>
        <v>1.4786031511749496E+20</v>
      </c>
      <c r="L304" s="2">
        <f t="shared" si="84"/>
        <v>-2.4743499607943315E+19</v>
      </c>
      <c r="M304" s="2">
        <f t="shared" si="85"/>
        <v>0</v>
      </c>
      <c r="N304" s="60">
        <f t="shared" si="86"/>
        <v>1.8829087003243512E+19</v>
      </c>
      <c r="P304" s="72">
        <f t="shared" si="78"/>
        <v>6.8111497712822559E-8</v>
      </c>
      <c r="Q304" s="71">
        <f t="shared" si="79"/>
        <v>12954521857777.105</v>
      </c>
      <c r="R304" s="71">
        <f t="shared" si="80"/>
        <v>0</v>
      </c>
      <c r="S304" s="19">
        <f t="shared" si="87"/>
        <v>0</v>
      </c>
    </row>
    <row r="305" spans="2:19" x14ac:dyDescent="0.25">
      <c r="B305" s="14">
        <v>301</v>
      </c>
      <c r="C305" s="24">
        <v>44186</v>
      </c>
      <c r="D305" s="14">
        <f t="shared" si="88"/>
        <v>752218</v>
      </c>
      <c r="E305" s="4">
        <f t="shared" si="81"/>
        <v>1.6943706656257258E+20</v>
      </c>
      <c r="F305" s="87">
        <f t="shared" si="82"/>
        <v>30088.720000000001</v>
      </c>
      <c r="G305" s="30">
        <f t="shared" si="74"/>
        <v>1.5970523899629208E-2</v>
      </c>
      <c r="H305" s="5">
        <f t="shared" si="75"/>
        <v>1</v>
      </c>
      <c r="I305" s="14">
        <f t="shared" si="76"/>
        <v>-2.2265901630492472E+20</v>
      </c>
      <c r="J305" s="4">
        <f t="shared" si="83"/>
        <v>0</v>
      </c>
      <c r="K305" s="4">
        <f t="shared" si="77"/>
        <v>1.6943706656257258E+20</v>
      </c>
      <c r="L305" s="4">
        <f t="shared" si="84"/>
        <v>-2.8354234107580547E+19</v>
      </c>
      <c r="M305" s="4">
        <f t="shared" si="85"/>
        <v>0</v>
      </c>
      <c r="N305" s="67">
        <f t="shared" si="86"/>
        <v>2.1576751445077623E+19</v>
      </c>
      <c r="P305" s="76">
        <f t="shared" si="78"/>
        <v>6.8111497712822559E-8</v>
      </c>
      <c r="Q305" s="77">
        <f t="shared" si="79"/>
        <v>14844931045617.342</v>
      </c>
      <c r="R305" s="77">
        <f t="shared" si="80"/>
        <v>0</v>
      </c>
      <c r="S305" s="78">
        <f t="shared" si="87"/>
        <v>0</v>
      </c>
    </row>
    <row r="306" spans="2:19" x14ac:dyDescent="0.25">
      <c r="B306" s="12">
        <v>302</v>
      </c>
      <c r="C306" s="25">
        <v>44187</v>
      </c>
      <c r="D306" s="12">
        <f t="shared" si="88"/>
        <v>752218</v>
      </c>
      <c r="E306" s="2">
        <f t="shared" si="81"/>
        <v>1.9416243974941177E+20</v>
      </c>
      <c r="F306" s="86">
        <f t="shared" si="82"/>
        <v>30088.720000000001</v>
      </c>
      <c r="G306" s="31">
        <f t="shared" si="74"/>
        <v>1.5970523899629208E-2</v>
      </c>
      <c r="H306" s="6">
        <f t="shared" si="75"/>
        <v>1</v>
      </c>
      <c r="I306" s="12">
        <f t="shared" si="76"/>
        <v>-2.5515088708174037E+20</v>
      </c>
      <c r="J306" s="2">
        <f t="shared" si="83"/>
        <v>0</v>
      </c>
      <c r="K306" s="2">
        <f t="shared" si="77"/>
        <v>1.9416243974941177E+20</v>
      </c>
      <c r="L306" s="2">
        <f t="shared" si="84"/>
        <v>-3.2491870776815649E+19</v>
      </c>
      <c r="M306" s="2">
        <f t="shared" si="85"/>
        <v>0</v>
      </c>
      <c r="N306" s="60">
        <f t="shared" si="86"/>
        <v>2.4725373186839183E+19</v>
      </c>
      <c r="P306" s="72">
        <f t="shared" si="78"/>
        <v>6.8111497712822559E-8</v>
      </c>
      <c r="Q306" s="71">
        <f t="shared" si="79"/>
        <v>17011201198200.605</v>
      </c>
      <c r="R306" s="71">
        <f t="shared" si="80"/>
        <v>0</v>
      </c>
      <c r="S306" s="19">
        <f t="shared" si="87"/>
        <v>0</v>
      </c>
    </row>
    <row r="307" spans="2:19" x14ac:dyDescent="0.25">
      <c r="B307" s="14">
        <v>303</v>
      </c>
      <c r="C307" s="24">
        <v>44188</v>
      </c>
      <c r="D307" s="14">
        <f t="shared" si="88"/>
        <v>752218</v>
      </c>
      <c r="E307" s="4">
        <f t="shared" si="81"/>
        <v>2.2249590230908423E+20</v>
      </c>
      <c r="F307" s="87">
        <f t="shared" si="82"/>
        <v>30088.720000000001</v>
      </c>
      <c r="G307" s="30">
        <f t="shared" si="74"/>
        <v>1.5970523899629208E-2</v>
      </c>
      <c r="H307" s="5">
        <f t="shared" si="75"/>
        <v>1</v>
      </c>
      <c r="I307" s="14">
        <f t="shared" si="76"/>
        <v>-2.9238418573377621E+20</v>
      </c>
      <c r="J307" s="4">
        <f t="shared" si="83"/>
        <v>0</v>
      </c>
      <c r="K307" s="4">
        <f t="shared" si="77"/>
        <v>2.2249590230908423E+20</v>
      </c>
      <c r="L307" s="4">
        <f t="shared" si="84"/>
        <v>-3.7233298652035842E+19</v>
      </c>
      <c r="M307" s="4">
        <f t="shared" si="85"/>
        <v>0</v>
      </c>
      <c r="N307" s="67">
        <f t="shared" si="86"/>
        <v>2.8333462559672467E+19</v>
      </c>
      <c r="P307" s="76">
        <f t="shared" si="78"/>
        <v>6.8111497712822559E-8</v>
      </c>
      <c r="Q307" s="77">
        <f t="shared" si="79"/>
        <v>19493587765171.574</v>
      </c>
      <c r="R307" s="77">
        <f t="shared" si="80"/>
        <v>0</v>
      </c>
      <c r="S307" s="78">
        <f t="shared" si="87"/>
        <v>0</v>
      </c>
    </row>
    <row r="308" spans="2:19" x14ac:dyDescent="0.25">
      <c r="B308" s="12">
        <v>304</v>
      </c>
      <c r="C308" s="25">
        <v>44189</v>
      </c>
      <c r="D308" s="12">
        <f t="shared" si="88"/>
        <v>752218</v>
      </c>
      <c r="E308" s="2">
        <f t="shared" si="81"/>
        <v>2.5496397041685571E+20</v>
      </c>
      <c r="F308" s="86">
        <f t="shared" si="82"/>
        <v>30088.720000000001</v>
      </c>
      <c r="G308" s="31">
        <f t="shared" si="74"/>
        <v>1.5970523899629208E-2</v>
      </c>
      <c r="H308" s="6">
        <f t="shared" si="75"/>
        <v>1</v>
      </c>
      <c r="I308" s="12">
        <f t="shared" si="76"/>
        <v>-3.3505081265822197E+20</v>
      </c>
      <c r="J308" s="2">
        <f t="shared" si="83"/>
        <v>0</v>
      </c>
      <c r="K308" s="2">
        <f t="shared" si="77"/>
        <v>2.5496397041685571E+20</v>
      </c>
      <c r="L308" s="2">
        <f t="shared" si="84"/>
        <v>-4.2666626924445762E+19</v>
      </c>
      <c r="M308" s="2">
        <f t="shared" si="85"/>
        <v>0</v>
      </c>
      <c r="N308" s="60">
        <f t="shared" si="86"/>
        <v>3.2468068107771478E+19</v>
      </c>
      <c r="P308" s="72">
        <f t="shared" si="78"/>
        <v>6.8111497712822559E-8</v>
      </c>
      <c r="Q308" s="71">
        <f t="shared" si="79"/>
        <v>22338220536633.387</v>
      </c>
      <c r="R308" s="71">
        <f t="shared" si="80"/>
        <v>0</v>
      </c>
      <c r="S308" s="19">
        <f t="shared" si="87"/>
        <v>0</v>
      </c>
    </row>
    <row r="309" spans="2:19" x14ac:dyDescent="0.25">
      <c r="B309" s="14">
        <v>305</v>
      </c>
      <c r="C309" s="24">
        <v>44190</v>
      </c>
      <c r="D309" s="14">
        <f t="shared" si="88"/>
        <v>752218</v>
      </c>
      <c r="E309" s="4">
        <f t="shared" si="81"/>
        <v>2.9216999295754283E+20</v>
      </c>
      <c r="F309" s="87">
        <f t="shared" si="82"/>
        <v>30088.720000000001</v>
      </c>
      <c r="G309" s="30">
        <f t="shared" si="74"/>
        <v>1.5970523899629208E-2</v>
      </c>
      <c r="H309" s="5">
        <f t="shared" si="75"/>
        <v>1</v>
      </c>
      <c r="I309" s="14">
        <f t="shared" si="76"/>
        <v>-3.8394363491721085E+20</v>
      </c>
      <c r="J309" s="4">
        <f t="shared" si="83"/>
        <v>0</v>
      </c>
      <c r="K309" s="4">
        <f t="shared" si="77"/>
        <v>2.9216999295754283E+20</v>
      </c>
      <c r="L309" s="4">
        <f t="shared" si="84"/>
        <v>-4.8892822258988876E+19</v>
      </c>
      <c r="M309" s="4">
        <f t="shared" si="85"/>
        <v>0</v>
      </c>
      <c r="N309" s="67">
        <f t="shared" si="86"/>
        <v>3.7206022540687114E+19</v>
      </c>
      <c r="P309" s="76">
        <f t="shared" si="78"/>
        <v>6.8111497712822559E-8</v>
      </c>
      <c r="Q309" s="77">
        <f t="shared" si="79"/>
        <v>25597960865613.801</v>
      </c>
      <c r="R309" s="77">
        <f t="shared" si="80"/>
        <v>0</v>
      </c>
      <c r="S309" s="78">
        <f t="shared" si="87"/>
        <v>0</v>
      </c>
    </row>
    <row r="310" spans="2:19" x14ac:dyDescent="0.25">
      <c r="B310" s="12">
        <v>306</v>
      </c>
      <c r="C310" s="25">
        <v>44191</v>
      </c>
      <c r="D310" s="12">
        <f t="shared" si="88"/>
        <v>752218</v>
      </c>
      <c r="E310" s="2">
        <f t="shared" si="81"/>
        <v>3.3480536346074743E+20</v>
      </c>
      <c r="F310" s="86">
        <f t="shared" si="82"/>
        <v>30088.720000000001</v>
      </c>
      <c r="G310" s="31">
        <f t="shared" si="74"/>
        <v>1.5970523899629208E-2</v>
      </c>
      <c r="H310" s="6">
        <f t="shared" si="75"/>
        <v>1</v>
      </c>
      <c r="I310" s="12">
        <f t="shared" si="76"/>
        <v>-4.3997121995884534E+20</v>
      </c>
      <c r="J310" s="2">
        <f t="shared" si="83"/>
        <v>0</v>
      </c>
      <c r="K310" s="2">
        <f t="shared" si="77"/>
        <v>3.3480536346074743E+20</v>
      </c>
      <c r="L310" s="2">
        <f t="shared" si="84"/>
        <v>-5.6027585041634492E+19</v>
      </c>
      <c r="M310" s="2">
        <f t="shared" si="85"/>
        <v>0</v>
      </c>
      <c r="N310" s="60">
        <f t="shared" si="86"/>
        <v>4.2635370503204602E+19</v>
      </c>
      <c r="P310" s="72">
        <f t="shared" si="78"/>
        <v>6.8111497712822559E-8</v>
      </c>
      <c r="Q310" s="71">
        <f t="shared" si="79"/>
        <v>29333383982081.957</v>
      </c>
      <c r="R310" s="71">
        <f t="shared" si="80"/>
        <v>0</v>
      </c>
      <c r="S310" s="19">
        <f t="shared" si="87"/>
        <v>0</v>
      </c>
    </row>
    <row r="311" spans="2:19" x14ac:dyDescent="0.25">
      <c r="B311" s="14">
        <v>307</v>
      </c>
      <c r="C311" s="24">
        <v>44192</v>
      </c>
      <c r="D311" s="14">
        <f t="shared" si="88"/>
        <v>752218</v>
      </c>
      <c r="E311" s="4">
        <f t="shared" si="81"/>
        <v>3.8366236815555664E+20</v>
      </c>
      <c r="F311" s="87">
        <f t="shared" si="82"/>
        <v>30088.720000000001</v>
      </c>
      <c r="G311" s="30">
        <f t="shared" si="74"/>
        <v>1.5970523899629208E-2</v>
      </c>
      <c r="H311" s="5">
        <f t="shared" si="75"/>
        <v>1</v>
      </c>
      <c r="I311" s="14">
        <f t="shared" si="76"/>
        <v>-5.0417471937987687E+20</v>
      </c>
      <c r="J311" s="4">
        <f t="shared" si="83"/>
        <v>0</v>
      </c>
      <c r="K311" s="4">
        <f t="shared" si="77"/>
        <v>3.8366236815555664E+20</v>
      </c>
      <c r="L311" s="4">
        <f t="shared" si="84"/>
        <v>-6.420349942103153E+19</v>
      </c>
      <c r="M311" s="4">
        <f t="shared" si="85"/>
        <v>0</v>
      </c>
      <c r="N311" s="67">
        <f t="shared" si="86"/>
        <v>4.8857004694809215E+19</v>
      </c>
      <c r="P311" s="76">
        <f t="shared" si="78"/>
        <v>6.8111497712822559E-8</v>
      </c>
      <c r="Q311" s="77">
        <f t="shared" si="79"/>
        <v>33613904652699</v>
      </c>
      <c r="R311" s="77">
        <f t="shared" si="80"/>
        <v>0</v>
      </c>
      <c r="S311" s="78">
        <f t="shared" si="87"/>
        <v>0</v>
      </c>
    </row>
    <row r="312" spans="2:19" x14ac:dyDescent="0.25">
      <c r="B312" s="12">
        <v>308</v>
      </c>
      <c r="C312" s="25">
        <v>44193</v>
      </c>
      <c r="D312" s="12">
        <f t="shared" si="88"/>
        <v>752218</v>
      </c>
      <c r="E312" s="2">
        <f t="shared" si="81"/>
        <v>4.3964890889804166E+20</v>
      </c>
      <c r="F312" s="86">
        <f t="shared" si="82"/>
        <v>30088.720000000001</v>
      </c>
      <c r="G312" s="31">
        <f t="shared" si="74"/>
        <v>1.5970523899629208E-2</v>
      </c>
      <c r="H312" s="6">
        <f t="shared" si="75"/>
        <v>1</v>
      </c>
      <c r="I312" s="12">
        <f t="shared" si="76"/>
        <v>-5.7774721647828363E+20</v>
      </c>
      <c r="J312" s="2">
        <f t="shared" si="83"/>
        <v>0</v>
      </c>
      <c r="K312" s="2">
        <f t="shared" si="77"/>
        <v>4.3964890889804166E+20</v>
      </c>
      <c r="L312" s="2">
        <f t="shared" si="84"/>
        <v>-7.3572497098406756E+19</v>
      </c>
      <c r="M312" s="2">
        <f t="shared" si="85"/>
        <v>0</v>
      </c>
      <c r="N312" s="60">
        <f t="shared" si="86"/>
        <v>5.5986540742485017E+19</v>
      </c>
      <c r="P312" s="72">
        <f t="shared" si="78"/>
        <v>6.8111497712822559E-8</v>
      </c>
      <c r="Q312" s="71">
        <f t="shared" si="79"/>
        <v>38519067104256.578</v>
      </c>
      <c r="R312" s="71">
        <f t="shared" si="80"/>
        <v>0</v>
      </c>
      <c r="S312" s="19">
        <f t="shared" si="87"/>
        <v>0</v>
      </c>
    </row>
    <row r="313" spans="2:19" x14ac:dyDescent="0.25">
      <c r="B313" s="14">
        <v>309</v>
      </c>
      <c r="C313" s="24">
        <v>44194</v>
      </c>
      <c r="D313" s="14">
        <f t="shared" si="88"/>
        <v>752218</v>
      </c>
      <c r="E313" s="4">
        <f t="shared" si="81"/>
        <v>5.0380537456534769E+20</v>
      </c>
      <c r="F313" s="87">
        <f t="shared" si="82"/>
        <v>30088.720000000001</v>
      </c>
      <c r="G313" s="30">
        <f t="shared" si="74"/>
        <v>1.5970523899629208E-2</v>
      </c>
      <c r="H313" s="5">
        <f t="shared" si="75"/>
        <v>1</v>
      </c>
      <c r="I313" s="14">
        <f t="shared" si="76"/>
        <v>-6.6205589712820358E+20</v>
      </c>
      <c r="J313" s="4">
        <f t="shared" si="83"/>
        <v>0</v>
      </c>
      <c r="K313" s="4">
        <f t="shared" si="77"/>
        <v>5.0380537456534769E+20</v>
      </c>
      <c r="L313" s="4">
        <f t="shared" si="84"/>
        <v>-8.4308680649919955E+19</v>
      </c>
      <c r="M313" s="4">
        <f t="shared" si="85"/>
        <v>0</v>
      </c>
      <c r="N313" s="67">
        <f t="shared" si="86"/>
        <v>6.4156465667306029E+19</v>
      </c>
      <c r="P313" s="76">
        <f t="shared" si="78"/>
        <v>6.8111497712822559E-8</v>
      </c>
      <c r="Q313" s="77">
        <f t="shared" si="79"/>
        <v>44140023181242.891</v>
      </c>
      <c r="R313" s="77">
        <f t="shared" si="80"/>
        <v>0</v>
      </c>
      <c r="S313" s="78">
        <f t="shared" si="87"/>
        <v>0</v>
      </c>
    </row>
    <row r="314" spans="2:19" x14ac:dyDescent="0.25">
      <c r="B314" s="12">
        <v>310</v>
      </c>
      <c r="C314" s="25">
        <v>44195</v>
      </c>
      <c r="D314" s="12">
        <f t="shared" si="88"/>
        <v>752218</v>
      </c>
      <c r="E314" s="2">
        <f t="shared" si="81"/>
        <v>5.7732397443477629E+20</v>
      </c>
      <c r="F314" s="86">
        <f t="shared" si="82"/>
        <v>30088.720000000001</v>
      </c>
      <c r="G314" s="31">
        <f t="shared" si="74"/>
        <v>1.5970523899629208E-2</v>
      </c>
      <c r="H314" s="6">
        <f t="shared" si="75"/>
        <v>1</v>
      </c>
      <c r="I314" s="12">
        <f t="shared" si="76"/>
        <v>-7.5866745597502331E+20</v>
      </c>
      <c r="J314" s="2">
        <f t="shared" si="83"/>
        <v>0</v>
      </c>
      <c r="K314" s="2">
        <f t="shared" si="77"/>
        <v>5.7732397443477629E+20</v>
      </c>
      <c r="L314" s="2">
        <f t="shared" si="84"/>
        <v>-9.6611558846819729E+19</v>
      </c>
      <c r="M314" s="2">
        <f t="shared" si="85"/>
        <v>0</v>
      </c>
      <c r="N314" s="60">
        <f t="shared" si="86"/>
        <v>7.3518599869428597E+19</v>
      </c>
      <c r="P314" s="72">
        <f t="shared" si="78"/>
        <v>6.8111497712822559E-8</v>
      </c>
      <c r="Q314" s="71">
        <f t="shared" si="79"/>
        <v>50581226205900.422</v>
      </c>
      <c r="R314" s="71">
        <f t="shared" si="80"/>
        <v>0</v>
      </c>
      <c r="S314" s="19">
        <f t="shared" si="87"/>
        <v>0</v>
      </c>
    </row>
    <row r="315" spans="2:19" x14ac:dyDescent="0.25">
      <c r="B315" s="14">
        <v>311</v>
      </c>
      <c r="C315" s="24">
        <v>44196</v>
      </c>
      <c r="D315" s="14">
        <f t="shared" si="88"/>
        <v>752218</v>
      </c>
      <c r="E315" s="4">
        <f t="shared" si="81"/>
        <v>6.6157089281693267E+20</v>
      </c>
      <c r="F315" s="87">
        <f t="shared" si="82"/>
        <v>30088.720000000001</v>
      </c>
      <c r="G315" s="30">
        <f t="shared" si="74"/>
        <v>1.5970523899629208E-2</v>
      </c>
      <c r="H315" s="5">
        <f t="shared" si="75"/>
        <v>1</v>
      </c>
      <c r="I315" s="14">
        <f t="shared" si="76"/>
        <v>-8.6937721006985708E+20</v>
      </c>
      <c r="J315" s="4">
        <f t="shared" si="83"/>
        <v>0</v>
      </c>
      <c r="K315" s="4">
        <f t="shared" si="77"/>
        <v>6.6157089281693267E+20</v>
      </c>
      <c r="L315" s="4">
        <f t="shared" si="84"/>
        <v>-1.1070975409483376E+20</v>
      </c>
      <c r="M315" s="4">
        <f t="shared" si="85"/>
        <v>0</v>
      </c>
      <c r="N315" s="67">
        <f t="shared" si="86"/>
        <v>8.4246918382156382E+19</v>
      </c>
      <c r="P315" s="76">
        <f t="shared" si="78"/>
        <v>6.8111497712822559E-8</v>
      </c>
      <c r="Q315" s="77">
        <f t="shared" si="79"/>
        <v>57962372017504.414</v>
      </c>
      <c r="R315" s="77">
        <f t="shared" si="80"/>
        <v>0</v>
      </c>
      <c r="S315" s="78">
        <f t="shared" si="87"/>
        <v>0</v>
      </c>
    </row>
    <row r="316" spans="2:19" x14ac:dyDescent="0.25">
      <c r="B316" s="12">
        <v>312</v>
      </c>
      <c r="C316" s="25">
        <v>44197</v>
      </c>
      <c r="D316" s="12">
        <f t="shared" si="88"/>
        <v>752218</v>
      </c>
      <c r="E316" s="2">
        <f t="shared" si="81"/>
        <v>7.5811167663892018E+20</v>
      </c>
      <c r="F316" s="86">
        <f t="shared" si="82"/>
        <v>30088.720000000001</v>
      </c>
      <c r="G316" s="31">
        <f t="shared" si="74"/>
        <v>1.5970523899629208E-2</v>
      </c>
      <c r="H316" s="6">
        <f t="shared" si="75"/>
        <v>1</v>
      </c>
      <c r="I316" s="12">
        <f t="shared" si="76"/>
        <v>-9.9624246095740155E+20</v>
      </c>
      <c r="J316" s="2">
        <f t="shared" si="83"/>
        <v>0</v>
      </c>
      <c r="K316" s="2">
        <f t="shared" si="77"/>
        <v>7.5811167663892018E+20</v>
      </c>
      <c r="L316" s="2">
        <f t="shared" si="84"/>
        <v>-1.2686525088754447E+20</v>
      </c>
      <c r="M316" s="2">
        <f t="shared" si="85"/>
        <v>0</v>
      </c>
      <c r="N316" s="60">
        <f t="shared" si="86"/>
        <v>9.6540783821987512E+19</v>
      </c>
      <c r="P316" s="72">
        <f t="shared" si="78"/>
        <v>6.8111497712822559E-8</v>
      </c>
      <c r="Q316" s="71">
        <f t="shared" si="79"/>
        <v>66420623260882.305</v>
      </c>
      <c r="R316" s="71">
        <f t="shared" si="80"/>
        <v>0</v>
      </c>
      <c r="S316" s="19">
        <f t="shared" si="87"/>
        <v>0</v>
      </c>
    </row>
    <row r="317" spans="2:19" x14ac:dyDescent="0.25">
      <c r="B317" s="14">
        <v>313</v>
      </c>
      <c r="C317" s="24">
        <v>44198</v>
      </c>
      <c r="D317" s="14">
        <f t="shared" si="88"/>
        <v>752218</v>
      </c>
      <c r="E317" s="4">
        <f t="shared" si="81"/>
        <v>8.6874032775095609E+20</v>
      </c>
      <c r="F317" s="87">
        <f t="shared" si="82"/>
        <v>30088.720000000001</v>
      </c>
      <c r="G317" s="30">
        <f t="shared" si="74"/>
        <v>1.5970523899629208E-2</v>
      </c>
      <c r="H317" s="5">
        <f t="shared" si="75"/>
        <v>1</v>
      </c>
      <c r="I317" s="14">
        <f t="shared" si="76"/>
        <v>-1.1416207251794758E+21</v>
      </c>
      <c r="J317" s="4">
        <f t="shared" si="83"/>
        <v>0</v>
      </c>
      <c r="K317" s="4">
        <f t="shared" si="77"/>
        <v>8.6874032775095609E+20</v>
      </c>
      <c r="L317" s="4">
        <f t="shared" si="84"/>
        <v>-1.4537826422207427E+20</v>
      </c>
      <c r="M317" s="4">
        <f t="shared" si="85"/>
        <v>0</v>
      </c>
      <c r="N317" s="67">
        <f t="shared" si="86"/>
        <v>1.1062865111203591E+20</v>
      </c>
      <c r="P317" s="76">
        <f t="shared" si="78"/>
        <v>6.8111497712822559E-8</v>
      </c>
      <c r="Q317" s="77">
        <f t="shared" si="79"/>
        <v>76113158257770.141</v>
      </c>
      <c r="R317" s="77">
        <f t="shared" si="80"/>
        <v>0</v>
      </c>
      <c r="S317" s="78">
        <f t="shared" si="87"/>
        <v>0</v>
      </c>
    </row>
    <row r="318" spans="2:19" x14ac:dyDescent="0.25">
      <c r="B318" s="12">
        <v>314</v>
      </c>
      <c r="C318" s="25">
        <v>44199</v>
      </c>
      <c r="D318" s="12">
        <f t="shared" si="88"/>
        <v>752218</v>
      </c>
      <c r="E318" s="2">
        <f t="shared" si="81"/>
        <v>9.9551264057405905E+20</v>
      </c>
      <c r="F318" s="86">
        <f t="shared" si="82"/>
        <v>30088.720000000001</v>
      </c>
      <c r="G318" s="31">
        <f t="shared" si="74"/>
        <v>1.5970523899629208E-2</v>
      </c>
      <c r="H318" s="6">
        <f t="shared" si="75"/>
        <v>1</v>
      </c>
      <c r="I318" s="12">
        <f t="shared" si="76"/>
        <v>-1.3082135436255413E+21</v>
      </c>
      <c r="J318" s="2">
        <f t="shared" si="83"/>
        <v>0</v>
      </c>
      <c r="K318" s="2">
        <f t="shared" si="77"/>
        <v>9.9551264057405905E+20</v>
      </c>
      <c r="L318" s="2">
        <f t="shared" si="84"/>
        <v>-1.6659281844606547E+20</v>
      </c>
      <c r="M318" s="2">
        <f t="shared" si="85"/>
        <v>0</v>
      </c>
      <c r="N318" s="60">
        <f t="shared" si="86"/>
        <v>1.2677231282310296E+20</v>
      </c>
      <c r="P318" s="72">
        <f t="shared" si="78"/>
        <v>6.8111497712822559E-8</v>
      </c>
      <c r="Q318" s="71">
        <f t="shared" si="79"/>
        <v>87220091826271.859</v>
      </c>
      <c r="R318" s="71">
        <f t="shared" si="80"/>
        <v>0</v>
      </c>
      <c r="S318" s="19">
        <f t="shared" si="87"/>
        <v>0</v>
      </c>
    </row>
    <row r="319" spans="2:19" x14ac:dyDescent="0.25">
      <c r="B319" s="14">
        <v>315</v>
      </c>
      <c r="C319" s="24">
        <v>44200</v>
      </c>
      <c r="D319" s="14">
        <f t="shared" si="88"/>
        <v>752218</v>
      </c>
      <c r="E319" s="4">
        <f t="shared" si="81"/>
        <v>1.1407844045969523E+21</v>
      </c>
      <c r="F319" s="87">
        <f t="shared" si="82"/>
        <v>30088.720000000001</v>
      </c>
      <c r="G319" s="30">
        <f t="shared" si="74"/>
        <v>1.5970523899629208E-2</v>
      </c>
      <c r="H319" s="5">
        <f t="shared" si="75"/>
        <v>1</v>
      </c>
      <c r="I319" s="14">
        <f t="shared" si="76"/>
        <v>-1.4991166838323127E+21</v>
      </c>
      <c r="J319" s="4">
        <f t="shared" si="83"/>
        <v>0</v>
      </c>
      <c r="K319" s="4">
        <f t="shared" si="77"/>
        <v>1.1407844045969523E+21</v>
      </c>
      <c r="L319" s="4">
        <f t="shared" si="84"/>
        <v>-1.9090314020677144E+20</v>
      </c>
      <c r="M319" s="4">
        <f t="shared" si="85"/>
        <v>0</v>
      </c>
      <c r="N319" s="67">
        <f t="shared" si="86"/>
        <v>1.4527176402289322E+20</v>
      </c>
      <c r="P319" s="76">
        <f t="shared" si="78"/>
        <v>6.8111497712822559E-8</v>
      </c>
      <c r="Q319" s="77">
        <f t="shared" si="79"/>
        <v>99947822325539.734</v>
      </c>
      <c r="R319" s="77">
        <f t="shared" si="80"/>
        <v>0</v>
      </c>
      <c r="S319" s="78">
        <f t="shared" si="87"/>
        <v>0</v>
      </c>
    </row>
    <row r="320" spans="2:19" x14ac:dyDescent="0.25">
      <c r="B320" s="12">
        <v>316</v>
      </c>
      <c r="C320" s="25">
        <v>44201</v>
      </c>
      <c r="D320" s="12">
        <f t="shared" si="88"/>
        <v>752218</v>
      </c>
      <c r="E320" s="2">
        <f t="shared" si="81"/>
        <v>1.3072551816330341E+21</v>
      </c>
      <c r="F320" s="86">
        <f t="shared" si="82"/>
        <v>30088.720000000001</v>
      </c>
      <c r="G320" s="31">
        <f t="shared" si="74"/>
        <v>1.5970523899629208E-2</v>
      </c>
      <c r="H320" s="6">
        <f t="shared" si="75"/>
        <v>1</v>
      </c>
      <c r="I320" s="12">
        <f t="shared" si="76"/>
        <v>-1.7178776681337161E+21</v>
      </c>
      <c r="J320" s="2">
        <f t="shared" si="83"/>
        <v>0</v>
      </c>
      <c r="K320" s="2">
        <f t="shared" si="77"/>
        <v>1.3072551816330341E+21</v>
      </c>
      <c r="L320" s="2">
        <f t="shared" si="84"/>
        <v>-2.1876098430140337E+20</v>
      </c>
      <c r="M320" s="2">
        <f t="shared" si="85"/>
        <v>0</v>
      </c>
      <c r="N320" s="60">
        <f t="shared" si="86"/>
        <v>1.6647077703608186E+20</v>
      </c>
      <c r="P320" s="72">
        <f t="shared" si="78"/>
        <v>6.8111497712822559E-8</v>
      </c>
      <c r="Q320" s="71">
        <f t="shared" si="79"/>
        <v>114532867123268.34</v>
      </c>
      <c r="R320" s="71">
        <f t="shared" si="80"/>
        <v>0</v>
      </c>
      <c r="S320" s="19">
        <f t="shared" si="87"/>
        <v>0</v>
      </c>
    </row>
    <row r="321" spans="2:19" x14ac:dyDescent="0.25">
      <c r="B321" s="14">
        <v>317</v>
      </c>
      <c r="C321" s="24">
        <v>44202</v>
      </c>
      <c r="D321" s="14">
        <f t="shared" si="88"/>
        <v>752218</v>
      </c>
      <c r="E321" s="4">
        <f t="shared" si="81"/>
        <v>1.498018471343137E+21</v>
      </c>
      <c r="F321" s="87">
        <f t="shared" si="82"/>
        <v>30088.720000000001</v>
      </c>
      <c r="G321" s="30">
        <f t="shared" si="74"/>
        <v>1.5970523899629208E-2</v>
      </c>
      <c r="H321" s="5">
        <f t="shared" si="75"/>
        <v>1</v>
      </c>
      <c r="I321" s="14">
        <f t="shared" si="76"/>
        <v>-1.9685616966975443E+21</v>
      </c>
      <c r="J321" s="4">
        <f t="shared" si="83"/>
        <v>0</v>
      </c>
      <c r="K321" s="4">
        <f t="shared" si="77"/>
        <v>1.498018471343137E+21</v>
      </c>
      <c r="L321" s="4">
        <f t="shared" si="84"/>
        <v>-2.5068402856382824E+20</v>
      </c>
      <c r="M321" s="4">
        <f t="shared" si="85"/>
        <v>0</v>
      </c>
      <c r="N321" s="67">
        <f t="shared" si="86"/>
        <v>1.9076328971010284E+20</v>
      </c>
      <c r="P321" s="76">
        <f t="shared" si="78"/>
        <v>6.8111497712822559E-8</v>
      </c>
      <c r="Q321" s="77">
        <f t="shared" si="79"/>
        <v>131246257759877.69</v>
      </c>
      <c r="R321" s="77">
        <f t="shared" si="80"/>
        <v>0</v>
      </c>
      <c r="S321" s="78">
        <f t="shared" si="87"/>
        <v>0</v>
      </c>
    </row>
    <row r="322" spans="2:19" x14ac:dyDescent="0.25">
      <c r="B322" s="12">
        <v>318</v>
      </c>
      <c r="C322" s="25">
        <v>44203</v>
      </c>
      <c r="D322" s="12">
        <f t="shared" si="88"/>
        <v>752218</v>
      </c>
      <c r="E322" s="2">
        <f t="shared" si="81"/>
        <v>1.7166191972419119E+21</v>
      </c>
      <c r="F322" s="86">
        <f t="shared" si="82"/>
        <v>30088.720000000001</v>
      </c>
      <c r="G322" s="31">
        <f t="shared" si="74"/>
        <v>1.5970523899629208E-2</v>
      </c>
      <c r="H322" s="6">
        <f t="shared" si="75"/>
        <v>1</v>
      </c>
      <c r="I322" s="12">
        <f t="shared" si="76"/>
        <v>-2.2558271904859957E+21</v>
      </c>
      <c r="J322" s="2">
        <f t="shared" si="83"/>
        <v>0</v>
      </c>
      <c r="K322" s="2">
        <f t="shared" si="77"/>
        <v>1.7166191972419119E+21</v>
      </c>
      <c r="L322" s="2">
        <f t="shared" si="84"/>
        <v>-2.8726549378845141E+20</v>
      </c>
      <c r="M322" s="2">
        <f t="shared" si="85"/>
        <v>0</v>
      </c>
      <c r="N322" s="60">
        <f t="shared" si="86"/>
        <v>2.1860072589877497E+20</v>
      </c>
      <c r="P322" s="72">
        <f t="shared" si="78"/>
        <v>6.8111497712822559E-8</v>
      </c>
      <c r="Q322" s="71">
        <f t="shared" si="79"/>
        <v>150398576484013.72</v>
      </c>
      <c r="R322" s="71">
        <f t="shared" si="80"/>
        <v>0</v>
      </c>
      <c r="S322" s="19">
        <f t="shared" si="87"/>
        <v>0</v>
      </c>
    </row>
    <row r="323" spans="2:19" x14ac:dyDescent="0.25">
      <c r="B323" s="14">
        <v>319</v>
      </c>
      <c r="C323" s="24">
        <v>44204</v>
      </c>
      <c r="D323" s="14">
        <f t="shared" si="88"/>
        <v>752218</v>
      </c>
      <c r="E323" s="4">
        <f t="shared" si="81"/>
        <v>1.9671195814410453E+21</v>
      </c>
      <c r="F323" s="87">
        <f t="shared" si="82"/>
        <v>30088.720000000001</v>
      </c>
      <c r="G323" s="30">
        <f t="shared" si="74"/>
        <v>1.5970523899629208E-2</v>
      </c>
      <c r="H323" s="5">
        <f t="shared" si="75"/>
        <v>1</v>
      </c>
      <c r="I323" s="14">
        <f t="shared" si="76"/>
        <v>-2.5850123579427709E+21</v>
      </c>
      <c r="J323" s="4">
        <f t="shared" si="83"/>
        <v>0</v>
      </c>
      <c r="K323" s="4">
        <f t="shared" si="77"/>
        <v>1.9671195814410453E+21</v>
      </c>
      <c r="L323" s="4">
        <f t="shared" si="84"/>
        <v>-3.2918516745677518E+20</v>
      </c>
      <c r="M323" s="4">
        <f t="shared" si="85"/>
        <v>0</v>
      </c>
      <c r="N323" s="67">
        <f t="shared" si="86"/>
        <v>2.5050038419913336E+20</v>
      </c>
      <c r="P323" s="76">
        <f t="shared" si="78"/>
        <v>6.8111497712822559E-8</v>
      </c>
      <c r="Q323" s="77">
        <f t="shared" si="79"/>
        <v>172345727752495.47</v>
      </c>
      <c r="R323" s="77">
        <f t="shared" si="80"/>
        <v>0</v>
      </c>
      <c r="S323" s="78">
        <f t="shared" si="87"/>
        <v>0</v>
      </c>
    </row>
    <row r="324" spans="2:19" x14ac:dyDescent="0.25">
      <c r="B324" s="12">
        <v>320</v>
      </c>
      <c r="C324" s="25">
        <v>44205</v>
      </c>
      <c r="D324" s="12">
        <f t="shared" si="88"/>
        <v>752218</v>
      </c>
      <c r="E324" s="2">
        <f t="shared" si="81"/>
        <v>2.2541746322690584E+21</v>
      </c>
      <c r="F324" s="86">
        <f t="shared" si="82"/>
        <v>30088.720000000001</v>
      </c>
      <c r="G324" s="31">
        <f t="shared" ref="G324:G369" si="89">D324/G$2</f>
        <v>1.5970523899629208E-2</v>
      </c>
      <c r="H324" s="6">
        <f t="shared" si="75"/>
        <v>1</v>
      </c>
      <c r="I324" s="12">
        <f t="shared" si="76"/>
        <v>-2.9622343940615465E+21</v>
      </c>
      <c r="J324" s="2">
        <f t="shared" si="83"/>
        <v>0</v>
      </c>
      <c r="K324" s="2">
        <f t="shared" si="77"/>
        <v>2.2541746322690584E+21</v>
      </c>
      <c r="L324" s="2">
        <f t="shared" si="84"/>
        <v>-3.7722203611877553E+20</v>
      </c>
      <c r="M324" s="2">
        <f t="shared" si="85"/>
        <v>0</v>
      </c>
      <c r="N324" s="60">
        <f t="shared" si="86"/>
        <v>2.8705505082801311E+20</v>
      </c>
      <c r="P324" s="72">
        <f t="shared" si="78"/>
        <v>6.8111497712822559E-8</v>
      </c>
      <c r="Q324" s="71">
        <f t="shared" si="79"/>
        <v>197495551945563.22</v>
      </c>
      <c r="R324" s="71">
        <f t="shared" si="80"/>
        <v>0</v>
      </c>
      <c r="S324" s="19">
        <f t="shared" si="87"/>
        <v>0</v>
      </c>
    </row>
    <row r="325" spans="2:19" x14ac:dyDescent="0.25">
      <c r="B325" s="14">
        <v>321</v>
      </c>
      <c r="C325" s="24">
        <v>44206</v>
      </c>
      <c r="D325" s="14">
        <f t="shared" si="88"/>
        <v>752218</v>
      </c>
      <c r="E325" s="4">
        <f t="shared" si="81"/>
        <v>2.5831186475419828E+21</v>
      </c>
      <c r="F325" s="87">
        <f t="shared" si="82"/>
        <v>30088.720000000001</v>
      </c>
      <c r="G325" s="30">
        <f t="shared" si="89"/>
        <v>1.5970523899629208E-2</v>
      </c>
      <c r="H325" s="5">
        <f t="shared" ref="H325:H369" si="90">D325/D324</f>
        <v>1</v>
      </c>
      <c r="I325" s="14">
        <f t="shared" si="76"/>
        <v>-3.3945031552361504E+21</v>
      </c>
      <c r="J325" s="4">
        <f t="shared" si="83"/>
        <v>0</v>
      </c>
      <c r="K325" s="4">
        <f t="shared" si="77"/>
        <v>2.5831186475419828E+21</v>
      </c>
      <c r="L325" s="4">
        <f t="shared" si="84"/>
        <v>-4.3226876117460399E+20</v>
      </c>
      <c r="M325" s="4">
        <f t="shared" si="85"/>
        <v>0</v>
      </c>
      <c r="N325" s="67">
        <f t="shared" si="86"/>
        <v>3.2894401527292441E+20</v>
      </c>
      <c r="P325" s="76">
        <f t="shared" si="78"/>
        <v>6.8111497712822559E-8</v>
      </c>
      <c r="Q325" s="77">
        <f t="shared" si="79"/>
        <v>226315404199033.81</v>
      </c>
      <c r="R325" s="77">
        <f t="shared" si="80"/>
        <v>0</v>
      </c>
      <c r="S325" s="78">
        <f t="shared" si="87"/>
        <v>0</v>
      </c>
    </row>
    <row r="326" spans="2:19" x14ac:dyDescent="0.25">
      <c r="B326" s="12">
        <v>322</v>
      </c>
      <c r="C326" s="25">
        <v>44207</v>
      </c>
      <c r="D326" s="12">
        <f t="shared" si="88"/>
        <v>752218</v>
      </c>
      <c r="E326" s="2">
        <f t="shared" si="81"/>
        <v>2.9600643409612699E+21</v>
      </c>
      <c r="F326" s="86">
        <f t="shared" si="82"/>
        <v>30088.720000000001</v>
      </c>
      <c r="G326" s="31">
        <f t="shared" si="89"/>
        <v>1.5970523899629208E-2</v>
      </c>
      <c r="H326" s="6">
        <f t="shared" si="90"/>
        <v>1</v>
      </c>
      <c r="I326" s="12">
        <f t="shared" si="76"/>
        <v>-3.8898514222938886E+21</v>
      </c>
      <c r="J326" s="2">
        <f t="shared" si="83"/>
        <v>0</v>
      </c>
      <c r="K326" s="2">
        <f t="shared" si="77"/>
        <v>2.9600643409612699E+21</v>
      </c>
      <c r="L326" s="2">
        <f t="shared" si="84"/>
        <v>-4.9534826705773815E+20</v>
      </c>
      <c r="M326" s="2">
        <f t="shared" si="85"/>
        <v>0</v>
      </c>
      <c r="N326" s="60">
        <f t="shared" si="86"/>
        <v>3.7694569341928709E+20</v>
      </c>
      <c r="P326" s="72">
        <f t="shared" si="78"/>
        <v>6.8111497712822559E-8</v>
      </c>
      <c r="Q326" s="71">
        <f t="shared" si="79"/>
        <v>259340839189582.06</v>
      </c>
      <c r="R326" s="71">
        <f t="shared" si="80"/>
        <v>0</v>
      </c>
      <c r="S326" s="19">
        <f t="shared" si="87"/>
        <v>0</v>
      </c>
    </row>
    <row r="327" spans="2:19" x14ac:dyDescent="0.25">
      <c r="B327" s="14">
        <v>323</v>
      </c>
      <c r="C327" s="24">
        <v>44208</v>
      </c>
      <c r="D327" s="14">
        <f t="shared" si="88"/>
        <v>752218</v>
      </c>
      <c r="E327" s="4">
        <f t="shared" si="81"/>
        <v>3.3920164336888326E+21</v>
      </c>
      <c r="F327" s="87">
        <f t="shared" si="82"/>
        <v>30088.720000000001</v>
      </c>
      <c r="G327" s="30">
        <f t="shared" si="89"/>
        <v>1.5970523899629208E-2</v>
      </c>
      <c r="H327" s="5">
        <f t="shared" si="90"/>
        <v>1</v>
      </c>
      <c r="I327" s="14">
        <f t="shared" si="76"/>
        <v>-4.4574841723690046E+21</v>
      </c>
      <c r="J327" s="4">
        <f t="shared" si="83"/>
        <v>0</v>
      </c>
      <c r="K327" s="4">
        <f t="shared" si="77"/>
        <v>3.3920164336888326E+21</v>
      </c>
      <c r="L327" s="4">
        <f t="shared" si="84"/>
        <v>-5.67632750075116E+20</v>
      </c>
      <c r="M327" s="4">
        <f t="shared" si="85"/>
        <v>0</v>
      </c>
      <c r="N327" s="67">
        <f t="shared" si="86"/>
        <v>4.3195209272756273E+20</v>
      </c>
      <c r="P327" s="76">
        <f t="shared" si="78"/>
        <v>6.8111497712822559E-8</v>
      </c>
      <c r="Q327" s="77">
        <f t="shared" si="79"/>
        <v>297185563261114.56</v>
      </c>
      <c r="R327" s="77">
        <f t="shared" si="80"/>
        <v>0</v>
      </c>
      <c r="S327" s="78">
        <f t="shared" si="87"/>
        <v>0</v>
      </c>
    </row>
    <row r="328" spans="2:19" x14ac:dyDescent="0.25">
      <c r="B328" s="12">
        <v>324</v>
      </c>
      <c r="C328" s="25">
        <v>44209</v>
      </c>
      <c r="D328" s="12">
        <f t="shared" si="88"/>
        <v>752218</v>
      </c>
      <c r="E328" s="2">
        <f t="shared" si="81"/>
        <v>3.887001821953184E+21</v>
      </c>
      <c r="F328" s="86">
        <f t="shared" si="82"/>
        <v>30088.720000000001</v>
      </c>
      <c r="G328" s="31">
        <f t="shared" si="89"/>
        <v>1.5970523899629208E-2</v>
      </c>
      <c r="H328" s="6">
        <f t="shared" si="90"/>
        <v>1</v>
      </c>
      <c r="I328" s="12">
        <f t="shared" si="76"/>
        <v>-5.1079496335114832E+21</v>
      </c>
      <c r="J328" s="2">
        <f t="shared" si="83"/>
        <v>0</v>
      </c>
      <c r="K328" s="2">
        <f t="shared" si="77"/>
        <v>3.887001821953184E+21</v>
      </c>
      <c r="L328" s="2">
        <f t="shared" si="84"/>
        <v>-6.5046546114247865E+20</v>
      </c>
      <c r="M328" s="2">
        <f t="shared" si="85"/>
        <v>0</v>
      </c>
      <c r="N328" s="60">
        <f t="shared" si="86"/>
        <v>4.9498538826435133E+20</v>
      </c>
      <c r="P328" s="72">
        <f t="shared" si="78"/>
        <v>6.8111497712822559E-8</v>
      </c>
      <c r="Q328" s="71">
        <f t="shared" si="79"/>
        <v>340552838830999.56</v>
      </c>
      <c r="R328" s="71">
        <f t="shared" si="80"/>
        <v>0</v>
      </c>
      <c r="S328" s="19">
        <f t="shared" si="87"/>
        <v>0</v>
      </c>
    </row>
    <row r="329" spans="2:19" x14ac:dyDescent="0.25">
      <c r="B329" s="14">
        <v>325</v>
      </c>
      <c r="C329" s="24">
        <v>44210</v>
      </c>
      <c r="D329" s="14">
        <f t="shared" si="88"/>
        <v>752218</v>
      </c>
      <c r="E329" s="4">
        <f t="shared" si="81"/>
        <v>4.4542187395703458E+21</v>
      </c>
      <c r="F329" s="87">
        <f t="shared" si="82"/>
        <v>30088.720000000001</v>
      </c>
      <c r="G329" s="30">
        <f t="shared" si="89"/>
        <v>1.5970523899629208E-2</v>
      </c>
      <c r="H329" s="5">
        <f t="shared" si="90"/>
        <v>1</v>
      </c>
      <c r="I329" s="14">
        <f t="shared" si="76"/>
        <v>-5.8533353007114585E+21</v>
      </c>
      <c r="J329" s="4">
        <f t="shared" si="83"/>
        <v>0</v>
      </c>
      <c r="K329" s="4">
        <f t="shared" si="77"/>
        <v>4.4542187395703458E+21</v>
      </c>
      <c r="L329" s="4">
        <f t="shared" si="84"/>
        <v>-7.4538566719997529E+20</v>
      </c>
      <c r="M329" s="4">
        <f t="shared" si="85"/>
        <v>0</v>
      </c>
      <c r="N329" s="67">
        <f t="shared" si="86"/>
        <v>5.672169176171618E+20</v>
      </c>
      <c r="P329" s="76">
        <f t="shared" si="78"/>
        <v>6.8111497712822559E-8</v>
      </c>
      <c r="Q329" s="77">
        <f t="shared" si="79"/>
        <v>390248553002398.75</v>
      </c>
      <c r="R329" s="77">
        <f t="shared" si="80"/>
        <v>0</v>
      </c>
      <c r="S329" s="78">
        <f t="shared" si="87"/>
        <v>0</v>
      </c>
    </row>
    <row r="330" spans="2:19" x14ac:dyDescent="0.25">
      <c r="B330" s="12">
        <v>326</v>
      </c>
      <c r="C330" s="25">
        <v>44211</v>
      </c>
      <c r="D330" s="12">
        <f t="shared" si="88"/>
        <v>752218</v>
      </c>
      <c r="E330" s="2">
        <f t="shared" si="81"/>
        <v>5.1042076872426526E+21</v>
      </c>
      <c r="F330" s="86">
        <f t="shared" si="82"/>
        <v>30088.720000000001</v>
      </c>
      <c r="G330" s="31">
        <f t="shared" si="89"/>
        <v>1.5970523899629208E-2</v>
      </c>
      <c r="H330" s="6">
        <f t="shared" si="90"/>
        <v>1</v>
      </c>
      <c r="I330" s="12">
        <f t="shared" si="76"/>
        <v>-6.707492555873472E+21</v>
      </c>
      <c r="J330" s="2">
        <f t="shared" si="83"/>
        <v>0</v>
      </c>
      <c r="K330" s="2">
        <f t="shared" si="77"/>
        <v>5.1042076872426526E+21</v>
      </c>
      <c r="L330" s="2">
        <f t="shared" si="84"/>
        <v>-8.5415725516201342E+20</v>
      </c>
      <c r="M330" s="2">
        <f t="shared" si="85"/>
        <v>0</v>
      </c>
      <c r="N330" s="60">
        <f t="shared" si="86"/>
        <v>6.4998894767230681E+20</v>
      </c>
      <c r="P330" s="72">
        <f t="shared" si="78"/>
        <v>6.8111497712822559E-8</v>
      </c>
      <c r="Q330" s="71">
        <f t="shared" si="79"/>
        <v>447196193234619.75</v>
      </c>
      <c r="R330" s="71">
        <f t="shared" si="80"/>
        <v>0</v>
      </c>
      <c r="S330" s="19">
        <f t="shared" si="87"/>
        <v>0</v>
      </c>
    </row>
    <row r="331" spans="2:19" x14ac:dyDescent="0.25">
      <c r="B331" s="14">
        <v>327</v>
      </c>
      <c r="C331" s="24">
        <v>44212</v>
      </c>
      <c r="D331" s="14">
        <f t="shared" si="88"/>
        <v>752218</v>
      </c>
      <c r="E331" s="4">
        <f t="shared" si="81"/>
        <v>5.8490473049871048E+21</v>
      </c>
      <c r="F331" s="87">
        <f t="shared" si="82"/>
        <v>30088.720000000001</v>
      </c>
      <c r="G331" s="30">
        <f t="shared" si="89"/>
        <v>1.5970523899629208E-2</v>
      </c>
      <c r="H331" s="5">
        <f t="shared" si="90"/>
        <v>1</v>
      </c>
      <c r="I331" s="14">
        <f t="shared" si="76"/>
        <v>-7.6862940658174085E+21</v>
      </c>
      <c r="J331" s="4">
        <f t="shared" si="83"/>
        <v>0</v>
      </c>
      <c r="K331" s="4">
        <f t="shared" si="77"/>
        <v>5.8490473049871048E+21</v>
      </c>
      <c r="L331" s="4">
        <f t="shared" si="84"/>
        <v>-9.7880150994393655E+20</v>
      </c>
      <c r="M331" s="4">
        <f t="shared" si="85"/>
        <v>0</v>
      </c>
      <c r="N331" s="67">
        <f t="shared" si="86"/>
        <v>7.4483961774445219E+20</v>
      </c>
      <c r="P331" s="76">
        <f t="shared" si="78"/>
        <v>6.8111497712822559E-8</v>
      </c>
      <c r="Q331" s="77">
        <f t="shared" si="79"/>
        <v>512454008361963.5</v>
      </c>
      <c r="R331" s="77">
        <f t="shared" si="80"/>
        <v>0</v>
      </c>
      <c r="S331" s="78">
        <f t="shared" si="87"/>
        <v>0</v>
      </c>
    </row>
    <row r="332" spans="2:19" x14ac:dyDescent="0.25">
      <c r="B332" s="12">
        <v>328</v>
      </c>
      <c r="C332" s="25">
        <v>44213</v>
      </c>
      <c r="D332" s="12">
        <f t="shared" si="88"/>
        <v>752218</v>
      </c>
      <c r="E332" s="2">
        <f t="shared" si="81"/>
        <v>6.7025788275590819E+21</v>
      </c>
      <c r="F332" s="86">
        <f t="shared" si="82"/>
        <v>30088.720000000001</v>
      </c>
      <c r="G332" s="31">
        <f t="shared" si="89"/>
        <v>1.5970523899629208E-2</v>
      </c>
      <c r="H332" s="6">
        <f t="shared" si="90"/>
        <v>1</v>
      </c>
      <c r="I332" s="12">
        <f t="shared" si="76"/>
        <v>-8.8079287414917494E+21</v>
      </c>
      <c r="J332" s="2">
        <f t="shared" si="83"/>
        <v>0</v>
      </c>
      <c r="K332" s="2">
        <f t="shared" si="77"/>
        <v>6.7025788275590819E+21</v>
      </c>
      <c r="L332" s="2">
        <f t="shared" si="84"/>
        <v>-1.1216346756743409E+21</v>
      </c>
      <c r="M332" s="2">
        <f t="shared" si="85"/>
        <v>0</v>
      </c>
      <c r="N332" s="60">
        <f t="shared" si="86"/>
        <v>8.535315225719771E+20</v>
      </c>
      <c r="P332" s="72">
        <f t="shared" si="78"/>
        <v>6.8111497712822559E-8</v>
      </c>
      <c r="Q332" s="71">
        <f t="shared" si="79"/>
        <v>587234673861515.88</v>
      </c>
      <c r="R332" s="71">
        <f t="shared" si="80"/>
        <v>0</v>
      </c>
      <c r="S332" s="19">
        <f t="shared" si="87"/>
        <v>0</v>
      </c>
    </row>
    <row r="333" spans="2:19" x14ac:dyDescent="0.25">
      <c r="B333" s="14">
        <v>329</v>
      </c>
      <c r="C333" s="24">
        <v>44214</v>
      </c>
      <c r="D333" s="14">
        <f t="shared" si="88"/>
        <v>752218</v>
      </c>
      <c r="E333" s="4">
        <f t="shared" si="81"/>
        <v>7.6806632938904433E+21</v>
      </c>
      <c r="F333" s="87">
        <f t="shared" si="82"/>
        <v>30088.720000000001</v>
      </c>
      <c r="G333" s="30">
        <f t="shared" si="89"/>
        <v>1.5970523899629208E-2</v>
      </c>
      <c r="H333" s="5">
        <f t="shared" si="90"/>
        <v>1</v>
      </c>
      <c r="I333" s="14">
        <f t="shared" si="76"/>
        <v>-1.009323973957873E+22</v>
      </c>
      <c r="J333" s="4">
        <f t="shared" si="83"/>
        <v>0</v>
      </c>
      <c r="K333" s="4">
        <f t="shared" si="77"/>
        <v>7.6806632938904433E+21</v>
      </c>
      <c r="L333" s="4">
        <f t="shared" si="84"/>
        <v>-1.2853109980869805E+21</v>
      </c>
      <c r="M333" s="4">
        <f t="shared" si="85"/>
        <v>0</v>
      </c>
      <c r="N333" s="67">
        <f t="shared" si="86"/>
        <v>9.7808446633136148E+20</v>
      </c>
      <c r="P333" s="76">
        <f t="shared" si="78"/>
        <v>6.8111497712822559E-8</v>
      </c>
      <c r="Q333" s="77">
        <f t="shared" si="79"/>
        <v>672927826806392.38</v>
      </c>
      <c r="R333" s="77">
        <f t="shared" si="80"/>
        <v>0</v>
      </c>
      <c r="S333" s="78">
        <f t="shared" si="87"/>
        <v>0</v>
      </c>
    </row>
    <row r="334" spans="2:19" x14ac:dyDescent="0.25">
      <c r="B334" s="12">
        <v>330</v>
      </c>
      <c r="C334" s="25">
        <v>44215</v>
      </c>
      <c r="D334" s="12">
        <f t="shared" si="88"/>
        <v>752218</v>
      </c>
      <c r="E334" s="2">
        <f t="shared" si="81"/>
        <v>8.8014762902236063E+21</v>
      </c>
      <c r="F334" s="86">
        <f t="shared" si="82"/>
        <v>30088.720000000001</v>
      </c>
      <c r="G334" s="31">
        <f t="shared" si="89"/>
        <v>1.5970523899629208E-2</v>
      </c>
      <c r="H334" s="6">
        <f t="shared" si="90"/>
        <v>1</v>
      </c>
      <c r="I334" s="12">
        <f t="shared" si="76"/>
        <v>-1.1566111787520839E+22</v>
      </c>
      <c r="J334" s="2">
        <f t="shared" si="83"/>
        <v>0</v>
      </c>
      <c r="K334" s="2">
        <f t="shared" si="77"/>
        <v>8.8014762902236063E+21</v>
      </c>
      <c r="L334" s="2">
        <f t="shared" si="84"/>
        <v>-1.4728720479421087E+21</v>
      </c>
      <c r="M334" s="2">
        <f t="shared" si="85"/>
        <v>0</v>
      </c>
      <c r="N334" s="60">
        <f t="shared" si="86"/>
        <v>1.120812996333163E+21</v>
      </c>
      <c r="P334" s="72">
        <f t="shared" si="78"/>
        <v>6.8111497712822559E-8</v>
      </c>
      <c r="Q334" s="71">
        <f t="shared" si="79"/>
        <v>771125889267844.5</v>
      </c>
      <c r="R334" s="71">
        <f t="shared" si="80"/>
        <v>0</v>
      </c>
      <c r="S334" s="19">
        <f t="shared" si="87"/>
        <v>0</v>
      </c>
    </row>
    <row r="335" spans="2:19" x14ac:dyDescent="0.25">
      <c r="B335" s="14">
        <v>331</v>
      </c>
      <c r="C335" s="24">
        <v>44216</v>
      </c>
      <c r="D335" s="14">
        <f t="shared" si="88"/>
        <v>752218</v>
      </c>
      <c r="E335" s="4">
        <f t="shared" si="81"/>
        <v>1.0085845704105836E+22</v>
      </c>
      <c r="F335" s="87">
        <f t="shared" si="82"/>
        <v>30088.720000000001</v>
      </c>
      <c r="G335" s="30">
        <f t="shared" si="89"/>
        <v>1.5970523899629208E-2</v>
      </c>
      <c r="H335" s="5">
        <f t="shared" si="90"/>
        <v>1</v>
      </c>
      <c r="I335" s="14">
        <f t="shared" si="76"/>
        <v>-1.32539150295673E+22</v>
      </c>
      <c r="J335" s="4">
        <f t="shared" si="83"/>
        <v>0</v>
      </c>
      <c r="K335" s="4">
        <f t="shared" si="77"/>
        <v>1.0085845704105836E+22</v>
      </c>
      <c r="L335" s="4">
        <f t="shared" si="84"/>
        <v>-1.6878032420464618E+21</v>
      </c>
      <c r="M335" s="4">
        <f t="shared" si="85"/>
        <v>0</v>
      </c>
      <c r="N335" s="67">
        <f t="shared" si="86"/>
        <v>1.2843694138822293E+21</v>
      </c>
      <c r="P335" s="76">
        <f t="shared" si="78"/>
        <v>6.8111497712822559E-8</v>
      </c>
      <c r="Q335" s="77">
        <f t="shared" si="79"/>
        <v>883653660038353.63</v>
      </c>
      <c r="R335" s="77">
        <f t="shared" si="80"/>
        <v>0</v>
      </c>
      <c r="S335" s="78">
        <f t="shared" si="87"/>
        <v>0</v>
      </c>
    </row>
    <row r="336" spans="2:19" x14ac:dyDescent="0.25">
      <c r="B336" s="12">
        <v>332</v>
      </c>
      <c r="C336" s="25">
        <v>44217</v>
      </c>
      <c r="D336" s="12">
        <f t="shared" si="88"/>
        <v>752218</v>
      </c>
      <c r="E336" s="2">
        <f t="shared" si="81"/>
        <v>1.1557638765671862E+22</v>
      </c>
      <c r="F336" s="86">
        <f t="shared" si="82"/>
        <v>30088.720000000001</v>
      </c>
      <c r="G336" s="31">
        <f t="shared" si="89"/>
        <v>1.5970523899629208E-2</v>
      </c>
      <c r="H336" s="6">
        <f t="shared" si="90"/>
        <v>1</v>
      </c>
      <c r="I336" s="12">
        <f t="shared" si="76"/>
        <v>-1.5188013641760204E+22</v>
      </c>
      <c r="J336" s="2">
        <f t="shared" si="83"/>
        <v>0</v>
      </c>
      <c r="K336" s="2">
        <f t="shared" si="77"/>
        <v>1.1557638765671862E+22</v>
      </c>
      <c r="L336" s="2">
        <f t="shared" si="84"/>
        <v>-1.9340986121929034E+21</v>
      </c>
      <c r="M336" s="2">
        <f t="shared" si="85"/>
        <v>0</v>
      </c>
      <c r="N336" s="60">
        <f t="shared" si="86"/>
        <v>1.4717930615660264E+21</v>
      </c>
      <c r="P336" s="72">
        <f t="shared" si="78"/>
        <v>6.8111497712822559E-8</v>
      </c>
      <c r="Q336" s="71">
        <f t="shared" si="79"/>
        <v>1012602224573941.4</v>
      </c>
      <c r="R336" s="71">
        <f t="shared" si="80"/>
        <v>0</v>
      </c>
      <c r="S336" s="19">
        <f t="shared" si="87"/>
        <v>0</v>
      </c>
    </row>
    <row r="337" spans="2:19" x14ac:dyDescent="0.25">
      <c r="B337" s="14">
        <v>333</v>
      </c>
      <c r="C337" s="24">
        <v>44218</v>
      </c>
      <c r="D337" s="14">
        <f t="shared" si="88"/>
        <v>752218</v>
      </c>
      <c r="E337" s="4">
        <f t="shared" si="81"/>
        <v>1.3244205568540721E+22</v>
      </c>
      <c r="F337" s="87">
        <f t="shared" si="82"/>
        <v>30088.720000000001</v>
      </c>
      <c r="G337" s="30">
        <f t="shared" si="89"/>
        <v>1.5970523899629208E-2</v>
      </c>
      <c r="H337" s="5">
        <f t="shared" si="90"/>
        <v>1</v>
      </c>
      <c r="I337" s="14">
        <f t="shared" si="76"/>
        <v>-1.7404348667370693E+22</v>
      </c>
      <c r="J337" s="4">
        <f t="shared" si="83"/>
        <v>0</v>
      </c>
      <c r="K337" s="4">
        <f t="shared" si="77"/>
        <v>1.3244205568540721E+22</v>
      </c>
      <c r="L337" s="4">
        <f t="shared" si="84"/>
        <v>-2.2163350256104893E+21</v>
      </c>
      <c r="M337" s="4">
        <f t="shared" si="85"/>
        <v>0</v>
      </c>
      <c r="N337" s="67">
        <f t="shared" si="86"/>
        <v>1.6865668028688593E+21</v>
      </c>
      <c r="P337" s="76">
        <f t="shared" si="78"/>
        <v>6.8111497712822559E-8</v>
      </c>
      <c r="Q337" s="77">
        <f t="shared" si="79"/>
        <v>1160367813298697.8</v>
      </c>
      <c r="R337" s="77">
        <f t="shared" si="80"/>
        <v>0</v>
      </c>
      <c r="S337" s="78">
        <f t="shared" si="87"/>
        <v>0</v>
      </c>
    </row>
    <row r="338" spans="2:19" x14ac:dyDescent="0.25">
      <c r="B338" s="12">
        <v>334</v>
      </c>
      <c r="C338" s="25">
        <v>44219</v>
      </c>
      <c r="D338" s="12">
        <f t="shared" si="88"/>
        <v>752218</v>
      </c>
      <c r="E338" s="2">
        <f t="shared" si="81"/>
        <v>1.517688731220423E+22</v>
      </c>
      <c r="F338" s="86">
        <f t="shared" si="82"/>
        <v>30088.720000000001</v>
      </c>
      <c r="G338" s="31">
        <f t="shared" si="89"/>
        <v>1.5970523899629208E-2</v>
      </c>
      <c r="H338" s="6">
        <f t="shared" si="90"/>
        <v>1</v>
      </c>
      <c r="I338" s="12">
        <f t="shared" si="76"/>
        <v>-1.9944105903522371E+22</v>
      </c>
      <c r="J338" s="2">
        <f t="shared" si="83"/>
        <v>0</v>
      </c>
      <c r="K338" s="2">
        <f t="shared" si="77"/>
        <v>1.517688731220423E+22</v>
      </c>
      <c r="L338" s="2">
        <f t="shared" si="84"/>
        <v>-2.5397572361516776E+21</v>
      </c>
      <c r="M338" s="2">
        <f t="shared" si="85"/>
        <v>0</v>
      </c>
      <c r="N338" s="60">
        <f t="shared" si="86"/>
        <v>1.9326817436635088E+21</v>
      </c>
      <c r="P338" s="72">
        <f t="shared" si="78"/>
        <v>6.8111497712822559E-8</v>
      </c>
      <c r="Q338" s="71">
        <f t="shared" si="79"/>
        <v>1329696330369143.5</v>
      </c>
      <c r="R338" s="71">
        <f t="shared" si="80"/>
        <v>0</v>
      </c>
      <c r="S338" s="19">
        <f t="shared" si="87"/>
        <v>0</v>
      </c>
    </row>
    <row r="339" spans="2:19" x14ac:dyDescent="0.25">
      <c r="B339" s="14">
        <v>335</v>
      </c>
      <c r="C339" s="24">
        <v>44220</v>
      </c>
      <c r="D339" s="14">
        <f t="shared" si="88"/>
        <v>752218</v>
      </c>
      <c r="E339" s="4">
        <f t="shared" si="81"/>
        <v>1.7391598710493658E+22</v>
      </c>
      <c r="F339" s="87">
        <f t="shared" si="82"/>
        <v>30088.720000000001</v>
      </c>
      <c r="G339" s="30">
        <f t="shared" si="89"/>
        <v>1.5970523899629208E-2</v>
      </c>
      <c r="H339" s="5">
        <f t="shared" si="90"/>
        <v>1</v>
      </c>
      <c r="I339" s="14">
        <f t="shared" si="76"/>
        <v>-2.2854481250231547E+22</v>
      </c>
      <c r="J339" s="4">
        <f t="shared" si="83"/>
        <v>0</v>
      </c>
      <c r="K339" s="4">
        <f t="shared" si="77"/>
        <v>1.7391598710493658E+22</v>
      </c>
      <c r="L339" s="4">
        <f t="shared" si="84"/>
        <v>-2.9103753467091757E+21</v>
      </c>
      <c r="M339" s="4">
        <f t="shared" si="85"/>
        <v>0</v>
      </c>
      <c r="N339" s="67">
        <f t="shared" si="86"/>
        <v>2.2147113982894277E+21</v>
      </c>
      <c r="P339" s="76">
        <f t="shared" si="78"/>
        <v>6.8111497712822559E-8</v>
      </c>
      <c r="Q339" s="77">
        <f t="shared" si="79"/>
        <v>1523734380369295.8</v>
      </c>
      <c r="R339" s="77">
        <f t="shared" si="80"/>
        <v>0</v>
      </c>
      <c r="S339" s="78">
        <f t="shared" si="87"/>
        <v>0</v>
      </c>
    </row>
    <row r="340" spans="2:19" x14ac:dyDescent="0.25">
      <c r="B340" s="12">
        <v>336</v>
      </c>
      <c r="C340" s="25">
        <v>44221</v>
      </c>
      <c r="D340" s="12">
        <f t="shared" si="88"/>
        <v>752218</v>
      </c>
      <c r="E340" s="2">
        <f t="shared" si="81"/>
        <v>1.9929495388927381E+22</v>
      </c>
      <c r="F340" s="86">
        <f t="shared" si="82"/>
        <v>30088.720000000001</v>
      </c>
      <c r="G340" s="31">
        <f t="shared" si="89"/>
        <v>1.5970523899629208E-2</v>
      </c>
      <c r="H340" s="6">
        <f t="shared" si="90"/>
        <v>1</v>
      </c>
      <c r="I340" s="12">
        <f t="shared" si="76"/>
        <v>-2.6189557744222366E+22</v>
      </c>
      <c r="J340" s="2">
        <f t="shared" si="83"/>
        <v>0</v>
      </c>
      <c r="K340" s="2">
        <f t="shared" si="77"/>
        <v>1.9929495388927381E+22</v>
      </c>
      <c r="L340" s="2">
        <f t="shared" si="84"/>
        <v>-3.3350764939908198E+21</v>
      </c>
      <c r="M340" s="2">
        <f t="shared" si="85"/>
        <v>0</v>
      </c>
      <c r="N340" s="60">
        <f t="shared" si="86"/>
        <v>2.5378966784337238E+21</v>
      </c>
      <c r="P340" s="72">
        <f t="shared" si="78"/>
        <v>6.8111497712822559E-8</v>
      </c>
      <c r="Q340" s="71">
        <f t="shared" si="79"/>
        <v>1746087741157295</v>
      </c>
      <c r="R340" s="71">
        <f t="shared" si="80"/>
        <v>0</v>
      </c>
      <c r="S340" s="19">
        <f t="shared" si="87"/>
        <v>0</v>
      </c>
    </row>
    <row r="341" spans="2:19" x14ac:dyDescent="0.25">
      <c r="B341" s="14">
        <v>337</v>
      </c>
      <c r="C341" s="24">
        <v>44222</v>
      </c>
      <c r="D341" s="14">
        <f t="shared" si="88"/>
        <v>752218</v>
      </c>
      <c r="E341" s="4">
        <f t="shared" si="81"/>
        <v>2.2837738673077039E+22</v>
      </c>
      <c r="F341" s="87">
        <f t="shared" si="82"/>
        <v>30088.720000000001</v>
      </c>
      <c r="G341" s="30">
        <f t="shared" si="89"/>
        <v>1.5970523899629208E-2</v>
      </c>
      <c r="H341" s="5">
        <f t="shared" si="90"/>
        <v>1</v>
      </c>
      <c r="I341" s="14">
        <f t="shared" si="76"/>
        <v>-3.0011310575295108E+22</v>
      </c>
      <c r="J341" s="4">
        <f t="shared" si="83"/>
        <v>0</v>
      </c>
      <c r="K341" s="4">
        <f t="shared" si="77"/>
        <v>2.2837738673077039E+22</v>
      </c>
      <c r="L341" s="4">
        <f t="shared" si="84"/>
        <v>-3.8217528310727421E+21</v>
      </c>
      <c r="M341" s="4">
        <f t="shared" si="85"/>
        <v>0</v>
      </c>
      <c r="N341" s="67">
        <f t="shared" si="86"/>
        <v>2.9082432841496574E+21</v>
      </c>
      <c r="P341" s="76">
        <f t="shared" si="78"/>
        <v>6.8111497712822559E-8</v>
      </c>
      <c r="Q341" s="77">
        <f t="shared" si="79"/>
        <v>2000888369455092</v>
      </c>
      <c r="R341" s="77">
        <f t="shared" si="80"/>
        <v>0</v>
      </c>
      <c r="S341" s="78">
        <f t="shared" si="87"/>
        <v>0</v>
      </c>
    </row>
    <row r="342" spans="2:19" x14ac:dyDescent="0.25">
      <c r="B342" s="12">
        <v>338</v>
      </c>
      <c r="C342" s="25">
        <v>44223</v>
      </c>
      <c r="D342" s="12">
        <f t="shared" si="88"/>
        <v>752218</v>
      </c>
      <c r="E342" s="2">
        <f t="shared" si="81"/>
        <v>2.6170371979891326E+22</v>
      </c>
      <c r="F342" s="86">
        <f t="shared" si="82"/>
        <v>30088.720000000001</v>
      </c>
      <c r="G342" s="31">
        <f t="shared" si="89"/>
        <v>1.5970523899629208E-2</v>
      </c>
      <c r="H342" s="6">
        <f t="shared" si="90"/>
        <v>1</v>
      </c>
      <c r="I342" s="12">
        <f t="shared" si="76"/>
        <v>-3.4390758761305051E+22</v>
      </c>
      <c r="J342" s="2">
        <f t="shared" si="83"/>
        <v>0</v>
      </c>
      <c r="K342" s="2">
        <f t="shared" si="77"/>
        <v>2.6170371979891326E+22</v>
      </c>
      <c r="L342" s="2">
        <f t="shared" si="84"/>
        <v>-4.379448186009943E+21</v>
      </c>
      <c r="M342" s="2">
        <f t="shared" si="85"/>
        <v>0</v>
      </c>
      <c r="N342" s="60">
        <f t="shared" si="86"/>
        <v>3.3326333068142874E+21</v>
      </c>
      <c r="P342" s="72">
        <f t="shared" si="78"/>
        <v>6.8111497712822559E-8</v>
      </c>
      <c r="Q342" s="71">
        <f t="shared" si="79"/>
        <v>2292871184335289.5</v>
      </c>
      <c r="R342" s="71">
        <f t="shared" si="80"/>
        <v>0</v>
      </c>
      <c r="S342" s="19">
        <f t="shared" si="87"/>
        <v>0</v>
      </c>
    </row>
    <row r="343" spans="2:19" x14ac:dyDescent="0.25">
      <c r="B343" s="14">
        <v>339</v>
      </c>
      <c r="C343" s="24">
        <v>44224</v>
      </c>
      <c r="D343" s="14">
        <f t="shared" si="88"/>
        <v>752218</v>
      </c>
      <c r="E343" s="4">
        <f t="shared" si="81"/>
        <v>2.9989325097816384E+22</v>
      </c>
      <c r="F343" s="87">
        <f t="shared" si="82"/>
        <v>30088.720000000001</v>
      </c>
      <c r="G343" s="30">
        <f t="shared" si="89"/>
        <v>1.5970523899629208E-2</v>
      </c>
      <c r="H343" s="5">
        <f t="shared" si="90"/>
        <v>1</v>
      </c>
      <c r="I343" s="14">
        <f t="shared" si="76"/>
        <v>-3.9409284883142771E+22</v>
      </c>
      <c r="J343" s="4">
        <f t="shared" si="83"/>
        <v>0</v>
      </c>
      <c r="K343" s="4">
        <f t="shared" si="77"/>
        <v>2.9989325097816384E+22</v>
      </c>
      <c r="L343" s="4">
        <f t="shared" si="84"/>
        <v>-5.0185261218377195E+21</v>
      </c>
      <c r="M343" s="4">
        <f t="shared" si="85"/>
        <v>0</v>
      </c>
      <c r="N343" s="67">
        <f t="shared" si="86"/>
        <v>3.8189531179250572E+21</v>
      </c>
      <c r="P343" s="76">
        <f t="shared" si="78"/>
        <v>6.8111497712822559E-8</v>
      </c>
      <c r="Q343" s="77">
        <f t="shared" si="79"/>
        <v>2627462055460313.5</v>
      </c>
      <c r="R343" s="77">
        <f t="shared" si="80"/>
        <v>0</v>
      </c>
      <c r="S343" s="78">
        <f t="shared" si="87"/>
        <v>0</v>
      </c>
    </row>
    <row r="344" spans="2:19" x14ac:dyDescent="0.25">
      <c r="B344" s="12">
        <v>340</v>
      </c>
      <c r="C344" s="25">
        <v>44225</v>
      </c>
      <c r="D344" s="12">
        <f t="shared" si="88"/>
        <v>752218</v>
      </c>
      <c r="E344" s="2">
        <f t="shared" si="81"/>
        <v>3.4365565018088608E+22</v>
      </c>
      <c r="F344" s="86">
        <f t="shared" si="82"/>
        <v>30088.720000000001</v>
      </c>
      <c r="G344" s="31">
        <f t="shared" si="89"/>
        <v>1.5970523899629208E-2</v>
      </c>
      <c r="H344" s="6">
        <f t="shared" si="90"/>
        <v>1</v>
      </c>
      <c r="I344" s="12">
        <f t="shared" si="76"/>
        <v>-4.5160147404138545E+22</v>
      </c>
      <c r="J344" s="2">
        <f t="shared" si="83"/>
        <v>0</v>
      </c>
      <c r="K344" s="2">
        <f t="shared" si="77"/>
        <v>3.4365565018088608E+22</v>
      </c>
      <c r="L344" s="2">
        <f t="shared" si="84"/>
        <v>-5.7508625209957737E+21</v>
      </c>
      <c r="M344" s="2">
        <f t="shared" si="85"/>
        <v>0</v>
      </c>
      <c r="N344" s="60">
        <f t="shared" si="86"/>
        <v>4.3762399202722248E+21</v>
      </c>
      <c r="P344" s="72">
        <f t="shared" si="78"/>
        <v>6.8111497712822559E-8</v>
      </c>
      <c r="Q344" s="71">
        <f t="shared" si="79"/>
        <v>3010878631145212.5</v>
      </c>
      <c r="R344" s="71">
        <f t="shared" si="80"/>
        <v>0</v>
      </c>
      <c r="S344" s="19">
        <f t="shared" si="87"/>
        <v>0</v>
      </c>
    </row>
    <row r="345" spans="2:19" x14ac:dyDescent="0.25">
      <c r="B345" s="14">
        <v>341</v>
      </c>
      <c r="C345" s="24">
        <v>44226</v>
      </c>
      <c r="D345" s="14">
        <f t="shared" si="88"/>
        <v>752218</v>
      </c>
      <c r="E345" s="4">
        <f t="shared" si="81"/>
        <v>3.9380414702912648E+22</v>
      </c>
      <c r="F345" s="87">
        <f t="shared" si="82"/>
        <v>30088.720000000001</v>
      </c>
      <c r="G345" s="30">
        <f t="shared" si="89"/>
        <v>1.5970523899629208E-2</v>
      </c>
      <c r="H345" s="5">
        <f t="shared" si="90"/>
        <v>1</v>
      </c>
      <c r="I345" s="14">
        <f t="shared" si="76"/>
        <v>-5.1750213677079088E+22</v>
      </c>
      <c r="J345" s="4">
        <f t="shared" si="83"/>
        <v>0</v>
      </c>
      <c r="K345" s="4">
        <f t="shared" si="77"/>
        <v>3.9380414702912648E+22</v>
      </c>
      <c r="L345" s="4">
        <f t="shared" si="84"/>
        <v>-6.5900662729405429E+21</v>
      </c>
      <c r="M345" s="4">
        <f t="shared" si="85"/>
        <v>0</v>
      </c>
      <c r="N345" s="67">
        <f t="shared" si="86"/>
        <v>5.0148496848240394E+21</v>
      </c>
      <c r="P345" s="76">
        <f t="shared" si="78"/>
        <v>6.8111497712822559E-8</v>
      </c>
      <c r="Q345" s="77">
        <f t="shared" si="79"/>
        <v>3450245879915731.5</v>
      </c>
      <c r="R345" s="77">
        <f t="shared" si="80"/>
        <v>0</v>
      </c>
      <c r="S345" s="78">
        <f t="shared" si="87"/>
        <v>0</v>
      </c>
    </row>
    <row r="346" spans="2:19" x14ac:dyDescent="0.25">
      <c r="B346" s="12">
        <v>342</v>
      </c>
      <c r="C346" s="25">
        <v>44227</v>
      </c>
      <c r="D346" s="12">
        <f t="shared" si="88"/>
        <v>752218</v>
      </c>
      <c r="E346" s="2">
        <f t="shared" si="81"/>
        <v>4.5127064296981371E+22</v>
      </c>
      <c r="F346" s="86">
        <f t="shared" si="82"/>
        <v>30088.720000000001</v>
      </c>
      <c r="G346" s="31">
        <f t="shared" si="89"/>
        <v>1.5970523899629208E-2</v>
      </c>
      <c r="H346" s="6">
        <f t="shared" si="90"/>
        <v>1</v>
      </c>
      <c r="I346" s="12">
        <f t="shared" si="76"/>
        <v>-5.9301945843027074E+22</v>
      </c>
      <c r="J346" s="2">
        <f t="shared" si="83"/>
        <v>0</v>
      </c>
      <c r="K346" s="2">
        <f t="shared" si="77"/>
        <v>4.5127064296981371E+22</v>
      </c>
      <c r="L346" s="2">
        <f t="shared" si="84"/>
        <v>-7.5517321659479868E+21</v>
      </c>
      <c r="M346" s="2">
        <f t="shared" si="85"/>
        <v>0</v>
      </c>
      <c r="N346" s="60">
        <f t="shared" si="86"/>
        <v>5.7466495940687236E+21</v>
      </c>
      <c r="P346" s="72">
        <f t="shared" si="78"/>
        <v>6.8111497712822559E-8</v>
      </c>
      <c r="Q346" s="71">
        <f t="shared" si="79"/>
        <v>3953728492651868</v>
      </c>
      <c r="R346" s="71">
        <f t="shared" si="80"/>
        <v>0</v>
      </c>
      <c r="S346" s="19">
        <f t="shared" si="87"/>
        <v>0</v>
      </c>
    </row>
    <row r="347" spans="2:19" x14ac:dyDescent="0.25">
      <c r="B347" s="14">
        <v>343</v>
      </c>
      <c r="C347" s="24">
        <v>44228</v>
      </c>
      <c r="D347" s="14">
        <f t="shared" si="88"/>
        <v>752218</v>
      </c>
      <c r="E347" s="4">
        <f t="shared" si="81"/>
        <v>5.1712302864938371E+22</v>
      </c>
      <c r="F347" s="87">
        <f t="shared" si="82"/>
        <v>30088.720000000001</v>
      </c>
      <c r="G347" s="30">
        <f t="shared" si="89"/>
        <v>1.5970523899629208E-2</v>
      </c>
      <c r="H347" s="5">
        <f t="shared" si="90"/>
        <v>1</v>
      </c>
      <c r="I347" s="14">
        <f t="shared" si="76"/>
        <v>-6.7955676525581614E+22</v>
      </c>
      <c r="J347" s="4">
        <f t="shared" si="83"/>
        <v>0</v>
      </c>
      <c r="K347" s="4">
        <f t="shared" si="77"/>
        <v>5.1712302864938371E+22</v>
      </c>
      <c r="L347" s="4">
        <f t="shared" si="84"/>
        <v>-8.6537306825545398E+21</v>
      </c>
      <c r="M347" s="4">
        <f t="shared" si="85"/>
        <v>0</v>
      </c>
      <c r="N347" s="67">
        <f t="shared" si="86"/>
        <v>6.5852385679569993E+21</v>
      </c>
      <c r="P347" s="76">
        <f t="shared" si="78"/>
        <v>6.8111497712822559E-8</v>
      </c>
      <c r="Q347" s="77">
        <f t="shared" si="79"/>
        <v>4530682605724612</v>
      </c>
      <c r="R347" s="77">
        <f t="shared" si="80"/>
        <v>0</v>
      </c>
      <c r="S347" s="78">
        <f t="shared" si="87"/>
        <v>0</v>
      </c>
    </row>
    <row r="348" spans="2:19" x14ac:dyDescent="0.25">
      <c r="B348" s="12">
        <v>344</v>
      </c>
      <c r="C348" s="25">
        <v>44229</v>
      </c>
      <c r="D348" s="12">
        <f t="shared" si="88"/>
        <v>752218</v>
      </c>
      <c r="E348" s="2">
        <f t="shared" si="81"/>
        <v>5.9258502835381484E+22</v>
      </c>
      <c r="F348" s="86">
        <f t="shared" si="82"/>
        <v>30088.720000000001</v>
      </c>
      <c r="G348" s="31">
        <f t="shared" si="89"/>
        <v>1.5970523899629208E-2</v>
      </c>
      <c r="H348" s="6">
        <f t="shared" si="90"/>
        <v>1</v>
      </c>
      <c r="I348" s="12">
        <f t="shared" si="76"/>
        <v>-7.7872216609440001E+22</v>
      </c>
      <c r="J348" s="2">
        <f t="shared" si="83"/>
        <v>0</v>
      </c>
      <c r="K348" s="2">
        <f t="shared" si="77"/>
        <v>5.9258502835381484E+22</v>
      </c>
      <c r="L348" s="2">
        <f t="shared" si="84"/>
        <v>-9.9165400838583867E+21</v>
      </c>
      <c r="M348" s="2">
        <f t="shared" si="85"/>
        <v>0</v>
      </c>
      <c r="N348" s="60">
        <f t="shared" si="86"/>
        <v>7.5461999704431133E+21</v>
      </c>
      <c r="P348" s="72">
        <f t="shared" si="78"/>
        <v>6.8111497712822559E-8</v>
      </c>
      <c r="Q348" s="71">
        <f t="shared" si="79"/>
        <v>5191829664572519</v>
      </c>
      <c r="R348" s="71">
        <f t="shared" si="80"/>
        <v>0</v>
      </c>
      <c r="S348" s="19">
        <f t="shared" si="87"/>
        <v>0</v>
      </c>
    </row>
    <row r="349" spans="2:19" x14ac:dyDescent="0.25">
      <c r="B349" s="14">
        <v>345</v>
      </c>
      <c r="C349" s="24">
        <v>44230</v>
      </c>
      <c r="D349" s="14">
        <f t="shared" si="88"/>
        <v>752218</v>
      </c>
      <c r="E349" s="4">
        <f t="shared" si="81"/>
        <v>6.790589402801102E+22</v>
      </c>
      <c r="F349" s="87">
        <f t="shared" si="82"/>
        <v>30088.720000000001</v>
      </c>
      <c r="G349" s="30">
        <f t="shared" si="89"/>
        <v>1.5970523899629208E-2</v>
      </c>
      <c r="H349" s="5">
        <f t="shared" si="90"/>
        <v>1</v>
      </c>
      <c r="I349" s="14">
        <f t="shared" si="76"/>
        <v>-8.9235843563189984E+22</v>
      </c>
      <c r="J349" s="4">
        <f t="shared" si="83"/>
        <v>0</v>
      </c>
      <c r="K349" s="4">
        <f t="shared" si="77"/>
        <v>6.790589402801102E+22</v>
      </c>
      <c r="L349" s="4">
        <f t="shared" si="84"/>
        <v>-1.1363626953749983E+22</v>
      </c>
      <c r="M349" s="4">
        <f t="shared" si="85"/>
        <v>0</v>
      </c>
      <c r="N349" s="67">
        <f t="shared" si="86"/>
        <v>8.6473911926295364E+21</v>
      </c>
      <c r="P349" s="76">
        <f t="shared" si="78"/>
        <v>6.8111497712822559E-8</v>
      </c>
      <c r="Q349" s="77">
        <f t="shared" si="79"/>
        <v>5949455658596979</v>
      </c>
      <c r="R349" s="77">
        <f t="shared" si="80"/>
        <v>0</v>
      </c>
      <c r="S349" s="78">
        <f t="shared" si="87"/>
        <v>0</v>
      </c>
    </row>
    <row r="350" spans="2:19" x14ac:dyDescent="0.25">
      <c r="B350" s="12">
        <v>346</v>
      </c>
      <c r="C350" s="25">
        <v>44231</v>
      </c>
      <c r="D350" s="12">
        <f t="shared" si="88"/>
        <v>752218</v>
      </c>
      <c r="E350" s="2">
        <f t="shared" si="81"/>
        <v>7.7815169521803151E+22</v>
      </c>
      <c r="F350" s="86">
        <f t="shared" si="82"/>
        <v>30088.720000000001</v>
      </c>
      <c r="G350" s="31">
        <f t="shared" si="89"/>
        <v>1.5970523899629208E-2</v>
      </c>
      <c r="H350" s="6">
        <f t="shared" si="90"/>
        <v>1</v>
      </c>
      <c r="I350" s="12">
        <f t="shared" si="76"/>
        <v>-1.0225772583785425E+23</v>
      </c>
      <c r="J350" s="2">
        <f t="shared" si="83"/>
        <v>0</v>
      </c>
      <c r="K350" s="2">
        <f t="shared" si="77"/>
        <v>7.7815169521803151E+22</v>
      </c>
      <c r="L350" s="2">
        <f t="shared" si="84"/>
        <v>-1.3021882274664262E+22</v>
      </c>
      <c r="M350" s="2">
        <f t="shared" si="85"/>
        <v>0</v>
      </c>
      <c r="N350" s="60">
        <f t="shared" si="86"/>
        <v>9.9092754937921311E+21</v>
      </c>
      <c r="P350" s="72">
        <f t="shared" si="78"/>
        <v>6.8111497712822559E-8</v>
      </c>
      <c r="Q350" s="71">
        <f t="shared" si="79"/>
        <v>6817639429726171</v>
      </c>
      <c r="R350" s="71">
        <f t="shared" si="80"/>
        <v>0</v>
      </c>
      <c r="S350" s="19">
        <f t="shared" si="87"/>
        <v>0</v>
      </c>
    </row>
    <row r="351" spans="2:19" x14ac:dyDescent="0.25">
      <c r="B351" s="14">
        <v>347</v>
      </c>
      <c r="C351" s="24">
        <v>44232</v>
      </c>
      <c r="D351" s="14">
        <f t="shared" si="88"/>
        <v>752218</v>
      </c>
      <c r="E351" s="4">
        <f t="shared" si="81"/>
        <v>8.9170471788637462E+22</v>
      </c>
      <c r="F351" s="87">
        <f t="shared" si="82"/>
        <v>30088.720000000001</v>
      </c>
      <c r="G351" s="30">
        <f t="shared" si="89"/>
        <v>1.5970523899629208E-2</v>
      </c>
      <c r="H351" s="5">
        <f t="shared" si="90"/>
        <v>1</v>
      </c>
      <c r="I351" s="14">
        <f t="shared" si="76"/>
        <v>-1.1717984697623405E+23</v>
      </c>
      <c r="J351" s="4">
        <f t="shared" si="83"/>
        <v>0</v>
      </c>
      <c r="K351" s="4">
        <f t="shared" si="77"/>
        <v>8.9170471788637462E+22</v>
      </c>
      <c r="L351" s="4">
        <f t="shared" si="84"/>
        <v>-1.4922121138379808E+22</v>
      </c>
      <c r="M351" s="4">
        <f t="shared" si="85"/>
        <v>0</v>
      </c>
      <c r="N351" s="67">
        <f t="shared" si="86"/>
        <v>1.135530226683431E+22</v>
      </c>
      <c r="P351" s="76">
        <f t="shared" si="78"/>
        <v>6.8111497712822559E-8</v>
      </c>
      <c r="Q351" s="77">
        <f t="shared" si="79"/>
        <v>7812514297269024</v>
      </c>
      <c r="R351" s="77">
        <f t="shared" si="80"/>
        <v>0</v>
      </c>
      <c r="S351" s="78">
        <f t="shared" si="87"/>
        <v>0</v>
      </c>
    </row>
    <row r="352" spans="2:19" x14ac:dyDescent="0.25">
      <c r="B352" s="12">
        <v>348</v>
      </c>
      <c r="C352" s="25">
        <v>44233</v>
      </c>
      <c r="D352" s="12">
        <f t="shared" si="88"/>
        <v>752218</v>
      </c>
      <c r="E352" s="2">
        <f t="shared" si="81"/>
        <v>1.021828145832193E+23</v>
      </c>
      <c r="F352" s="86">
        <f t="shared" si="82"/>
        <v>30088.720000000001</v>
      </c>
      <c r="G352" s="31">
        <f t="shared" si="89"/>
        <v>1.5970523899629208E-2</v>
      </c>
      <c r="H352" s="6">
        <f t="shared" si="90"/>
        <v>1</v>
      </c>
      <c r="I352" s="12">
        <f t="shared" si="76"/>
        <v>-1.3427950235414468E+23</v>
      </c>
      <c r="J352" s="2">
        <f t="shared" si="83"/>
        <v>0</v>
      </c>
      <c r="K352" s="2">
        <f t="shared" si="77"/>
        <v>1.021828145832193E+23</v>
      </c>
      <c r="L352" s="2">
        <f t="shared" si="84"/>
        <v>-1.7099655377910629E+22</v>
      </c>
      <c r="M352" s="2">
        <f t="shared" si="85"/>
        <v>0</v>
      </c>
      <c r="N352" s="60">
        <f t="shared" si="86"/>
        <v>1.3012342794581835E+22</v>
      </c>
      <c r="P352" s="72">
        <f t="shared" si="78"/>
        <v>6.8111497712822559E-8</v>
      </c>
      <c r="Q352" s="71">
        <f t="shared" si="79"/>
        <v>8952567860791720</v>
      </c>
      <c r="R352" s="71">
        <f t="shared" si="80"/>
        <v>0</v>
      </c>
      <c r="S352" s="19">
        <f t="shared" si="87"/>
        <v>0</v>
      </c>
    </row>
    <row r="353" spans="2:19" x14ac:dyDescent="0.25">
      <c r="B353" s="14">
        <v>349</v>
      </c>
      <c r="C353" s="24">
        <v>44234</v>
      </c>
      <c r="D353" s="14">
        <f t="shared" si="88"/>
        <v>752218</v>
      </c>
      <c r="E353" s="4">
        <f t="shared" si="81"/>
        <v>1.1709400417772669E+23</v>
      </c>
      <c r="F353" s="87">
        <f t="shared" si="82"/>
        <v>30088.720000000001</v>
      </c>
      <c r="G353" s="30">
        <f t="shared" si="89"/>
        <v>1.5970523899629208E-2</v>
      </c>
      <c r="H353" s="5">
        <f t="shared" si="90"/>
        <v>1</v>
      </c>
      <c r="I353" s="14">
        <f t="shared" ref="I353:I369" si="91">INT((S$8*K353+I352)/(1+R$8*J353))</f>
        <v>-1.5387445211576115E+23</v>
      </c>
      <c r="J353" s="4">
        <f t="shared" si="83"/>
        <v>0</v>
      </c>
      <c r="K353" s="4">
        <f t="shared" ref="K353:K369" si="92">INT((Q$8*J353+K352)/(1+P$8+S$8))</f>
        <v>1.1709400417772669E+23</v>
      </c>
      <c r="L353" s="4">
        <f t="shared" si="84"/>
        <v>-1.9594949761616472E+22</v>
      </c>
      <c r="M353" s="4">
        <f t="shared" si="85"/>
        <v>0</v>
      </c>
      <c r="N353" s="67">
        <f t="shared" si="86"/>
        <v>1.4911189594507391E+22</v>
      </c>
      <c r="P353" s="76">
        <f t="shared" ref="P353:P369" si="93">R$8*((1+P$8-Q$8)*(1+P$8+S$8)-Q$8)</f>
        <v>6.8111497712822559E-8</v>
      </c>
      <c r="Q353" s="77">
        <f t="shared" ref="Q353:Q369" si="94">(1+P$8-Q$8)*(1+P$8+S$8)-R$8*((S$8*K352)+((I352+J352)*(1+P$8+S$8)))</f>
        <v>1.0258985552205374E+16</v>
      </c>
      <c r="R353" s="77">
        <f t="shared" ref="R353:R369" si="95">-J352*(1+P$8+S$8)</f>
        <v>0</v>
      </c>
      <c r="S353" s="78">
        <f t="shared" si="87"/>
        <v>0</v>
      </c>
    </row>
    <row r="354" spans="2:19" x14ac:dyDescent="0.25">
      <c r="B354" s="12">
        <v>350</v>
      </c>
      <c r="C354" s="25">
        <v>44235</v>
      </c>
      <c r="D354" s="12">
        <f t="shared" si="88"/>
        <v>752218</v>
      </c>
      <c r="E354" s="2">
        <f t="shared" ref="E354:E369" si="96">K354</f>
        <v>1.3418113280885423E+23</v>
      </c>
      <c r="F354" s="86">
        <f t="shared" ref="F354:F369" si="97">D354*0.04</f>
        <v>30088.720000000001</v>
      </c>
      <c r="G354" s="31">
        <f t="shared" si="89"/>
        <v>1.5970523899629208E-2</v>
      </c>
      <c r="H354" s="6">
        <f t="shared" si="90"/>
        <v>1</v>
      </c>
      <c r="I354" s="12">
        <f t="shared" si="91"/>
        <v>-1.7632882605924289E+23</v>
      </c>
      <c r="J354" s="2">
        <f t="shared" ref="J354:J369" si="98">S354</f>
        <v>0</v>
      </c>
      <c r="K354" s="2">
        <f t="shared" si="92"/>
        <v>1.3418113280885423E+23</v>
      </c>
      <c r="L354" s="2">
        <f t="shared" ref="L354:L369" si="99">I354-I353</f>
        <v>-2.2454373943481735E+22</v>
      </c>
      <c r="M354" s="2">
        <f t="shared" ref="M354:M369" si="100">J354-J353</f>
        <v>0</v>
      </c>
      <c r="N354" s="60">
        <f t="shared" ref="N354:N369" si="101">K354-K353</f>
        <v>1.7087128631127545E+22</v>
      </c>
      <c r="P354" s="72">
        <f t="shared" si="93"/>
        <v>6.8111497712822559E-8</v>
      </c>
      <c r="Q354" s="71">
        <f t="shared" si="94"/>
        <v>1.175604432123803E+16</v>
      </c>
      <c r="R354" s="71">
        <f t="shared" si="95"/>
        <v>0</v>
      </c>
      <c r="S354" s="19">
        <f t="shared" ref="S354:S369" si="102">INT((-Q354+SQRT((Q354^2)-(4*P354*R354)))/(2*P354))</f>
        <v>0</v>
      </c>
    </row>
    <row r="355" spans="2:19" x14ac:dyDescent="0.25">
      <c r="B355" s="14">
        <v>351</v>
      </c>
      <c r="C355" s="24">
        <v>44236</v>
      </c>
      <c r="D355" s="14">
        <f t="shared" si="88"/>
        <v>752218</v>
      </c>
      <c r="E355" s="4">
        <f t="shared" si="96"/>
        <v>1.5376172783825733E+23</v>
      </c>
      <c r="F355" s="87">
        <f t="shared" si="97"/>
        <v>30088.720000000001</v>
      </c>
      <c r="G355" s="30">
        <f t="shared" si="89"/>
        <v>1.5970523899629208E-2</v>
      </c>
      <c r="H355" s="5">
        <f t="shared" si="90"/>
        <v>1</v>
      </c>
      <c r="I355" s="14">
        <f t="shared" si="91"/>
        <v>-2.0205989020217628E+23</v>
      </c>
      <c r="J355" s="4">
        <f t="shared" si="98"/>
        <v>0</v>
      </c>
      <c r="K355" s="4">
        <f t="shared" si="92"/>
        <v>1.5376172783825733E+23</v>
      </c>
      <c r="L355" s="4">
        <f t="shared" si="99"/>
        <v>-2.5731064142933394E+22</v>
      </c>
      <c r="M355" s="4">
        <f t="shared" si="100"/>
        <v>0</v>
      </c>
      <c r="N355" s="67">
        <f t="shared" si="101"/>
        <v>1.9580595029403098E+22</v>
      </c>
      <c r="P355" s="76">
        <f t="shared" si="93"/>
        <v>6.8111497712822559E-8</v>
      </c>
      <c r="Q355" s="77">
        <f t="shared" si="94"/>
        <v>1.3471563770084764E+16</v>
      </c>
      <c r="R355" s="77">
        <f t="shared" si="95"/>
        <v>0</v>
      </c>
      <c r="S355" s="78">
        <f t="shared" si="102"/>
        <v>0</v>
      </c>
    </row>
    <row r="356" spans="2:19" x14ac:dyDescent="0.25">
      <c r="B356" s="12">
        <v>352</v>
      </c>
      <c r="C356" s="25">
        <v>44237</v>
      </c>
      <c r="D356" s="12">
        <f t="shared" si="88"/>
        <v>752218</v>
      </c>
      <c r="E356" s="2">
        <f t="shared" si="96"/>
        <v>1.7619965231241665E+23</v>
      </c>
      <c r="F356" s="86">
        <f t="shared" si="97"/>
        <v>30088.720000000001</v>
      </c>
      <c r="G356" s="31">
        <f t="shared" si="89"/>
        <v>1.5970523899629208E-2</v>
      </c>
      <c r="H356" s="6">
        <f t="shared" si="90"/>
        <v>1</v>
      </c>
      <c r="I356" s="12">
        <f t="shared" si="91"/>
        <v>-2.3154580076883229E+23</v>
      </c>
      <c r="J356" s="2">
        <f t="shared" si="98"/>
        <v>0</v>
      </c>
      <c r="K356" s="2">
        <f t="shared" si="92"/>
        <v>1.7619965231241665E+23</v>
      </c>
      <c r="L356" s="2">
        <f t="shared" si="99"/>
        <v>-2.9485910566656004E+22</v>
      </c>
      <c r="M356" s="2">
        <f t="shared" si="100"/>
        <v>0</v>
      </c>
      <c r="N356" s="60">
        <f t="shared" si="101"/>
        <v>2.2437924474159324E+22</v>
      </c>
      <c r="P356" s="72">
        <f t="shared" si="93"/>
        <v>6.8111497712822559E-8</v>
      </c>
      <c r="Q356" s="71">
        <f t="shared" si="94"/>
        <v>1.5437423120598476E+16</v>
      </c>
      <c r="R356" s="71">
        <f t="shared" si="95"/>
        <v>0</v>
      </c>
      <c r="S356" s="19">
        <f t="shared" si="102"/>
        <v>0</v>
      </c>
    </row>
    <row r="357" spans="2:19" x14ac:dyDescent="0.25">
      <c r="B357" s="14">
        <v>353</v>
      </c>
      <c r="C357" s="24">
        <v>44238</v>
      </c>
      <c r="D357" s="14">
        <f t="shared" si="88"/>
        <v>752218</v>
      </c>
      <c r="E357" s="4">
        <f t="shared" si="96"/>
        <v>2.0191186657107731E+23</v>
      </c>
      <c r="F357" s="87">
        <f t="shared" si="97"/>
        <v>30088.720000000001</v>
      </c>
      <c r="G357" s="30">
        <f t="shared" si="89"/>
        <v>1.5970523899629208E-2</v>
      </c>
      <c r="H357" s="5">
        <f t="shared" si="90"/>
        <v>1</v>
      </c>
      <c r="I357" s="14">
        <f t="shared" si="91"/>
        <v>-2.6533448969033605E+23</v>
      </c>
      <c r="J357" s="4">
        <f t="shared" si="98"/>
        <v>0</v>
      </c>
      <c r="K357" s="4">
        <f t="shared" si="92"/>
        <v>2.0191186657107731E+23</v>
      </c>
      <c r="L357" s="4">
        <f t="shared" si="99"/>
        <v>-3.3788688921503757E+22</v>
      </c>
      <c r="M357" s="4">
        <f t="shared" si="100"/>
        <v>0</v>
      </c>
      <c r="N357" s="67">
        <f t="shared" si="101"/>
        <v>2.5712214258660653E+22</v>
      </c>
      <c r="P357" s="76">
        <f t="shared" si="93"/>
        <v>6.8111497712822559E-8</v>
      </c>
      <c r="Q357" s="77">
        <f t="shared" si="94"/>
        <v>1.7690153620739526E+16</v>
      </c>
      <c r="R357" s="77">
        <f t="shared" si="95"/>
        <v>0</v>
      </c>
      <c r="S357" s="78">
        <f t="shared" si="102"/>
        <v>0</v>
      </c>
    </row>
    <row r="358" spans="2:19" x14ac:dyDescent="0.25">
      <c r="B358" s="12">
        <v>354</v>
      </c>
      <c r="C358" s="25">
        <v>44239</v>
      </c>
      <c r="D358" s="12">
        <f t="shared" ref="D358:D369" si="103">D357+IF(M358&gt;0,M358,0)</f>
        <v>752218</v>
      </c>
      <c r="E358" s="2">
        <f t="shared" si="96"/>
        <v>2.3137617655414413E+23</v>
      </c>
      <c r="F358" s="86">
        <f t="shared" si="97"/>
        <v>30088.720000000001</v>
      </c>
      <c r="G358" s="31">
        <f t="shared" si="89"/>
        <v>1.5970523899629208E-2</v>
      </c>
      <c r="H358" s="6">
        <f t="shared" si="90"/>
        <v>1</v>
      </c>
      <c r="I358" s="12">
        <f t="shared" si="91"/>
        <v>-3.0405384673556862E+23</v>
      </c>
      <c r="J358" s="2">
        <f t="shared" si="98"/>
        <v>0</v>
      </c>
      <c r="K358" s="2">
        <f t="shared" si="92"/>
        <v>2.3137617655414413E+23</v>
      </c>
      <c r="L358" s="2">
        <f t="shared" si="99"/>
        <v>-3.8719357045232575E+22</v>
      </c>
      <c r="M358" s="2">
        <f t="shared" si="100"/>
        <v>0</v>
      </c>
      <c r="N358" s="60">
        <f t="shared" si="101"/>
        <v>2.9464309983066827E+22</v>
      </c>
      <c r="P358" s="72">
        <f t="shared" si="93"/>
        <v>6.8111497712822559E-8</v>
      </c>
      <c r="Q358" s="71">
        <f t="shared" si="94"/>
        <v>2.0271617398877884E+16</v>
      </c>
      <c r="R358" s="71">
        <f t="shared" si="95"/>
        <v>0</v>
      </c>
      <c r="S358" s="19">
        <f t="shared" si="102"/>
        <v>0</v>
      </c>
    </row>
    <row r="359" spans="2:19" x14ac:dyDescent="0.25">
      <c r="B359" s="14">
        <v>355</v>
      </c>
      <c r="C359" s="24">
        <v>44240</v>
      </c>
      <c r="D359" s="14">
        <f t="shared" si="103"/>
        <v>752218</v>
      </c>
      <c r="E359" s="4">
        <f t="shared" si="96"/>
        <v>2.6514011279257341E+23</v>
      </c>
      <c r="F359" s="87">
        <f t="shared" si="97"/>
        <v>30088.720000000001</v>
      </c>
      <c r="G359" s="30">
        <f t="shared" si="89"/>
        <v>1.5970523899629208E-2</v>
      </c>
      <c r="H359" s="5">
        <f t="shared" si="90"/>
        <v>1</v>
      </c>
      <c r="I359" s="14">
        <f t="shared" si="91"/>
        <v>-3.4842338748570088E+23</v>
      </c>
      <c r="J359" s="4">
        <f t="shared" si="98"/>
        <v>0</v>
      </c>
      <c r="K359" s="4">
        <f t="shared" si="92"/>
        <v>2.6514011279257341E+23</v>
      </c>
      <c r="L359" s="4">
        <f t="shared" si="99"/>
        <v>-4.4369540750132256E+22</v>
      </c>
      <c r="M359" s="4">
        <f t="shared" si="100"/>
        <v>0</v>
      </c>
      <c r="N359" s="67">
        <f t="shared" si="101"/>
        <v>3.376393623842928E+22</v>
      </c>
      <c r="P359" s="76">
        <f t="shared" si="93"/>
        <v>6.8111497712822559E-8</v>
      </c>
      <c r="Q359" s="77">
        <f t="shared" si="94"/>
        <v>2.3229785380988088E+16</v>
      </c>
      <c r="R359" s="77">
        <f t="shared" si="95"/>
        <v>0</v>
      </c>
      <c r="S359" s="78">
        <f t="shared" si="102"/>
        <v>0</v>
      </c>
    </row>
    <row r="360" spans="2:19" x14ac:dyDescent="0.25">
      <c r="B360" s="12">
        <v>356</v>
      </c>
      <c r="C360" s="25">
        <v>44241</v>
      </c>
      <c r="D360" s="12">
        <f t="shared" si="103"/>
        <v>752218</v>
      </c>
      <c r="E360" s="2">
        <f t="shared" si="96"/>
        <v>3.0383110508011996E+23</v>
      </c>
      <c r="F360" s="86">
        <f t="shared" si="97"/>
        <v>30088.720000000001</v>
      </c>
      <c r="G360" s="31">
        <f t="shared" si="89"/>
        <v>1.5970523899629208E-2</v>
      </c>
      <c r="H360" s="6">
        <f t="shared" si="90"/>
        <v>1</v>
      </c>
      <c r="I360" s="12">
        <f t="shared" si="91"/>
        <v>-3.9926762397645223E+23</v>
      </c>
      <c r="J360" s="2">
        <f t="shared" si="98"/>
        <v>0</v>
      </c>
      <c r="K360" s="2">
        <f t="shared" si="92"/>
        <v>3.0383110508011996E+23</v>
      </c>
      <c r="L360" s="2">
        <f t="shared" si="99"/>
        <v>-5.0844236490751353E+22</v>
      </c>
      <c r="M360" s="2">
        <f t="shared" si="100"/>
        <v>0</v>
      </c>
      <c r="N360" s="60">
        <f t="shared" si="101"/>
        <v>3.8690992287546543E+22</v>
      </c>
      <c r="P360" s="72">
        <f t="shared" si="93"/>
        <v>6.8111497712822559E-8</v>
      </c>
      <c r="Q360" s="71">
        <f t="shared" si="94"/>
        <v>2.6619628726647048E+16</v>
      </c>
      <c r="R360" s="71">
        <f t="shared" si="95"/>
        <v>0</v>
      </c>
      <c r="S360" s="19">
        <f t="shared" si="102"/>
        <v>0</v>
      </c>
    </row>
    <row r="361" spans="2:19" x14ac:dyDescent="0.25">
      <c r="B361" s="14">
        <v>357</v>
      </c>
      <c r="C361" s="24">
        <v>44242</v>
      </c>
      <c r="D361" s="14">
        <f t="shared" si="103"/>
        <v>752218</v>
      </c>
      <c r="E361" s="4">
        <f t="shared" si="96"/>
        <v>3.4816814190022702E+23</v>
      </c>
      <c r="F361" s="87">
        <f t="shared" si="97"/>
        <v>30088.720000000001</v>
      </c>
      <c r="G361" s="30">
        <f t="shared" si="89"/>
        <v>1.5970523899629208E-2</v>
      </c>
      <c r="H361" s="5">
        <f t="shared" si="90"/>
        <v>1</v>
      </c>
      <c r="I361" s="14">
        <f t="shared" si="91"/>
        <v>-4.5753138647256842E+23</v>
      </c>
      <c r="J361" s="4">
        <f t="shared" si="98"/>
        <v>0</v>
      </c>
      <c r="K361" s="4">
        <f t="shared" si="92"/>
        <v>3.4816814190022702E+23</v>
      </c>
      <c r="L361" s="4">
        <f t="shared" si="99"/>
        <v>-5.8263762496116188E+22</v>
      </c>
      <c r="M361" s="4">
        <f t="shared" si="100"/>
        <v>0</v>
      </c>
      <c r="N361" s="67">
        <f t="shared" si="101"/>
        <v>4.4337036820107059E+22</v>
      </c>
      <c r="P361" s="76">
        <f t="shared" si="93"/>
        <v>6.8111497712822559E-8</v>
      </c>
      <c r="Q361" s="77">
        <f t="shared" si="94"/>
        <v>3.0504140349246396E+16</v>
      </c>
      <c r="R361" s="77">
        <f t="shared" si="95"/>
        <v>0</v>
      </c>
      <c r="S361" s="78">
        <f t="shared" si="102"/>
        <v>0</v>
      </c>
    </row>
    <row r="362" spans="2:19" x14ac:dyDescent="0.25">
      <c r="B362" s="12">
        <v>358</v>
      </c>
      <c r="C362" s="25">
        <v>44243</v>
      </c>
      <c r="D362" s="12">
        <f t="shared" si="103"/>
        <v>752218</v>
      </c>
      <c r="E362" s="2">
        <f t="shared" si="96"/>
        <v>3.9897513127331299E+23</v>
      </c>
      <c r="F362" s="86">
        <f t="shared" si="97"/>
        <v>30088.720000000001</v>
      </c>
      <c r="G362" s="31">
        <f t="shared" si="89"/>
        <v>1.5970523899629208E-2</v>
      </c>
      <c r="H362" s="6">
        <f t="shared" si="90"/>
        <v>1</v>
      </c>
      <c r="I362" s="12">
        <f t="shared" si="91"/>
        <v>-5.2429738109658694E+23</v>
      </c>
      <c r="J362" s="2">
        <f t="shared" si="98"/>
        <v>0</v>
      </c>
      <c r="K362" s="2">
        <f t="shared" si="92"/>
        <v>3.9897513127331299E+23</v>
      </c>
      <c r="L362" s="2">
        <f t="shared" si="99"/>
        <v>-6.6765994624018519E+22</v>
      </c>
      <c r="M362" s="2">
        <f t="shared" si="100"/>
        <v>0</v>
      </c>
      <c r="N362" s="60">
        <f t="shared" si="101"/>
        <v>5.0806989373085976E+22</v>
      </c>
      <c r="P362" s="72">
        <f t="shared" si="93"/>
        <v>6.8111497712822559E-8</v>
      </c>
      <c r="Q362" s="71">
        <f t="shared" si="94"/>
        <v>3.4955505503165076E+16</v>
      </c>
      <c r="R362" s="71">
        <f t="shared" si="95"/>
        <v>0</v>
      </c>
      <c r="S362" s="19">
        <f t="shared" si="102"/>
        <v>0</v>
      </c>
    </row>
    <row r="363" spans="2:19" x14ac:dyDescent="0.25">
      <c r="B363" s="14">
        <v>359</v>
      </c>
      <c r="C363" s="24">
        <v>44244</v>
      </c>
      <c r="D363" s="14">
        <f t="shared" si="103"/>
        <v>752218</v>
      </c>
      <c r="E363" s="4">
        <f t="shared" si="96"/>
        <v>4.5719621130692991E+23</v>
      </c>
      <c r="F363" s="87">
        <f t="shared" si="97"/>
        <v>30088.720000000001</v>
      </c>
      <c r="G363" s="30">
        <f t="shared" si="89"/>
        <v>1.5970523899629208E-2</v>
      </c>
      <c r="H363" s="5">
        <f t="shared" si="90"/>
        <v>1</v>
      </c>
      <c r="I363" s="14">
        <f t="shared" si="91"/>
        <v>-6.0080630958248106E+23</v>
      </c>
      <c r="J363" s="4">
        <f t="shared" si="98"/>
        <v>0</v>
      </c>
      <c r="K363" s="4">
        <f t="shared" si="92"/>
        <v>4.5719621130692991E+23</v>
      </c>
      <c r="L363" s="4">
        <f t="shared" si="99"/>
        <v>-7.6508928485894121E+22</v>
      </c>
      <c r="M363" s="4">
        <f t="shared" si="100"/>
        <v>0</v>
      </c>
      <c r="N363" s="67">
        <f t="shared" si="101"/>
        <v>5.8221080033616917E+22</v>
      </c>
      <c r="P363" s="76">
        <f t="shared" si="93"/>
        <v>6.8111497712822559E-8</v>
      </c>
      <c r="Q363" s="77">
        <f t="shared" si="94"/>
        <v>4.0056443190735272E+16</v>
      </c>
      <c r="R363" s="77">
        <f t="shared" si="95"/>
        <v>0</v>
      </c>
      <c r="S363" s="78">
        <f t="shared" si="102"/>
        <v>0</v>
      </c>
    </row>
    <row r="364" spans="2:19" x14ac:dyDescent="0.25">
      <c r="B364" s="12">
        <v>360</v>
      </c>
      <c r="C364" s="25">
        <v>44245</v>
      </c>
      <c r="D364" s="12">
        <f t="shared" si="103"/>
        <v>752218</v>
      </c>
      <c r="E364" s="2">
        <f t="shared" si="96"/>
        <v>5.2391329496228319E+23</v>
      </c>
      <c r="F364" s="86">
        <f t="shared" si="97"/>
        <v>30088.720000000001</v>
      </c>
      <c r="G364" s="31">
        <f t="shared" si="89"/>
        <v>1.5970523899629208E-2</v>
      </c>
      <c r="H364" s="6">
        <f t="shared" si="90"/>
        <v>1</v>
      </c>
      <c r="I364" s="12">
        <f t="shared" si="91"/>
        <v>-6.884799250363257E+23</v>
      </c>
      <c r="J364" s="2">
        <f t="shared" si="98"/>
        <v>0</v>
      </c>
      <c r="K364" s="2">
        <f t="shared" si="92"/>
        <v>5.2391329496228319E+23</v>
      </c>
      <c r="L364" s="2">
        <f t="shared" si="99"/>
        <v>-8.7673615453844645E+22</v>
      </c>
      <c r="M364" s="2">
        <f t="shared" si="100"/>
        <v>0</v>
      </c>
      <c r="N364" s="60">
        <f t="shared" si="101"/>
        <v>6.6717083655353278E+22</v>
      </c>
      <c r="P364" s="72">
        <f t="shared" si="93"/>
        <v>6.8111497712822559E-8</v>
      </c>
      <c r="Q364" s="71">
        <f t="shared" si="94"/>
        <v>4.590174331615144E+16</v>
      </c>
      <c r="R364" s="71">
        <f t="shared" si="95"/>
        <v>0</v>
      </c>
      <c r="S364" s="19">
        <f t="shared" si="102"/>
        <v>0</v>
      </c>
    </row>
    <row r="365" spans="2:19" x14ac:dyDescent="0.25">
      <c r="B365" s="14">
        <v>361</v>
      </c>
      <c r="C365" s="24">
        <v>44246</v>
      </c>
      <c r="D365" s="14">
        <f t="shared" si="103"/>
        <v>752218</v>
      </c>
      <c r="E365" s="4">
        <f t="shared" si="96"/>
        <v>6.0036617506868626E+23</v>
      </c>
      <c r="F365" s="87">
        <f t="shared" si="97"/>
        <v>30088.720000000001</v>
      </c>
      <c r="G365" s="30">
        <f t="shared" si="89"/>
        <v>1.5970523899629208E-2</v>
      </c>
      <c r="H365" s="5">
        <f t="shared" si="90"/>
        <v>1</v>
      </c>
      <c r="I365" s="14">
        <f t="shared" si="91"/>
        <v>-7.8894745214547628E+23</v>
      </c>
      <c r="J365" s="4">
        <f t="shared" si="98"/>
        <v>0</v>
      </c>
      <c r="K365" s="4">
        <f t="shared" si="92"/>
        <v>6.0036617506868626E+23</v>
      </c>
      <c r="L365" s="4">
        <f t="shared" si="99"/>
        <v>-1.0046752710915058E+23</v>
      </c>
      <c r="M365" s="4">
        <f t="shared" si="100"/>
        <v>0</v>
      </c>
      <c r="N365" s="67">
        <f t="shared" si="101"/>
        <v>7.6452880106403077E+22</v>
      </c>
      <c r="P365" s="76">
        <f t="shared" si="93"/>
        <v>6.8111497712822559E-8</v>
      </c>
      <c r="Q365" s="77">
        <f t="shared" si="94"/>
        <v>5.2600028151006128E+16</v>
      </c>
      <c r="R365" s="77">
        <f t="shared" si="95"/>
        <v>0</v>
      </c>
      <c r="S365" s="78">
        <f t="shared" si="102"/>
        <v>0</v>
      </c>
    </row>
    <row r="366" spans="2:19" x14ac:dyDescent="0.25">
      <c r="B366" s="12">
        <v>362</v>
      </c>
      <c r="C366" s="25">
        <v>44247</v>
      </c>
      <c r="D366" s="12">
        <f t="shared" si="103"/>
        <v>752218</v>
      </c>
      <c r="E366" s="2">
        <f t="shared" si="96"/>
        <v>6.8797556319419739E+23</v>
      </c>
      <c r="F366" s="86">
        <f t="shared" si="97"/>
        <v>30088.720000000001</v>
      </c>
      <c r="G366" s="31">
        <f t="shared" si="89"/>
        <v>1.5970523899629208E-2</v>
      </c>
      <c r="H366" s="6">
        <f t="shared" si="90"/>
        <v>1</v>
      </c>
      <c r="I366" s="12">
        <f t="shared" si="91"/>
        <v>-9.0407586279875541E+23</v>
      </c>
      <c r="J366" s="2">
        <f t="shared" si="98"/>
        <v>0</v>
      </c>
      <c r="K366" s="2">
        <f t="shared" si="92"/>
        <v>6.8797556319419739E+23</v>
      </c>
      <c r="L366" s="2">
        <f t="shared" si="99"/>
        <v>-1.1512841065327913E+23</v>
      </c>
      <c r="M366" s="2">
        <f t="shared" si="100"/>
        <v>0</v>
      </c>
      <c r="N366" s="60">
        <f t="shared" si="101"/>
        <v>8.7609388125511123E+22</v>
      </c>
      <c r="P366" s="72">
        <f t="shared" si="93"/>
        <v>6.8111497712822559E-8</v>
      </c>
      <c r="Q366" s="71">
        <f t="shared" si="94"/>
        <v>6.0275770844483304E+16</v>
      </c>
      <c r="R366" s="71">
        <f t="shared" si="95"/>
        <v>0</v>
      </c>
      <c r="S366" s="19">
        <f t="shared" si="102"/>
        <v>0</v>
      </c>
    </row>
    <row r="367" spans="2:19" x14ac:dyDescent="0.25">
      <c r="B367" s="14">
        <v>363</v>
      </c>
      <c r="C367" s="24">
        <v>44248</v>
      </c>
      <c r="D367" s="14">
        <f t="shared" si="103"/>
        <v>752218</v>
      </c>
      <c r="E367" s="4">
        <f t="shared" si="96"/>
        <v>7.8836949050006506E+23</v>
      </c>
      <c r="F367" s="87">
        <f t="shared" si="97"/>
        <v>30088.720000000001</v>
      </c>
      <c r="G367" s="30">
        <f t="shared" si="89"/>
        <v>1.5970523899629208E-2</v>
      </c>
      <c r="H367" s="5">
        <f t="shared" si="90"/>
        <v>1</v>
      </c>
      <c r="I367" s="14">
        <f t="shared" si="91"/>
        <v>-1.0360045697246258E+24</v>
      </c>
      <c r="J367" s="4">
        <f t="shared" si="98"/>
        <v>0</v>
      </c>
      <c r="K367" s="4">
        <f t="shared" si="92"/>
        <v>7.8836949050006506E+23</v>
      </c>
      <c r="L367" s="4">
        <f t="shared" si="99"/>
        <v>-1.3192870692587036E+23</v>
      </c>
      <c r="M367" s="4">
        <f t="shared" si="100"/>
        <v>0</v>
      </c>
      <c r="N367" s="67">
        <f t="shared" si="101"/>
        <v>1.0039392730586768E+23</v>
      </c>
      <c r="P367" s="76">
        <f t="shared" si="93"/>
        <v>6.8111497712822559E-8</v>
      </c>
      <c r="Q367" s="77">
        <f t="shared" si="94"/>
        <v>6.9071608487859128E+16</v>
      </c>
      <c r="R367" s="77">
        <f t="shared" si="95"/>
        <v>0</v>
      </c>
      <c r="S367" s="78">
        <f t="shared" si="102"/>
        <v>0</v>
      </c>
    </row>
    <row r="368" spans="2:19" x14ac:dyDescent="0.25">
      <c r="B368" s="12">
        <v>364</v>
      </c>
      <c r="C368" s="25">
        <v>44249</v>
      </c>
      <c r="D368" s="12">
        <f t="shared" si="103"/>
        <v>752218</v>
      </c>
      <c r="E368" s="2">
        <f t="shared" si="96"/>
        <v>9.0341356118181144E+23</v>
      </c>
      <c r="F368" s="86">
        <f t="shared" si="97"/>
        <v>30088.720000000001</v>
      </c>
      <c r="G368" s="31">
        <f t="shared" si="89"/>
        <v>1.5970523899629208E-2</v>
      </c>
      <c r="H368" s="6">
        <f t="shared" si="90"/>
        <v>1</v>
      </c>
      <c r="I368" s="12">
        <f t="shared" si="91"/>
        <v>-1.1871851828536447E+24</v>
      </c>
      <c r="J368" s="2">
        <f t="shared" si="98"/>
        <v>0</v>
      </c>
      <c r="K368" s="2">
        <f t="shared" si="92"/>
        <v>9.0341356118181144E+23</v>
      </c>
      <c r="L368" s="2">
        <f t="shared" si="99"/>
        <v>-1.511806131290189E+23</v>
      </c>
      <c r="M368" s="2">
        <f t="shared" si="100"/>
        <v>0</v>
      </c>
      <c r="N368" s="60">
        <f t="shared" si="101"/>
        <v>1.1504407068174638E+23</v>
      </c>
      <c r="P368" s="72">
        <f t="shared" si="93"/>
        <v>6.8111497712822559E-8</v>
      </c>
      <c r="Q368" s="71">
        <f t="shared" si="94"/>
        <v>7.9150992716615648E+16</v>
      </c>
      <c r="R368" s="71">
        <f t="shared" si="95"/>
        <v>0</v>
      </c>
      <c r="S368" s="19">
        <f t="shared" si="102"/>
        <v>0</v>
      </c>
    </row>
    <row r="369" spans="2:19" ht="15.75" thickBot="1" x14ac:dyDescent="0.3">
      <c r="B369" s="61">
        <v>365</v>
      </c>
      <c r="C369" s="66">
        <v>44250</v>
      </c>
      <c r="D369" s="61">
        <f t="shared" si="103"/>
        <v>752218</v>
      </c>
      <c r="E369" s="69">
        <f t="shared" si="96"/>
        <v>1.0352456206917805E+24</v>
      </c>
      <c r="F369" s="88">
        <f t="shared" si="97"/>
        <v>30088.720000000001</v>
      </c>
      <c r="G369" s="91">
        <f t="shared" si="89"/>
        <v>1.5970523899629208E-2</v>
      </c>
      <c r="H369" s="92">
        <f t="shared" si="90"/>
        <v>1</v>
      </c>
      <c r="I369" s="61">
        <f t="shared" si="91"/>
        <v>-1.3604270671912849E+24</v>
      </c>
      <c r="J369" s="69">
        <f t="shared" si="98"/>
        <v>0</v>
      </c>
      <c r="K369" s="69">
        <f t="shared" si="92"/>
        <v>1.0352456206917805E+24</v>
      </c>
      <c r="L369" s="69">
        <f t="shared" si="99"/>
        <v>-1.7324188433764019E+23</v>
      </c>
      <c r="M369" s="69">
        <f t="shared" si="100"/>
        <v>0</v>
      </c>
      <c r="N369" s="70">
        <f t="shared" si="101"/>
        <v>1.3183205950996907E+23</v>
      </c>
      <c r="P369" s="76">
        <f t="shared" si="93"/>
        <v>6.8111497712822559E-8</v>
      </c>
      <c r="Q369" s="77">
        <f t="shared" si="94"/>
        <v>9.070122710588008E+16</v>
      </c>
      <c r="R369" s="77">
        <f t="shared" si="95"/>
        <v>0</v>
      </c>
      <c r="S369" s="78">
        <f t="shared" si="102"/>
        <v>0</v>
      </c>
    </row>
    <row r="370" spans="2:19" x14ac:dyDescent="0.25">
      <c r="P370" s="44"/>
      <c r="Q370" s="44"/>
      <c r="R370" s="44"/>
      <c r="S370" s="45"/>
    </row>
    <row r="371" spans="2:19" x14ac:dyDescent="0.25">
      <c r="P371" s="44"/>
      <c r="Q371" s="44"/>
      <c r="R371" s="44"/>
      <c r="S371" s="45"/>
    </row>
    <row r="372" spans="2:19" x14ac:dyDescent="0.25">
      <c r="P372" s="44"/>
      <c r="Q372" s="44"/>
      <c r="R372" s="44"/>
      <c r="S372" s="45"/>
    </row>
    <row r="373" spans="2:19" x14ac:dyDescent="0.25">
      <c r="P373" s="44"/>
      <c r="Q373" s="44"/>
      <c r="R373" s="44"/>
      <c r="S373" s="45"/>
    </row>
    <row r="374" spans="2:19" x14ac:dyDescent="0.25">
      <c r="P374" s="44"/>
      <c r="Q374" s="44"/>
      <c r="R374" s="44"/>
      <c r="S374" s="45"/>
    </row>
    <row r="375" spans="2:19" x14ac:dyDescent="0.25">
      <c r="P375" s="44"/>
      <c r="Q375" s="44"/>
      <c r="R375" s="44"/>
      <c r="S375" s="45"/>
    </row>
    <row r="376" spans="2:19" x14ac:dyDescent="0.25">
      <c r="P376" s="44"/>
      <c r="Q376" s="44"/>
      <c r="R376" s="44"/>
      <c r="S376" s="45"/>
    </row>
    <row r="377" spans="2:19" x14ac:dyDescent="0.25">
      <c r="P377" s="44"/>
      <c r="Q377" s="44"/>
      <c r="R377" s="44"/>
      <c r="S377" s="45"/>
    </row>
    <row r="378" spans="2:19" x14ac:dyDescent="0.25">
      <c r="P378" s="44"/>
      <c r="Q378" s="44"/>
      <c r="R378" s="44"/>
      <c r="S378" s="45"/>
    </row>
    <row r="379" spans="2:19" x14ac:dyDescent="0.25">
      <c r="P379" s="44"/>
      <c r="Q379" s="44"/>
      <c r="R379" s="44"/>
      <c r="S379" s="45"/>
    </row>
    <row r="380" spans="2:19" x14ac:dyDescent="0.25">
      <c r="P380" s="44"/>
      <c r="Q380" s="44"/>
      <c r="R380" s="44"/>
      <c r="S380" s="45"/>
    </row>
    <row r="381" spans="2:19" x14ac:dyDescent="0.25">
      <c r="P381" s="44"/>
      <c r="Q381" s="44"/>
      <c r="R381" s="44"/>
      <c r="S381" s="45"/>
    </row>
    <row r="382" spans="2:19" x14ac:dyDescent="0.25">
      <c r="P382" s="44"/>
      <c r="Q382" s="44"/>
      <c r="R382" s="44"/>
      <c r="S382" s="45"/>
    </row>
    <row r="383" spans="2:19" x14ac:dyDescent="0.25">
      <c r="P383" s="44"/>
      <c r="Q383" s="44"/>
      <c r="R383" s="44"/>
      <c r="S383" s="45"/>
    </row>
    <row r="384" spans="2:19" x14ac:dyDescent="0.25">
      <c r="P384" s="44"/>
      <c r="Q384" s="44"/>
      <c r="R384" s="44"/>
      <c r="S384" s="45"/>
    </row>
    <row r="385" spans="16:19" x14ac:dyDescent="0.25">
      <c r="P385" s="44"/>
      <c r="Q385" s="44"/>
      <c r="R385" s="44"/>
      <c r="S385" s="45"/>
    </row>
    <row r="386" spans="16:19" x14ac:dyDescent="0.25">
      <c r="P386" s="44"/>
      <c r="Q386" s="44"/>
      <c r="R386" s="44"/>
      <c r="S386" s="45"/>
    </row>
    <row r="387" spans="16:19" x14ac:dyDescent="0.25">
      <c r="P387" s="44"/>
      <c r="Q387" s="44"/>
      <c r="R387" s="44"/>
      <c r="S387" s="45"/>
    </row>
    <row r="388" spans="16:19" x14ac:dyDescent="0.25">
      <c r="P388" s="44"/>
      <c r="Q388" s="44"/>
      <c r="R388" s="44"/>
      <c r="S388" s="45"/>
    </row>
    <row r="389" spans="16:19" x14ac:dyDescent="0.25">
      <c r="P389" s="44"/>
      <c r="Q389" s="44"/>
      <c r="R389" s="44"/>
      <c r="S389" s="45"/>
    </row>
    <row r="390" spans="16:19" x14ac:dyDescent="0.25">
      <c r="P390" s="44"/>
      <c r="Q390" s="44"/>
      <c r="R390" s="44"/>
      <c r="S390" s="45"/>
    </row>
    <row r="391" spans="16:19" x14ac:dyDescent="0.25">
      <c r="P391" s="44"/>
      <c r="Q391" s="44"/>
      <c r="R391" s="44"/>
      <c r="S391" s="45"/>
    </row>
    <row r="392" spans="16:19" x14ac:dyDescent="0.25">
      <c r="P392" s="44"/>
      <c r="Q392" s="44"/>
      <c r="R392" s="44"/>
      <c r="S392" s="45"/>
    </row>
    <row r="393" spans="16:19" x14ac:dyDescent="0.25">
      <c r="P393" s="44"/>
      <c r="Q393" s="44"/>
      <c r="R393" s="44"/>
      <c r="S393" s="45"/>
    </row>
    <row r="394" spans="16:19" x14ac:dyDescent="0.25">
      <c r="P394" s="44"/>
      <c r="Q394" s="44"/>
      <c r="R394" s="44"/>
      <c r="S394" s="45"/>
    </row>
    <row r="395" spans="16:19" x14ac:dyDescent="0.25">
      <c r="P395" s="44"/>
      <c r="Q395" s="44"/>
      <c r="R395" s="44"/>
      <c r="S395" s="45"/>
    </row>
    <row r="396" spans="16:19" x14ac:dyDescent="0.25">
      <c r="P396" s="44"/>
      <c r="Q396" s="44"/>
      <c r="R396" s="44"/>
      <c r="S396" s="45"/>
    </row>
    <row r="397" spans="16:19" x14ac:dyDescent="0.25">
      <c r="P397" s="44"/>
      <c r="Q397" s="44"/>
      <c r="R397" s="44"/>
      <c r="S397" s="45"/>
    </row>
    <row r="398" spans="16:19" x14ac:dyDescent="0.25">
      <c r="P398" s="44"/>
      <c r="Q398" s="44"/>
      <c r="R398" s="44"/>
      <c r="S398" s="45"/>
    </row>
    <row r="399" spans="16:19" x14ac:dyDescent="0.25">
      <c r="P399" s="44"/>
      <c r="Q399" s="44"/>
      <c r="R399" s="44"/>
      <c r="S399" s="45"/>
    </row>
    <row r="400" spans="16:19" x14ac:dyDescent="0.25">
      <c r="P400" s="44"/>
      <c r="Q400" s="44"/>
      <c r="R400" s="44"/>
      <c r="S400" s="45"/>
    </row>
    <row r="401" spans="16:19" x14ac:dyDescent="0.25">
      <c r="P401" s="44"/>
      <c r="Q401" s="44"/>
      <c r="R401" s="44"/>
      <c r="S401" s="45"/>
    </row>
    <row r="402" spans="16:19" x14ac:dyDescent="0.25">
      <c r="P402" s="44"/>
      <c r="Q402" s="44"/>
      <c r="R402" s="44"/>
      <c r="S402" s="45"/>
    </row>
    <row r="403" spans="16:19" x14ac:dyDescent="0.25">
      <c r="P403" s="44"/>
      <c r="Q403" s="44"/>
      <c r="R403" s="44"/>
      <c r="S403" s="45"/>
    </row>
    <row r="404" spans="16:19" x14ac:dyDescent="0.25">
      <c r="P404" s="44"/>
      <c r="Q404" s="44"/>
      <c r="R404" s="44"/>
      <c r="S404" s="45"/>
    </row>
    <row r="405" spans="16:19" x14ac:dyDescent="0.25">
      <c r="P405" s="44"/>
      <c r="Q405" s="44"/>
      <c r="R405" s="44"/>
      <c r="S405" s="45"/>
    </row>
    <row r="406" spans="16:19" x14ac:dyDescent="0.25">
      <c r="P406" s="44"/>
      <c r="Q406" s="44"/>
      <c r="R406" s="44"/>
      <c r="S406" s="45"/>
    </row>
    <row r="407" spans="16:19" x14ac:dyDescent="0.25">
      <c r="P407" s="44"/>
      <c r="Q407" s="44"/>
      <c r="R407" s="44"/>
      <c r="S407" s="45"/>
    </row>
    <row r="408" spans="16:19" x14ac:dyDescent="0.25">
      <c r="P408" s="44"/>
      <c r="Q408" s="44"/>
      <c r="R408" s="44"/>
      <c r="S408" s="45"/>
    </row>
    <row r="409" spans="16:19" x14ac:dyDescent="0.25">
      <c r="P409" s="44"/>
      <c r="Q409" s="44"/>
      <c r="R409" s="44"/>
      <c r="S409" s="45"/>
    </row>
    <row r="410" spans="16:19" x14ac:dyDescent="0.25">
      <c r="P410" s="44"/>
      <c r="Q410" s="44"/>
      <c r="R410" s="44"/>
      <c r="S410" s="45"/>
    </row>
    <row r="411" spans="16:19" x14ac:dyDescent="0.25">
      <c r="P411" s="44"/>
      <c r="Q411" s="44"/>
      <c r="R411" s="44"/>
      <c r="S411" s="45"/>
    </row>
    <row r="412" spans="16:19" x14ac:dyDescent="0.25">
      <c r="P412" s="44"/>
      <c r="Q412" s="44"/>
      <c r="R412" s="44"/>
      <c r="S412" s="45"/>
    </row>
    <row r="413" spans="16:19" x14ac:dyDescent="0.25">
      <c r="P413" s="44"/>
      <c r="Q413" s="44"/>
      <c r="R413" s="44"/>
      <c r="S413" s="45"/>
    </row>
    <row r="414" spans="16:19" x14ac:dyDescent="0.25">
      <c r="P414" s="44"/>
      <c r="Q414" s="44"/>
      <c r="R414" s="44"/>
      <c r="S414" s="45"/>
    </row>
    <row r="415" spans="16:19" x14ac:dyDescent="0.25">
      <c r="P415" s="44"/>
      <c r="Q415" s="44"/>
      <c r="R415" s="44"/>
      <c r="S415" s="45"/>
    </row>
    <row r="416" spans="16:19" x14ac:dyDescent="0.25">
      <c r="P416" s="44"/>
      <c r="Q416" s="44"/>
      <c r="R416" s="44"/>
      <c r="S416" s="45"/>
    </row>
    <row r="417" spans="16:19" x14ac:dyDescent="0.25">
      <c r="P417" s="44"/>
      <c r="Q417" s="44"/>
      <c r="R417" s="44"/>
      <c r="S417" s="45"/>
    </row>
    <row r="418" spans="16:19" x14ac:dyDescent="0.25">
      <c r="P418" s="44"/>
      <c r="Q418" s="44"/>
      <c r="R418" s="44"/>
      <c r="S418" s="45"/>
    </row>
    <row r="419" spans="16:19" x14ac:dyDescent="0.25">
      <c r="P419" s="44"/>
      <c r="Q419" s="44"/>
      <c r="R419" s="44"/>
      <c r="S419" s="45"/>
    </row>
    <row r="420" spans="16:19" x14ac:dyDescent="0.25">
      <c r="P420" s="44"/>
      <c r="Q420" s="44"/>
      <c r="R420" s="44"/>
      <c r="S420" s="45"/>
    </row>
    <row r="421" spans="16:19" x14ac:dyDescent="0.25">
      <c r="P421" s="44"/>
      <c r="Q421" s="44"/>
      <c r="R421" s="44"/>
      <c r="S421" s="45"/>
    </row>
    <row r="422" spans="16:19" x14ac:dyDescent="0.25">
      <c r="P422" s="44"/>
      <c r="Q422" s="44"/>
      <c r="R422" s="44"/>
      <c r="S422" s="45"/>
    </row>
    <row r="423" spans="16:19" x14ac:dyDescent="0.25">
      <c r="P423" s="44"/>
      <c r="Q423" s="44"/>
      <c r="R423" s="44"/>
      <c r="S423" s="45"/>
    </row>
    <row r="424" spans="16:19" x14ac:dyDescent="0.25">
      <c r="P424" s="44"/>
      <c r="Q424" s="44"/>
      <c r="R424" s="44"/>
      <c r="S424" s="45"/>
    </row>
    <row r="425" spans="16:19" x14ac:dyDescent="0.25">
      <c r="P425" s="44"/>
      <c r="Q425" s="44"/>
      <c r="R425" s="44"/>
      <c r="S425" s="45"/>
    </row>
    <row r="426" spans="16:19" x14ac:dyDescent="0.25">
      <c r="P426" s="44"/>
      <c r="Q426" s="44"/>
      <c r="R426" s="44"/>
      <c r="S426" s="45"/>
    </row>
  </sheetData>
  <mergeCells count="5">
    <mergeCell ref="P2:U2"/>
    <mergeCell ref="B2:F2"/>
    <mergeCell ref="I2:N2"/>
    <mergeCell ref="G2:H2"/>
    <mergeCell ref="P6:S6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2020-03-23T15:28:21Z</dcterms:modified>
</cp:coreProperties>
</file>