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vlour\Desktop\TELECO\4º.2\SECO\E2\SECO-E2\"/>
    </mc:Choice>
  </mc:AlternateContent>
  <xr:revisionPtr revIDLastSave="0" documentId="13_ncr:1_{20DC0995-7F5B-4C1C-A778-9FE7243425A3}" xr6:coauthVersionLast="41" xr6:coauthVersionMax="41" xr10:uidLastSave="{00000000-0000-0000-0000-000000000000}"/>
  <bookViews>
    <workbookView xWindow="-9450" yWindow="495" windowWidth="12450" windowHeight="10890" xr2:uid="{00000000-000D-0000-FFFF-FFFF00000000}"/>
  </bookViews>
  <sheets>
    <sheet name="kp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0" l="1"/>
  <c r="J3" i="10" s="1"/>
  <c r="I5" i="10"/>
  <c r="J5" i="10" s="1"/>
  <c r="I6" i="10"/>
  <c r="J6" i="10" s="1"/>
  <c r="I7" i="10"/>
  <c r="J7" i="10" s="1"/>
  <c r="I4" i="10"/>
  <c r="J4" i="10" s="1"/>
  <c r="H11" i="10"/>
  <c r="H10" i="10"/>
  <c r="H7" i="10"/>
  <c r="H6" i="10"/>
  <c r="H3" i="10"/>
  <c r="G4" i="10"/>
  <c r="F11" i="10"/>
  <c r="F10" i="10"/>
  <c r="F9" i="10"/>
  <c r="H9" i="10" s="1"/>
  <c r="F8" i="10"/>
  <c r="H8" i="10" s="1"/>
  <c r="F7" i="10"/>
  <c r="F6" i="10"/>
  <c r="F5" i="10"/>
  <c r="H5" i="10" s="1"/>
  <c r="F4" i="10"/>
  <c r="H4" i="10" s="1"/>
  <c r="F3" i="10"/>
  <c r="G5" i="10"/>
  <c r="G6" i="10"/>
  <c r="G7" i="10"/>
  <c r="G8" i="10"/>
  <c r="G9" i="10"/>
  <c r="G10" i="10"/>
  <c r="G11" i="10"/>
  <c r="G3" i="10"/>
  <c r="I11" i="10" l="1"/>
  <c r="J11" i="10" s="1"/>
  <c r="I10" i="10"/>
  <c r="J10" i="10" s="1"/>
  <c r="I9" i="10"/>
  <c r="J9" i="10" s="1"/>
  <c r="I8" i="10"/>
  <c r="J8" i="10" s="1"/>
</calcChain>
</file>

<file path=xl/sharedStrings.xml><?xml version="1.0" encoding="utf-8"?>
<sst xmlns="http://schemas.openxmlformats.org/spreadsheetml/2006/main" count="10" uniqueCount="10">
  <si>
    <t>km</t>
  </si>
  <si>
    <t>p</t>
  </si>
  <si>
    <t>v</t>
  </si>
  <si>
    <t>chi</t>
  </si>
  <si>
    <t>Mp</t>
  </si>
  <si>
    <t>ts</t>
  </si>
  <si>
    <t>Kp</t>
  </si>
  <si>
    <t>kp*75</t>
  </si>
  <si>
    <t>Wn</t>
  </si>
  <si>
    <t>Resultado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</si>
</sst>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5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166" fontId="0" fillId="4" borderId="12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D1" workbookViewId="0">
      <selection activeCell="K4" sqref="K4"/>
    </sheetView>
  </sheetViews>
  <sheetFormatPr baseColWidth="10" defaultRowHeight="15" x14ac:dyDescent="0.25"/>
  <cols>
    <col min="1" max="1" width="5.7109375" customWidth="1"/>
    <col min="2" max="3" width="11.7109375" customWidth="1"/>
    <col min="4" max="4" width="5.7109375" customWidth="1"/>
    <col min="5" max="18" width="11.7109375" customWidth="1"/>
  </cols>
  <sheetData>
    <row r="1" spans="1:10" ht="15" customHeight="1" thickBot="1" x14ac:dyDescent="0.3"/>
    <row r="2" spans="1:10" ht="15" customHeight="1" thickBot="1" x14ac:dyDescent="0.3">
      <c r="B2" s="26" t="s">
        <v>9</v>
      </c>
      <c r="C2" s="27"/>
      <c r="E2" s="6" t="s">
        <v>3</v>
      </c>
      <c r="F2" s="25" t="s">
        <v>8</v>
      </c>
      <c r="G2" s="7" t="s">
        <v>4</v>
      </c>
      <c r="H2" s="25" t="s">
        <v>5</v>
      </c>
      <c r="I2" s="7" t="s">
        <v>6</v>
      </c>
      <c r="J2" s="25" t="s">
        <v>7</v>
      </c>
    </row>
    <row r="3" spans="1:10" ht="15" customHeight="1" x14ac:dyDescent="0.25">
      <c r="B3" s="8" t="s">
        <v>0</v>
      </c>
      <c r="C3" s="11">
        <v>1600</v>
      </c>
      <c r="E3" s="19">
        <v>0.1</v>
      </c>
      <c r="F3" s="20">
        <f>C4/(2*E3)</f>
        <v>169.76999999999998</v>
      </c>
      <c r="G3" s="21">
        <f t="shared" ref="G3:G11" si="0">EXP(-(E3/SQRT(1-(E3^2)))*PI())</f>
        <v>0.72924761428767093</v>
      </c>
      <c r="H3" s="22">
        <f>LN(1/(C5*SQRT(1-(E3^2))))/(E3*F3)</f>
        <v>0.23072675816427501</v>
      </c>
      <c r="I3" s="23">
        <f>(C4^2)/(4*(E3^2)*C3)</f>
        <v>18.013658062499996</v>
      </c>
      <c r="J3" s="24">
        <f>I3*75</f>
        <v>1351.0243546874997</v>
      </c>
    </row>
    <row r="4" spans="1:10" ht="15" customHeight="1" x14ac:dyDescent="0.25">
      <c r="A4" s="2"/>
      <c r="B4" s="9" t="s">
        <v>1</v>
      </c>
      <c r="C4" s="3">
        <v>33.954000000000001</v>
      </c>
      <c r="E4" s="12">
        <v>0.2</v>
      </c>
      <c r="F4" s="17">
        <f>C4/(2*E4)</f>
        <v>84.884999999999991</v>
      </c>
      <c r="G4" s="14">
        <f t="shared" si="0"/>
        <v>0.52662059933030292</v>
      </c>
      <c r="H4" s="18">
        <f>LN(1/(C5*SQRT(1-(E4^2))))/(E4*F4)</f>
        <v>0.23163303308524907</v>
      </c>
      <c r="I4" s="16">
        <f>(C4^2)/(4*(E4^2)*C3)</f>
        <v>4.5034145156249989</v>
      </c>
      <c r="J4" s="5">
        <f t="shared" ref="J4:J11" si="1">I4*75</f>
        <v>337.75608867187492</v>
      </c>
    </row>
    <row r="5" spans="1:10" ht="15" customHeight="1" thickBot="1" x14ac:dyDescent="0.3">
      <c r="A5" s="2"/>
      <c r="B5" s="10" t="s">
        <v>2</v>
      </c>
      <c r="C5" s="4">
        <v>0.02</v>
      </c>
      <c r="E5" s="13">
        <v>0.3</v>
      </c>
      <c r="F5" s="17">
        <f>C4/(2*E5)</f>
        <v>56.59</v>
      </c>
      <c r="G5" s="14">
        <f t="shared" si="0"/>
        <v>0.37232610492658641</v>
      </c>
      <c r="H5" s="18">
        <f>LN(1/(C5*SQRT(1-(E5^2))))/(E5*F5)</f>
        <v>0.23320836102749407</v>
      </c>
      <c r="I5" s="15">
        <f>(C4^2)/(4*(E5^2)*C3)</f>
        <v>2.0015175625000001</v>
      </c>
      <c r="J5" s="5">
        <f t="shared" si="1"/>
        <v>150.11381718750002</v>
      </c>
    </row>
    <row r="6" spans="1:10" ht="15" customHeight="1" x14ac:dyDescent="0.25">
      <c r="E6" s="13">
        <v>0.4</v>
      </c>
      <c r="F6" s="17">
        <f>C4/(2*E6)</f>
        <v>42.442499999999995</v>
      </c>
      <c r="G6" s="14">
        <f t="shared" si="0"/>
        <v>0.25382672198010869</v>
      </c>
      <c r="H6" s="18">
        <f>LN(1/(C5*SQRT(1-(E6^2))))/(E6*F6)</f>
        <v>0.23556574771753164</v>
      </c>
      <c r="I6" s="15">
        <f>(C4^2)/(4*(E6^2)*C3)</f>
        <v>1.1258536289062497</v>
      </c>
      <c r="J6" s="5">
        <f t="shared" si="1"/>
        <v>84.43902216796873</v>
      </c>
    </row>
    <row r="7" spans="1:10" ht="15" customHeight="1" x14ac:dyDescent="0.25">
      <c r="A7" s="2"/>
      <c r="C7" s="2"/>
      <c r="E7" s="13">
        <v>0.5</v>
      </c>
      <c r="F7" s="17">
        <f>C4/(2*E7)</f>
        <v>33.954000000000001</v>
      </c>
      <c r="G7" s="14">
        <f t="shared" si="0"/>
        <v>0.16303353482158042</v>
      </c>
      <c r="H7" s="18">
        <f>LN(1/(C5*SQRT(1-(E7^2))))/(E7*F7)</f>
        <v>0.2389034600726887</v>
      </c>
      <c r="I7" s="15">
        <f>(C4^2)/(4*(E7^2)*C3)</f>
        <v>0.72054632249999995</v>
      </c>
      <c r="J7" s="5">
        <f t="shared" si="1"/>
        <v>54.040974187499998</v>
      </c>
    </row>
    <row r="8" spans="1:10" ht="15" customHeight="1" x14ac:dyDescent="0.25">
      <c r="A8" s="2"/>
      <c r="E8" s="12">
        <v>0.6</v>
      </c>
      <c r="F8" s="17">
        <f>C4/(2*E8)</f>
        <v>28.295000000000002</v>
      </c>
      <c r="G8" s="14">
        <f t="shared" si="0"/>
        <v>9.4780224842154898E-2</v>
      </c>
      <c r="H8" s="18">
        <f>LN(1/(C5*SQRT(1-(E8^2))))/(E8*F8)</f>
        <v>0.24357463372458951</v>
      </c>
      <c r="I8" s="16">
        <f>(C4^2)/(4*(E8^2)*C3)</f>
        <v>0.50037939062500003</v>
      </c>
      <c r="J8" s="5">
        <f t="shared" si="1"/>
        <v>37.528454296875005</v>
      </c>
    </row>
    <row r="9" spans="1:10" ht="15" customHeight="1" thickBot="1" x14ac:dyDescent="0.3">
      <c r="A9" s="2"/>
      <c r="E9" s="28">
        <v>0.7</v>
      </c>
      <c r="F9" s="29">
        <f>C4/(2*E9)</f>
        <v>24.252857142857145</v>
      </c>
      <c r="G9" s="30">
        <f t="shared" si="0"/>
        <v>4.5987910260267752E-2</v>
      </c>
      <c r="H9" s="31">
        <f>LN(1/(C5*SQRT(1-(E9^2))))/(E9*F9)</f>
        <v>0.25026184143606228</v>
      </c>
      <c r="I9" s="32">
        <f>(C4^2)/(4*(E9^2)*C3)</f>
        <v>0.36762567474489799</v>
      </c>
      <c r="J9" s="33">
        <f t="shared" si="1"/>
        <v>27.571925605867349</v>
      </c>
    </row>
    <row r="10" spans="1:10" ht="15" customHeight="1" thickBot="1" x14ac:dyDescent="0.3">
      <c r="E10" s="40">
        <v>0.8</v>
      </c>
      <c r="F10" s="41">
        <f>C4/(2*E10)</f>
        <v>21.221249999999998</v>
      </c>
      <c r="G10" s="42">
        <f t="shared" si="0"/>
        <v>1.516461986454655E-2</v>
      </c>
      <c r="H10" s="43">
        <f>LN(1/(C5*SQRT(1-(E10^2))))/(E10*F10)</f>
        <v>0.26052003470543306</v>
      </c>
      <c r="I10" s="44">
        <f>(C4^2)/(4*(E10^2)*C3)</f>
        <v>0.28146340722656243</v>
      </c>
      <c r="J10" s="45">
        <f t="shared" si="1"/>
        <v>21.109755541992183</v>
      </c>
    </row>
    <row r="11" spans="1:10" ht="15" customHeight="1" thickBot="1" x14ac:dyDescent="0.3">
      <c r="B11" s="2"/>
      <c r="E11" s="34">
        <v>0.9</v>
      </c>
      <c r="F11" s="35">
        <f>C4/(2*E11)</f>
        <v>18.863333333333333</v>
      </c>
      <c r="G11" s="36">
        <f t="shared" si="0"/>
        <v>1.5237558205194084E-3</v>
      </c>
      <c r="H11" s="37">
        <f>LN(1/(C5*SQRT(1-(E11^2))))/(E11*F11)</f>
        <v>0.27934196906632336</v>
      </c>
      <c r="I11" s="38">
        <f>(C4^2)/(4*(E11^2)*C3)</f>
        <v>0.22239084027777778</v>
      </c>
      <c r="J11" s="39">
        <f t="shared" si="1"/>
        <v>16.679313020833334</v>
      </c>
    </row>
    <row r="12" spans="1:10" ht="15" customHeight="1" x14ac:dyDescent="0.25">
      <c r="B12" s="2"/>
      <c r="H12" s="2"/>
    </row>
    <row r="13" spans="1:10" ht="15" customHeight="1" x14ac:dyDescent="0.25">
      <c r="B13" s="2"/>
      <c r="H13" s="2"/>
    </row>
    <row r="14" spans="1:10" ht="15" customHeight="1" x14ac:dyDescent="0.25">
      <c r="B14" s="2"/>
    </row>
    <row r="15" spans="1:10" ht="15" customHeight="1" x14ac:dyDescent="0.25">
      <c r="B15" s="2"/>
    </row>
    <row r="16" spans="1:10" ht="15" customHeight="1" x14ac:dyDescent="0.25">
      <c r="H16" s="1"/>
      <c r="I16" s="1"/>
      <c r="J16" s="1"/>
    </row>
    <row r="17" spans="3:3" ht="15" customHeight="1" x14ac:dyDescent="0.25"/>
    <row r="18" spans="3:3" ht="15" customHeight="1" x14ac:dyDescent="0.25"/>
    <row r="19" spans="3:3" ht="15" customHeight="1" x14ac:dyDescent="0.25"/>
    <row r="20" spans="3:3" ht="15" customHeight="1" x14ac:dyDescent="0.25"/>
    <row r="21" spans="3:3" ht="15" customHeight="1" x14ac:dyDescent="0.25">
      <c r="C21" s="1"/>
    </row>
    <row r="22" spans="3:3" ht="15" customHeight="1" x14ac:dyDescent="0.25"/>
  </sheetData>
  <mergeCells count="1">
    <mergeCell ref="B2:C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 Llorente Medina</dc:creator>
  <cp:lastModifiedBy>Victor Loureiro Sancho</cp:lastModifiedBy>
  <dcterms:created xsi:type="dcterms:W3CDTF">2016-05-24T16:30:31Z</dcterms:created>
  <dcterms:modified xsi:type="dcterms:W3CDTF">2019-03-15T09:32:32Z</dcterms:modified>
</cp:coreProperties>
</file>