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38640" windowHeight="15990"/>
  </bookViews>
  <sheets>
    <sheet name="ProjectSchedule" sheetId="11" r:id="rId1"/>
    <sheet name="About" sheetId="12" r:id="rId2"/>
  </sheets>
  <definedNames>
    <definedName name="Display_Week">ProjectSchedule!$F$4</definedName>
    <definedName name="_xlnm.Print_Titles" localSheetId="0">ProjectSchedule!$4:$6</definedName>
    <definedName name="Project_Start">ProjectSchedule!$F$3</definedName>
    <definedName name="task_end" localSheetId="0">ProjectSchedule!$G1</definedName>
    <definedName name="task_progress" localSheetId="0">ProjectSchedule!$E1</definedName>
    <definedName name="task_start" localSheetId="0">ProjectSchedule!$F1</definedName>
    <definedName name="today" localSheetId="0">TODAY()</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11" l="1"/>
  <c r="I7" i="11" l="1"/>
  <c r="F9" i="11" l="1"/>
  <c r="G9" i="11" s="1"/>
  <c r="F10" i="11" s="1"/>
  <c r="G10" i="11" l="1"/>
  <c r="F11" i="11" s="1"/>
  <c r="J5" i="11"/>
  <c r="I30" i="11"/>
  <c r="I29" i="11"/>
  <c r="I21" i="11"/>
  <c r="I15" i="11"/>
  <c r="I8" i="11"/>
  <c r="G11" i="11" l="1"/>
  <c r="F12" i="11" s="1"/>
  <c r="I9" i="11"/>
  <c r="J6" i="11"/>
  <c r="G12" i="11" l="1"/>
  <c r="F13" i="11" s="1"/>
  <c r="I10" i="11"/>
  <c r="I11" i="11"/>
  <c r="K5" i="11"/>
  <c r="L5" i="11" s="1"/>
  <c r="M5" i="11" s="1"/>
  <c r="N5" i="11" s="1"/>
  <c r="O5" i="11" s="1"/>
  <c r="P5" i="11" s="1"/>
  <c r="Q5" i="11" s="1"/>
  <c r="J4" i="11"/>
  <c r="I12" i="11" l="1"/>
  <c r="Q4" i="11"/>
  <c r="R5" i="11"/>
  <c r="S5" i="11" s="1"/>
  <c r="T5" i="11" s="1"/>
  <c r="U5" i="11" s="1"/>
  <c r="V5" i="11" s="1"/>
  <c r="W5" i="11" s="1"/>
  <c r="X5" i="11" s="1"/>
  <c r="K6" i="11"/>
  <c r="G13" i="11" l="1"/>
  <c r="F14" i="11" s="1"/>
  <c r="X4" i="11"/>
  <c r="Y5" i="11"/>
  <c r="Z5" i="11" s="1"/>
  <c r="AA5" i="11" s="1"/>
  <c r="AB5" i="11" s="1"/>
  <c r="AC5" i="11" s="1"/>
  <c r="AD5" i="11" s="1"/>
  <c r="AE5" i="11" s="1"/>
  <c r="L6" i="11"/>
  <c r="G14" i="11" l="1"/>
  <c r="F16" i="11" s="1"/>
  <c r="I13" i="11"/>
  <c r="AF5" i="11"/>
  <c r="AG5" i="11" s="1"/>
  <c r="AH5" i="11" s="1"/>
  <c r="AI5" i="11" s="1"/>
  <c r="AJ5" i="11" s="1"/>
  <c r="AK5" i="11" s="1"/>
  <c r="AE4" i="11"/>
  <c r="M6" i="11"/>
  <c r="G16" i="11" l="1"/>
  <c r="F17" i="11" s="1"/>
  <c r="I14" i="11"/>
  <c r="AL5" i="11"/>
  <c r="AM5" i="11" s="1"/>
  <c r="AN5" i="11" s="1"/>
  <c r="AO5" i="11" s="1"/>
  <c r="AP5" i="11" s="1"/>
  <c r="AQ5" i="11" s="1"/>
  <c r="AR5" i="11" s="1"/>
  <c r="N6" i="11"/>
  <c r="G17" i="11" l="1"/>
  <c r="F18" i="11" s="1"/>
  <c r="G18" i="11" s="1"/>
  <c r="F19" i="11" s="1"/>
  <c r="I16" i="11"/>
  <c r="AS5" i="11"/>
  <c r="AT5" i="11" s="1"/>
  <c r="AL4" i="11"/>
  <c r="O6" i="11"/>
  <c r="G19" i="11" l="1"/>
  <c r="I17" i="11"/>
  <c r="I18" i="11"/>
  <c r="AU5" i="11"/>
  <c r="AT6" i="11"/>
  <c r="AS4" i="11"/>
  <c r="P6" i="11"/>
  <c r="I19" i="11" l="1"/>
  <c r="F20" i="11"/>
  <c r="G20" i="11" s="1"/>
  <c r="AV5" i="11"/>
  <c r="AU6" i="11"/>
  <c r="I20" i="11" l="1"/>
  <c r="F22" i="11"/>
  <c r="G22" i="11" s="1"/>
  <c r="F23" i="11" s="1"/>
  <c r="G23" i="11" s="1"/>
  <c r="F24" i="11" s="1"/>
  <c r="AW5" i="11"/>
  <c r="AV6" i="11"/>
  <c r="Q6" i="11"/>
  <c r="R6" i="11"/>
  <c r="I22" i="11" l="1"/>
  <c r="AX5" i="11"/>
  <c r="AW6" i="11"/>
  <c r="S6" i="11"/>
  <c r="AY5" i="11" l="1"/>
  <c r="AZ5" i="11" s="1"/>
  <c r="AX6" i="11"/>
  <c r="T6" i="11"/>
  <c r="I23" i="11" l="1"/>
  <c r="G24" i="11"/>
  <c r="F25" i="11" s="1"/>
  <c r="AZ6" i="11"/>
  <c r="BA5" i="11"/>
  <c r="AZ4" i="11"/>
  <c r="AY6" i="11"/>
  <c r="U6" i="11"/>
  <c r="G25" i="11" l="1"/>
  <c r="F26" i="11" s="1"/>
  <c r="BB5" i="11"/>
  <c r="BA6" i="11"/>
  <c r="V6" i="11"/>
  <c r="I24" i="11" l="1"/>
  <c r="G26" i="11"/>
  <c r="F27" i="11" s="1"/>
  <c r="BB6" i="11"/>
  <c r="BC5" i="11"/>
  <c r="W6" i="11"/>
  <c r="I25" i="11" l="1"/>
  <c r="BC6" i="11"/>
  <c r="BD5" i="11"/>
  <c r="X6" i="11"/>
  <c r="I26" i="11" l="1"/>
  <c r="G27" i="11"/>
  <c r="F28" i="11" s="1"/>
  <c r="BD6" i="11"/>
  <c r="BE5" i="11"/>
  <c r="Y6" i="11"/>
  <c r="G28" i="11" l="1"/>
  <c r="BF5" i="11"/>
  <c r="BE6" i="11"/>
  <c r="Z6" i="11"/>
  <c r="I27" i="11" l="1"/>
  <c r="I28" i="11"/>
  <c r="BF6" i="11"/>
  <c r="BG5" i="11"/>
  <c r="AA6" i="11"/>
  <c r="BG6" i="11" l="1"/>
  <c r="BH5" i="11"/>
  <c r="BG4" i="11"/>
  <c r="AB6" i="11"/>
  <c r="BH6" i="11" l="1"/>
  <c r="BI5" i="11"/>
  <c r="AC6" i="11"/>
  <c r="BJ5" i="11" l="1"/>
  <c r="BI6" i="11"/>
  <c r="AD6" i="11"/>
  <c r="BK5" i="11" l="1"/>
  <c r="BJ6" i="11"/>
  <c r="AE6" i="11"/>
  <c r="BL5" i="11" l="1"/>
  <c r="BK6" i="11"/>
  <c r="AF6" i="11"/>
  <c r="BM5" i="11" l="1"/>
  <c r="BN5" i="11" s="1"/>
  <c r="BL6" i="11"/>
  <c r="AG6" i="11"/>
  <c r="BO5" i="11" l="1"/>
  <c r="BN4" i="11"/>
  <c r="BN6" i="11"/>
  <c r="BM6" i="11"/>
  <c r="AH6" i="11"/>
  <c r="BO6" i="11" l="1"/>
  <c r="BP5" i="11"/>
  <c r="AI6" i="11"/>
  <c r="BQ5" i="11" l="1"/>
  <c r="BP6" i="11"/>
  <c r="AJ6" i="11"/>
  <c r="BQ6" i="11" l="1"/>
  <c r="BR5" i="11"/>
  <c r="AK6" i="11"/>
  <c r="BS5" i="11" l="1"/>
  <c r="BR6" i="11"/>
  <c r="AL6" i="11"/>
  <c r="BS6" i="11" l="1"/>
  <c r="BT5" i="11"/>
  <c r="AM6" i="11"/>
  <c r="BU5" i="11" l="1"/>
  <c r="BT6" i="11"/>
  <c r="AN6" i="11"/>
  <c r="BV5" i="11" l="1"/>
  <c r="BU6" i="11"/>
  <c r="BU4" i="11"/>
  <c r="AO6" i="11"/>
  <c r="BW5" i="11" l="1"/>
  <c r="BV6" i="11"/>
  <c r="AP6" i="11"/>
  <c r="BW6" i="11" l="1"/>
  <c r="BX5" i="11"/>
  <c r="AQ6" i="11"/>
  <c r="BY5" i="11" l="1"/>
  <c r="BX6" i="11"/>
  <c r="AR6" i="11"/>
  <c r="BY6" i="11" l="1"/>
  <c r="BZ5" i="11"/>
  <c r="AS6" i="11"/>
  <c r="CA5" i="11" l="1"/>
  <c r="CA6" i="11" s="1"/>
  <c r="BZ6" i="11"/>
</calcChain>
</file>

<file path=xl/sharedStrings.xml><?xml version="1.0" encoding="utf-8"?>
<sst xmlns="http://schemas.openxmlformats.org/spreadsheetml/2006/main" count="66" uniqueCount="63">
  <si>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</si>
  <si>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</si>
  <si>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</si>
  <si>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</si>
  <si>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</si>
  <si>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</si>
  <si>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</si>
  <si>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</si>
  <si>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</si>
  <si>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</si>
  <si>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</si>
  <si>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</si>
  <si>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</si>
  <si>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</si>
  <si>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</si>
  <si>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</si>
  <si>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</si>
  <si>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</si>
  <si>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</si>
  <si>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</si>
  <si>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</si>
  <si>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</si>
  <si>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</si>
  <si>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</si>
  <si>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</si>
  <si>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</si>
  <si>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</si>
  <si>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</si>
  <si>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</si>
  <si>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</si>
  <si>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</si>
  <si>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</si>
  <si>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</si>
  <si>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</si>
  <si>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</si>
  <si>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</si>
  <si>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</si>
  <si>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DeepFake Video Detection</t>
  </si>
  <si>
    <t>Download data + Unzip</t>
  </si>
  <si>
    <t>Create GitHub repository</t>
  </si>
  <si>
    <t>Duration</t>
  </si>
  <si>
    <t>Victor</t>
  </si>
  <si>
    <t>Overview</t>
  </si>
  <si>
    <t>Notebooks</t>
  </si>
  <si>
    <t>Articles</t>
  </si>
  <si>
    <t>Hands-on analysis</t>
  </si>
  <si>
    <t>Data Analysis</t>
  </si>
  <si>
    <t>Extract Features</t>
  </si>
  <si>
    <t>Meet Roei</t>
  </si>
  <si>
    <t>Tools for working with BigData</t>
  </si>
  <si>
    <t>Phase 1 - Preparation and Study</t>
  </si>
  <si>
    <t>Phase 2 - Data Analyze</t>
  </si>
  <si>
    <t>Phase 3 - Development</t>
  </si>
  <si>
    <t>Design</t>
  </si>
  <si>
    <t>Coding</t>
  </si>
  <si>
    <t>Training</t>
  </si>
  <si>
    <t>Hyperparameters</t>
  </si>
  <si>
    <t>Search for other methods</t>
  </si>
  <si>
    <t>Presentation</t>
  </si>
  <si>
    <t>Preparation</t>
  </si>
  <si>
    <t>AI Development, Technion</t>
  </si>
  <si>
    <t>Victor, Netanel</t>
  </si>
  <si>
    <t>Build BigData processing env.</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</si>
</sst>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C00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7" fontId="11" fillId="6" borderId="0" xfId="0" applyNumberFormat="1" applyFont="1" applyFill="1" applyAlignment="1">
      <alignment horizontal="center" vertical="center"/>
    </xf>
    <xf numFmtId="167" fontId="11" fillId="6" borderId="6" xfId="0" applyNumberFormat="1" applyFont="1" applyFill="1" applyBorder="1" applyAlignment="1">
      <alignment horizontal="center" vertical="center"/>
    </xf>
    <xf numFmtId="167"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6" fillId="4" borderId="2" xfId="0" applyFont="1" applyFill="1" applyBorder="1" applyAlignment="1">
      <alignment horizontal="left" vertical="center" indent="1"/>
    </xf>
    <xf numFmtId="9" fontId="5"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5" fillId="4" borderId="2" xfId="0" applyNumberFormat="1" applyFont="1" applyFill="1" applyBorder="1" applyAlignment="1">
      <alignment horizontal="center" vertical="center"/>
    </xf>
    <xf numFmtId="9" fontId="5" fillId="8"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9" borderId="2" xfId="10" applyFill="1">
      <alignment horizontal="center" vertical="center"/>
    </xf>
    <xf numFmtId="164" fontId="9" fillId="8" borderId="2" xfId="10" applyFill="1">
      <alignment horizontal="center" vertical="center"/>
    </xf>
    <xf numFmtId="164" fontId="9" fillId="0" borderId="2" xfId="10">
      <alignment horizontal="center" vertical="center"/>
    </xf>
    <xf numFmtId="0" fontId="9" fillId="7" borderId="2" xfId="11" applyFill="1">
      <alignment horizontal="center" vertical="center"/>
    </xf>
    <xf numFmtId="0" fontId="9" fillId="3"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8"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9" fillId="0" borderId="3" xfId="9">
      <alignment horizontal="center" vertical="center"/>
    </xf>
    <xf numFmtId="0" fontId="0" fillId="3" borderId="2" xfId="12" applyFont="1" applyFill="1">
      <alignment horizontal="left" vertical="center" indent="2"/>
    </xf>
    <xf numFmtId="0" fontId="0" fillId="3" borderId="2" xfId="11" applyFont="1" applyFill="1">
      <alignment horizontal="center" vertical="center"/>
    </xf>
    <xf numFmtId="0" fontId="0" fillId="9" borderId="2" xfId="12" applyFont="1" applyFill="1">
      <alignment horizontal="left" vertical="center" indent="2"/>
    </xf>
    <xf numFmtId="0" fontId="0" fillId="8" borderId="2" xfId="12" applyFont="1" applyFill="1">
      <alignment horizontal="left" vertical="center" indent="2"/>
    </xf>
    <xf numFmtId="0" fontId="0" fillId="0" borderId="0" xfId="0" applyFill="1"/>
    <xf numFmtId="0" fontId="0" fillId="0" borderId="9" xfId="0" applyFill="1" applyBorder="1" applyAlignment="1">
      <alignment vertical="center"/>
    </xf>
    <xf numFmtId="0" fontId="0" fillId="12" borderId="0" xfId="0" applyFill="1"/>
    <xf numFmtId="167" fontId="11" fillId="12"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0" fillId="12" borderId="9" xfId="0" applyFill="1" applyBorder="1" applyAlignment="1">
      <alignment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2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xmlns=""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CA33"/>
  <sheetViews>
    <sheetView showGridLines="0" tabSelected="1" showRuler="0" zoomScaleNormal="100" zoomScalePageLayoutView="70" workbookViewId="0">
      <pane ySplit="6" topLeftCell="A7" activePane="bottomLeft" state="frozen"/>
      <selection pane="bottomLeft" activeCell="D21" sqref="D21"/>
    </sheetView>
  </sheetViews>
  <sheetFormatPr defaultRowHeight="30" customHeight="1" x14ac:dyDescent="0.25"/>
  <cols>
    <col min="1" max="1" width="2.7109375" style="53" customWidth="1"/>
    <col min="2" max="2" width="34.140625" customWidth="1"/>
    <col min="3" max="3" width="17.140625" customWidth="1"/>
    <col min="4" max="4" width="12.42578125" customWidth="1"/>
    <col min="5" max="5" width="10.7109375" customWidth="1"/>
    <col min="6" max="6" width="10.42578125" style="5" customWidth="1"/>
    <col min="7" max="7" width="10.42578125" customWidth="1"/>
    <col min="8" max="8" width="2.7109375" customWidth="1"/>
    <col min="9" max="9" width="6.140625" hidden="1" customWidth="1"/>
    <col min="10" max="41" width="2.5703125" customWidth="1"/>
    <col min="42" max="42" width="2.5703125" style="85" customWidth="1"/>
    <col min="43" max="64" width="2.5703125" customWidth="1"/>
    <col min="65" max="65" width="2.5703125" style="87" customWidth="1"/>
    <col min="66" max="71" width="2.5703125" customWidth="1"/>
    <col min="72" max="72" width="2.5703125" style="85" customWidth="1"/>
    <col min="73" max="79" width="2.5703125" customWidth="1"/>
  </cols>
  <sheetData>
    <row r="1" spans="1:79" ht="30" customHeight="1" x14ac:dyDescent="0.45">
      <c r="A1" s="54" t="s">
        <v>29</v>
      </c>
      <c r="B1" s="58" t="s">
        <v>37</v>
      </c>
      <c r="C1" s="1"/>
      <c r="D1" s="1"/>
      <c r="E1" s="2"/>
      <c r="F1" s="4"/>
      <c r="G1" s="42"/>
      <c r="I1" s="2"/>
      <c r="J1" s="14" t="s">
        <v>12</v>
      </c>
    </row>
    <row r="2" spans="1:79" ht="30" customHeight="1" x14ac:dyDescent="0.3">
      <c r="A2" s="53" t="s">
        <v>24</v>
      </c>
      <c r="B2" s="59" t="s">
        <v>60</v>
      </c>
      <c r="J2" s="56" t="s">
        <v>17</v>
      </c>
    </row>
    <row r="3" spans="1:79" ht="30" customHeight="1" x14ac:dyDescent="0.25">
      <c r="A3" s="53" t="s">
        <v>30</v>
      </c>
      <c r="B3" s="60" t="s">
        <v>61</v>
      </c>
      <c r="C3" s="74" t="s">
        <v>1</v>
      </c>
      <c r="D3" s="74"/>
      <c r="E3" s="75"/>
      <c r="F3" s="80">
        <f ca="1">TODAY()-4</f>
        <v>45431</v>
      </c>
      <c r="G3" s="80"/>
    </row>
    <row r="4" spans="1:79" ht="30" customHeight="1" x14ac:dyDescent="0.25">
      <c r="A4" s="54" t="s">
        <v>31</v>
      </c>
      <c r="C4" s="74" t="s">
        <v>8</v>
      </c>
      <c r="D4" s="74"/>
      <c r="E4" s="75"/>
      <c r="F4" s="7">
        <v>1</v>
      </c>
      <c r="J4" s="77">
        <f ca="1">J5</f>
        <v>45432</v>
      </c>
      <c r="K4" s="78"/>
      <c r="L4" s="78"/>
      <c r="M4" s="78"/>
      <c r="N4" s="78"/>
      <c r="O4" s="78"/>
      <c r="P4" s="79"/>
      <c r="Q4" s="77">
        <f ca="1">Q5</f>
        <v>45439</v>
      </c>
      <c r="R4" s="78"/>
      <c r="S4" s="78"/>
      <c r="T4" s="78"/>
      <c r="U4" s="78"/>
      <c r="V4" s="78"/>
      <c r="W4" s="79"/>
      <c r="X4" s="77">
        <f ca="1">X5</f>
        <v>45446</v>
      </c>
      <c r="Y4" s="78"/>
      <c r="Z4" s="78"/>
      <c r="AA4" s="78"/>
      <c r="AB4" s="78"/>
      <c r="AC4" s="78"/>
      <c r="AD4" s="79"/>
      <c r="AE4" s="77">
        <f ca="1">AE5</f>
        <v>45453</v>
      </c>
      <c r="AF4" s="78"/>
      <c r="AG4" s="78"/>
      <c r="AH4" s="78"/>
      <c r="AI4" s="78"/>
      <c r="AJ4" s="78"/>
      <c r="AK4" s="79"/>
      <c r="AL4" s="77">
        <f ca="1">AL5</f>
        <v>45460</v>
      </c>
      <c r="AM4" s="78"/>
      <c r="AN4" s="78"/>
      <c r="AO4" s="78"/>
      <c r="AP4" s="78"/>
      <c r="AQ4" s="78"/>
      <c r="AR4" s="79"/>
      <c r="AS4" s="77">
        <f ca="1">AS5</f>
        <v>45467</v>
      </c>
      <c r="AT4" s="78"/>
      <c r="AU4" s="78"/>
      <c r="AV4" s="78"/>
      <c r="AW4" s="78"/>
      <c r="AX4" s="78"/>
      <c r="AY4" s="79"/>
      <c r="AZ4" s="77">
        <f ca="1">AZ5</f>
        <v>45474</v>
      </c>
      <c r="BA4" s="78"/>
      <c r="BB4" s="78"/>
      <c r="BC4" s="78"/>
      <c r="BD4" s="78"/>
      <c r="BE4" s="78"/>
      <c r="BF4" s="79"/>
      <c r="BG4" s="77">
        <f ca="1">BG5</f>
        <v>45481</v>
      </c>
      <c r="BH4" s="78"/>
      <c r="BI4" s="78"/>
      <c r="BJ4" s="78"/>
      <c r="BK4" s="78"/>
      <c r="BL4" s="78"/>
      <c r="BM4" s="79"/>
      <c r="BN4" s="77">
        <f ca="1">BN5</f>
        <v>45488</v>
      </c>
      <c r="BO4" s="78"/>
      <c r="BP4" s="78"/>
      <c r="BQ4" s="78"/>
      <c r="BR4" s="78"/>
      <c r="BS4" s="78"/>
      <c r="BT4" s="79"/>
      <c r="BU4" s="77">
        <f ca="1">BU5</f>
        <v>45495</v>
      </c>
      <c r="BV4" s="78"/>
      <c r="BW4" s="78"/>
      <c r="BX4" s="78"/>
      <c r="BY4" s="78"/>
      <c r="BZ4" s="78"/>
      <c r="CA4" s="79"/>
    </row>
    <row r="5" spans="1:79" ht="15" customHeight="1" x14ac:dyDescent="0.25">
      <c r="A5" s="54" t="s">
        <v>32</v>
      </c>
      <c r="B5" s="76"/>
      <c r="C5" s="76"/>
      <c r="D5" s="76"/>
      <c r="E5" s="76"/>
      <c r="F5" s="76"/>
      <c r="G5" s="76"/>
      <c r="H5" s="76"/>
      <c r="J5" s="11">
        <f ca="1">Project_Start-WEEKDAY(Project_Start,1)+2+7*(Display_Week-1)</f>
        <v>45432</v>
      </c>
      <c r="K5" s="10">
        <f ca="1">J5+1</f>
        <v>45433</v>
      </c>
      <c r="L5" s="10">
        <f t="shared" ref="L5:AY5" ca="1" si="0">K5+1</f>
        <v>45434</v>
      </c>
      <c r="M5" s="10">
        <f t="shared" ca="1" si="0"/>
        <v>45435</v>
      </c>
      <c r="N5" s="10">
        <f t="shared" ca="1" si="0"/>
        <v>45436</v>
      </c>
      <c r="O5" s="10">
        <f t="shared" ca="1" si="0"/>
        <v>45437</v>
      </c>
      <c r="P5" s="12">
        <f t="shared" ca="1" si="0"/>
        <v>45438</v>
      </c>
      <c r="Q5" s="11">
        <f ca="1">P5+1</f>
        <v>45439</v>
      </c>
      <c r="R5" s="10">
        <f ca="1">Q5+1</f>
        <v>45440</v>
      </c>
      <c r="S5" s="10">
        <f t="shared" ca="1" si="0"/>
        <v>45441</v>
      </c>
      <c r="T5" s="10">
        <f t="shared" ca="1" si="0"/>
        <v>45442</v>
      </c>
      <c r="U5" s="10">
        <f t="shared" ca="1" si="0"/>
        <v>45443</v>
      </c>
      <c r="V5" s="10">
        <f t="shared" ca="1" si="0"/>
        <v>45444</v>
      </c>
      <c r="W5" s="12">
        <f t="shared" ca="1" si="0"/>
        <v>45445</v>
      </c>
      <c r="X5" s="11">
        <f ca="1">W5+1</f>
        <v>45446</v>
      </c>
      <c r="Y5" s="10">
        <f ca="1">X5+1</f>
        <v>45447</v>
      </c>
      <c r="Z5" s="10">
        <f t="shared" ca="1" si="0"/>
        <v>45448</v>
      </c>
      <c r="AA5" s="10">
        <f t="shared" ca="1" si="0"/>
        <v>45449</v>
      </c>
      <c r="AB5" s="10">
        <f t="shared" ca="1" si="0"/>
        <v>45450</v>
      </c>
      <c r="AC5" s="10">
        <f t="shared" ca="1" si="0"/>
        <v>45451</v>
      </c>
      <c r="AD5" s="12">
        <f t="shared" ca="1" si="0"/>
        <v>45452</v>
      </c>
      <c r="AE5" s="11">
        <f ca="1">AD5+1</f>
        <v>45453</v>
      </c>
      <c r="AF5" s="10">
        <f ca="1">AE5+1</f>
        <v>45454</v>
      </c>
      <c r="AG5" s="10">
        <f t="shared" ca="1" si="0"/>
        <v>45455</v>
      </c>
      <c r="AH5" s="10">
        <f t="shared" ca="1" si="0"/>
        <v>45456</v>
      </c>
      <c r="AI5" s="10">
        <f t="shared" ca="1" si="0"/>
        <v>45457</v>
      </c>
      <c r="AJ5" s="10">
        <f t="shared" ca="1" si="0"/>
        <v>45458</v>
      </c>
      <c r="AK5" s="12">
        <f t="shared" ca="1" si="0"/>
        <v>45459</v>
      </c>
      <c r="AL5" s="11">
        <f ca="1">AK5+1</f>
        <v>45460</v>
      </c>
      <c r="AM5" s="10">
        <f ca="1">AL5+1</f>
        <v>45461</v>
      </c>
      <c r="AN5" s="10">
        <f t="shared" ca="1" si="0"/>
        <v>45462</v>
      </c>
      <c r="AO5" s="10">
        <f t="shared" ca="1" si="0"/>
        <v>45463</v>
      </c>
      <c r="AP5" s="10">
        <f t="shared" ca="1" si="0"/>
        <v>45464</v>
      </c>
      <c r="AQ5" s="10">
        <f t="shared" ca="1" si="0"/>
        <v>45465</v>
      </c>
      <c r="AR5" s="12">
        <f t="shared" ca="1" si="0"/>
        <v>45466</v>
      </c>
      <c r="AS5" s="11">
        <f ca="1">AR5+1</f>
        <v>45467</v>
      </c>
      <c r="AT5" s="10">
        <f ca="1">AS5+1</f>
        <v>45468</v>
      </c>
      <c r="AU5" s="10">
        <f t="shared" ca="1" si="0"/>
        <v>45469</v>
      </c>
      <c r="AV5" s="10">
        <f t="shared" ca="1" si="0"/>
        <v>45470</v>
      </c>
      <c r="AW5" s="10">
        <f t="shared" ca="1" si="0"/>
        <v>45471</v>
      </c>
      <c r="AX5" s="10">
        <f t="shared" ca="1" si="0"/>
        <v>45472</v>
      </c>
      <c r="AY5" s="12">
        <f t="shared" ca="1" si="0"/>
        <v>45473</v>
      </c>
      <c r="AZ5" s="11">
        <f ca="1">AY5+1</f>
        <v>45474</v>
      </c>
      <c r="BA5" s="10">
        <f ca="1">AZ5+1</f>
        <v>45475</v>
      </c>
      <c r="BB5" s="10">
        <f t="shared" ref="BB5:BF5" ca="1" si="1">BA5+1</f>
        <v>45476</v>
      </c>
      <c r="BC5" s="10">
        <f t="shared" ca="1" si="1"/>
        <v>45477</v>
      </c>
      <c r="BD5" s="10">
        <f t="shared" ca="1" si="1"/>
        <v>45478</v>
      </c>
      <c r="BE5" s="10">
        <f t="shared" ca="1" si="1"/>
        <v>45479</v>
      </c>
      <c r="BF5" s="12">
        <f t="shared" ca="1" si="1"/>
        <v>45480</v>
      </c>
      <c r="BG5" s="11">
        <f ca="1">BF5+1</f>
        <v>45481</v>
      </c>
      <c r="BH5" s="10">
        <f ca="1">BG5+1</f>
        <v>45482</v>
      </c>
      <c r="BI5" s="10">
        <f t="shared" ref="BI5:BM5" ca="1" si="2">BH5+1</f>
        <v>45483</v>
      </c>
      <c r="BJ5" s="10">
        <f t="shared" ca="1" si="2"/>
        <v>45484</v>
      </c>
      <c r="BK5" s="10">
        <f t="shared" ca="1" si="2"/>
        <v>45485</v>
      </c>
      <c r="BL5" s="10">
        <f t="shared" ca="1" si="2"/>
        <v>45486</v>
      </c>
      <c r="BM5" s="88">
        <f t="shared" ca="1" si="2"/>
        <v>45487</v>
      </c>
      <c r="BN5" s="11">
        <f ca="1">BM5+1</f>
        <v>45488</v>
      </c>
      <c r="BO5" s="10">
        <f ca="1">BN5+1</f>
        <v>45489</v>
      </c>
      <c r="BP5" s="10">
        <f t="shared" ref="BP5" ca="1" si="3">BO5+1</f>
        <v>45490</v>
      </c>
      <c r="BQ5" s="10">
        <f t="shared" ref="BQ5" ca="1" si="4">BP5+1</f>
        <v>45491</v>
      </c>
      <c r="BR5" s="10">
        <f t="shared" ref="BR5" ca="1" si="5">BQ5+1</f>
        <v>45492</v>
      </c>
      <c r="BS5" s="10">
        <f t="shared" ref="BS5" ca="1" si="6">BR5+1</f>
        <v>45493</v>
      </c>
      <c r="BT5" s="12">
        <f t="shared" ref="BT5" ca="1" si="7">BS5+1</f>
        <v>45494</v>
      </c>
      <c r="BU5" s="11">
        <f ca="1">BT5+1</f>
        <v>45495</v>
      </c>
      <c r="BV5" s="10">
        <f ca="1">BU5+1</f>
        <v>45496</v>
      </c>
      <c r="BW5" s="10">
        <f t="shared" ref="BW5" ca="1" si="8">BV5+1</f>
        <v>45497</v>
      </c>
      <c r="BX5" s="10">
        <f t="shared" ref="BX5" ca="1" si="9">BW5+1</f>
        <v>45498</v>
      </c>
      <c r="BY5" s="10">
        <f t="shared" ref="BY5" ca="1" si="10">BX5+1</f>
        <v>45499</v>
      </c>
      <c r="BZ5" s="10">
        <f t="shared" ref="BZ5" ca="1" si="11">BY5+1</f>
        <v>45500</v>
      </c>
      <c r="CA5" s="12">
        <f t="shared" ref="CA5" ca="1" si="12">BZ5+1</f>
        <v>45501</v>
      </c>
    </row>
    <row r="6" spans="1:79" ht="30" customHeight="1" thickBot="1" x14ac:dyDescent="0.3">
      <c r="A6" s="54" t="s">
        <v>33</v>
      </c>
      <c r="B6" s="8" t="s">
        <v>9</v>
      </c>
      <c r="C6" s="9" t="s">
        <v>3</v>
      </c>
      <c r="D6" s="9" t="s">
        <v>40</v>
      </c>
      <c r="E6" s="9" t="s">
        <v>2</v>
      </c>
      <c r="F6" s="9" t="s">
        <v>5</v>
      </c>
      <c r="G6" s="9" t="s">
        <v>6</v>
      </c>
      <c r="H6" s="9"/>
      <c r="I6" s="9" t="s">
        <v>7</v>
      </c>
      <c r="J6" s="13" t="str">
        <f t="shared" ref="J6" ca="1" si="13">LEFT(TEXT(J5,"ddd"),1)</f>
        <v>M</v>
      </c>
      <c r="K6" s="13" t="str">
        <f t="shared" ref="K6:AS6" ca="1" si="14">LEFT(TEXT(K5,"ddd"),1)</f>
        <v>T</v>
      </c>
      <c r="L6" s="13" t="str">
        <f t="shared" ca="1" si="14"/>
        <v>W</v>
      </c>
      <c r="M6" s="13" t="str">
        <f t="shared" ca="1" si="14"/>
        <v>T</v>
      </c>
      <c r="N6" s="13" t="str">
        <f t="shared" ca="1" si="14"/>
        <v>F</v>
      </c>
      <c r="O6" s="13" t="str">
        <f t="shared" ca="1" si="14"/>
        <v>S</v>
      </c>
      <c r="P6" s="13" t="str">
        <f t="shared" ca="1" si="14"/>
        <v>S</v>
      </c>
      <c r="Q6" s="13" t="str">
        <f t="shared" ca="1" si="14"/>
        <v>M</v>
      </c>
      <c r="R6" s="13" t="str">
        <f t="shared" ca="1" si="14"/>
        <v>T</v>
      </c>
      <c r="S6" s="13" t="str">
        <f t="shared" ca="1" si="14"/>
        <v>W</v>
      </c>
      <c r="T6" s="13" t="str">
        <f t="shared" ca="1" si="14"/>
        <v>T</v>
      </c>
      <c r="U6" s="13" t="str">
        <f t="shared" ca="1" si="14"/>
        <v>F</v>
      </c>
      <c r="V6" s="13" t="str">
        <f t="shared" ca="1" si="14"/>
        <v>S</v>
      </c>
      <c r="W6" s="13" t="str">
        <f t="shared" ca="1" si="14"/>
        <v>S</v>
      </c>
      <c r="X6" s="13" t="str">
        <f t="shared" ca="1" si="14"/>
        <v>M</v>
      </c>
      <c r="Y6" s="13" t="str">
        <f t="shared" ca="1" si="14"/>
        <v>T</v>
      </c>
      <c r="Z6" s="13" t="str">
        <f t="shared" ca="1" si="14"/>
        <v>W</v>
      </c>
      <c r="AA6" s="13" t="str">
        <f t="shared" ca="1" si="14"/>
        <v>T</v>
      </c>
      <c r="AB6" s="13" t="str">
        <f t="shared" ca="1" si="14"/>
        <v>F</v>
      </c>
      <c r="AC6" s="13" t="str">
        <f t="shared" ca="1" si="14"/>
        <v>S</v>
      </c>
      <c r="AD6" s="13" t="str">
        <f t="shared" ca="1" si="14"/>
        <v>S</v>
      </c>
      <c r="AE6" s="13" t="str">
        <f t="shared" ca="1" si="14"/>
        <v>M</v>
      </c>
      <c r="AF6" s="13" t="str">
        <f t="shared" ca="1" si="14"/>
        <v>T</v>
      </c>
      <c r="AG6" s="13" t="str">
        <f t="shared" ca="1" si="14"/>
        <v>W</v>
      </c>
      <c r="AH6" s="13" t="str">
        <f t="shared" ca="1" si="14"/>
        <v>T</v>
      </c>
      <c r="AI6" s="13" t="str">
        <f t="shared" ca="1" si="14"/>
        <v>F</v>
      </c>
      <c r="AJ6" s="13" t="str">
        <f t="shared" ca="1" si="14"/>
        <v>S</v>
      </c>
      <c r="AK6" s="13" t="str">
        <f t="shared" ca="1" si="14"/>
        <v>S</v>
      </c>
      <c r="AL6" s="13" t="str">
        <f t="shared" ca="1" si="14"/>
        <v>M</v>
      </c>
      <c r="AM6" s="13" t="str">
        <f t="shared" ca="1" si="14"/>
        <v>T</v>
      </c>
      <c r="AN6" s="13" t="str">
        <f t="shared" ca="1" si="14"/>
        <v>W</v>
      </c>
      <c r="AO6" s="13" t="str">
        <f t="shared" ca="1" si="14"/>
        <v>T</v>
      </c>
      <c r="AP6" s="13" t="str">
        <f t="shared" ca="1" si="14"/>
        <v>F</v>
      </c>
      <c r="AQ6" s="13" t="str">
        <f t="shared" ca="1" si="14"/>
        <v>S</v>
      </c>
      <c r="AR6" s="13" t="str">
        <f t="shared" ca="1" si="14"/>
        <v>S</v>
      </c>
      <c r="AS6" s="13" t="str">
        <f t="shared" ca="1" si="14"/>
        <v>M</v>
      </c>
      <c r="AT6" s="13" t="str">
        <f t="shared" ref="AT6:BM6" ca="1" si="15">LEFT(TEXT(AT5,"ddd"),1)</f>
        <v>T</v>
      </c>
      <c r="AU6" s="13" t="str">
        <f t="shared" ca="1" si="15"/>
        <v>W</v>
      </c>
      <c r="AV6" s="13" t="str">
        <f t="shared" ca="1" si="15"/>
        <v>T</v>
      </c>
      <c r="AW6" s="13" t="str">
        <f t="shared" ca="1" si="15"/>
        <v>F</v>
      </c>
      <c r="AX6" s="13" t="str">
        <f t="shared" ca="1" si="15"/>
        <v>S</v>
      </c>
      <c r="AY6" s="13" t="str">
        <f t="shared" ca="1" si="15"/>
        <v>S</v>
      </c>
      <c r="AZ6" s="13" t="str">
        <f t="shared" ca="1" si="15"/>
        <v>M</v>
      </c>
      <c r="BA6" s="13" t="str">
        <f t="shared" ca="1" si="15"/>
        <v>T</v>
      </c>
      <c r="BB6" s="13" t="str">
        <f t="shared" ca="1" si="15"/>
        <v>W</v>
      </c>
      <c r="BC6" s="13" t="str">
        <f t="shared" ca="1" si="15"/>
        <v>T</v>
      </c>
      <c r="BD6" s="13" t="str">
        <f t="shared" ca="1" si="15"/>
        <v>F</v>
      </c>
      <c r="BE6" s="13" t="str">
        <f t="shared" ca="1" si="15"/>
        <v>S</v>
      </c>
      <c r="BF6" s="13" t="str">
        <f t="shared" ca="1" si="15"/>
        <v>S</v>
      </c>
      <c r="BG6" s="13" t="str">
        <f t="shared" ca="1" si="15"/>
        <v>M</v>
      </c>
      <c r="BH6" s="13" t="str">
        <f t="shared" ca="1" si="15"/>
        <v>T</v>
      </c>
      <c r="BI6" s="13" t="str">
        <f t="shared" ca="1" si="15"/>
        <v>W</v>
      </c>
      <c r="BJ6" s="13" t="str">
        <f t="shared" ca="1" si="15"/>
        <v>T</v>
      </c>
      <c r="BK6" s="13" t="str">
        <f t="shared" ca="1" si="15"/>
        <v>F</v>
      </c>
      <c r="BL6" s="13" t="str">
        <f t="shared" ca="1" si="15"/>
        <v>S</v>
      </c>
      <c r="BM6" s="89" t="str">
        <f t="shared" ca="1" si="15"/>
        <v>S</v>
      </c>
      <c r="BN6" s="13" t="str">
        <f t="shared" ref="BN6:CA6" ca="1" si="16">LEFT(TEXT(BN5,"ddd"),1)</f>
        <v>M</v>
      </c>
      <c r="BO6" s="13" t="str">
        <f t="shared" ca="1" si="16"/>
        <v>T</v>
      </c>
      <c r="BP6" s="13" t="str">
        <f t="shared" ca="1" si="16"/>
        <v>W</v>
      </c>
      <c r="BQ6" s="13" t="str">
        <f t="shared" ca="1" si="16"/>
        <v>T</v>
      </c>
      <c r="BR6" s="13" t="str">
        <f t="shared" ca="1" si="16"/>
        <v>F</v>
      </c>
      <c r="BS6" s="13" t="str">
        <f t="shared" ca="1" si="16"/>
        <v>S</v>
      </c>
      <c r="BT6" s="13" t="str">
        <f t="shared" ca="1" si="16"/>
        <v>S</v>
      </c>
      <c r="BU6" s="13" t="str">
        <f t="shared" ca="1" si="16"/>
        <v>M</v>
      </c>
      <c r="BV6" s="13" t="str">
        <f t="shared" ca="1" si="16"/>
        <v>T</v>
      </c>
      <c r="BW6" s="13" t="str">
        <f t="shared" ca="1" si="16"/>
        <v>W</v>
      </c>
      <c r="BX6" s="13" t="str">
        <f t="shared" ca="1" si="16"/>
        <v>T</v>
      </c>
      <c r="BY6" s="13" t="str">
        <f t="shared" ca="1" si="16"/>
        <v>F</v>
      </c>
      <c r="BZ6" s="13" t="str">
        <f t="shared" ca="1" si="16"/>
        <v>S</v>
      </c>
      <c r="CA6" s="13" t="str">
        <f t="shared" ca="1" si="16"/>
        <v>S</v>
      </c>
    </row>
    <row r="7" spans="1:79" ht="30" hidden="1" customHeight="1" thickBot="1" x14ac:dyDescent="0.3">
      <c r="A7" s="53" t="s">
        <v>28</v>
      </c>
      <c r="C7" s="57"/>
      <c r="D7" s="57"/>
      <c r="F7"/>
      <c r="I7" t="str">
        <f>IF(OR(ISBLANK(task_start),ISBLANK(task_end)),"",task_end-task_start+1)</f>
        <v/>
      </c>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86"/>
      <c r="AQ7" s="39"/>
      <c r="AR7" s="39"/>
      <c r="AS7" s="39"/>
      <c r="AT7" s="39"/>
      <c r="AU7" s="39"/>
      <c r="AV7" s="39"/>
      <c r="AW7" s="39"/>
      <c r="AX7" s="39"/>
      <c r="AY7" s="39"/>
      <c r="AZ7" s="39"/>
      <c r="BA7" s="39"/>
      <c r="BB7" s="39"/>
      <c r="BC7" s="39"/>
      <c r="BD7" s="39"/>
      <c r="BE7" s="39"/>
      <c r="BF7" s="39"/>
      <c r="BG7" s="39"/>
      <c r="BH7" s="39"/>
      <c r="BI7" s="39"/>
      <c r="BJ7" s="39"/>
      <c r="BK7" s="39"/>
      <c r="BL7" s="39"/>
      <c r="BM7" s="90"/>
      <c r="BN7" s="39"/>
      <c r="BO7" s="39"/>
      <c r="BP7" s="39"/>
      <c r="BQ7" s="39"/>
      <c r="BR7" s="39"/>
      <c r="BS7" s="39"/>
      <c r="BT7" s="86"/>
      <c r="BU7" s="39"/>
      <c r="BV7" s="39"/>
      <c r="BW7" s="39"/>
      <c r="BX7" s="39"/>
      <c r="BY7" s="39"/>
      <c r="BZ7" s="39"/>
      <c r="CA7" s="39"/>
    </row>
    <row r="8" spans="1:79" s="3" customFormat="1" ht="30" customHeight="1" thickBot="1" x14ac:dyDescent="0.3">
      <c r="A8" s="54" t="s">
        <v>34</v>
      </c>
      <c r="B8" s="18" t="s">
        <v>50</v>
      </c>
      <c r="C8" s="65"/>
      <c r="D8" s="65"/>
      <c r="E8" s="19"/>
      <c r="F8" s="20"/>
      <c r="G8" s="21"/>
      <c r="H8" s="17"/>
      <c r="I8" s="17" t="str">
        <f t="shared" ref="I8:I30" si="17">IF(OR(ISBLANK(task_start),ISBLANK(task_end)),"",task_end-task_start+1)</f>
        <v/>
      </c>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86"/>
      <c r="AQ8" s="39"/>
      <c r="AR8" s="39"/>
      <c r="AS8" s="39"/>
      <c r="AT8" s="39"/>
      <c r="AU8" s="39"/>
      <c r="AV8" s="39"/>
      <c r="AW8" s="39"/>
      <c r="AX8" s="39"/>
      <c r="AY8" s="39"/>
      <c r="AZ8" s="39"/>
      <c r="BA8" s="39"/>
      <c r="BB8" s="39"/>
      <c r="BC8" s="39"/>
      <c r="BD8" s="39"/>
      <c r="BE8" s="39"/>
      <c r="BF8" s="39"/>
      <c r="BG8" s="39"/>
      <c r="BH8" s="39"/>
      <c r="BI8" s="39"/>
      <c r="BJ8" s="39"/>
      <c r="BK8" s="39"/>
      <c r="BL8" s="39"/>
      <c r="BM8" s="90"/>
      <c r="BN8" s="39"/>
      <c r="BO8" s="39"/>
      <c r="BP8" s="39"/>
      <c r="BQ8" s="39"/>
      <c r="BR8" s="39"/>
      <c r="BS8" s="39"/>
      <c r="BT8" s="86"/>
      <c r="BU8" s="39"/>
      <c r="BV8" s="39"/>
      <c r="BW8" s="39"/>
      <c r="BX8" s="39"/>
      <c r="BY8" s="39"/>
      <c r="BZ8" s="39"/>
      <c r="CA8" s="39"/>
    </row>
    <row r="9" spans="1:79" s="3" customFormat="1" ht="30" customHeight="1" thickBot="1" x14ac:dyDescent="0.3">
      <c r="A9" s="54" t="s">
        <v>35</v>
      </c>
      <c r="B9" s="81" t="s">
        <v>38</v>
      </c>
      <c r="C9" s="82"/>
      <c r="D9" s="66">
        <v>3</v>
      </c>
      <c r="E9" s="22">
        <v>0.5</v>
      </c>
      <c r="F9" s="61">
        <f ca="1">Project_Start</f>
        <v>45431</v>
      </c>
      <c r="G9" s="61">
        <f ca="1">F9+D9-1</f>
        <v>45433</v>
      </c>
      <c r="H9" s="17"/>
      <c r="I9" s="17">
        <f t="shared" ca="1" si="17"/>
        <v>3</v>
      </c>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86"/>
      <c r="AQ9" s="39"/>
      <c r="AR9" s="39"/>
      <c r="AS9" s="39"/>
      <c r="AT9" s="39"/>
      <c r="AU9" s="39"/>
      <c r="AV9" s="39"/>
      <c r="AW9" s="39"/>
      <c r="AX9" s="39"/>
      <c r="AY9" s="39"/>
      <c r="AZ9" s="39"/>
      <c r="BA9" s="39"/>
      <c r="BB9" s="39"/>
      <c r="BC9" s="39"/>
      <c r="BD9" s="39"/>
      <c r="BE9" s="39"/>
      <c r="BF9" s="39"/>
      <c r="BG9" s="39"/>
      <c r="BH9" s="39"/>
      <c r="BI9" s="39"/>
      <c r="BJ9" s="39"/>
      <c r="BK9" s="39"/>
      <c r="BL9" s="39"/>
      <c r="BM9" s="90"/>
      <c r="BN9" s="39"/>
      <c r="BO9" s="39"/>
      <c r="BP9" s="39"/>
      <c r="BQ9" s="39"/>
      <c r="BR9" s="39"/>
      <c r="BS9" s="39"/>
      <c r="BT9" s="86"/>
      <c r="BU9" s="39"/>
      <c r="BV9" s="39"/>
      <c r="BW9" s="39"/>
      <c r="BX9" s="39"/>
      <c r="BY9" s="39"/>
      <c r="BZ9" s="39"/>
      <c r="CA9" s="39"/>
    </row>
    <row r="10" spans="1:79" s="3" customFormat="1" ht="30" customHeight="1" thickBot="1" x14ac:dyDescent="0.3">
      <c r="A10" s="54" t="s">
        <v>36</v>
      </c>
      <c r="B10" s="81" t="s">
        <v>39</v>
      </c>
      <c r="C10" s="82" t="s">
        <v>41</v>
      </c>
      <c r="D10" s="66">
        <v>1</v>
      </c>
      <c r="E10" s="22">
        <v>1</v>
      </c>
      <c r="F10" s="61">
        <f ca="1">G9+1</f>
        <v>45434</v>
      </c>
      <c r="G10" s="61">
        <f t="shared" ref="G10:G14" ca="1" si="18">F10+D10-1</f>
        <v>45434</v>
      </c>
      <c r="H10" s="17"/>
      <c r="I10" s="17">
        <f t="shared" ca="1" si="17"/>
        <v>1</v>
      </c>
      <c r="J10" s="39"/>
      <c r="K10" s="39"/>
      <c r="L10" s="39"/>
      <c r="M10" s="39"/>
      <c r="N10" s="39"/>
      <c r="O10" s="39"/>
      <c r="P10" s="39"/>
      <c r="Q10" s="39"/>
      <c r="R10" s="39"/>
      <c r="S10" s="39"/>
      <c r="T10" s="39"/>
      <c r="U10" s="39"/>
      <c r="V10" s="40"/>
      <c r="W10" s="40"/>
      <c r="X10" s="39"/>
      <c r="Y10" s="39"/>
      <c r="Z10" s="39"/>
      <c r="AA10" s="39"/>
      <c r="AB10" s="39"/>
      <c r="AC10" s="39"/>
      <c r="AD10" s="39"/>
      <c r="AE10" s="39"/>
      <c r="AF10" s="39"/>
      <c r="AG10" s="39"/>
      <c r="AH10" s="39"/>
      <c r="AI10" s="39"/>
      <c r="AJ10" s="39"/>
      <c r="AK10" s="39"/>
      <c r="AL10" s="39"/>
      <c r="AM10" s="39"/>
      <c r="AN10" s="39"/>
      <c r="AO10" s="39"/>
      <c r="AP10" s="86"/>
      <c r="AQ10" s="39"/>
      <c r="AR10" s="39"/>
      <c r="AS10" s="39"/>
      <c r="AT10" s="39"/>
      <c r="AU10" s="39"/>
      <c r="AV10" s="39"/>
      <c r="AW10" s="39"/>
      <c r="AX10" s="39"/>
      <c r="AY10" s="39"/>
      <c r="AZ10" s="39"/>
      <c r="BA10" s="39"/>
      <c r="BB10" s="39"/>
      <c r="BC10" s="39"/>
      <c r="BD10" s="39"/>
      <c r="BE10" s="39"/>
      <c r="BF10" s="39"/>
      <c r="BG10" s="39"/>
      <c r="BH10" s="39"/>
      <c r="BI10" s="39"/>
      <c r="BJ10" s="39"/>
      <c r="BK10" s="39"/>
      <c r="BL10" s="39"/>
      <c r="BM10" s="90"/>
      <c r="BN10" s="39"/>
      <c r="BO10" s="39"/>
      <c r="BP10" s="39"/>
      <c r="BQ10" s="39"/>
      <c r="BR10" s="39"/>
      <c r="BS10" s="39"/>
      <c r="BT10" s="86"/>
      <c r="BU10" s="39"/>
      <c r="BV10" s="39"/>
      <c r="BW10" s="39"/>
      <c r="BX10" s="39"/>
      <c r="BY10" s="39"/>
      <c r="BZ10" s="39"/>
      <c r="CA10" s="39"/>
    </row>
    <row r="11" spans="1:79" s="3" customFormat="1" ht="30" customHeight="1" thickBot="1" x14ac:dyDescent="0.3">
      <c r="A11" s="54"/>
      <c r="B11" s="72" t="s">
        <v>42</v>
      </c>
      <c r="C11" s="66"/>
      <c r="D11" s="66">
        <v>1</v>
      </c>
      <c r="E11" s="22"/>
      <c r="F11" s="61">
        <f t="shared" ref="F11:F14" ca="1" si="19">G10+1</f>
        <v>45435</v>
      </c>
      <c r="G11" s="61">
        <f t="shared" ca="1" si="18"/>
        <v>45435</v>
      </c>
      <c r="H11" s="17"/>
      <c r="I11" s="17">
        <f t="shared" ca="1" si="17"/>
        <v>1</v>
      </c>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86"/>
      <c r="AQ11" s="39"/>
      <c r="AR11" s="39"/>
      <c r="AS11" s="39"/>
      <c r="AT11" s="39"/>
      <c r="AU11" s="39"/>
      <c r="AV11" s="39"/>
      <c r="AW11" s="39"/>
      <c r="AX11" s="39"/>
      <c r="AY11" s="39"/>
      <c r="AZ11" s="39"/>
      <c r="BA11" s="39"/>
      <c r="BB11" s="39"/>
      <c r="BC11" s="39"/>
      <c r="BD11" s="39"/>
      <c r="BE11" s="39"/>
      <c r="BF11" s="39"/>
      <c r="BG11" s="39"/>
      <c r="BH11" s="39"/>
      <c r="BI11" s="39"/>
      <c r="BJ11" s="39"/>
      <c r="BK11" s="39"/>
      <c r="BL11" s="39"/>
      <c r="BM11" s="90"/>
      <c r="BN11" s="39"/>
      <c r="BO11" s="39"/>
      <c r="BP11" s="39"/>
      <c r="BQ11" s="39"/>
      <c r="BR11" s="39"/>
      <c r="BS11" s="39"/>
      <c r="BT11" s="86"/>
      <c r="BU11" s="39"/>
      <c r="BV11" s="39"/>
      <c r="BW11" s="39"/>
      <c r="BX11" s="39"/>
      <c r="BY11" s="39"/>
      <c r="BZ11" s="39"/>
      <c r="CA11" s="39"/>
    </row>
    <row r="12" spans="1:79" s="3" customFormat="1" ht="30" customHeight="1" thickBot="1" x14ac:dyDescent="0.3">
      <c r="A12" s="53"/>
      <c r="B12" s="81" t="s">
        <v>43</v>
      </c>
      <c r="C12" s="66"/>
      <c r="D12" s="66">
        <v>2</v>
      </c>
      <c r="E12" s="22"/>
      <c r="F12" s="61">
        <f t="shared" ca="1" si="19"/>
        <v>45436</v>
      </c>
      <c r="G12" s="61">
        <f t="shared" ca="1" si="18"/>
        <v>45437</v>
      </c>
      <c r="H12" s="17"/>
      <c r="I12" s="17">
        <f t="shared" ca="1" si="17"/>
        <v>2</v>
      </c>
      <c r="J12" s="39"/>
      <c r="K12" s="39"/>
      <c r="L12" s="39"/>
      <c r="M12" s="39"/>
      <c r="N12" s="39"/>
      <c r="O12" s="39"/>
      <c r="P12" s="39"/>
      <c r="Q12" s="39"/>
      <c r="R12" s="39"/>
      <c r="S12" s="39"/>
      <c r="T12" s="39"/>
      <c r="U12" s="39"/>
      <c r="V12" s="40"/>
      <c r="W12" s="40"/>
      <c r="X12" s="39"/>
      <c r="Y12" s="39"/>
      <c r="Z12" s="39"/>
      <c r="AA12" s="39"/>
      <c r="AB12" s="39"/>
      <c r="AC12" s="39"/>
      <c r="AD12" s="39"/>
      <c r="AE12" s="39"/>
      <c r="AF12" s="39"/>
      <c r="AG12" s="39"/>
      <c r="AH12" s="39"/>
      <c r="AI12" s="39"/>
      <c r="AJ12" s="39"/>
      <c r="AK12" s="39"/>
      <c r="AL12" s="39"/>
      <c r="AM12" s="39"/>
      <c r="AN12" s="39"/>
      <c r="AO12" s="39"/>
      <c r="AP12" s="86"/>
      <c r="AQ12" s="39"/>
      <c r="AR12" s="39"/>
      <c r="AS12" s="39"/>
      <c r="AT12" s="39"/>
      <c r="AU12" s="39"/>
      <c r="AV12" s="39"/>
      <c r="AW12" s="39"/>
      <c r="AX12" s="39"/>
      <c r="AY12" s="39"/>
      <c r="AZ12" s="39"/>
      <c r="BA12" s="39"/>
      <c r="BB12" s="39"/>
      <c r="BC12" s="39"/>
      <c r="BD12" s="39"/>
      <c r="BE12" s="39"/>
      <c r="BF12" s="39"/>
      <c r="BG12" s="39"/>
      <c r="BH12" s="39"/>
      <c r="BI12" s="39"/>
      <c r="BJ12" s="39"/>
      <c r="BK12" s="39"/>
      <c r="BL12" s="39"/>
      <c r="BM12" s="90"/>
      <c r="BN12" s="39"/>
      <c r="BO12" s="39"/>
      <c r="BP12" s="39"/>
      <c r="BQ12" s="39"/>
      <c r="BR12" s="39"/>
      <c r="BS12" s="39"/>
      <c r="BT12" s="86"/>
      <c r="BU12" s="39"/>
      <c r="BV12" s="39"/>
      <c r="BW12" s="39"/>
      <c r="BX12" s="39"/>
      <c r="BY12" s="39"/>
      <c r="BZ12" s="39"/>
      <c r="CA12" s="39"/>
    </row>
    <row r="13" spans="1:79" s="3" customFormat="1" ht="30" customHeight="1" thickBot="1" x14ac:dyDescent="0.3">
      <c r="A13" s="53"/>
      <c r="B13" s="81" t="s">
        <v>44</v>
      </c>
      <c r="C13" s="66"/>
      <c r="D13" s="66">
        <v>2</v>
      </c>
      <c r="E13" s="22"/>
      <c r="F13" s="61">
        <f t="shared" ca="1" si="19"/>
        <v>45438</v>
      </c>
      <c r="G13" s="61">
        <f t="shared" ca="1" si="18"/>
        <v>45439</v>
      </c>
      <c r="H13" s="17"/>
      <c r="I13" s="17">
        <f t="shared" ca="1" si="17"/>
        <v>2</v>
      </c>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86"/>
      <c r="AQ13" s="39"/>
      <c r="AR13" s="39"/>
      <c r="AS13" s="39"/>
      <c r="AT13" s="39"/>
      <c r="AU13" s="39"/>
      <c r="AV13" s="39"/>
      <c r="AW13" s="39"/>
      <c r="AX13" s="39"/>
      <c r="AY13" s="39"/>
      <c r="AZ13" s="39"/>
      <c r="BA13" s="39"/>
      <c r="BB13" s="39"/>
      <c r="BC13" s="39"/>
      <c r="BD13" s="39"/>
      <c r="BE13" s="39"/>
      <c r="BF13" s="39"/>
      <c r="BG13" s="39"/>
      <c r="BH13" s="39"/>
      <c r="BI13" s="39"/>
      <c r="BJ13" s="39"/>
      <c r="BK13" s="39"/>
      <c r="BL13" s="39"/>
      <c r="BM13" s="90"/>
      <c r="BN13" s="39"/>
      <c r="BO13" s="39"/>
      <c r="BP13" s="39"/>
      <c r="BQ13" s="39"/>
      <c r="BR13" s="39"/>
      <c r="BS13" s="39"/>
      <c r="BT13" s="86"/>
      <c r="BU13" s="39"/>
      <c r="BV13" s="39"/>
      <c r="BW13" s="39"/>
      <c r="BX13" s="39"/>
      <c r="BY13" s="39"/>
      <c r="BZ13" s="39"/>
      <c r="CA13" s="39"/>
    </row>
    <row r="14" spans="1:79" s="3" customFormat="1" ht="30" customHeight="1" thickBot="1" x14ac:dyDescent="0.3">
      <c r="A14" s="53"/>
      <c r="B14" s="81" t="s">
        <v>45</v>
      </c>
      <c r="C14" s="66"/>
      <c r="D14" s="66">
        <v>2</v>
      </c>
      <c r="E14" s="22"/>
      <c r="F14" s="61">
        <f t="shared" ca="1" si="19"/>
        <v>45440</v>
      </c>
      <c r="G14" s="61">
        <f t="shared" ca="1" si="18"/>
        <v>45441</v>
      </c>
      <c r="H14" s="17"/>
      <c r="I14" s="17">
        <f t="shared" ca="1" si="17"/>
        <v>2</v>
      </c>
      <c r="J14" s="39"/>
      <c r="K14" s="39"/>
      <c r="L14" s="39"/>
      <c r="M14" s="39"/>
      <c r="N14" s="39"/>
      <c r="O14" s="39"/>
      <c r="P14" s="39"/>
      <c r="Q14" s="39"/>
      <c r="R14" s="39"/>
      <c r="S14" s="39"/>
      <c r="T14" s="39"/>
      <c r="U14" s="39"/>
      <c r="V14" s="39"/>
      <c r="W14" s="39"/>
      <c r="X14" s="39"/>
      <c r="Y14" s="39"/>
      <c r="Z14" s="40"/>
      <c r="AA14" s="39"/>
      <c r="AB14" s="39"/>
      <c r="AC14" s="39"/>
      <c r="AD14" s="39"/>
      <c r="AE14" s="39"/>
      <c r="AF14" s="39"/>
      <c r="AG14" s="39"/>
      <c r="AH14" s="39"/>
      <c r="AI14" s="39"/>
      <c r="AJ14" s="39"/>
      <c r="AK14" s="39"/>
      <c r="AL14" s="39"/>
      <c r="AM14" s="39"/>
      <c r="AN14" s="39"/>
      <c r="AO14" s="39"/>
      <c r="AP14" s="86"/>
      <c r="AQ14" s="39"/>
      <c r="AR14" s="39"/>
      <c r="AS14" s="39"/>
      <c r="AT14" s="39"/>
      <c r="AU14" s="39"/>
      <c r="AV14" s="39"/>
      <c r="AW14" s="39"/>
      <c r="AX14" s="39"/>
      <c r="AY14" s="39"/>
      <c r="AZ14" s="39"/>
      <c r="BA14" s="39"/>
      <c r="BB14" s="39"/>
      <c r="BC14" s="39"/>
      <c r="BD14" s="39"/>
      <c r="BE14" s="39"/>
      <c r="BF14" s="39"/>
      <c r="BG14" s="39"/>
      <c r="BH14" s="39"/>
      <c r="BI14" s="39"/>
      <c r="BJ14" s="39"/>
      <c r="BK14" s="39"/>
      <c r="BL14" s="39"/>
      <c r="BM14" s="90"/>
      <c r="BN14" s="39"/>
      <c r="BO14" s="39"/>
      <c r="BP14" s="39"/>
      <c r="BQ14" s="39"/>
      <c r="BR14" s="39"/>
      <c r="BS14" s="39"/>
      <c r="BT14" s="86"/>
      <c r="BU14" s="39"/>
      <c r="BV14" s="39"/>
      <c r="BW14" s="39"/>
      <c r="BX14" s="39"/>
      <c r="BY14" s="39"/>
      <c r="BZ14" s="39"/>
      <c r="CA14" s="39"/>
    </row>
    <row r="15" spans="1:79" s="3" customFormat="1" ht="30" customHeight="1" thickBot="1" x14ac:dyDescent="0.3">
      <c r="A15" s="53" t="s">
        <v>25</v>
      </c>
      <c r="B15" s="23" t="s">
        <v>51</v>
      </c>
      <c r="C15" s="67"/>
      <c r="D15" s="67"/>
      <c r="E15" s="24"/>
      <c r="F15" s="25"/>
      <c r="G15" s="26"/>
      <c r="H15" s="17"/>
      <c r="I15" s="17" t="str">
        <f t="shared" si="17"/>
        <v/>
      </c>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86"/>
      <c r="AQ15" s="39"/>
      <c r="AR15" s="39"/>
      <c r="AS15" s="39"/>
      <c r="AT15" s="39"/>
      <c r="AU15" s="39"/>
      <c r="AV15" s="39"/>
      <c r="AW15" s="39"/>
      <c r="AX15" s="39"/>
      <c r="AY15" s="39"/>
      <c r="AZ15" s="39"/>
      <c r="BA15" s="39"/>
      <c r="BB15" s="39"/>
      <c r="BC15" s="39"/>
      <c r="BD15" s="39"/>
      <c r="BE15" s="39"/>
      <c r="BF15" s="39"/>
      <c r="BG15" s="39"/>
      <c r="BH15" s="39"/>
      <c r="BI15" s="39"/>
      <c r="BJ15" s="39"/>
      <c r="BK15" s="39"/>
      <c r="BL15" s="39"/>
      <c r="BM15" s="90"/>
      <c r="BN15" s="39"/>
      <c r="BO15" s="39"/>
      <c r="BP15" s="39"/>
      <c r="BQ15" s="39"/>
      <c r="BR15" s="39"/>
      <c r="BS15" s="39"/>
      <c r="BT15" s="86"/>
      <c r="BU15" s="39"/>
      <c r="BV15" s="39"/>
      <c r="BW15" s="39"/>
      <c r="BX15" s="39"/>
      <c r="BY15" s="39"/>
      <c r="BZ15" s="39"/>
      <c r="CA15" s="39"/>
    </row>
    <row r="16" spans="1:79" s="3" customFormat="1" ht="30" customHeight="1" thickBot="1" x14ac:dyDescent="0.3">
      <c r="A16" s="53"/>
      <c r="B16" s="83" t="s">
        <v>46</v>
      </c>
      <c r="C16" s="68"/>
      <c r="D16" s="68">
        <v>2</v>
      </c>
      <c r="E16" s="27"/>
      <c r="F16" s="62">
        <f ca="1">G14+1</f>
        <v>45442</v>
      </c>
      <c r="G16" s="62">
        <f ca="1">F16+D16-1</f>
        <v>45443</v>
      </c>
      <c r="H16" s="17"/>
      <c r="I16" s="17">
        <f t="shared" ca="1" si="17"/>
        <v>2</v>
      </c>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86"/>
      <c r="AQ16" s="39"/>
      <c r="AR16" s="39"/>
      <c r="AS16" s="39"/>
      <c r="AT16" s="39"/>
      <c r="AU16" s="39"/>
      <c r="AV16" s="39"/>
      <c r="AW16" s="39"/>
      <c r="AX16" s="39"/>
      <c r="AY16" s="39"/>
      <c r="AZ16" s="39"/>
      <c r="BA16" s="39"/>
      <c r="BB16" s="39"/>
      <c r="BC16" s="39"/>
      <c r="BD16" s="39"/>
      <c r="BE16" s="39"/>
      <c r="BF16" s="39"/>
      <c r="BG16" s="39"/>
      <c r="BH16" s="39"/>
      <c r="BI16" s="39"/>
      <c r="BJ16" s="39"/>
      <c r="BK16" s="39"/>
      <c r="BL16" s="39"/>
      <c r="BM16" s="90"/>
      <c r="BN16" s="39"/>
      <c r="BO16" s="39"/>
      <c r="BP16" s="39"/>
      <c r="BQ16" s="39"/>
      <c r="BR16" s="39"/>
      <c r="BS16" s="39"/>
      <c r="BT16" s="86"/>
      <c r="BU16" s="39"/>
      <c r="BV16" s="39"/>
      <c r="BW16" s="39"/>
      <c r="BX16" s="39"/>
      <c r="BY16" s="39"/>
      <c r="BZ16" s="39"/>
      <c r="CA16" s="39"/>
    </row>
    <row r="17" spans="1:79" s="3" customFormat="1" ht="30" customHeight="1" thickBot="1" x14ac:dyDescent="0.3">
      <c r="A17" s="53"/>
      <c r="B17" s="83" t="s">
        <v>47</v>
      </c>
      <c r="C17" s="68"/>
      <c r="D17" s="68">
        <v>5</v>
      </c>
      <c r="E17" s="27"/>
      <c r="F17" s="62">
        <f ca="1">G16+1</f>
        <v>45444</v>
      </c>
      <c r="G17" s="62">
        <f t="shared" ref="G17:G20" ca="1" si="20">F17+D17-1</f>
        <v>45448</v>
      </c>
      <c r="H17" s="17"/>
      <c r="I17" s="17">
        <f t="shared" ca="1" si="17"/>
        <v>5</v>
      </c>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86"/>
      <c r="AQ17" s="39"/>
      <c r="AR17" s="39"/>
      <c r="AS17" s="39"/>
      <c r="AT17" s="39"/>
      <c r="AU17" s="39"/>
      <c r="AV17" s="39"/>
      <c r="AW17" s="39"/>
      <c r="AX17" s="39"/>
      <c r="AY17" s="39"/>
      <c r="AZ17" s="39"/>
      <c r="BA17" s="39"/>
      <c r="BB17" s="39"/>
      <c r="BC17" s="39"/>
      <c r="BD17" s="39"/>
      <c r="BE17" s="39"/>
      <c r="BF17" s="39"/>
      <c r="BG17" s="39"/>
      <c r="BH17" s="39"/>
      <c r="BI17" s="39"/>
      <c r="BJ17" s="39"/>
      <c r="BK17" s="39"/>
      <c r="BL17" s="39"/>
      <c r="BM17" s="90"/>
      <c r="BN17" s="39"/>
      <c r="BO17" s="39"/>
      <c r="BP17" s="39"/>
      <c r="BQ17" s="39"/>
      <c r="BR17" s="39"/>
      <c r="BS17" s="39"/>
      <c r="BT17" s="86"/>
      <c r="BU17" s="39"/>
      <c r="BV17" s="39"/>
      <c r="BW17" s="39"/>
      <c r="BX17" s="39"/>
      <c r="BY17" s="39"/>
      <c r="BZ17" s="39"/>
      <c r="CA17" s="39"/>
    </row>
    <row r="18" spans="1:79" s="3" customFormat="1" ht="30" customHeight="1" thickBot="1" x14ac:dyDescent="0.3">
      <c r="A18" s="53"/>
      <c r="B18" s="83" t="s">
        <v>48</v>
      </c>
      <c r="C18" s="68"/>
      <c r="D18" s="68">
        <v>0</v>
      </c>
      <c r="E18" s="27"/>
      <c r="F18" s="62">
        <f t="shared" ref="F18:F20" ca="1" si="21">G17+1</f>
        <v>45449</v>
      </c>
      <c r="G18" s="62">
        <f t="shared" ca="1" si="20"/>
        <v>45448</v>
      </c>
      <c r="H18" s="17"/>
      <c r="I18" s="17">
        <f t="shared" ca="1" si="17"/>
        <v>0</v>
      </c>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86"/>
      <c r="AQ18" s="39"/>
      <c r="AR18" s="39"/>
      <c r="AS18" s="39"/>
      <c r="AT18" s="39"/>
      <c r="AU18" s="39"/>
      <c r="AV18" s="39"/>
      <c r="AW18" s="39"/>
      <c r="AX18" s="39"/>
      <c r="AY18" s="39"/>
      <c r="AZ18" s="39"/>
      <c r="BA18" s="39"/>
      <c r="BB18" s="39"/>
      <c r="BC18" s="39"/>
      <c r="BD18" s="39"/>
      <c r="BE18" s="39"/>
      <c r="BF18" s="39"/>
      <c r="BG18" s="39"/>
      <c r="BH18" s="39"/>
      <c r="BI18" s="39"/>
      <c r="BJ18" s="39"/>
      <c r="BK18" s="39"/>
      <c r="BL18" s="39"/>
      <c r="BM18" s="90"/>
      <c r="BN18" s="39"/>
      <c r="BO18" s="39"/>
      <c r="BP18" s="39"/>
      <c r="BQ18" s="39"/>
      <c r="BR18" s="39"/>
      <c r="BS18" s="39"/>
      <c r="BT18" s="86"/>
      <c r="BU18" s="39"/>
      <c r="BV18" s="39"/>
      <c r="BW18" s="39"/>
      <c r="BX18" s="39"/>
      <c r="BY18" s="39"/>
      <c r="BZ18" s="39"/>
      <c r="CA18" s="39"/>
    </row>
    <row r="19" spans="1:79" s="3" customFormat="1" ht="30" customHeight="1" thickBot="1" x14ac:dyDescent="0.3">
      <c r="A19" s="53"/>
      <c r="B19" s="83" t="s">
        <v>49</v>
      </c>
      <c r="C19" s="68"/>
      <c r="D19" s="68">
        <v>1</v>
      </c>
      <c r="E19" s="27"/>
      <c r="F19" s="62">
        <f t="shared" ca="1" si="21"/>
        <v>45449</v>
      </c>
      <c r="G19" s="62">
        <f t="shared" ca="1" si="20"/>
        <v>45449</v>
      </c>
      <c r="H19" s="17"/>
      <c r="I19" s="17">
        <f t="shared" ca="1" si="17"/>
        <v>1</v>
      </c>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86"/>
      <c r="AQ19" s="39"/>
      <c r="AR19" s="39"/>
      <c r="AS19" s="39"/>
      <c r="AT19" s="39"/>
      <c r="AU19" s="39"/>
      <c r="AV19" s="39"/>
      <c r="AW19" s="39"/>
      <c r="AX19" s="39"/>
      <c r="AY19" s="39"/>
      <c r="AZ19" s="39"/>
      <c r="BA19" s="39"/>
      <c r="BB19" s="39"/>
      <c r="BC19" s="39"/>
      <c r="BD19" s="39"/>
      <c r="BE19" s="39"/>
      <c r="BF19" s="39"/>
      <c r="BG19" s="39"/>
      <c r="BH19" s="39"/>
      <c r="BI19" s="39"/>
      <c r="BJ19" s="39"/>
      <c r="BK19" s="39"/>
      <c r="BL19" s="39"/>
      <c r="BM19" s="90"/>
      <c r="BN19" s="39"/>
      <c r="BO19" s="39"/>
      <c r="BP19" s="39"/>
      <c r="BQ19" s="39"/>
      <c r="BR19" s="39"/>
      <c r="BS19" s="39"/>
      <c r="BT19" s="86"/>
      <c r="BU19" s="39"/>
      <c r="BV19" s="39"/>
      <c r="BW19" s="39"/>
      <c r="BX19" s="39"/>
      <c r="BY19" s="39"/>
      <c r="BZ19" s="39"/>
      <c r="CA19" s="39"/>
    </row>
    <row r="20" spans="1:79" s="3" customFormat="1" ht="30" customHeight="1" thickBot="1" x14ac:dyDescent="0.3">
      <c r="A20" s="53"/>
      <c r="B20" s="83" t="s">
        <v>62</v>
      </c>
      <c r="C20" s="68"/>
      <c r="D20" s="68">
        <v>3</v>
      </c>
      <c r="E20" s="27"/>
      <c r="F20" s="62">
        <f t="shared" ca="1" si="21"/>
        <v>45450</v>
      </c>
      <c r="G20" s="62">
        <f t="shared" ca="1" si="20"/>
        <v>45452</v>
      </c>
      <c r="H20" s="17"/>
      <c r="I20" s="17">
        <f t="shared" ca="1" si="17"/>
        <v>3</v>
      </c>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86"/>
      <c r="AQ20" s="39"/>
      <c r="AR20" s="39"/>
      <c r="AS20" s="39"/>
      <c r="AT20" s="39"/>
      <c r="AU20" s="39"/>
      <c r="AV20" s="39"/>
      <c r="AW20" s="39"/>
      <c r="AX20" s="39"/>
      <c r="AY20" s="39"/>
      <c r="AZ20" s="39"/>
      <c r="BA20" s="39"/>
      <c r="BB20" s="39"/>
      <c r="BC20" s="39"/>
      <c r="BD20" s="39"/>
      <c r="BE20" s="39"/>
      <c r="BF20" s="39"/>
      <c r="BG20" s="39"/>
      <c r="BH20" s="39"/>
      <c r="BI20" s="39"/>
      <c r="BJ20" s="39"/>
      <c r="BK20" s="39"/>
      <c r="BL20" s="39"/>
      <c r="BM20" s="90"/>
      <c r="BN20" s="39"/>
      <c r="BO20" s="39"/>
      <c r="BP20" s="39"/>
      <c r="BQ20" s="39"/>
      <c r="BR20" s="39"/>
      <c r="BS20" s="39"/>
      <c r="BT20" s="86"/>
      <c r="BU20" s="39"/>
      <c r="BV20" s="39"/>
      <c r="BW20" s="39"/>
      <c r="BX20" s="39"/>
      <c r="BY20" s="39"/>
      <c r="BZ20" s="39"/>
      <c r="CA20" s="39"/>
    </row>
    <row r="21" spans="1:79" s="3" customFormat="1" ht="30" customHeight="1" thickBot="1" x14ac:dyDescent="0.3">
      <c r="A21" s="53" t="s">
        <v>25</v>
      </c>
      <c r="B21" s="28" t="s">
        <v>52</v>
      </c>
      <c r="C21" s="69"/>
      <c r="D21" s="69"/>
      <c r="E21" s="29"/>
      <c r="F21" s="30"/>
      <c r="G21" s="31"/>
      <c r="H21" s="17"/>
      <c r="I21" s="17" t="str">
        <f t="shared" si="17"/>
        <v/>
      </c>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86"/>
      <c r="AQ21" s="39"/>
      <c r="AR21" s="39"/>
      <c r="AS21" s="39"/>
      <c r="AT21" s="39"/>
      <c r="AU21" s="39"/>
      <c r="AV21" s="39"/>
      <c r="AW21" s="39"/>
      <c r="AX21" s="39"/>
      <c r="AY21" s="39"/>
      <c r="AZ21" s="39"/>
      <c r="BA21" s="39"/>
      <c r="BB21" s="39"/>
      <c r="BC21" s="39"/>
      <c r="BD21" s="39"/>
      <c r="BE21" s="39"/>
      <c r="BF21" s="39"/>
      <c r="BG21" s="39"/>
      <c r="BH21" s="39"/>
      <c r="BI21" s="39"/>
      <c r="BJ21" s="39"/>
      <c r="BK21" s="39"/>
      <c r="BL21" s="39"/>
      <c r="BM21" s="90"/>
      <c r="BN21" s="39"/>
      <c r="BO21" s="39"/>
      <c r="BP21" s="39"/>
      <c r="BQ21" s="39"/>
      <c r="BR21" s="39"/>
      <c r="BS21" s="39"/>
      <c r="BT21" s="86"/>
      <c r="BU21" s="39"/>
      <c r="BV21" s="39"/>
      <c r="BW21" s="39"/>
      <c r="BX21" s="39"/>
      <c r="BY21" s="39"/>
      <c r="BZ21" s="39"/>
      <c r="CA21" s="39"/>
    </row>
    <row r="22" spans="1:79" s="3" customFormat="1" ht="30" customHeight="1" thickBot="1" x14ac:dyDescent="0.3">
      <c r="A22" s="53"/>
      <c r="B22" s="84" t="s">
        <v>53</v>
      </c>
      <c r="C22" s="70"/>
      <c r="D22" s="70">
        <v>3</v>
      </c>
      <c r="E22" s="32"/>
      <c r="F22" s="63">
        <f ca="1">G20+1</f>
        <v>45453</v>
      </c>
      <c r="G22" s="63">
        <f ca="1">F22+D22-1</f>
        <v>45455</v>
      </c>
      <c r="H22" s="17"/>
      <c r="I22" s="17">
        <f t="shared" ca="1" si="17"/>
        <v>3</v>
      </c>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86"/>
      <c r="AQ22" s="39"/>
      <c r="AR22" s="39"/>
      <c r="AS22" s="39"/>
      <c r="AT22" s="39"/>
      <c r="AU22" s="39"/>
      <c r="AV22" s="39"/>
      <c r="AW22" s="39"/>
      <c r="AX22" s="39"/>
      <c r="AY22" s="39"/>
      <c r="AZ22" s="39"/>
      <c r="BA22" s="39"/>
      <c r="BB22" s="39"/>
      <c r="BC22" s="39"/>
      <c r="BD22" s="39"/>
      <c r="BE22" s="39"/>
      <c r="BF22" s="39"/>
      <c r="BG22" s="39"/>
      <c r="BH22" s="39"/>
      <c r="BI22" s="39"/>
      <c r="BJ22" s="39"/>
      <c r="BK22" s="39"/>
      <c r="BL22" s="39"/>
      <c r="BM22" s="90"/>
      <c r="BN22" s="39"/>
      <c r="BO22" s="39"/>
      <c r="BP22" s="39"/>
      <c r="BQ22" s="39"/>
      <c r="BR22" s="39"/>
      <c r="BS22" s="39"/>
      <c r="BT22" s="86"/>
      <c r="BU22" s="39"/>
      <c r="BV22" s="39"/>
      <c r="BW22" s="39"/>
      <c r="BX22" s="39"/>
      <c r="BY22" s="39"/>
      <c r="BZ22" s="39"/>
      <c r="CA22" s="39"/>
    </row>
    <row r="23" spans="1:79" s="3" customFormat="1" ht="30" customHeight="1" thickBot="1" x14ac:dyDescent="0.3">
      <c r="A23" s="53"/>
      <c r="B23" s="84" t="s">
        <v>54</v>
      </c>
      <c r="C23" s="70"/>
      <c r="D23" s="70">
        <v>4</v>
      </c>
      <c r="E23" s="32"/>
      <c r="F23" s="63">
        <f ca="1">G22+1</f>
        <v>45456</v>
      </c>
      <c r="G23" s="63">
        <f t="shared" ref="G23:G28" ca="1" si="22">F23+D23-1</f>
        <v>45459</v>
      </c>
      <c r="H23" s="17"/>
      <c r="I23" s="17">
        <f t="shared" ca="1" si="17"/>
        <v>4</v>
      </c>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86"/>
      <c r="AQ23" s="39"/>
      <c r="AR23" s="39"/>
      <c r="AS23" s="39"/>
      <c r="AT23" s="39"/>
      <c r="AU23" s="39"/>
      <c r="AV23" s="39"/>
      <c r="AW23" s="39"/>
      <c r="AX23" s="39"/>
      <c r="AY23" s="39"/>
      <c r="AZ23" s="39"/>
      <c r="BA23" s="39"/>
      <c r="BB23" s="39"/>
      <c r="BC23" s="39"/>
      <c r="BD23" s="39"/>
      <c r="BE23" s="39"/>
      <c r="BF23" s="39"/>
      <c r="BG23" s="39"/>
      <c r="BH23" s="39"/>
      <c r="BI23" s="39"/>
      <c r="BJ23" s="39"/>
      <c r="BK23" s="39"/>
      <c r="BL23" s="39"/>
      <c r="BM23" s="90"/>
      <c r="BN23" s="39"/>
      <c r="BO23" s="39"/>
      <c r="BP23" s="39"/>
      <c r="BQ23" s="39"/>
      <c r="BR23" s="39"/>
      <c r="BS23" s="39"/>
      <c r="BT23" s="86"/>
      <c r="BU23" s="39"/>
      <c r="BV23" s="39"/>
      <c r="BW23" s="39"/>
      <c r="BX23" s="39"/>
      <c r="BY23" s="39"/>
      <c r="BZ23" s="39"/>
      <c r="CA23" s="39"/>
    </row>
    <row r="24" spans="1:79" s="3" customFormat="1" ht="30" customHeight="1" thickBot="1" x14ac:dyDescent="0.3">
      <c r="A24" s="53"/>
      <c r="B24" s="84" t="s">
        <v>55</v>
      </c>
      <c r="C24" s="70"/>
      <c r="D24" s="70">
        <v>7</v>
      </c>
      <c r="E24" s="32"/>
      <c r="F24" s="63">
        <f t="shared" ref="F24:F28" ca="1" si="23">G23+1</f>
        <v>45460</v>
      </c>
      <c r="G24" s="63">
        <f t="shared" ca="1" si="22"/>
        <v>45466</v>
      </c>
      <c r="H24" s="17"/>
      <c r="I24" s="17">
        <f t="shared" ca="1" si="17"/>
        <v>7</v>
      </c>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86"/>
      <c r="AQ24" s="39"/>
      <c r="AR24" s="39"/>
      <c r="AS24" s="39"/>
      <c r="AT24" s="39"/>
      <c r="AU24" s="39"/>
      <c r="AV24" s="39"/>
      <c r="AW24" s="39"/>
      <c r="AX24" s="39"/>
      <c r="AY24" s="39"/>
      <c r="AZ24" s="39"/>
      <c r="BA24" s="39"/>
      <c r="BB24" s="39"/>
      <c r="BC24" s="39"/>
      <c r="BD24" s="39"/>
      <c r="BE24" s="39"/>
      <c r="BF24" s="39"/>
      <c r="BG24" s="39"/>
      <c r="BH24" s="39"/>
      <c r="BI24" s="39"/>
      <c r="BJ24" s="39"/>
      <c r="BK24" s="39"/>
      <c r="BL24" s="39"/>
      <c r="BM24" s="90"/>
      <c r="BN24" s="39"/>
      <c r="BO24" s="39"/>
      <c r="BP24" s="39"/>
      <c r="BQ24" s="39"/>
      <c r="BR24" s="39"/>
      <c r="BS24" s="39"/>
      <c r="BT24" s="86"/>
      <c r="BU24" s="39"/>
      <c r="BV24" s="39"/>
      <c r="BW24" s="39"/>
      <c r="BX24" s="39"/>
      <c r="BY24" s="39"/>
      <c r="BZ24" s="39"/>
      <c r="CA24" s="39"/>
    </row>
    <row r="25" spans="1:79" s="3" customFormat="1" ht="30" customHeight="1" thickBot="1" x14ac:dyDescent="0.3">
      <c r="A25" s="53"/>
      <c r="B25" s="84" t="s">
        <v>56</v>
      </c>
      <c r="C25" s="70"/>
      <c r="D25" s="70">
        <v>7</v>
      </c>
      <c r="E25" s="32"/>
      <c r="F25" s="63">
        <f t="shared" ca="1" si="23"/>
        <v>45467</v>
      </c>
      <c r="G25" s="63">
        <f t="shared" ca="1" si="22"/>
        <v>45473</v>
      </c>
      <c r="H25" s="17"/>
      <c r="I25" s="17">
        <f t="shared" ca="1" si="17"/>
        <v>7</v>
      </c>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86"/>
      <c r="AQ25" s="39"/>
      <c r="AR25" s="39"/>
      <c r="AS25" s="39"/>
      <c r="AT25" s="39"/>
      <c r="AU25" s="39"/>
      <c r="AV25" s="39"/>
      <c r="AW25" s="39"/>
      <c r="AX25" s="39"/>
      <c r="AY25" s="39"/>
      <c r="AZ25" s="39"/>
      <c r="BA25" s="39"/>
      <c r="BB25" s="39"/>
      <c r="BC25" s="39"/>
      <c r="BD25" s="39"/>
      <c r="BE25" s="39"/>
      <c r="BF25" s="39"/>
      <c r="BG25" s="39"/>
      <c r="BH25" s="39"/>
      <c r="BI25" s="39"/>
      <c r="BJ25" s="39"/>
      <c r="BK25" s="39"/>
      <c r="BL25" s="39"/>
      <c r="BM25" s="90"/>
      <c r="BN25" s="39"/>
      <c r="BO25" s="39"/>
      <c r="BP25" s="39"/>
      <c r="BQ25" s="39"/>
      <c r="BR25" s="39"/>
      <c r="BS25" s="39"/>
      <c r="BT25" s="86"/>
      <c r="BU25" s="39"/>
      <c r="BV25" s="39"/>
      <c r="BW25" s="39"/>
      <c r="BX25" s="39"/>
      <c r="BY25" s="39"/>
      <c r="BZ25" s="39"/>
      <c r="CA25" s="39"/>
    </row>
    <row r="26" spans="1:79" s="3" customFormat="1" ht="30" customHeight="1" thickBot="1" x14ac:dyDescent="0.3">
      <c r="A26" s="53"/>
      <c r="B26" s="84" t="s">
        <v>57</v>
      </c>
      <c r="C26" s="70"/>
      <c r="D26" s="70">
        <v>7</v>
      </c>
      <c r="E26" s="32"/>
      <c r="F26" s="63">
        <f t="shared" ca="1" si="23"/>
        <v>45474</v>
      </c>
      <c r="G26" s="63">
        <f t="shared" ca="1" si="22"/>
        <v>45480</v>
      </c>
      <c r="H26" s="17"/>
      <c r="I26" s="17">
        <f t="shared" ca="1" si="17"/>
        <v>7</v>
      </c>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86"/>
      <c r="AQ26" s="39"/>
      <c r="AR26" s="39"/>
      <c r="AS26" s="39"/>
      <c r="AT26" s="39"/>
      <c r="AU26" s="39"/>
      <c r="AV26" s="39"/>
      <c r="AW26" s="39"/>
      <c r="AX26" s="39"/>
      <c r="AY26" s="39"/>
      <c r="AZ26" s="39"/>
      <c r="BA26" s="39"/>
      <c r="BB26" s="39"/>
      <c r="BC26" s="39"/>
      <c r="BD26" s="39"/>
      <c r="BE26" s="39"/>
      <c r="BF26" s="39"/>
      <c r="BG26" s="39"/>
      <c r="BH26" s="39"/>
      <c r="BI26" s="39"/>
      <c r="BJ26" s="39"/>
      <c r="BK26" s="39"/>
      <c r="BL26" s="39"/>
      <c r="BM26" s="90"/>
      <c r="BN26" s="39"/>
      <c r="BO26" s="39"/>
      <c r="BP26" s="39"/>
      <c r="BQ26" s="39"/>
      <c r="BR26" s="39"/>
      <c r="BS26" s="39"/>
      <c r="BT26" s="86"/>
      <c r="BU26" s="39"/>
      <c r="BV26" s="39"/>
      <c r="BW26" s="39"/>
      <c r="BX26" s="39"/>
      <c r="BY26" s="39"/>
      <c r="BZ26" s="39"/>
      <c r="CA26" s="39"/>
    </row>
    <row r="27" spans="1:79" s="3" customFormat="1" ht="30" customHeight="1" thickBot="1" x14ac:dyDescent="0.3">
      <c r="A27" s="53"/>
      <c r="B27" s="84" t="s">
        <v>58</v>
      </c>
      <c r="C27" s="70"/>
      <c r="D27" s="70">
        <v>3</v>
      </c>
      <c r="E27" s="32"/>
      <c r="F27" s="63">
        <f t="shared" ca="1" si="23"/>
        <v>45481</v>
      </c>
      <c r="G27" s="63">
        <f t="shared" ca="1" si="22"/>
        <v>45483</v>
      </c>
      <c r="H27" s="17"/>
      <c r="I27" s="17">
        <f t="shared" ca="1" si="17"/>
        <v>3</v>
      </c>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86"/>
      <c r="AQ27" s="39"/>
      <c r="AR27" s="39"/>
      <c r="AS27" s="39"/>
      <c r="AT27" s="39"/>
      <c r="AU27" s="39"/>
      <c r="AV27" s="39"/>
      <c r="AW27" s="39"/>
      <c r="AX27" s="39"/>
      <c r="AY27" s="39"/>
      <c r="AZ27" s="39"/>
      <c r="BA27" s="39"/>
      <c r="BB27" s="39"/>
      <c r="BC27" s="39"/>
      <c r="BD27" s="39"/>
      <c r="BE27" s="39"/>
      <c r="BF27" s="39"/>
      <c r="BG27" s="39"/>
      <c r="BH27" s="39"/>
      <c r="BI27" s="39"/>
      <c r="BJ27" s="39"/>
      <c r="BK27" s="39"/>
      <c r="BL27" s="39"/>
      <c r="BM27" s="90"/>
      <c r="BN27" s="39"/>
      <c r="BO27" s="39"/>
      <c r="BP27" s="39"/>
      <c r="BQ27" s="39"/>
      <c r="BR27" s="39"/>
      <c r="BS27" s="39"/>
      <c r="BT27" s="86"/>
      <c r="BU27" s="39"/>
      <c r="BV27" s="39"/>
      <c r="BW27" s="39"/>
      <c r="BX27" s="39"/>
      <c r="BY27" s="39"/>
      <c r="BZ27" s="39"/>
      <c r="CA27" s="39"/>
    </row>
    <row r="28" spans="1:79" s="3" customFormat="1" ht="30" customHeight="1" thickBot="1" x14ac:dyDescent="0.3">
      <c r="A28" s="53"/>
      <c r="B28" s="84" t="s">
        <v>59</v>
      </c>
      <c r="C28" s="70"/>
      <c r="D28" s="70">
        <v>2</v>
      </c>
      <c r="E28" s="32"/>
      <c r="F28" s="63">
        <f t="shared" ca="1" si="23"/>
        <v>45484</v>
      </c>
      <c r="G28" s="63">
        <f t="shared" ca="1" si="22"/>
        <v>45485</v>
      </c>
      <c r="H28" s="17"/>
      <c r="I28" s="17">
        <f t="shared" ca="1" si="17"/>
        <v>2</v>
      </c>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86"/>
      <c r="AQ28" s="39"/>
      <c r="AR28" s="39"/>
      <c r="AS28" s="39"/>
      <c r="AT28" s="39"/>
      <c r="AU28" s="39"/>
      <c r="AV28" s="39"/>
      <c r="AW28" s="39"/>
      <c r="AX28" s="39"/>
      <c r="AY28" s="39"/>
      <c r="AZ28" s="39"/>
      <c r="BA28" s="39"/>
      <c r="BB28" s="39"/>
      <c r="BC28" s="39"/>
      <c r="BD28" s="39"/>
      <c r="BE28" s="39"/>
      <c r="BF28" s="39"/>
      <c r="BG28" s="39"/>
      <c r="BH28" s="39"/>
      <c r="BI28" s="39"/>
      <c r="BJ28" s="39"/>
      <c r="BK28" s="39"/>
      <c r="BL28" s="39"/>
      <c r="BM28" s="90"/>
      <c r="BN28" s="39"/>
      <c r="BO28" s="39"/>
      <c r="BP28" s="39"/>
      <c r="BQ28" s="39"/>
      <c r="BR28" s="39"/>
      <c r="BS28" s="39"/>
      <c r="BT28" s="86"/>
      <c r="BU28" s="39"/>
      <c r="BV28" s="39"/>
      <c r="BW28" s="39"/>
      <c r="BX28" s="39"/>
      <c r="BY28" s="39"/>
      <c r="BZ28" s="39"/>
      <c r="CA28" s="39"/>
    </row>
    <row r="29" spans="1:79" s="3" customFormat="1" ht="30" customHeight="1" thickBot="1" x14ac:dyDescent="0.3">
      <c r="A29" s="53" t="s">
        <v>27</v>
      </c>
      <c r="B29" s="73"/>
      <c r="C29" s="71"/>
      <c r="D29" s="71"/>
      <c r="E29" s="16"/>
      <c r="F29" s="64"/>
      <c r="G29" s="64"/>
      <c r="H29" s="17"/>
      <c r="I29" s="17" t="str">
        <f t="shared" si="17"/>
        <v/>
      </c>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86"/>
      <c r="AQ29" s="39"/>
      <c r="AR29" s="39"/>
      <c r="AS29" s="39"/>
      <c r="AT29" s="39"/>
      <c r="AU29" s="39"/>
      <c r="AV29" s="39"/>
      <c r="AW29" s="39"/>
      <c r="AX29" s="39"/>
      <c r="AY29" s="39"/>
      <c r="AZ29" s="39"/>
      <c r="BA29" s="39"/>
      <c r="BB29" s="39"/>
      <c r="BC29" s="39"/>
      <c r="BD29" s="39"/>
      <c r="BE29" s="39"/>
      <c r="BF29" s="39"/>
      <c r="BG29" s="39"/>
      <c r="BH29" s="39"/>
      <c r="BI29" s="39"/>
      <c r="BJ29" s="39"/>
      <c r="BK29" s="39"/>
      <c r="BL29" s="39"/>
      <c r="BM29" s="90"/>
      <c r="BN29" s="39"/>
      <c r="BO29" s="39"/>
      <c r="BP29" s="39"/>
      <c r="BQ29" s="39"/>
      <c r="BR29" s="39"/>
      <c r="BS29" s="39"/>
      <c r="BT29" s="86"/>
      <c r="BU29" s="39"/>
      <c r="BV29" s="39"/>
      <c r="BW29" s="39"/>
      <c r="BX29" s="39"/>
      <c r="BY29" s="39"/>
      <c r="BZ29" s="39"/>
      <c r="CA29" s="39"/>
    </row>
    <row r="30" spans="1:79" s="3" customFormat="1" ht="30" customHeight="1" thickBot="1" x14ac:dyDescent="0.3">
      <c r="A30" s="54" t="s">
        <v>26</v>
      </c>
      <c r="B30" s="33" t="s">
        <v>0</v>
      </c>
      <c r="C30" s="34"/>
      <c r="D30" s="34"/>
      <c r="E30" s="35"/>
      <c r="F30" s="36"/>
      <c r="G30" s="37"/>
      <c r="H30" s="38"/>
      <c r="I30" s="38" t="str">
        <f t="shared" si="17"/>
        <v/>
      </c>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86"/>
      <c r="AQ30" s="41"/>
      <c r="AR30" s="41"/>
      <c r="AS30" s="41"/>
      <c r="AT30" s="41"/>
      <c r="AU30" s="41"/>
      <c r="AV30" s="41"/>
      <c r="AW30" s="41"/>
      <c r="AX30" s="41"/>
      <c r="AY30" s="41"/>
      <c r="AZ30" s="41"/>
      <c r="BA30" s="41"/>
      <c r="BB30" s="41"/>
      <c r="BC30" s="41"/>
      <c r="BD30" s="41"/>
      <c r="BE30" s="41"/>
      <c r="BF30" s="41"/>
      <c r="BG30" s="41"/>
      <c r="BH30" s="41"/>
      <c r="BI30" s="41"/>
      <c r="BJ30" s="41"/>
      <c r="BK30" s="41"/>
      <c r="BL30" s="41"/>
      <c r="BM30" s="90"/>
      <c r="BN30" s="41"/>
      <c r="BO30" s="41"/>
      <c r="BP30" s="41"/>
      <c r="BQ30" s="41"/>
      <c r="BR30" s="41"/>
      <c r="BS30" s="41"/>
      <c r="BT30" s="86"/>
      <c r="BU30" s="41"/>
      <c r="BV30" s="41"/>
      <c r="BW30" s="41"/>
      <c r="BX30" s="41"/>
      <c r="BY30" s="41"/>
      <c r="BZ30" s="41"/>
      <c r="CA30" s="41"/>
    </row>
    <row r="31" spans="1:79" ht="30" customHeight="1" x14ac:dyDescent="0.25">
      <c r="H31" s="6"/>
    </row>
    <row r="32" spans="1:79" ht="30" customHeight="1" x14ac:dyDescent="0.25">
      <c r="C32" s="14"/>
      <c r="D32" s="14"/>
      <c r="G32" s="55"/>
    </row>
    <row r="33" spans="3:4" ht="30" customHeight="1" x14ac:dyDescent="0.25">
      <c r="C33" s="15"/>
      <c r="D33" s="15"/>
    </row>
  </sheetData>
  <mergeCells count="14">
    <mergeCell ref="BN4:BT4"/>
    <mergeCell ref="BU4:CA4"/>
    <mergeCell ref="AZ4:BF4"/>
    <mergeCell ref="BG4:BM4"/>
    <mergeCell ref="F3:G3"/>
    <mergeCell ref="J4:P4"/>
    <mergeCell ref="Q4:W4"/>
    <mergeCell ref="X4:AD4"/>
    <mergeCell ref="AE4:AK4"/>
    <mergeCell ref="C3:E3"/>
    <mergeCell ref="C4:E4"/>
    <mergeCell ref="B5:H5"/>
    <mergeCell ref="AL4:AR4"/>
    <mergeCell ref="AS4:AY4"/>
  </mergeCells>
  <conditionalFormatting sqref="E7:E26 E29:E30">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CA26 J29:CA30">
    <cfRule type="expression" dxfId="14" priority="37">
      <formula>AND(TODAY()&gt;=J$5,TODAY()&lt;K$5)</formula>
    </cfRule>
  </conditionalFormatting>
  <conditionalFormatting sqref="J7:CA26 J29:CA30">
    <cfRule type="expression" dxfId="13" priority="31">
      <formula>AND(task_start&lt;=J$5,ROUNDDOWN((task_end-task_start+1)*task_progress,0)+task_start-1&gt;=J$5)</formula>
    </cfRule>
    <cfRule type="expression" dxfId="12" priority="32" stopIfTrue="1">
      <formula>AND(task_end&gt;=J$5,task_start&lt;K$5)</formula>
    </cfRule>
  </conditionalFormatting>
  <conditionalFormatting sqref="E27:E28">
    <cfRule type="dataBar" priority="1">
      <dataBar>
        <cfvo type="num" val="0"/>
        <cfvo type="num" val="1"/>
        <color theme="0" tint="-0.249977111117893"/>
      </dataBar>
      <extLst>
        <ext xmlns:x14="http://schemas.microsoft.com/office/spreadsheetml/2009/9/main" uri="{B025F937-C7B1-47D3-B67F-A62EFF666E3E}">
          <x14:id>{301392C1-A8E6-4FE6-B9E7-F79A8EDBE0A9}</x14:id>
        </ext>
      </extLst>
    </cfRule>
  </conditionalFormatting>
  <conditionalFormatting sqref="J27:CA28">
    <cfRule type="expression" dxfId="11" priority="4">
      <formula>AND(TODAY()&gt;=J$5,TODAY()&lt;K$5)</formula>
    </cfRule>
  </conditionalFormatting>
  <conditionalFormatting sqref="J27:CA28">
    <cfRule type="expression" dxfId="9" priority="2">
      <formula>AND(task_start&lt;=J$5,ROUNDDOWN((task_end-task_start+1)*task_progress,0)+task_start-1&gt;=J$5)</formula>
    </cfRule>
    <cfRule type="expression" dxfId="8" priority="3"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F4">
      <formula1>1</formula1>
    </dataValidation>
  </dataValidations>
  <hyperlinks>
    <hyperlink ref="J2" r:id="rId1"/>
    <hyperlink ref="J1" r:id="rId2"/>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E7:E26 E29:E30</xm:sqref>
        </x14:conditionalFormatting>
        <x14:conditionalFormatting xmlns:xm="http://schemas.microsoft.com/office/excel/2006/main">
          <x14:cfRule type="dataBar" id="{301392C1-A8E6-4FE6-B9E7-F79A8EDBE0A9}">
            <x14:dataBar minLength="0" maxLength="100" gradient="0">
              <x14:cfvo type="num">
                <xm:f>0</xm:f>
              </x14:cfvo>
              <x14:cfvo type="num">
                <xm:f>1</xm:f>
              </x14:cfvo>
              <x14:negativeFillColor rgb="FFFF0000"/>
              <x14:axisColor rgb="FF000000"/>
            </x14:dataBar>
          </x14:cfRule>
          <xm:sqref>E27:E28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RowHeight="12.75" x14ac:dyDescent="0.2"/>
  <cols>
    <col min="1" max="1" width="87.140625" style="43" customWidth="1"/>
    <col min="2" max="16384" width="9.140625" style="2"/>
  </cols>
  <sheetData>
    <row r="1" spans="1:2" ht="46.5" customHeight="1" x14ac:dyDescent="0.2"/>
    <row r="2" spans="1:2" s="45" customFormat="1" ht="15.75" x14ac:dyDescent="0.25">
      <c r="A2" s="44" t="s">
        <v>12</v>
      </c>
      <c r="B2" s="44"/>
    </row>
    <row r="3" spans="1:2" s="49" customFormat="1" ht="27" customHeight="1" x14ac:dyDescent="0.25">
      <c r="A3" s="50" t="s">
        <v>17</v>
      </c>
      <c r="B3" s="50"/>
    </row>
    <row r="4" spans="1:2" s="46" customFormat="1" ht="26.25" x14ac:dyDescent="0.4">
      <c r="A4" s="47" t="s">
        <v>11</v>
      </c>
    </row>
    <row r="5" spans="1:2" ht="74.099999999999994" customHeight="1" x14ac:dyDescent="0.2">
      <c r="A5" s="48" t="s">
        <v>20</v>
      </c>
    </row>
    <row r="6" spans="1:2" ht="26.25" customHeight="1" x14ac:dyDescent="0.2">
      <c r="A6" s="47" t="s">
        <v>23</v>
      </c>
    </row>
    <row r="7" spans="1:2" s="43" customFormat="1" ht="204.95" customHeight="1" x14ac:dyDescent="0.25">
      <c r="A7" s="52" t="s">
        <v>22</v>
      </c>
    </row>
    <row r="8" spans="1:2" s="46" customFormat="1" ht="26.25" x14ac:dyDescent="0.4">
      <c r="A8" s="47" t="s">
        <v>13</v>
      </c>
    </row>
    <row r="9" spans="1:2" ht="60" x14ac:dyDescent="0.2">
      <c r="A9" s="48" t="s">
        <v>21</v>
      </c>
    </row>
    <row r="10" spans="1:2" s="43" customFormat="1" ht="27.95" customHeight="1" x14ac:dyDescent="0.25">
      <c r="A10" s="51" t="s">
        <v>19</v>
      </c>
    </row>
    <row r="11" spans="1:2" s="46" customFormat="1" ht="26.25" x14ac:dyDescent="0.4">
      <c r="A11" s="47" t="s">
        <v>10</v>
      </c>
    </row>
    <row r="12" spans="1:2" ht="30" x14ac:dyDescent="0.2">
      <c r="A12" s="48" t="s">
        <v>18</v>
      </c>
    </row>
    <row r="13" spans="1:2" s="43" customFormat="1" ht="27.95" customHeight="1" x14ac:dyDescent="0.25">
      <c r="A13" s="51" t="s">
        <v>4</v>
      </c>
    </row>
    <row r="14" spans="1:2" s="46" customFormat="1" ht="26.25" x14ac:dyDescent="0.4">
      <c r="A14" s="47" t="s">
        <v>14</v>
      </c>
    </row>
    <row r="15" spans="1:2" ht="75" customHeight="1" x14ac:dyDescent="0.2">
      <c r="A15" s="48" t="s">
        <v>15</v>
      </c>
    </row>
    <row r="16" spans="1:2" ht="75" x14ac:dyDescent="0.2">
      <c r="A16" s="48" t="s">
        <v>16</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2024-05-23T17:03:29Z</dcterms:modified>
</cp:coreProperties>
</file>