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MBHB/AlgoritmosGeneticosTSP/"/>
    </mc:Choice>
  </mc:AlternateContent>
  <xr:revisionPtr revIDLastSave="1404" documentId="8_{D1DDB6C2-67B3-4B87-8F25-D69E6E94A16C}" xr6:coauthVersionLast="47" xr6:coauthVersionMax="47" xr10:uidLastSave="{C9BFA1A1-AD4B-4843-B3C0-D3BCD8044D8D}"/>
  <bookViews>
    <workbookView xWindow="-120" yWindow="-120" windowWidth="38640" windowHeight="21390" tabRatio="743" xr2:uid="{E36AA127-7C1A-44A1-B2F9-CDA2DDAE02E7}"/>
  </bookViews>
  <sheets>
    <sheet name="Comparativa" sheetId="8" r:id="rId1"/>
    <sheet name="Greedy" sheetId="1" r:id="rId2"/>
    <sheet name="BA Mejor" sheetId="3" r:id="rId3"/>
    <sheet name="AGB" sheetId="12" r:id="rId4"/>
    <sheet name="CHC" sheetId="15" r:id="rId5"/>
    <sheet name="AGMS" sheetId="13" r:id="rId6"/>
    <sheet name="Plantilla (2)" sheetId="10" r:id="rId7"/>
  </sheets>
  <externalReferences>
    <externalReference r:id="rId8"/>
  </externalReferences>
  <definedNames>
    <definedName name="DatosExternos_1" localSheetId="3" hidden="1">AGB!$A$16:$F$21</definedName>
    <definedName name="DatosExternos_1" localSheetId="5" hidden="1">AGMS!$F$6:$H$11</definedName>
    <definedName name="DatosExternos_1" localSheetId="4" hidden="1">CHC!$I$16:$N$21</definedName>
    <definedName name="DatosExternos_2" localSheetId="4" hidden="1">CHC!$I$24:$N$29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8" l="1"/>
  <c r="F10" i="8"/>
  <c r="E10" i="8"/>
  <c r="I10" i="8"/>
  <c r="H10" i="8"/>
  <c r="G10" i="8"/>
  <c r="D10" i="8"/>
  <c r="C10" i="8"/>
  <c r="B10" i="8"/>
  <c r="G24" i="15"/>
  <c r="F24" i="15"/>
  <c r="E24" i="15"/>
  <c r="D24" i="15"/>
  <c r="C24" i="15"/>
  <c r="B24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J9" i="8"/>
  <c r="I9" i="8"/>
  <c r="H9" i="8"/>
  <c r="G9" i="8"/>
  <c r="F9" i="8"/>
  <c r="E9" i="8"/>
  <c r="D9" i="8"/>
  <c r="C9" i="8"/>
  <c r="B9" i="8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8"/>
  <c r="F8" i="8"/>
  <c r="E8" i="8"/>
  <c r="B8" i="8"/>
  <c r="C8" i="8"/>
  <c r="D8" i="8"/>
  <c r="D11" i="13"/>
  <c r="J11" i="8" s="1"/>
  <c r="C11" i="13"/>
  <c r="G11" i="8" s="1"/>
  <c r="B11" i="13"/>
  <c r="D11" i="8" s="1"/>
  <c r="D10" i="13"/>
  <c r="H11" i="8" s="1"/>
  <c r="C10" i="13"/>
  <c r="E11" i="8" s="1"/>
  <c r="B10" i="13"/>
  <c r="B11" i="8" s="1"/>
  <c r="D9" i="13"/>
  <c r="I11" i="8" s="1"/>
  <c r="C9" i="13"/>
  <c r="F11" i="8" s="1"/>
  <c r="B9" i="13"/>
  <c r="C11" i="8" s="1"/>
  <c r="G11" i="12"/>
  <c r="F11" i="12"/>
  <c r="J8" i="8" s="1"/>
  <c r="E11" i="12"/>
  <c r="D11" i="12"/>
  <c r="C11" i="12"/>
  <c r="B11" i="12"/>
  <c r="G10" i="12"/>
  <c r="F10" i="12"/>
  <c r="H8" i="8" s="1"/>
  <c r="E10" i="12"/>
  <c r="D10" i="12"/>
  <c r="C10" i="12"/>
  <c r="B10" i="12"/>
  <c r="G9" i="12"/>
  <c r="F9" i="12"/>
  <c r="I8" i="8" s="1"/>
  <c r="E9" i="12"/>
  <c r="D9" i="12"/>
  <c r="C9" i="12"/>
  <c r="B9" i="12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B6" i="8"/>
  <c r="C6" i="8"/>
  <c r="E6" i="8"/>
  <c r="F6" i="8"/>
  <c r="H6" i="8"/>
  <c r="I6" i="8"/>
  <c r="B7" i="8"/>
  <c r="C7" i="8"/>
  <c r="D7" i="8"/>
  <c r="E7" i="8"/>
  <c r="F7" i="8"/>
  <c r="G7" i="8"/>
  <c r="H7" i="8"/>
  <c r="I7" i="8"/>
  <c r="J7" i="8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C217B-2887-4297-B33F-9E1D25A7A6F0}" keepAlive="1" name="Consulta - geneticoBasico" description="Conexión a la consulta 'geneticoBasico' en el libro." type="5" refreshedVersion="7" background="1" saveData="1">
    <dbPr connection="Provider=Microsoft.Mashup.OleDb.1;Data Source=$Workbook$;Location=geneticoBasico;Extended Properties=&quot;&quot;" command="SELECT * FROM [geneticoBasico]"/>
  </connection>
  <connection id="2" xr16:uid="{091E6939-7A33-404F-8308-72AA2BB3C3AB}" keepAlive="1" name="Consulta - geneticoCHC" description="Conexión a la consulta 'geneticoCHC' en el libro." type="5" refreshedVersion="7" background="1" saveData="1">
    <dbPr connection="Provider=Microsoft.Mashup.OleDb.1;Data Source=$Workbook$;Location=geneticoCHC;Extended Properties=&quot;&quot;" command="SELECT * FROM [geneticoCHC]"/>
  </connection>
  <connection id="3" xr16:uid="{C76E1867-6873-46DD-9EEA-E566F371E82E}" keepAlive="1" name="Consulta - geneticoCHCGreedy" description="Conexión a la consulta 'geneticoCHCGreedy' en el libro." type="5" refreshedVersion="7" background="1" saveData="1">
    <dbPr connection="Provider=Microsoft.Mashup.OleDb.1;Data Source=$Workbook$;Location=geneticoCHCGreedy;Extended Properties=&quot;&quot;" command="SELECT * FROM [geneticoCHCGreedy]"/>
  </connection>
  <connection id="4" xr16:uid="{D73BD3D3-9524-4638-800D-816BE1E726A6}" keepAlive="1" name="Consulta - geneticoMultiModal" description="Conexión a la consulta 'geneticoMultiModal' en el libro." type="5" refreshedVersion="7" background="1" saveData="1">
    <dbPr connection="Provider=Microsoft.Mashup.OleDb.1;Data Source=$Workbook$;Location=geneticoMultiModal;Extended Properties=&quot;&quot;" command="SELECT * FROM [geneticoMultiModal]"/>
  </connection>
</connections>
</file>

<file path=xl/sharedStrings.xml><?xml version="1.0" encoding="utf-8"?>
<sst xmlns="http://schemas.openxmlformats.org/spreadsheetml/2006/main" count="317" uniqueCount="163">
  <si>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</si>
  <si>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</si>
  <si>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</si>
  <si>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</si>
  <si>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</si>
  <si>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</si>
  <si>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</si>
  <si>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</si>
  <si>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</si>
  <si>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</si>
  <si>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</si>
  <si>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</si>
  <si>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</si>
  <si>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</si>
  <si>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</si>
  <si>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</si>
  <si>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</si>
  <si>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</si>
  <si>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</si>
  <si>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</si>
  <si>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</si>
  <si>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Fichero: st70</t>
  </si>
  <si>
    <t>Limite iteraciones: 112000</t>
  </si>
  <si>
    <t>-----</t>
  </si>
  <si>
    <t>Fichero: ch130</t>
  </si>
  <si>
    <t>Limite iteraciones: 208000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</si>
  <si>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</si>
  <si>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</si>
  <si>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</si>
  <si>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</si>
  <si>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</si>
  <si>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</si>
  <si>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</si>
  <si>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</si>
  <si>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</si>
  <si>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</si>
  <si>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</si>
  <si>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</si>
  <si>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</si>
  <si>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</si>
  <si>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</si>
  <si>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</si>
  <si>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</si>
  <si>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</si>
  <si>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</si>
  <si>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</si>
  <si>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</si>
  <si>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</si>
  <si>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</si>
  <si>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</si>
  <si>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</si>
  <si>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</si>
  <si>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</si>
  <si>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</si>
  <si>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</si>
  <si>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</si>
  <si>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</si>
  <si>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</si>
  <si>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</si>
  <si>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</si>
  <si>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</si>
  <si>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</si>
  <si>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</si>
  <si>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</si>
  <si>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</si>
  <si>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</si>
  <si>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</si>
  <si>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</si>
  <si>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</si>
  <si>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</si>
  <si>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</si>
  <si>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</si>
  <si>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</si>
  <si>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</si>
  <si>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</si>
  <si>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</si>
  <si>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</si>
  <si>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</si>
  <si>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</si>
  <si>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</si>
  <si>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</si>
  <si>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</si>
  <si>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</si>
  <si>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</si>
  <si>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</si>
  <si>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</si>
  <si>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</si>
  <si>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</si>
  <si>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</si>
  <si>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</si>
  <si>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</si>
  <si>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</si>
  <si>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</si>
  <si>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</si>
  <si>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</si>
  <si>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</si>
  <si>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</si>
  <si>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</si>
  <si>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</si>
  <si>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</si>
  <si>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</si>
  <si>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</si>
  <si>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</si>
  <si>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</si>
  <si>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</si>
  <si>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</si>
  <si>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</si>
  <si>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</si>
  <si>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</si>
  <si>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</si>
  <si>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</si>
  <si>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</si>
  <si>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</si>
  <si>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</si>
  <si>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</si>
  <si>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</si>
  <si>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</si>
  <si>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</si>
  <si>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</si>
  <si>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</si>
  <si>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</si>
  <si>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</si>
  <si>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</si>
  <si>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</si>
  <si>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</si>
  <si>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</si>
  <si>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</si>
  <si>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</si>
  <si>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</si>
  <si>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</si>
  <si>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</si>
  <si>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</si>
  <si>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</si>
  <si>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</si>
  <si>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Med</t>
  </si>
  <si>
    <t>Mej</t>
  </si>
  <si>
    <t>S</t>
  </si>
  <si>
    <t>st70 (675)</t>
  </si>
  <si>
    <t>Modelo</t>
  </si>
  <si>
    <t>Greedy</t>
  </si>
  <si>
    <t>BA Mejor</t>
  </si>
  <si>
    <t>ch130 (6110)</t>
  </si>
  <si>
    <t>a280 (2579)</t>
  </si>
  <si>
    <t>Med2</t>
  </si>
  <si>
    <t>Mej3</t>
  </si>
  <si>
    <t>S2</t>
  </si>
  <si>
    <t>Mej2</t>
  </si>
  <si>
    <t>Med3</t>
  </si>
  <si>
    <t>S3</t>
  </si>
  <si>
    <t>Algoritmo Genético Básico</t>
  </si>
  <si>
    <t>st70-Coste</t>
  </si>
  <si>
    <t>st70-EVs</t>
  </si>
  <si>
    <t>ch130-Coste</t>
  </si>
  <si>
    <t>ch130-EVs</t>
  </si>
  <si>
    <t>a280-Coste</t>
  </si>
  <si>
    <t>a280-EVs</t>
  </si>
  <si>
    <t>Algoritmo Genético Multimodal Secuencial</t>
  </si>
  <si>
    <t>AGB</t>
  </si>
  <si>
    <t>CHC</t>
  </si>
  <si>
    <t>AGMS</t>
  </si>
  <si>
    <t>Algoritmo Genético CHC</t>
  </si>
  <si>
    <t>Algoritmo Genético CHC Greedy</t>
  </si>
  <si>
    <t>CHC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</si>
</sst>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7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6" xfId="0" applyFill="1" applyBorder="1"/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1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2" xfId="0" applyNumberFormat="1" applyFill="1" applyBorder="1" applyAlignment="1">
      <alignment horizontal="center" vertical="center"/>
    </xf>
    <xf numFmtId="0" fontId="0" fillId="9" borderId="27" xfId="0" applyFill="1" applyBorder="1"/>
    <xf numFmtId="0" fontId="0" fillId="9" borderId="28" xfId="0" applyFill="1" applyBorder="1"/>
    <xf numFmtId="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4" fontId="5" fillId="10" borderId="25" xfId="1" applyNumberFormat="1" applyBorder="1" applyAlignment="1">
      <alignment horizontal="center" vertical="center"/>
    </xf>
    <xf numFmtId="0" fontId="5" fillId="10" borderId="25" xfId="1" applyBorder="1" applyAlignment="1">
      <alignment horizontal="center" vertical="center"/>
    </xf>
    <xf numFmtId="4" fontId="5" fillId="11" borderId="26" xfId="2" applyNumberFormat="1" applyBorder="1" applyAlignment="1">
      <alignment horizontal="center" vertical="center"/>
    </xf>
    <xf numFmtId="0" fontId="5" fillId="11" borderId="25" xfId="2" applyBorder="1" applyAlignment="1">
      <alignment horizontal="center" vertical="center"/>
    </xf>
    <xf numFmtId="4" fontId="0" fillId="8" borderId="18" xfId="0" applyNumberFormat="1" applyFill="1" applyBorder="1" applyAlignment="1">
      <alignment horizontal="center"/>
    </xf>
    <xf numFmtId="4" fontId="0" fillId="8" borderId="20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32" xfId="0" applyFill="1" applyBorder="1"/>
    <xf numFmtId="4" fontId="5" fillId="10" borderId="33" xfId="1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5" fillId="11" borderId="33" xfId="2" applyNumberFormat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</cellXfs>
  <cellStyles count="3">
    <cellStyle name="20% - Énfasis2" xfId="1" builtinId="34"/>
    <cellStyle name="20% - Énfasis4" xfId="2" builtinId="42"/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(Greedy!$B$4,Greedy!$D$4,Greedy!$F$4)</c15:sqref>
                  </c15:fullRef>
                </c:ext>
              </c:extLst>
              <c:f>(Greedy!$D$4,Greedy!$F$4)</c:f>
              <c:numCache>
                <c:formatCode>#,##0.00</c:formatCode>
                <c:ptCount val="2"/>
                <c:pt idx="0">
                  <c:v>7579</c:v>
                </c:pt>
                <c:pt idx="1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C40-8A49-9FA884B8E58B}"/>
            </c:ext>
          </c:extLst>
        </c:ser>
        <c:ser>
          <c:idx val="6"/>
          <c:order val="2"/>
          <c:tx>
            <c:strRef>
              <c:f>AGB!$A$1</c:f>
              <c:strCache>
                <c:ptCount val="1"/>
                <c:pt idx="0">
                  <c:v>Algoritmo Genético Básico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(AGB!$B$10,AGB!$D$10,AGB!$F$10)</c15:sqref>
                  </c15:fullRef>
                </c:ext>
              </c:extLst>
              <c:f>(AGB!$D$10,AGB!$F$10)</c:f>
              <c:numCache>
                <c:formatCode>#,##0.00</c:formatCode>
                <c:ptCount val="2"/>
                <c:pt idx="0">
                  <c:v>24340.2</c:v>
                </c:pt>
                <c:pt idx="1">
                  <c:v>21044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3F-4C40-8A49-9FA884B8E58B}"/>
            </c:ext>
          </c:extLst>
        </c:ser>
        <c:ser>
          <c:idx val="2"/>
          <c:order val="3"/>
          <c:tx>
            <c:strRef>
              <c:f>CHC!$A$1</c:f>
              <c:strCache>
                <c:ptCount val="1"/>
                <c:pt idx="0">
                  <c:v>Algoritmo Genético CHC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(CHC!$B$10,CHC!$D$10,CHC!$F$10)</c15:sqref>
                  </c15:fullRef>
                </c:ext>
              </c:extLst>
              <c:f>(CHC!$D$10,CHC!$F$10)</c:f>
              <c:numCache>
                <c:formatCode>#,##0.00</c:formatCode>
                <c:ptCount val="2"/>
                <c:pt idx="0">
                  <c:v>16776.8</c:v>
                </c:pt>
                <c:pt idx="1">
                  <c:v>12492.8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F-4C40-8A49-9FA884B8E58B}"/>
            </c:ext>
          </c:extLst>
        </c:ser>
        <c:ser>
          <c:idx val="3"/>
          <c:order val="4"/>
          <c:tx>
            <c:strRef>
              <c:f>CHC!$A$14</c:f>
              <c:strCache>
                <c:ptCount val="1"/>
                <c:pt idx="0">
                  <c:v>Algoritmo Genético CHC 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(CHC!$B$23,CHC!$D$23,CHC!$F$23)</c15:sqref>
                  </c15:fullRef>
                </c:ext>
              </c:extLst>
              <c:f>(CHC!$D$23,CHC!$F$23)</c:f>
              <c:numCache>
                <c:formatCode>#,##0.00</c:formatCode>
                <c:ptCount val="2"/>
                <c:pt idx="0">
                  <c:v>7464.2</c:v>
                </c:pt>
                <c:pt idx="1">
                  <c:v>3129.4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F-4C40-8A49-9FA884B8E58B}"/>
            </c:ext>
          </c:extLst>
        </c:ser>
        <c:ser>
          <c:idx val="4"/>
          <c:order val="5"/>
          <c:tx>
            <c:strRef>
              <c:f>AGMS!$A$1</c:f>
              <c:strCache>
                <c:ptCount val="1"/>
                <c:pt idx="0">
                  <c:v>Algoritmo Genético Multimodal Secuencial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(AGMS!$B$10,AGMS!$C$10,AGMS!$D$10)</c15:sqref>
                  </c15:fullRef>
                </c:ext>
              </c:extLst>
              <c:f>(AGMS!$C$10,AGMS!$D$10)</c:f>
              <c:numCache>
                <c:formatCode>#,##0.00</c:formatCode>
                <c:ptCount val="2"/>
                <c:pt idx="0">
                  <c:v>22204</c:v>
                </c:pt>
                <c:pt idx="1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F-4C40-8A49-9FA884B8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 Mejor'!$A$1:$M$1</c15:sqref>
                        </c15:formulaRef>
                      </c:ext>
                    </c:extLst>
                    <c:strCache>
                      <c:ptCount val="13"/>
                      <c:pt idx="0">
                        <c:v>Búsqueda local mejor vecino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Comparativa!$B$2:$D$2</c15:sqref>
                        </c15:fullRef>
                        <c15:formulaRef>
                          <c15:sqref>Comparativa!$C$2:$D$2</c15:sqref>
                        </c15:formulaRef>
                      </c:ext>
                    </c:extLst>
                    <c:strCache>
                      <c:ptCount val="2"/>
                      <c:pt idx="0">
                        <c:v>ch130</c:v>
                      </c:pt>
                      <c:pt idx="1">
                        <c:v>a280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('BA Mejor'!$B$15,'BA Mejor'!$D$15,'BA Mejor'!$F$15)</c15:sqref>
                        </c15:fullRef>
                        <c15:formulaRef>
                          <c15:sqref>('BA Mejor'!$D$15,'BA Mejor'!$F$15)</c15:sqref>
                        </c15:formulaRef>
                      </c:ext>
                    </c:extLst>
                    <c:numCache>
                      <c:formatCode>#,##0.00</c:formatCode>
                      <c:ptCount val="2"/>
                      <c:pt idx="0">
                        <c:v>23473.4</c:v>
                      </c:pt>
                      <c:pt idx="1">
                        <c:v>26418.5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([1]ES!$B$15,[1]ES!$D$15,[1]ES!$F$15,[1]ES!$H$15,[1]ES!$J$15,[1]ES!$L$15)</c15:sqref>
                        <c15:spPr xmlns:c15="http://schemas.microsoft.com/office/drawing/2012/chart">
                          <a:solidFill>
                            <a:schemeClr val="accent2"/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5A3F-4C40-8A49-9FA884B8E58B}"/>
                  </c:ext>
                </c:extLst>
              </c15:ser>
            </c15:filteredBarSeries>
          </c:ext>
        </c:extLst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DESVIACIÓN TÍPICA coste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(Greedy!$B$5,Greedy!$D$5,Greedy!$F$5)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C40-8A49-9FA884B8E58B}"/>
            </c:ext>
          </c:extLst>
        </c:ser>
        <c:ser>
          <c:idx val="1"/>
          <c:order val="1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('BA Mejor'!$B$16,'BA Mejor'!$D$16,'BA Mejor'!$F$16)</c:f>
              <c:numCache>
                <c:formatCode>#,##0.00</c:formatCode>
                <c:ptCount val="3"/>
                <c:pt idx="0">
                  <c:v>63.854435154411071</c:v>
                </c:pt>
                <c:pt idx="1">
                  <c:v>951.24003279929298</c:v>
                </c:pt>
                <c:pt idx="2">
                  <c:v>793.48629477767292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C40-8A49-9FA884B8E58B}"/>
            </c:ext>
          </c:extLst>
        </c:ser>
        <c:ser>
          <c:idx val="6"/>
          <c:order val="2"/>
          <c:tx>
            <c:strRef>
              <c:f>AGB!$A$1</c:f>
              <c:strCache>
                <c:ptCount val="1"/>
                <c:pt idx="0">
                  <c:v>Algoritmo Genético Básico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(AGB!$B$11,AGB!$D$11,AGB!$F$11)</c:f>
              <c:numCache>
                <c:formatCode>#,##0.00</c:formatCode>
                <c:ptCount val="3"/>
                <c:pt idx="0">
                  <c:v>117.88638598243649</c:v>
                </c:pt>
                <c:pt idx="1">
                  <c:v>1715.720169491517</c:v>
                </c:pt>
                <c:pt idx="2">
                  <c:v>374.84530142446766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3F-4C40-8A49-9FA884B8E58B}"/>
            </c:ext>
          </c:extLst>
        </c:ser>
        <c:ser>
          <c:idx val="2"/>
          <c:order val="3"/>
          <c:tx>
            <c:strRef>
              <c:f>CHC!$A$1</c:f>
              <c:strCache>
                <c:ptCount val="1"/>
                <c:pt idx="0">
                  <c:v>Algoritmo Genético CHC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(CHC!$B$11,CHC!$D$11,CHC!$F$11)</c:f>
              <c:numCache>
                <c:formatCode>#,##0.00</c:formatCode>
                <c:ptCount val="3"/>
                <c:pt idx="0">
                  <c:v>102.96455700871053</c:v>
                </c:pt>
                <c:pt idx="1">
                  <c:v>623.78818520391997</c:v>
                </c:pt>
                <c:pt idx="2">
                  <c:v>219.92430515975263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F-4C40-8A49-9FA884B8E58B}"/>
            </c:ext>
          </c:extLst>
        </c:ser>
        <c:ser>
          <c:idx val="3"/>
          <c:order val="4"/>
          <c:tx>
            <c:strRef>
              <c:f>CHC!$A$14</c:f>
              <c:strCache>
                <c:ptCount val="1"/>
                <c:pt idx="0">
                  <c:v>Algoritmo Genético CHC 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(CHC!$B$24,CHC!$D$24,CHC!$F$24)</c:f>
              <c:numCache>
                <c:formatCode>#,##0.00</c:formatCode>
                <c:ptCount val="3"/>
                <c:pt idx="0">
                  <c:v>13.217412757419661</c:v>
                </c:pt>
                <c:pt idx="1">
                  <c:v>36.272579174908422</c:v>
                </c:pt>
                <c:pt idx="2">
                  <c:v>8.3845095265018337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F-4C40-8A49-9FA884B8E58B}"/>
            </c:ext>
          </c:extLst>
        </c:ser>
        <c:ser>
          <c:idx val="4"/>
          <c:order val="5"/>
          <c:tx>
            <c:strRef>
              <c:f>AGMS!$A$1</c:f>
              <c:strCache>
                <c:ptCount val="1"/>
                <c:pt idx="0">
                  <c:v>Algoritmo Genético Multimodal Secuencial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(AGMS!$B$11,AGMS!$C$11,AGMS!$D$11)</c:f>
              <c:numCache>
                <c:formatCode>#,##0.00</c:formatCode>
                <c:ptCount val="3"/>
                <c:pt idx="0">
                  <c:v>106.5152571230995</c:v>
                </c:pt>
                <c:pt idx="1">
                  <c:v>1175.5079753025923</c:v>
                </c:pt>
                <c:pt idx="2">
                  <c:v>724.12567969931854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F-4C40-8A49-9FA884B8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Desviación tíica cioste (</a:t>
                </a:r>
                <a:r>
                  <a:rPr lang="es-ES" sz="1200" b="0" i="1" baseline="0">
                    <a:effectLst/>
                  </a:rPr>
                  <a:t>menos es mejor)</a:t>
                </a:r>
                <a:endParaRPr lang="es-E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16</xdr:col>
      <xdr:colOff>609601</xdr:colOff>
      <xdr:row>52</xdr:row>
      <xdr:rowOff>4767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5A655-8813-4E64-B4A2-84FE31C3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53</xdr:row>
      <xdr:rowOff>9525</xdr:rowOff>
    </xdr:from>
    <xdr:to>
      <xdr:col>17</xdr:col>
      <xdr:colOff>28576</xdr:colOff>
      <xdr:row>90</xdr:row>
      <xdr:rowOff>14292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1EC74C-1101-4000-A995-1C2E5678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victormanuel_rodriguez607_alu_uhu_es/Documents/UHU/2020-2021/MBHB/AlgoritmosTrayectoriaTSP/Comparativa%20Algorit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a"/>
      <sheetName val="MultiArranque"/>
      <sheetName val="Greedy"/>
      <sheetName val="Aleatoria"/>
      <sheetName val="BA Mejor"/>
      <sheetName val="BA Primer Mejor"/>
      <sheetName val="ES"/>
      <sheetName val="BT"/>
      <sheetName val="Plantilla"/>
    </sheetNames>
    <sheetDataSet>
      <sheetData sheetId="0">
        <row r="2">
          <cell r="B2" t="str">
            <v>st70</v>
          </cell>
          <cell r="C2" t="str">
            <v>ch130</v>
          </cell>
          <cell r="D2" t="str">
            <v>a280</v>
          </cell>
          <cell r="E2" t="str">
            <v>pa654</v>
          </cell>
          <cell r="F2" t="str">
            <v>vm1084</v>
          </cell>
          <cell r="G2" t="str">
            <v>vm1748</v>
          </cell>
        </row>
      </sheetData>
      <sheetData sheetId="1" refreshError="1"/>
      <sheetData sheetId="2">
        <row r="1">
          <cell r="A1" t="str">
            <v>Algoritmo Greedy</v>
          </cell>
        </row>
        <row r="4">
          <cell r="B4">
            <v>830</v>
          </cell>
          <cell r="D4">
            <v>7579</v>
          </cell>
          <cell r="F4">
            <v>3157</v>
          </cell>
          <cell r="H4">
            <v>43457</v>
          </cell>
          <cell r="J4">
            <v>301476</v>
          </cell>
          <cell r="L4">
            <v>408101</v>
          </cell>
        </row>
        <row r="5">
          <cell r="B5">
            <v>0</v>
          </cell>
          <cell r="D5">
            <v>0</v>
          </cell>
          <cell r="F5">
            <v>0</v>
          </cell>
          <cell r="H5">
            <v>0</v>
          </cell>
          <cell r="J5">
            <v>0</v>
          </cell>
          <cell r="L5">
            <v>0</v>
          </cell>
        </row>
      </sheetData>
      <sheetData sheetId="3">
        <row r="1">
          <cell r="A1" t="str">
            <v>Búsqueda aleatoria</v>
          </cell>
        </row>
        <row r="15">
          <cell r="B15">
            <v>2812.8</v>
          </cell>
          <cell r="D15">
            <v>38638.199999999997</v>
          </cell>
          <cell r="F15">
            <v>29439.3</v>
          </cell>
          <cell r="H15">
            <v>1807592.4</v>
          </cell>
          <cell r="J15">
            <v>7943746.7999999998</v>
          </cell>
          <cell r="L15">
            <v>14143446.199999999</v>
          </cell>
        </row>
        <row r="16">
          <cell r="B16">
            <v>73.184394207751382</v>
          </cell>
          <cell r="D16">
            <v>172.18129979762611</v>
          </cell>
          <cell r="F16">
            <v>385.95021267861307</v>
          </cell>
          <cell r="H16">
            <v>14411.813180705458</v>
          </cell>
          <cell r="J16">
            <v>68778.116102596337</v>
          </cell>
          <cell r="L16">
            <v>52731.892940294369</v>
          </cell>
        </row>
      </sheetData>
      <sheetData sheetId="4">
        <row r="1">
          <cell r="A1" t="str">
            <v>Búsqueda local mejor vecino</v>
          </cell>
        </row>
        <row r="15">
          <cell r="B15">
            <v>1181.5</v>
          </cell>
          <cell r="D15">
            <v>23473.4</v>
          </cell>
          <cell r="F15">
            <v>26418.5</v>
          </cell>
          <cell r="H15">
            <v>1946359.3</v>
          </cell>
          <cell r="J15">
            <v>8360003</v>
          </cell>
          <cell r="L15">
            <v>14886756.300000001</v>
          </cell>
        </row>
        <row r="16">
          <cell r="B16">
            <v>63.854435154411071</v>
          </cell>
          <cell r="D16">
            <v>951.24003279929298</v>
          </cell>
          <cell r="F16">
            <v>793.48629477767292</v>
          </cell>
          <cell r="H16">
            <v>56233.16676926527</v>
          </cell>
          <cell r="J16">
            <v>103601.81416150759</v>
          </cell>
          <cell r="L16">
            <v>144763.74335527985</v>
          </cell>
        </row>
      </sheetData>
      <sheetData sheetId="5">
        <row r="1">
          <cell r="A1" t="str">
            <v>Búsqueda local primer mejor vecino</v>
          </cell>
        </row>
        <row r="15">
          <cell r="B15">
            <v>1034.8</v>
          </cell>
          <cell r="D15">
            <v>13721.8</v>
          </cell>
          <cell r="F15">
            <v>9459.6</v>
          </cell>
          <cell r="H15">
            <v>562845.1</v>
          </cell>
          <cell r="J15">
            <v>3625329.2</v>
          </cell>
          <cell r="L15">
            <v>7789171.0999999996</v>
          </cell>
        </row>
        <row r="16">
          <cell r="B16">
            <v>83.551447889575456</v>
          </cell>
          <cell r="D16">
            <v>1360.3581881254656</v>
          </cell>
          <cell r="F16">
            <v>1344.6794083018854</v>
          </cell>
          <cell r="H16">
            <v>113557.37214333549</v>
          </cell>
          <cell r="J16">
            <v>855172.18724142818</v>
          </cell>
          <cell r="L16">
            <v>456792.59242131858</v>
          </cell>
        </row>
      </sheetData>
      <sheetData sheetId="6">
        <row r="1">
          <cell r="A1" t="str">
            <v>Enfriamiento Simulado</v>
          </cell>
        </row>
        <row r="15">
          <cell r="B15">
            <v>1000.2</v>
          </cell>
          <cell r="D15">
            <v>10931.5</v>
          </cell>
          <cell r="F15">
            <v>6068.1</v>
          </cell>
          <cell r="H15">
            <v>344909.3</v>
          </cell>
          <cell r="J15">
            <v>1294305.7</v>
          </cell>
          <cell r="L15">
            <v>2275145.7999999998</v>
          </cell>
        </row>
        <row r="16">
          <cell r="B16">
            <v>89.768591389193588</v>
          </cell>
          <cell r="D16">
            <v>612.02927489894898</v>
          </cell>
          <cell r="F16">
            <v>449.75387096104515</v>
          </cell>
          <cell r="H16">
            <v>27332.688362512425</v>
          </cell>
          <cell r="J16">
            <v>46102.76946381131</v>
          </cell>
          <cell r="L16">
            <v>64080.092177766965</v>
          </cell>
        </row>
      </sheetData>
      <sheetData sheetId="7">
        <row r="1">
          <cell r="A1" t="str">
            <v>Búsqueda Tabú</v>
          </cell>
        </row>
        <row r="15">
          <cell r="B15">
            <v>1020.9</v>
          </cell>
          <cell r="D15">
            <v>10723</v>
          </cell>
          <cell r="F15">
            <v>3535.1</v>
          </cell>
          <cell r="H15">
            <v>195072.7</v>
          </cell>
          <cell r="J15">
            <v>1455780.5</v>
          </cell>
          <cell r="L15">
            <v>2527439.4</v>
          </cell>
        </row>
        <row r="16">
          <cell r="B16">
            <v>38.448956061539853</v>
          </cell>
          <cell r="D16">
            <v>474.20717460245623</v>
          </cell>
          <cell r="F16">
            <v>1277.9503946206644</v>
          </cell>
          <cell r="H16">
            <v>121800.633046202</v>
          </cell>
          <cell r="J16">
            <v>59935.932711984678</v>
          </cell>
          <cell r="L16">
            <v>142467.09554154758</v>
          </cell>
        </row>
      </sheetData>
      <sheetData sheetId="8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BC79D5F-8D76-44BC-ABE6-B64490CF016E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77C1DFF-372B-45AC-A8F7-CC5CF44AC411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8FE34F6-F705-4667-8A7D-F7C56B53E898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9A8E853-FAE2-4121-8ED0-F877F44C4469}" autoFormatId="16" applyNumberFormats="0" applyBorderFormats="0" applyFontFormats="0" applyPatternFormats="0" applyAlignmentFormats="0" applyWidthHeightFormats="0">
  <queryTableRefresh nextId="4">
    <queryTableFields count="3">
      <queryTableField id="1" name="st70-Coste" tableColumnId="1"/>
      <queryTableField id="2" name="ch130-Coste" tableColumnId="2"/>
      <queryTableField id="3" name="a280-Cos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J11" headerRowDxfId="16" tableBorderDxfId="15">
  <autoFilter ref="A5:J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6230E6C-72E4-4039-8324-CA85E6383525}" name="Modelo" totalsRowLabel="Total" dataDxfId="14" totalsRowDxfId="13"/>
    <tableColumn id="2" xr3:uid="{FF51A6A3-57D9-41A0-934B-7BE3A2161EB9}" name="Med" dataDxfId="12" totalsRowDxfId="11"/>
    <tableColumn id="3" xr3:uid="{0330AE3C-6442-4409-A8ED-D6D9AEFD917E}" name="Mej" dataDxfId="10" totalsRowDxfId="9"/>
    <tableColumn id="4" xr3:uid="{3E9E5855-6FD8-478B-BADF-008425CDF713}" name="S" dataDxfId="8" totalsRowDxfId="7"/>
    <tableColumn id="6" xr3:uid="{9A3CD5AD-BA97-40E4-8B68-B5A75DFFD847}" name="Med2" dataDxfId="6" totalsRowDxfId="5"/>
    <tableColumn id="7" xr3:uid="{3E264691-38B2-412E-A2CF-E96F6BA4FCE7}" name="Mej2" dataDxfId="4"/>
    <tableColumn id="8" xr3:uid="{56E578E6-C4F6-4A4D-BC3F-DB81C00F4A7C}" name="S2" dataDxfId="3"/>
    <tableColumn id="10" xr3:uid="{35DC9CCE-D8D0-4DC5-8367-ACD63CFBF20C}" name="Med3" dataDxfId="2"/>
    <tableColumn id="11" xr3:uid="{77E2652F-EBB7-40FF-9090-28AEA13A69CE}" name="Mej3" dataDxfId="1">
      <calculatedColumnFormula>(Greedy!$F$4)</calculatedColumnFormula>
    </tableColumn>
    <tableColumn id="12" xr3:uid="{4C8251B8-D86D-47CE-8498-89CE1EBD4992}" name="S3" dataDxfId="0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3FC18-CEC9-40B0-A10D-CED02DBBED91}" name="geneticoBasico" displayName="geneticoBasico" ref="A16:F21" tableType="queryTable" totalsRowShown="0">
  <autoFilter ref="A16:F21" xr:uid="{25C3FC18-CEC9-40B0-A10D-CED02DBBED91}"/>
  <tableColumns count="6">
    <tableColumn id="1" xr3:uid="{C59FD38D-5AA0-4645-A4C9-C14F79C916E5}" uniqueName="1" name="st70-Coste" queryTableFieldId="1"/>
    <tableColumn id="2" xr3:uid="{C164AA7A-65DE-441B-A7D5-26F748188D86}" uniqueName="2" name="st70-EVs" queryTableFieldId="2"/>
    <tableColumn id="3" xr3:uid="{FF5817F0-06FE-45F0-ACC6-C818843F4F59}" uniqueName="3" name="ch130-Coste" queryTableFieldId="3"/>
    <tableColumn id="4" xr3:uid="{0694EBD5-F4E6-4EF7-A303-991DC61D9C30}" uniqueName="4" name="ch130-EVs" queryTableFieldId="4"/>
    <tableColumn id="5" xr3:uid="{BE530EB7-C8C7-4333-BEA7-7571C082A0A9}" uniqueName="5" name="a280-Coste" queryTableFieldId="5"/>
    <tableColumn id="6" xr3:uid="{875DCD69-BF0D-45A7-AA9C-E4DFC9CC94D5}" uniqueName="6" name="a280-EV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170773-32EF-49D0-B380-06A0B5CF92FC}" name="geneticoCHC" displayName="geneticoCHC" ref="I16:N21" tableType="queryTable" totalsRowShown="0">
  <autoFilter ref="I16:N21" xr:uid="{F9170773-32EF-49D0-B380-06A0B5CF92FC}"/>
  <tableColumns count="6">
    <tableColumn id="1" xr3:uid="{9778EF5A-270C-4F37-9CAE-1534625C605B}" uniqueName="1" name="st70-Coste" queryTableFieldId="1"/>
    <tableColumn id="2" xr3:uid="{EBCED54A-8200-45A3-8170-65F12044AACF}" uniqueName="2" name="st70-EVs" queryTableFieldId="2"/>
    <tableColumn id="3" xr3:uid="{B32C046B-889A-4F25-B628-EFFD6FCF01EB}" uniqueName="3" name="ch130-Coste" queryTableFieldId="3"/>
    <tableColumn id="4" xr3:uid="{650E9987-2A6B-4CF1-AAD2-A11BEDE373DE}" uniqueName="4" name="ch130-EVs" queryTableFieldId="4"/>
    <tableColumn id="5" xr3:uid="{6A12AC25-2EC4-46CF-9B8C-DA12DE87E969}" uniqueName="5" name="a280-Coste" queryTableFieldId="5"/>
    <tableColumn id="6" xr3:uid="{1ED15A79-E31E-4FD8-B4CD-EE92DC245B86}" uniqueName="6" name="a280-EV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3911F-D98E-49BD-A145-9E16955D44D7}" name="geneticoCHCGreedy" displayName="geneticoCHCGreedy" ref="I24:N29" tableType="queryTable" totalsRowShown="0">
  <autoFilter ref="I24:N29" xr:uid="{1593911F-D98E-49BD-A145-9E16955D44D7}"/>
  <tableColumns count="6">
    <tableColumn id="1" xr3:uid="{D960FC6E-8BFC-4084-AE6B-45CF75780212}" uniqueName="1" name="st70-Coste" queryTableFieldId="1"/>
    <tableColumn id="2" xr3:uid="{E470EF81-CC0E-4EAA-86B0-00EAD8915C6A}" uniqueName="2" name="st70-EVs" queryTableFieldId="2"/>
    <tableColumn id="3" xr3:uid="{2B0572FF-F89E-433C-98CB-92A3CA39B1DE}" uniqueName="3" name="ch130-Coste" queryTableFieldId="3"/>
    <tableColumn id="4" xr3:uid="{EBC83293-43F2-4FBF-AA11-B3AF0169FB61}" uniqueName="4" name="ch130-EVs" queryTableFieldId="4"/>
    <tableColumn id="5" xr3:uid="{C77B90CA-2BB9-46B4-B4C4-E73B701396F0}" uniqueName="5" name="a280-Coste" queryTableFieldId="5"/>
    <tableColumn id="6" xr3:uid="{9CC9C212-6287-4482-8A64-438DA0096535}" uniqueName="6" name="a280-EVs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19401-8095-46BB-96A5-C1602FBDEB29}" name="geneticoMultiModal" displayName="geneticoMultiModal" ref="F6:H11" tableType="queryTable" totalsRowShown="0">
  <autoFilter ref="F6:H11" xr:uid="{F0E19401-8095-46BB-96A5-C1602FBDEB29}"/>
  <tableColumns count="3">
    <tableColumn id="1" xr3:uid="{B42586ED-6512-4C0B-B7C9-698B3937C64A}" uniqueName="1" name="st70-Coste" queryTableFieldId="1"/>
    <tableColumn id="2" xr3:uid="{54FAD4E8-64E4-4D32-A271-4689116B99F9}" uniqueName="2" name="ch130-Coste" queryTableFieldId="2"/>
    <tableColumn id="3" xr3:uid="{6D0F12A4-BAD7-4D79-A6B4-5A80D61FEC84}" uniqueName="3" name="a280-Cos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J11"/>
  <sheetViews>
    <sheetView tabSelected="1" topLeftCell="A46" zoomScaleNormal="100" workbookViewId="0">
      <selection activeCell="R67" sqref="R67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6.5703125" bestFit="1" customWidth="1"/>
    <col min="5" max="6" width="9.140625" bestFit="1" customWidth="1"/>
    <col min="7" max="7" width="8.140625" bestFit="1" customWidth="1"/>
    <col min="8" max="9" width="9.140625" bestFit="1" customWidth="1"/>
    <col min="10" max="10" width="8.140625" bestFit="1" customWidth="1"/>
  </cols>
  <sheetData>
    <row r="2" spans="1:10">
      <c r="B2" t="s">
        <v>0</v>
      </c>
      <c r="C2" t="s">
        <v>15</v>
      </c>
      <c r="D2" t="s">
        <v>16</v>
      </c>
      <c r="E2" t="s">
        <v>18</v>
      </c>
      <c r="F2" t="s">
        <v>19</v>
      </c>
    </row>
    <row r="3" spans="1:10" ht="15.75" thickBot="1"/>
    <row r="4" spans="1:10" ht="16.5" thickBot="1">
      <c r="B4" s="62" t="s">
        <v>137</v>
      </c>
      <c r="C4" s="63"/>
      <c r="D4" s="63"/>
      <c r="E4" s="62" t="s">
        <v>141</v>
      </c>
      <c r="F4" s="63"/>
      <c r="G4" s="63"/>
      <c r="H4" s="62" t="s">
        <v>142</v>
      </c>
      <c r="I4" s="63"/>
      <c r="J4" s="63"/>
    </row>
    <row r="5" spans="1:10" ht="15.75" thickBot="1">
      <c r="A5" s="45" t="s">
        <v>138</v>
      </c>
      <c r="B5" s="46" t="s">
        <v>134</v>
      </c>
      <c r="C5" s="46" t="s">
        <v>135</v>
      </c>
      <c r="D5" s="46" t="s">
        <v>136</v>
      </c>
      <c r="E5" s="47" t="s">
        <v>143</v>
      </c>
      <c r="F5" s="46" t="s">
        <v>146</v>
      </c>
      <c r="G5" s="46" t="s">
        <v>145</v>
      </c>
      <c r="H5" s="46" t="s">
        <v>147</v>
      </c>
      <c r="I5" s="46" t="s">
        <v>144</v>
      </c>
      <c r="J5" s="46" t="s">
        <v>148</v>
      </c>
    </row>
    <row r="6" spans="1:10" ht="16.5" thickTop="1" thickBot="1">
      <c r="A6" s="40" t="s">
        <v>139</v>
      </c>
      <c r="B6" s="48">
        <f>(Greedy!$B$4)</f>
        <v>830</v>
      </c>
      <c r="C6" s="48">
        <f>(Greedy!$B$4)</f>
        <v>830</v>
      </c>
      <c r="D6" s="49">
        <v>0</v>
      </c>
      <c r="E6" s="44">
        <f>(Greedy!$D$4)</f>
        <v>7579</v>
      </c>
      <c r="F6" s="42">
        <f>(Greedy!$D$4)</f>
        <v>7579</v>
      </c>
      <c r="G6" s="43">
        <v>0</v>
      </c>
      <c r="H6" s="50">
        <f>(Greedy!$F$4)</f>
        <v>3157</v>
      </c>
      <c r="I6" s="50">
        <f>(Greedy!$F$4)</f>
        <v>3157</v>
      </c>
      <c r="J6" s="51">
        <v>0</v>
      </c>
    </row>
    <row r="7" spans="1:10" ht="15.75" thickBot="1">
      <c r="A7" s="41" t="s">
        <v>140</v>
      </c>
      <c r="B7" s="48">
        <f>('BA Mejor'!$B$15)</f>
        <v>1181.5</v>
      </c>
      <c r="C7" s="48">
        <f>('BA Mejor'!$B$14)</f>
        <v>1056</v>
      </c>
      <c r="D7" s="48">
        <f>('BA Mejor'!$B$16)</f>
        <v>63.854435154411071</v>
      </c>
      <c r="E7" s="44">
        <f>('BA Mejor'!$D$15)</f>
        <v>23473.4</v>
      </c>
      <c r="F7" s="44">
        <f>('BA Mejor'!$D$14)</f>
        <v>22094</v>
      </c>
      <c r="G7" s="44">
        <f>('BA Mejor'!$D$16)</f>
        <v>951.24003279929298</v>
      </c>
      <c r="H7" s="50">
        <f>('BA Mejor'!$F$15)</f>
        <v>26418.5</v>
      </c>
      <c r="I7" s="50">
        <f>('BA Mejor'!$F$14)</f>
        <v>24998</v>
      </c>
      <c r="J7" s="50">
        <f>('BA Mejor'!$F$16)</f>
        <v>793.48629477767292</v>
      </c>
    </row>
    <row r="8" spans="1:10" ht="15.75" thickBot="1">
      <c r="A8" s="58" t="s">
        <v>157</v>
      </c>
      <c r="B8" s="59">
        <f>(AGB!$B$10)</f>
        <v>1718.8</v>
      </c>
      <c r="C8" s="59">
        <f>(AGB!$B$9)</f>
        <v>1564</v>
      </c>
      <c r="D8" s="59">
        <f>(AGB!$B$11)</f>
        <v>117.88638598243649</v>
      </c>
      <c r="E8" s="60">
        <f>(AGB!$D$10)</f>
        <v>24340.2</v>
      </c>
      <c r="F8" s="60">
        <f>(AGB!$D$9)</f>
        <v>22451</v>
      </c>
      <c r="G8" s="60">
        <f>(AGB!$D$11)</f>
        <v>1715.720169491517</v>
      </c>
      <c r="H8" s="61">
        <f>(AGB!$F$10)</f>
        <v>21044</v>
      </c>
      <c r="I8" s="61">
        <f>(AGB!$F$9)</f>
        <v>20589</v>
      </c>
      <c r="J8" s="61">
        <f>(AGB!$F$11)</f>
        <v>374.84530142446766</v>
      </c>
    </row>
    <row r="9" spans="1:10" ht="15.75" thickBot="1">
      <c r="A9" s="58" t="s">
        <v>158</v>
      </c>
      <c r="B9" s="59">
        <f>(CHC!$B$10)</f>
        <v>1231.8</v>
      </c>
      <c r="C9" s="59">
        <f>(CHC!$B$9)</f>
        <v>1147</v>
      </c>
      <c r="D9" s="59">
        <f>(CHC!$B$11)</f>
        <v>102.96455700871053</v>
      </c>
      <c r="E9" s="60">
        <f>(CHC!$D$10)</f>
        <v>16776.8</v>
      </c>
      <c r="F9" s="60">
        <f>(CHC!$D$9)</f>
        <v>16030</v>
      </c>
      <c r="G9" s="60">
        <f>(CHC!$D$11)</f>
        <v>623.78818520391997</v>
      </c>
      <c r="H9" s="61">
        <f>(CHC!$F$10)</f>
        <v>12492.8</v>
      </c>
      <c r="I9" s="61">
        <f>(CHC!$F$9)</f>
        <v>12310</v>
      </c>
      <c r="J9" s="61">
        <f>(CHC!$F$11)</f>
        <v>219.92430515975263</v>
      </c>
    </row>
    <row r="10" spans="1:10" ht="15.75" thickBot="1">
      <c r="A10" s="58" t="s">
        <v>162</v>
      </c>
      <c r="B10" s="59">
        <f>(CHC!$B$23)</f>
        <v>783.2</v>
      </c>
      <c r="C10" s="59">
        <f>(CHC!$B$22)</f>
        <v>761</v>
      </c>
      <c r="D10" s="59">
        <f>(CHC!$B$24)</f>
        <v>13.217412757419661</v>
      </c>
      <c r="E10" s="60">
        <f>(CHC!$D$23)</f>
        <v>7464.2</v>
      </c>
      <c r="F10" s="60">
        <f>(CHC!$D$22)</f>
        <v>7431</v>
      </c>
      <c r="G10" s="60">
        <f>(CHC!$D$24)</f>
        <v>36.272579174908422</v>
      </c>
      <c r="H10" s="61">
        <f>(CHC!$F$23)</f>
        <v>3129.4</v>
      </c>
      <c r="I10" s="61">
        <f>(CHC!$F$22)</f>
        <v>3115</v>
      </c>
      <c r="J10" s="61">
        <f>(CHC!$F$24)</f>
        <v>8.3845095265018337</v>
      </c>
    </row>
    <row r="11" spans="1:10">
      <c r="A11" s="58" t="s">
        <v>159</v>
      </c>
      <c r="B11" s="59">
        <f>(AGMS!$B$10)</f>
        <v>1659</v>
      </c>
      <c r="C11" s="59">
        <f>(AGMS!$B$9)</f>
        <v>1507</v>
      </c>
      <c r="D11" s="59">
        <f>(AGMS!$B$11)</f>
        <v>106.5152571230995</v>
      </c>
      <c r="E11" s="60">
        <f>(AGMS!$C$10)</f>
        <v>22204</v>
      </c>
      <c r="F11" s="60">
        <f>(AGMS!$C$9)</f>
        <v>21263</v>
      </c>
      <c r="G11" s="60">
        <f>(AGMS!$C$11)</f>
        <v>1175.5079753025923</v>
      </c>
      <c r="H11" s="61">
        <f>(AGMS!$D$10)</f>
        <v>20283</v>
      </c>
      <c r="I11" s="61">
        <f>(AGMS!$D$9)</f>
        <v>19474</v>
      </c>
      <c r="J11" s="61">
        <f>(AGMS!$D$11)</f>
        <v>724.12567969931854</v>
      </c>
    </row>
  </sheetData>
  <mergeCells count="3">
    <mergeCell ref="B4:D4"/>
    <mergeCell ref="E4:G4"/>
    <mergeCell ref="H4:J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64" t="s">
        <v>20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8"/>
      <c r="B2" s="67" t="s">
        <v>0</v>
      </c>
      <c r="C2" s="68"/>
      <c r="D2" s="69" t="s">
        <v>15</v>
      </c>
      <c r="E2" s="70"/>
      <c r="F2" s="71" t="s">
        <v>16</v>
      </c>
      <c r="G2" s="72"/>
      <c r="H2" s="73" t="s">
        <v>17</v>
      </c>
      <c r="I2" s="74"/>
      <c r="J2" s="75" t="s">
        <v>18</v>
      </c>
      <c r="K2" s="76"/>
      <c r="L2" s="77" t="s">
        <v>19</v>
      </c>
      <c r="M2" s="78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21">
        <v>830</v>
      </c>
      <c r="C4" s="21">
        <v>1</v>
      </c>
      <c r="D4" s="22">
        <v>7579</v>
      </c>
      <c r="E4" s="21">
        <v>1</v>
      </c>
      <c r="F4" s="23">
        <v>3157</v>
      </c>
      <c r="G4" s="21">
        <v>1</v>
      </c>
      <c r="H4" s="24">
        <v>43457</v>
      </c>
      <c r="I4" s="21">
        <v>1</v>
      </c>
      <c r="J4" s="25">
        <v>301476</v>
      </c>
      <c r="K4" s="21">
        <v>1</v>
      </c>
      <c r="L4" s="26">
        <v>408101</v>
      </c>
      <c r="M4" s="21">
        <v>1</v>
      </c>
    </row>
    <row r="5" spans="1:13" ht="15.75" thickBot="1">
      <c r="A5" s="11" t="s">
        <v>14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</row>
    <row r="6" spans="1:13" ht="15.75" thickTop="1">
      <c r="A6" s="20" t="s">
        <v>42</v>
      </c>
      <c r="D6" s="20" t="s">
        <v>42</v>
      </c>
      <c r="G6" s="20" t="s">
        <v>42</v>
      </c>
    </row>
    <row r="7" spans="1:13">
      <c r="A7" s="20" t="s">
        <v>43</v>
      </c>
      <c r="D7" s="20" t="s">
        <v>45</v>
      </c>
      <c r="G7" s="20" t="s">
        <v>47</v>
      </c>
    </row>
    <row r="8" spans="1:13">
      <c r="A8" s="20" t="s">
        <v>44</v>
      </c>
      <c r="D8" s="20" t="s">
        <v>46</v>
      </c>
      <c r="G8" s="20" t="s">
        <v>48</v>
      </c>
    </row>
    <row r="10" spans="1:13">
      <c r="A10" s="20" t="s">
        <v>42</v>
      </c>
      <c r="D10" s="20" t="s">
        <v>42</v>
      </c>
      <c r="G10" s="20" t="s">
        <v>42</v>
      </c>
    </row>
    <row r="11" spans="1:13">
      <c r="A11" s="20" t="s">
        <v>49</v>
      </c>
      <c r="D11" s="20" t="s">
        <v>51</v>
      </c>
      <c r="G11" s="20" t="s">
        <v>53</v>
      </c>
    </row>
    <row r="12" spans="1:13">
      <c r="A12" s="20" t="s">
        <v>50</v>
      </c>
      <c r="D12" s="20" t="s">
        <v>52</v>
      </c>
      <c r="G12" s="20" t="s">
        <v>54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workbookViewId="0">
      <selection activeCell="B16" sqref="B16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64" t="s">
        <v>30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8"/>
      <c r="B2" s="67" t="s">
        <v>0</v>
      </c>
      <c r="C2" s="68"/>
      <c r="D2" s="69" t="s">
        <v>15</v>
      </c>
      <c r="E2" s="70"/>
      <c r="F2" s="71" t="s">
        <v>16</v>
      </c>
      <c r="G2" s="72"/>
      <c r="H2" s="73" t="s">
        <v>17</v>
      </c>
      <c r="I2" s="74"/>
      <c r="J2" s="75" t="s">
        <v>18</v>
      </c>
      <c r="K2" s="76"/>
      <c r="L2" s="77" t="s">
        <v>19</v>
      </c>
      <c r="M2" s="78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>
        <v>1173</v>
      </c>
      <c r="C4" s="1">
        <v>113505</v>
      </c>
      <c r="D4" s="2">
        <v>22094</v>
      </c>
      <c r="E4" s="2">
        <v>209625</v>
      </c>
      <c r="F4" s="3">
        <v>26412</v>
      </c>
      <c r="G4" s="3">
        <v>468720</v>
      </c>
      <c r="H4" s="4">
        <v>1913102</v>
      </c>
      <c r="I4" s="4">
        <v>1067655</v>
      </c>
      <c r="J4" s="5">
        <v>8454398</v>
      </c>
      <c r="K4" s="5">
        <v>1760958</v>
      </c>
      <c r="L4" s="6">
        <v>15133126</v>
      </c>
      <c r="M4" s="7">
        <v>3053756</v>
      </c>
    </row>
    <row r="5" spans="1:13">
      <c r="A5" s="9" t="s">
        <v>4</v>
      </c>
      <c r="B5" s="1">
        <v>1224</v>
      </c>
      <c r="C5" s="1">
        <v>113505</v>
      </c>
      <c r="D5" s="2">
        <v>22914</v>
      </c>
      <c r="E5" s="2">
        <v>209625</v>
      </c>
      <c r="F5" s="3">
        <v>24998</v>
      </c>
      <c r="G5" s="3">
        <v>468720</v>
      </c>
      <c r="H5" s="4">
        <v>1874183</v>
      </c>
      <c r="I5" s="4">
        <v>1067655</v>
      </c>
      <c r="J5" s="5">
        <v>8441813</v>
      </c>
      <c r="K5" s="5">
        <v>1760958</v>
      </c>
      <c r="L5" s="6">
        <v>15016535</v>
      </c>
      <c r="M5" s="7">
        <v>3053756</v>
      </c>
    </row>
    <row r="6" spans="1:13">
      <c r="A6" s="9" t="s">
        <v>5</v>
      </c>
      <c r="B6" s="1">
        <v>1190</v>
      </c>
      <c r="C6" s="1">
        <v>113505</v>
      </c>
      <c r="D6" s="2">
        <v>24253</v>
      </c>
      <c r="E6" s="2">
        <v>209625</v>
      </c>
      <c r="F6" s="3">
        <v>26666</v>
      </c>
      <c r="G6" s="3">
        <v>468720</v>
      </c>
      <c r="H6" s="4">
        <v>1954410</v>
      </c>
      <c r="I6" s="4">
        <v>1067655</v>
      </c>
      <c r="J6" s="5">
        <v>8366794</v>
      </c>
      <c r="K6" s="5">
        <v>1760958</v>
      </c>
      <c r="L6" s="6">
        <v>14738116</v>
      </c>
      <c r="M6" s="7">
        <v>3053756</v>
      </c>
    </row>
    <row r="7" spans="1:13">
      <c r="A7" s="9" t="s">
        <v>6</v>
      </c>
      <c r="B7" s="1">
        <v>1130</v>
      </c>
      <c r="C7" s="1">
        <v>113505</v>
      </c>
      <c r="D7" s="2">
        <v>24196</v>
      </c>
      <c r="E7" s="2">
        <v>209625</v>
      </c>
      <c r="F7" s="3">
        <v>27215</v>
      </c>
      <c r="G7" s="3">
        <v>468720</v>
      </c>
      <c r="H7" s="4">
        <v>2030531</v>
      </c>
      <c r="I7" s="4">
        <v>1067655</v>
      </c>
      <c r="J7" s="5">
        <v>8402660</v>
      </c>
      <c r="K7" s="5">
        <v>1760958</v>
      </c>
      <c r="L7" s="6">
        <v>14816225</v>
      </c>
      <c r="M7" s="7">
        <v>3053756</v>
      </c>
    </row>
    <row r="8" spans="1:13">
      <c r="A8" s="9" t="s">
        <v>7</v>
      </c>
      <c r="B8" s="1">
        <v>1194</v>
      </c>
      <c r="C8" s="1">
        <v>113505</v>
      </c>
      <c r="D8" s="2">
        <v>22502</v>
      </c>
      <c r="E8" s="2">
        <v>209625</v>
      </c>
      <c r="F8" s="3">
        <v>26931</v>
      </c>
      <c r="G8" s="3">
        <v>468720</v>
      </c>
      <c r="H8" s="4">
        <v>1973411</v>
      </c>
      <c r="I8" s="4">
        <v>1067655</v>
      </c>
      <c r="J8" s="5">
        <v>8376210</v>
      </c>
      <c r="K8" s="5">
        <v>1760958</v>
      </c>
      <c r="L8" s="6">
        <v>15018962</v>
      </c>
      <c r="M8" s="7">
        <v>3053756</v>
      </c>
    </row>
    <row r="9" spans="1:13">
      <c r="A9" s="9" t="s">
        <v>8</v>
      </c>
      <c r="B9" s="1">
        <v>1156</v>
      </c>
      <c r="C9" s="1">
        <v>113505</v>
      </c>
      <c r="D9" s="2">
        <v>24078</v>
      </c>
      <c r="E9" s="2">
        <v>209625</v>
      </c>
      <c r="F9" s="3">
        <v>26520</v>
      </c>
      <c r="G9" s="3">
        <v>468720</v>
      </c>
      <c r="H9" s="4">
        <v>1913706</v>
      </c>
      <c r="I9" s="4">
        <v>1067655</v>
      </c>
      <c r="J9" s="5">
        <v>8466410</v>
      </c>
      <c r="K9" s="5">
        <v>1760958</v>
      </c>
      <c r="L9" s="6">
        <v>14976830</v>
      </c>
      <c r="M9" s="7">
        <v>3053756</v>
      </c>
    </row>
    <row r="10" spans="1:13">
      <c r="A10" s="9" t="s">
        <v>9</v>
      </c>
      <c r="B10" s="1">
        <v>1259</v>
      </c>
      <c r="C10" s="1">
        <v>113505</v>
      </c>
      <c r="D10" s="2">
        <v>23038</v>
      </c>
      <c r="E10" s="2">
        <v>209625</v>
      </c>
      <c r="F10" s="3">
        <v>25446</v>
      </c>
      <c r="G10" s="3">
        <v>468720</v>
      </c>
      <c r="H10" s="4">
        <v>2011963</v>
      </c>
      <c r="I10" s="4">
        <v>1067655</v>
      </c>
      <c r="J10" s="5">
        <v>8366279</v>
      </c>
      <c r="K10" s="5">
        <v>1760958</v>
      </c>
      <c r="L10" s="6">
        <v>14828772</v>
      </c>
      <c r="M10" s="7">
        <v>3053756</v>
      </c>
    </row>
    <row r="11" spans="1:13">
      <c r="A11" s="9" t="s">
        <v>10</v>
      </c>
      <c r="B11" s="1">
        <v>1157</v>
      </c>
      <c r="C11" s="1">
        <v>113505</v>
      </c>
      <c r="D11" s="2">
        <v>25236</v>
      </c>
      <c r="E11" s="2">
        <v>209625</v>
      </c>
      <c r="F11" s="3">
        <v>26954</v>
      </c>
      <c r="G11" s="3">
        <v>468720</v>
      </c>
      <c r="H11" s="4">
        <v>1938008</v>
      </c>
      <c r="I11" s="4">
        <v>1067655</v>
      </c>
      <c r="J11" s="5">
        <v>8208834</v>
      </c>
      <c r="K11" s="5">
        <v>1760958</v>
      </c>
      <c r="L11" s="6">
        <v>14872157</v>
      </c>
      <c r="M11" s="7">
        <v>3053756</v>
      </c>
    </row>
    <row r="12" spans="1:13">
      <c r="A12" s="9" t="s">
        <v>11</v>
      </c>
      <c r="B12" s="1">
        <v>1056</v>
      </c>
      <c r="C12" s="1">
        <v>113505</v>
      </c>
      <c r="D12" s="2">
        <v>23045</v>
      </c>
      <c r="E12" s="2">
        <v>209625</v>
      </c>
      <c r="F12" s="3">
        <v>25677</v>
      </c>
      <c r="G12" s="3">
        <v>468720</v>
      </c>
      <c r="H12" s="4">
        <v>1990716</v>
      </c>
      <c r="I12" s="4">
        <v>1067655</v>
      </c>
      <c r="J12" s="5">
        <v>8148831</v>
      </c>
      <c r="K12" s="5">
        <v>1760958</v>
      </c>
      <c r="L12" s="6">
        <v>14795905</v>
      </c>
      <c r="M12" s="7">
        <v>3053756</v>
      </c>
    </row>
    <row r="13" spans="1:13" ht="15.75" thickBot="1">
      <c r="A13" s="29" t="s">
        <v>12</v>
      </c>
      <c r="B13" s="30">
        <v>1276</v>
      </c>
      <c r="C13" s="30">
        <v>113505</v>
      </c>
      <c r="D13" s="31">
        <v>23378</v>
      </c>
      <c r="E13" s="31">
        <v>209625</v>
      </c>
      <c r="F13" s="32">
        <v>27366</v>
      </c>
      <c r="G13" s="32">
        <v>468720</v>
      </c>
      <c r="H13" s="33">
        <v>1863563</v>
      </c>
      <c r="I13" s="33">
        <v>1067655</v>
      </c>
      <c r="J13" s="34">
        <v>8367801</v>
      </c>
      <c r="K13" s="34">
        <v>1760958</v>
      </c>
      <c r="L13" s="35">
        <v>14670935</v>
      </c>
      <c r="M13" s="36">
        <v>3053756</v>
      </c>
    </row>
    <row r="14" spans="1:13" ht="15.75" thickTop="1">
      <c r="A14" s="37" t="s">
        <v>133</v>
      </c>
      <c r="B14" s="52">
        <f>MIN(B4:B13)</f>
        <v>1056</v>
      </c>
      <c r="C14" s="52">
        <f t="shared" ref="C14:M14" si="0">MIN(C4:C13)</f>
        <v>113505</v>
      </c>
      <c r="D14" s="52">
        <f t="shared" si="0"/>
        <v>22094</v>
      </c>
      <c r="E14" s="52">
        <f t="shared" si="0"/>
        <v>209625</v>
      </c>
      <c r="F14" s="52">
        <f t="shared" si="0"/>
        <v>24998</v>
      </c>
      <c r="G14" s="52">
        <f t="shared" si="0"/>
        <v>468720</v>
      </c>
      <c r="H14" s="52">
        <f t="shared" si="0"/>
        <v>1863563</v>
      </c>
      <c r="I14" s="52">
        <f t="shared" si="0"/>
        <v>1067655</v>
      </c>
      <c r="J14" s="52">
        <f t="shared" si="0"/>
        <v>8148831</v>
      </c>
      <c r="K14" s="52">
        <f t="shared" si="0"/>
        <v>1760958</v>
      </c>
      <c r="L14" s="52">
        <f t="shared" si="0"/>
        <v>14670935</v>
      </c>
      <c r="M14" s="53">
        <f t="shared" si="0"/>
        <v>3053756</v>
      </c>
    </row>
    <row r="15" spans="1:13">
      <c r="A15" s="10" t="s">
        <v>13</v>
      </c>
      <c r="B15" s="28">
        <f>AVERAGE(B4:B13)</f>
        <v>1181.5</v>
      </c>
      <c r="C15" s="28">
        <f>AVERAGE(C4:C13)</f>
        <v>113505</v>
      </c>
      <c r="D15" s="28">
        <f t="shared" ref="D15:M15" si="1">AVERAGE(D4:D13)</f>
        <v>23473.4</v>
      </c>
      <c r="E15" s="28">
        <f t="shared" si="1"/>
        <v>209625</v>
      </c>
      <c r="F15" s="28">
        <f t="shared" si="1"/>
        <v>26418.5</v>
      </c>
      <c r="G15" s="28">
        <f t="shared" si="1"/>
        <v>468720</v>
      </c>
      <c r="H15" s="28">
        <f t="shared" si="1"/>
        <v>1946359.3</v>
      </c>
      <c r="I15" s="28">
        <f t="shared" si="1"/>
        <v>1067655</v>
      </c>
      <c r="J15" s="28">
        <f t="shared" si="1"/>
        <v>8360003</v>
      </c>
      <c r="K15" s="28">
        <f t="shared" si="1"/>
        <v>1760958</v>
      </c>
      <c r="L15" s="28">
        <f t="shared" si="1"/>
        <v>14886756.300000001</v>
      </c>
      <c r="M15" s="38">
        <f t="shared" si="1"/>
        <v>3053756</v>
      </c>
    </row>
    <row r="16" spans="1:13" ht="15.75" thickBot="1">
      <c r="A16" s="11" t="s">
        <v>14</v>
      </c>
      <c r="B16" s="27">
        <f>STDEVA(B4:B13)</f>
        <v>63.854435154411071</v>
      </c>
      <c r="C16" s="27">
        <f>STDEVA(C4:C13)</f>
        <v>0</v>
      </c>
      <c r="D16" s="27">
        <f t="shared" ref="D16:M16" si="2">STDEVA(D4:D13)</f>
        <v>951.24003279929298</v>
      </c>
      <c r="E16" s="27">
        <f t="shared" si="2"/>
        <v>0</v>
      </c>
      <c r="F16" s="27">
        <f t="shared" si="2"/>
        <v>793.48629477767292</v>
      </c>
      <c r="G16" s="27">
        <f t="shared" si="2"/>
        <v>0</v>
      </c>
      <c r="H16" s="27">
        <f t="shared" si="2"/>
        <v>56233.16676926527</v>
      </c>
      <c r="I16" s="27">
        <f t="shared" si="2"/>
        <v>0</v>
      </c>
      <c r="J16" s="27">
        <f t="shared" si="2"/>
        <v>103601.81416150759</v>
      </c>
      <c r="K16" s="27">
        <f t="shared" si="2"/>
        <v>0</v>
      </c>
      <c r="L16" s="27">
        <f t="shared" si="2"/>
        <v>144763.74335527985</v>
      </c>
      <c r="M16" s="39">
        <f t="shared" si="2"/>
        <v>0</v>
      </c>
    </row>
    <row r="17" spans="1:9" ht="15.75" thickTop="1"/>
    <row r="19" spans="1:9">
      <c r="A19" s="20" t="s">
        <v>31</v>
      </c>
      <c r="E19" s="20" t="s">
        <v>31</v>
      </c>
      <c r="I19" s="20" t="s">
        <v>31</v>
      </c>
    </row>
    <row r="20" spans="1:9">
      <c r="A20" s="19"/>
      <c r="E20" s="19"/>
      <c r="I20" s="19"/>
    </row>
    <row r="21" spans="1:9">
      <c r="A21" s="20" t="s">
        <v>21</v>
      </c>
      <c r="E21" s="20" t="s">
        <v>24</v>
      </c>
      <c r="I21" s="20" t="s">
        <v>34</v>
      </c>
    </row>
    <row r="22" spans="1:9">
      <c r="A22" s="20" t="s">
        <v>22</v>
      </c>
      <c r="E22" s="20" t="s">
        <v>25</v>
      </c>
      <c r="I22" s="20" t="s">
        <v>35</v>
      </c>
    </row>
    <row r="23" spans="1:9">
      <c r="A23" s="20" t="s">
        <v>55</v>
      </c>
      <c r="E23" s="20" t="s">
        <v>68</v>
      </c>
      <c r="I23" s="20" t="s">
        <v>81</v>
      </c>
    </row>
    <row r="24" spans="1:9">
      <c r="A24" s="19"/>
      <c r="E24" s="19"/>
      <c r="I24" s="19"/>
    </row>
    <row r="25" spans="1:9">
      <c r="A25" s="20" t="s">
        <v>56</v>
      </c>
      <c r="E25" s="20" t="s">
        <v>69</v>
      </c>
      <c r="I25" s="20" t="s">
        <v>82</v>
      </c>
    </row>
    <row r="26" spans="1:9">
      <c r="A26" s="20" t="s">
        <v>57</v>
      </c>
      <c r="E26" s="20" t="s">
        <v>70</v>
      </c>
      <c r="I26" s="20" t="s">
        <v>83</v>
      </c>
    </row>
    <row r="27" spans="1:9">
      <c r="A27" s="20" t="s">
        <v>58</v>
      </c>
      <c r="E27" s="20" t="s">
        <v>71</v>
      </c>
      <c r="I27" s="20" t="s">
        <v>84</v>
      </c>
    </row>
    <row r="28" spans="1:9">
      <c r="A28" s="20" t="s">
        <v>59</v>
      </c>
      <c r="E28" s="20" t="s">
        <v>72</v>
      </c>
      <c r="I28" s="20" t="s">
        <v>85</v>
      </c>
    </row>
    <row r="29" spans="1:9">
      <c r="A29" s="20" t="s">
        <v>60</v>
      </c>
      <c r="E29" s="20" t="s">
        <v>73</v>
      </c>
      <c r="I29" s="20" t="s">
        <v>86</v>
      </c>
    </row>
    <row r="30" spans="1:9">
      <c r="A30" s="20" t="s">
        <v>61</v>
      </c>
      <c r="E30" s="20" t="s">
        <v>74</v>
      </c>
      <c r="I30" s="20" t="s">
        <v>87</v>
      </c>
    </row>
    <row r="31" spans="1:9">
      <c r="A31" s="20" t="s">
        <v>62</v>
      </c>
      <c r="E31" s="20" t="s">
        <v>75</v>
      </c>
      <c r="I31" s="20" t="s">
        <v>88</v>
      </c>
    </row>
    <row r="32" spans="1:9">
      <c r="A32" s="20" t="s">
        <v>63</v>
      </c>
      <c r="E32" s="20" t="s">
        <v>76</v>
      </c>
      <c r="I32" s="20" t="s">
        <v>89</v>
      </c>
    </row>
    <row r="33" spans="1:9">
      <c r="A33" s="20" t="s">
        <v>64</v>
      </c>
      <c r="E33" s="20" t="s">
        <v>77</v>
      </c>
      <c r="I33" s="20" t="s">
        <v>90</v>
      </c>
    </row>
    <row r="34" spans="1:9">
      <c r="A34" s="20" t="s">
        <v>65</v>
      </c>
      <c r="E34" s="20" t="s">
        <v>78</v>
      </c>
      <c r="I34" s="20" t="s">
        <v>91</v>
      </c>
    </row>
    <row r="35" spans="1:9">
      <c r="A35" s="20" t="s">
        <v>23</v>
      </c>
      <c r="E35" s="20" t="s">
        <v>23</v>
      </c>
      <c r="I35" s="20" t="s">
        <v>23</v>
      </c>
    </row>
    <row r="36" spans="1:9">
      <c r="A36" s="20" t="s">
        <v>66</v>
      </c>
      <c r="E36" s="20" t="s">
        <v>79</v>
      </c>
      <c r="I36" s="20" t="s">
        <v>92</v>
      </c>
    </row>
    <row r="37" spans="1:9">
      <c r="A37" s="20" t="s">
        <v>32</v>
      </c>
      <c r="E37" s="20" t="s">
        <v>33</v>
      </c>
      <c r="I37" s="20" t="s">
        <v>36</v>
      </c>
    </row>
    <row r="38" spans="1:9">
      <c r="A38" s="20" t="s">
        <v>67</v>
      </c>
      <c r="E38" s="20" t="s">
        <v>80</v>
      </c>
      <c r="I38" s="20" t="s">
        <v>93</v>
      </c>
    </row>
    <row r="39" spans="1:9">
      <c r="A39" s="20"/>
      <c r="F39" s="20"/>
    </row>
    <row r="40" spans="1:9">
      <c r="A40" s="19"/>
      <c r="E40" s="19"/>
      <c r="I40" s="19"/>
    </row>
    <row r="41" spans="1:9">
      <c r="A41" s="20" t="s">
        <v>37</v>
      </c>
      <c r="E41" s="20" t="s">
        <v>26</v>
      </c>
      <c r="I41" s="20" t="s">
        <v>28</v>
      </c>
    </row>
    <row r="42" spans="1:9">
      <c r="A42" s="20" t="s">
        <v>38</v>
      </c>
      <c r="E42" s="20" t="s">
        <v>27</v>
      </c>
      <c r="I42" s="20" t="s">
        <v>29</v>
      </c>
    </row>
    <row r="43" spans="1:9">
      <c r="A43" s="20" t="s">
        <v>94</v>
      </c>
      <c r="E43" s="20" t="s">
        <v>107</v>
      </c>
      <c r="I43" s="20" t="s">
        <v>120</v>
      </c>
    </row>
    <row r="44" spans="1:9">
      <c r="A44" s="19"/>
      <c r="E44" s="19"/>
      <c r="I44" s="19"/>
    </row>
    <row r="45" spans="1:9">
      <c r="A45" s="20" t="s">
        <v>95</v>
      </c>
      <c r="E45" s="20" t="s">
        <v>108</v>
      </c>
      <c r="I45" s="20" t="s">
        <v>121</v>
      </c>
    </row>
    <row r="46" spans="1:9">
      <c r="A46" s="20" t="s">
        <v>96</v>
      </c>
      <c r="E46" s="20" t="s">
        <v>109</v>
      </c>
      <c r="I46" s="20" t="s">
        <v>122</v>
      </c>
    </row>
    <row r="47" spans="1:9">
      <c r="A47" s="20" t="s">
        <v>97</v>
      </c>
      <c r="E47" s="20" t="s">
        <v>110</v>
      </c>
      <c r="I47" s="20" t="s">
        <v>123</v>
      </c>
    </row>
    <row r="48" spans="1:9">
      <c r="A48" s="20" t="s">
        <v>98</v>
      </c>
      <c r="E48" s="20" t="s">
        <v>111</v>
      </c>
      <c r="I48" s="20" t="s">
        <v>124</v>
      </c>
    </row>
    <row r="49" spans="1:9">
      <c r="A49" s="20" t="s">
        <v>99</v>
      </c>
      <c r="E49" s="20" t="s">
        <v>112</v>
      </c>
      <c r="I49" s="20" t="s">
        <v>125</v>
      </c>
    </row>
    <row r="50" spans="1:9">
      <c r="A50" s="20" t="s">
        <v>100</v>
      </c>
      <c r="E50" s="20" t="s">
        <v>113</v>
      </c>
      <c r="I50" s="20" t="s">
        <v>126</v>
      </c>
    </row>
    <row r="51" spans="1:9">
      <c r="A51" s="20" t="s">
        <v>101</v>
      </c>
      <c r="E51" s="20" t="s">
        <v>114</v>
      </c>
      <c r="I51" s="20" t="s">
        <v>127</v>
      </c>
    </row>
    <row r="52" spans="1:9">
      <c r="A52" s="20" t="s">
        <v>102</v>
      </c>
      <c r="E52" s="20" t="s">
        <v>115</v>
      </c>
      <c r="I52" s="20" t="s">
        <v>128</v>
      </c>
    </row>
    <row r="53" spans="1:9">
      <c r="A53" s="20" t="s">
        <v>103</v>
      </c>
      <c r="E53" s="20" t="s">
        <v>116</v>
      </c>
      <c r="I53" s="20" t="s">
        <v>129</v>
      </c>
    </row>
    <row r="54" spans="1:9">
      <c r="A54" s="20" t="s">
        <v>104</v>
      </c>
      <c r="E54" s="20" t="s">
        <v>117</v>
      </c>
      <c r="I54" s="20" t="s">
        <v>130</v>
      </c>
    </row>
    <row r="55" spans="1:9">
      <c r="A55" s="20" t="s">
        <v>23</v>
      </c>
      <c r="E55" s="20" t="s">
        <v>23</v>
      </c>
      <c r="I55" s="20" t="s">
        <v>23</v>
      </c>
    </row>
    <row r="56" spans="1:9">
      <c r="A56" s="20" t="s">
        <v>105</v>
      </c>
      <c r="E56" s="20" t="s">
        <v>118</v>
      </c>
      <c r="I56" s="20" t="s">
        <v>131</v>
      </c>
    </row>
    <row r="57" spans="1:9">
      <c r="A57" s="20" t="s">
        <v>39</v>
      </c>
      <c r="E57" s="20" t="s">
        <v>40</v>
      </c>
      <c r="I57" s="20" t="s">
        <v>41</v>
      </c>
    </row>
    <row r="58" spans="1:9">
      <c r="A58" s="20" t="s">
        <v>106</v>
      </c>
      <c r="E58" s="20" t="s">
        <v>119</v>
      </c>
      <c r="I58" s="20" t="s">
        <v>132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5ADB-D2B6-4DCA-B060-609664F1D4A1}">
  <dimension ref="A1:G21"/>
  <sheetViews>
    <sheetView workbookViewId="0">
      <selection activeCell="B4" sqref="B4:G8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</cols>
  <sheetData>
    <row r="1" spans="1:7" ht="19.5" thickTop="1">
      <c r="A1" s="64" t="s">
        <v>149</v>
      </c>
      <c r="B1" s="65"/>
      <c r="C1" s="65"/>
      <c r="D1" s="65"/>
      <c r="E1" s="65"/>
      <c r="F1" s="65"/>
      <c r="G1" s="65"/>
    </row>
    <row r="2" spans="1:7">
      <c r="A2" s="8"/>
      <c r="B2" s="67" t="s">
        <v>0</v>
      </c>
      <c r="C2" s="68"/>
      <c r="D2" s="69" t="s">
        <v>15</v>
      </c>
      <c r="E2" s="70"/>
      <c r="F2" s="71" t="s">
        <v>16</v>
      </c>
      <c r="G2" s="72"/>
    </row>
    <row r="3" spans="1:7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7">
      <c r="A4" s="9" t="s">
        <v>3</v>
      </c>
      <c r="B4" s="1">
        <v>1657</v>
      </c>
      <c r="C4" s="1">
        <v>277184</v>
      </c>
      <c r="D4" s="2">
        <v>24750</v>
      </c>
      <c r="E4" s="2">
        <v>476761</v>
      </c>
      <c r="F4" s="3">
        <v>20589</v>
      </c>
      <c r="G4" s="3">
        <v>260883</v>
      </c>
    </row>
    <row r="5" spans="1:7">
      <c r="A5" s="9" t="s">
        <v>4</v>
      </c>
      <c r="B5" s="1">
        <v>1791</v>
      </c>
      <c r="C5" s="1">
        <v>365174</v>
      </c>
      <c r="D5" s="2">
        <v>22451</v>
      </c>
      <c r="E5" s="2">
        <v>962700</v>
      </c>
      <c r="F5" s="3">
        <v>21311</v>
      </c>
      <c r="G5" s="3">
        <v>190198</v>
      </c>
    </row>
    <row r="6" spans="1:7">
      <c r="A6" s="9" t="s">
        <v>5</v>
      </c>
      <c r="B6" s="1">
        <v>1564</v>
      </c>
      <c r="C6" s="1">
        <v>449893</v>
      </c>
      <c r="D6" s="2">
        <v>23381</v>
      </c>
      <c r="E6" s="2">
        <v>456154</v>
      </c>
      <c r="F6" s="3">
        <v>21453</v>
      </c>
      <c r="G6" s="3">
        <v>293516</v>
      </c>
    </row>
    <row r="7" spans="1:7">
      <c r="A7" s="9" t="s">
        <v>6</v>
      </c>
      <c r="B7" s="1">
        <v>1713</v>
      </c>
      <c r="C7" s="1">
        <v>602466</v>
      </c>
      <c r="D7" s="2">
        <v>24120</v>
      </c>
      <c r="E7" s="2">
        <v>444653</v>
      </c>
      <c r="F7" s="3">
        <v>20719</v>
      </c>
      <c r="G7" s="3">
        <v>413192</v>
      </c>
    </row>
    <row r="8" spans="1:7" ht="15.75" thickBot="1">
      <c r="A8" s="9" t="s">
        <v>7</v>
      </c>
      <c r="B8" s="1">
        <v>1869</v>
      </c>
      <c r="C8" s="1">
        <v>528472</v>
      </c>
      <c r="D8" s="2">
        <v>26999</v>
      </c>
      <c r="E8" s="2">
        <v>290161</v>
      </c>
      <c r="F8" s="3">
        <v>21148</v>
      </c>
      <c r="G8" s="3">
        <v>632805</v>
      </c>
    </row>
    <row r="9" spans="1:7" ht="15.75" thickTop="1">
      <c r="A9" s="37" t="s">
        <v>133</v>
      </c>
      <c r="B9" s="28">
        <f t="shared" ref="B9:G9" si="0">MIN(B4:B8)</f>
        <v>1564</v>
      </c>
      <c r="C9" s="28">
        <f t="shared" si="0"/>
        <v>277184</v>
      </c>
      <c r="D9" s="28">
        <f t="shared" si="0"/>
        <v>22451</v>
      </c>
      <c r="E9" s="28">
        <f t="shared" si="0"/>
        <v>290161</v>
      </c>
      <c r="F9" s="28">
        <f t="shared" si="0"/>
        <v>20589</v>
      </c>
      <c r="G9" s="28">
        <f t="shared" si="0"/>
        <v>190198</v>
      </c>
    </row>
    <row r="10" spans="1:7">
      <c r="A10" s="10" t="s">
        <v>13</v>
      </c>
      <c r="B10" s="28">
        <f t="shared" ref="B10:G10" si="1">AVERAGE(B4:B8)</f>
        <v>1718.8</v>
      </c>
      <c r="C10" s="28">
        <f t="shared" si="1"/>
        <v>444637.8</v>
      </c>
      <c r="D10" s="28">
        <f t="shared" si="1"/>
        <v>24340.2</v>
      </c>
      <c r="E10" s="28">
        <f t="shared" si="1"/>
        <v>526085.80000000005</v>
      </c>
      <c r="F10" s="28">
        <f t="shared" si="1"/>
        <v>21044</v>
      </c>
      <c r="G10" s="28">
        <f t="shared" si="1"/>
        <v>358118.8</v>
      </c>
    </row>
    <row r="11" spans="1:7" ht="15.75" thickBot="1">
      <c r="A11" s="11" t="s">
        <v>14</v>
      </c>
      <c r="B11" s="27">
        <f t="shared" ref="B11:G11" si="2">STDEVA(B4:B8)</f>
        <v>117.88638598243649</v>
      </c>
      <c r="C11" s="27">
        <f t="shared" si="2"/>
        <v>128764.12696943202</v>
      </c>
      <c r="D11" s="27">
        <f t="shared" si="2"/>
        <v>1715.720169491517</v>
      </c>
      <c r="E11" s="27">
        <f t="shared" si="2"/>
        <v>255072.12919035277</v>
      </c>
      <c r="F11" s="27">
        <f t="shared" si="2"/>
        <v>374.84530142446766</v>
      </c>
      <c r="G11" s="27">
        <f t="shared" si="2"/>
        <v>173429.58475329407</v>
      </c>
    </row>
    <row r="12" spans="1:7" ht="15.75" thickTop="1"/>
    <row r="16" spans="1:7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</row>
    <row r="17" spans="1:6">
      <c r="A17">
        <v>1657</v>
      </c>
      <c r="B17">
        <v>277184</v>
      </c>
      <c r="C17">
        <v>24750</v>
      </c>
      <c r="D17">
        <v>476761</v>
      </c>
      <c r="E17">
        <v>20589</v>
      </c>
      <c r="F17">
        <v>260883</v>
      </c>
    </row>
    <row r="18" spans="1:6">
      <c r="A18">
        <v>1791</v>
      </c>
      <c r="B18">
        <v>365174</v>
      </c>
      <c r="C18">
        <v>22451</v>
      </c>
      <c r="D18">
        <v>962700</v>
      </c>
      <c r="E18">
        <v>21311</v>
      </c>
      <c r="F18">
        <v>190198</v>
      </c>
    </row>
    <row r="19" spans="1:6">
      <c r="A19">
        <v>1564</v>
      </c>
      <c r="B19">
        <v>449893</v>
      </c>
      <c r="C19">
        <v>23381</v>
      </c>
      <c r="D19">
        <v>456154</v>
      </c>
      <c r="E19">
        <v>21453</v>
      </c>
      <c r="F19">
        <v>293516</v>
      </c>
    </row>
    <row r="20" spans="1:6">
      <c r="A20">
        <v>1713</v>
      </c>
      <c r="B20">
        <v>602466</v>
      </c>
      <c r="C20">
        <v>24120</v>
      </c>
      <c r="D20">
        <v>444653</v>
      </c>
      <c r="E20">
        <v>20719</v>
      </c>
      <c r="F20">
        <v>413192</v>
      </c>
    </row>
    <row r="21" spans="1:6">
      <c r="A21">
        <v>1869</v>
      </c>
      <c r="B21">
        <v>528472</v>
      </c>
      <c r="C21">
        <v>26999</v>
      </c>
      <c r="D21">
        <v>290161</v>
      </c>
      <c r="E21">
        <v>21148</v>
      </c>
      <c r="F21">
        <v>632805</v>
      </c>
    </row>
  </sheetData>
  <mergeCells count="4">
    <mergeCell ref="A1:G1"/>
    <mergeCell ref="B2:C2"/>
    <mergeCell ref="D2:E2"/>
    <mergeCell ref="F2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AF9B-3A1C-4AF1-91E7-A69F6D1255CA}">
  <dimension ref="A1:N29"/>
  <sheetViews>
    <sheetView workbookViewId="0">
      <selection activeCell="G33" sqref="G33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  <col min="9" max="9" width="12.5703125" bestFit="1" customWidth="1"/>
    <col min="10" max="10" width="10.7109375" bestFit="1" customWidth="1"/>
    <col min="11" max="11" width="14" bestFit="1" customWidth="1"/>
    <col min="12" max="12" width="12.140625" bestFit="1" customWidth="1"/>
    <col min="13" max="13" width="13" bestFit="1" customWidth="1"/>
    <col min="14" max="14" width="11.140625" bestFit="1" customWidth="1"/>
  </cols>
  <sheetData>
    <row r="1" spans="1:14" ht="19.5" thickTop="1">
      <c r="A1" s="64" t="s">
        <v>160</v>
      </c>
      <c r="B1" s="65"/>
      <c r="C1" s="65"/>
      <c r="D1" s="65"/>
      <c r="E1" s="65"/>
      <c r="F1" s="65"/>
      <c r="G1" s="65"/>
    </row>
    <row r="2" spans="1:14">
      <c r="A2" s="8"/>
      <c r="B2" s="67" t="s">
        <v>0</v>
      </c>
      <c r="C2" s="68"/>
      <c r="D2" s="69" t="s">
        <v>15</v>
      </c>
      <c r="E2" s="70"/>
      <c r="F2" s="71" t="s">
        <v>16</v>
      </c>
      <c r="G2" s="72"/>
    </row>
    <row r="3" spans="1:14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14">
      <c r="A4" s="9" t="s">
        <v>3</v>
      </c>
      <c r="B4" s="1">
        <v>1147</v>
      </c>
      <c r="C4" s="1">
        <v>8347</v>
      </c>
      <c r="D4" s="2">
        <v>17357</v>
      </c>
      <c r="E4" s="2">
        <v>11592</v>
      </c>
      <c r="F4" s="3">
        <v>12597</v>
      </c>
      <c r="G4" s="3">
        <v>20267</v>
      </c>
    </row>
    <row r="5" spans="1:14">
      <c r="A5" s="9" t="s">
        <v>4</v>
      </c>
      <c r="B5" s="1">
        <v>1360</v>
      </c>
      <c r="C5" s="1">
        <v>7724</v>
      </c>
      <c r="D5" s="2">
        <v>17056</v>
      </c>
      <c r="E5" s="2">
        <v>11053</v>
      </c>
      <c r="F5" s="3">
        <v>12310</v>
      </c>
      <c r="G5" s="3">
        <v>21101</v>
      </c>
    </row>
    <row r="6" spans="1:14">
      <c r="A6" s="9" t="s">
        <v>5</v>
      </c>
      <c r="B6" s="1">
        <v>1155</v>
      </c>
      <c r="C6" s="1">
        <v>8394</v>
      </c>
      <c r="D6" s="2">
        <v>17258</v>
      </c>
      <c r="E6" s="2">
        <v>11875</v>
      </c>
      <c r="F6" s="3">
        <v>12832</v>
      </c>
      <c r="G6" s="3">
        <v>20789</v>
      </c>
    </row>
    <row r="7" spans="1:14">
      <c r="A7" s="9" t="s">
        <v>6</v>
      </c>
      <c r="B7" s="1">
        <v>1170</v>
      </c>
      <c r="C7" s="1">
        <v>8332</v>
      </c>
      <c r="D7" s="2">
        <v>16030</v>
      </c>
      <c r="E7" s="2">
        <v>11809</v>
      </c>
      <c r="F7" s="3">
        <v>12353</v>
      </c>
      <c r="G7" s="3">
        <v>20371</v>
      </c>
    </row>
    <row r="8" spans="1:14" ht="15.75" thickBot="1">
      <c r="A8" s="9" t="s">
        <v>7</v>
      </c>
      <c r="B8" s="1">
        <v>1327</v>
      </c>
      <c r="C8" s="1">
        <v>8120</v>
      </c>
      <c r="D8" s="2">
        <v>16183</v>
      </c>
      <c r="E8" s="2">
        <v>11579</v>
      </c>
      <c r="F8" s="3">
        <v>12372</v>
      </c>
      <c r="G8" s="3">
        <v>20748</v>
      </c>
    </row>
    <row r="9" spans="1:14" ht="15.75" thickTop="1">
      <c r="A9" s="37" t="s">
        <v>133</v>
      </c>
      <c r="B9" s="28">
        <f t="shared" ref="B9:G9" si="0">MIN(B4:B8)</f>
        <v>1147</v>
      </c>
      <c r="C9" s="28">
        <f t="shared" si="0"/>
        <v>7724</v>
      </c>
      <c r="D9" s="28">
        <f t="shared" si="0"/>
        <v>16030</v>
      </c>
      <c r="E9" s="28">
        <f t="shared" si="0"/>
        <v>11053</v>
      </c>
      <c r="F9" s="28">
        <f t="shared" si="0"/>
        <v>12310</v>
      </c>
      <c r="G9" s="28">
        <f t="shared" si="0"/>
        <v>20267</v>
      </c>
    </row>
    <row r="10" spans="1:14">
      <c r="A10" s="10" t="s">
        <v>13</v>
      </c>
      <c r="B10" s="28">
        <f t="shared" ref="B10:G10" si="1">AVERAGE(B4:B8)</f>
        <v>1231.8</v>
      </c>
      <c r="C10" s="28">
        <f t="shared" si="1"/>
        <v>8183.4</v>
      </c>
      <c r="D10" s="28">
        <f t="shared" si="1"/>
        <v>16776.8</v>
      </c>
      <c r="E10" s="28">
        <f t="shared" si="1"/>
        <v>11581.6</v>
      </c>
      <c r="F10" s="28">
        <f t="shared" si="1"/>
        <v>12492.8</v>
      </c>
      <c r="G10" s="28">
        <f t="shared" si="1"/>
        <v>20655.2</v>
      </c>
    </row>
    <row r="11" spans="1:14" ht="15.75" thickBot="1">
      <c r="A11" s="11" t="s">
        <v>14</v>
      </c>
      <c r="B11" s="27">
        <f t="shared" ref="B11:G11" si="2">STDEVA(B4:B8)</f>
        <v>102.96455700871053</v>
      </c>
      <c r="C11" s="27">
        <f t="shared" si="2"/>
        <v>277.60907766137615</v>
      </c>
      <c r="D11" s="27">
        <f t="shared" si="2"/>
        <v>623.78818520391997</v>
      </c>
      <c r="E11" s="27">
        <f t="shared" si="2"/>
        <v>323.00433433624386</v>
      </c>
      <c r="F11" s="27">
        <f t="shared" si="2"/>
        <v>219.92430515975263</v>
      </c>
      <c r="G11" s="27">
        <f t="shared" si="2"/>
        <v>337.90560812155809</v>
      </c>
    </row>
    <row r="12" spans="1:14" ht="15.75" thickTop="1"/>
    <row r="13" spans="1:14" ht="15.75" thickBot="1"/>
    <row r="14" spans="1:14" ht="19.5" thickTop="1">
      <c r="A14" s="64" t="s">
        <v>161</v>
      </c>
      <c r="B14" s="65"/>
      <c r="C14" s="65"/>
      <c r="D14" s="65"/>
      <c r="E14" s="65"/>
      <c r="F14" s="65"/>
      <c r="G14" s="65"/>
    </row>
    <row r="15" spans="1:14">
      <c r="A15" s="8"/>
      <c r="B15" s="67" t="s">
        <v>0</v>
      </c>
      <c r="C15" s="68"/>
      <c r="D15" s="69" t="s">
        <v>15</v>
      </c>
      <c r="E15" s="70"/>
      <c r="F15" s="71" t="s">
        <v>16</v>
      </c>
      <c r="G15" s="72"/>
    </row>
    <row r="16" spans="1:14">
      <c r="A16" s="8"/>
      <c r="B16" s="12" t="s">
        <v>1</v>
      </c>
      <c r="C16" s="12" t="s">
        <v>2</v>
      </c>
      <c r="D16" s="13" t="s">
        <v>1</v>
      </c>
      <c r="E16" s="13" t="s">
        <v>2</v>
      </c>
      <c r="F16" s="14" t="s">
        <v>1</v>
      </c>
      <c r="G16" s="14" t="s">
        <v>2</v>
      </c>
      <c r="I16" t="s">
        <v>150</v>
      </c>
      <c r="J16" t="s">
        <v>151</v>
      </c>
      <c r="K16" t="s">
        <v>152</v>
      </c>
      <c r="L16" t="s">
        <v>153</v>
      </c>
      <c r="M16" t="s">
        <v>154</v>
      </c>
      <c r="N16" t="s">
        <v>155</v>
      </c>
    </row>
    <row r="17" spans="1:14">
      <c r="A17" s="9" t="s">
        <v>3</v>
      </c>
      <c r="B17" s="1">
        <v>781</v>
      </c>
      <c r="C17" s="1">
        <v>8119</v>
      </c>
      <c r="D17" s="2">
        <v>7431</v>
      </c>
      <c r="E17" s="2">
        <v>13766</v>
      </c>
      <c r="F17" s="3">
        <v>3115</v>
      </c>
      <c r="G17" s="3">
        <v>20395</v>
      </c>
      <c r="I17">
        <v>1147</v>
      </c>
      <c r="J17">
        <v>8347</v>
      </c>
      <c r="K17">
        <v>17357</v>
      </c>
      <c r="L17">
        <v>11592</v>
      </c>
      <c r="M17">
        <v>12597</v>
      </c>
      <c r="N17">
        <v>20267</v>
      </c>
    </row>
    <row r="18" spans="1:14">
      <c r="A18" s="9" t="s">
        <v>4</v>
      </c>
      <c r="B18" s="1">
        <v>792</v>
      </c>
      <c r="C18" s="1">
        <v>8230</v>
      </c>
      <c r="D18" s="2">
        <v>7504</v>
      </c>
      <c r="E18" s="2">
        <v>14454</v>
      </c>
      <c r="F18" s="3">
        <v>3131</v>
      </c>
      <c r="G18" s="3">
        <v>20459</v>
      </c>
      <c r="I18">
        <v>1360</v>
      </c>
      <c r="J18">
        <v>7724</v>
      </c>
      <c r="K18">
        <v>17056</v>
      </c>
      <c r="L18">
        <v>11053</v>
      </c>
      <c r="M18">
        <v>12310</v>
      </c>
      <c r="N18">
        <v>21101</v>
      </c>
    </row>
    <row r="19" spans="1:14">
      <c r="A19" s="9" t="s">
        <v>5</v>
      </c>
      <c r="B19" s="1">
        <v>761</v>
      </c>
      <c r="C19" s="1">
        <v>8950</v>
      </c>
      <c r="D19" s="2">
        <v>7433</v>
      </c>
      <c r="E19" s="2">
        <v>14111</v>
      </c>
      <c r="F19" s="3">
        <v>3137</v>
      </c>
      <c r="G19" s="3">
        <v>19615</v>
      </c>
      <c r="I19">
        <v>1155</v>
      </c>
      <c r="J19">
        <v>8394</v>
      </c>
      <c r="K19">
        <v>17258</v>
      </c>
      <c r="L19">
        <v>11875</v>
      </c>
      <c r="M19">
        <v>12832</v>
      </c>
      <c r="N19">
        <v>20789</v>
      </c>
    </row>
    <row r="20" spans="1:14">
      <c r="A20" s="9" t="s">
        <v>6</v>
      </c>
      <c r="B20" s="1">
        <v>792</v>
      </c>
      <c r="C20" s="1">
        <v>8277</v>
      </c>
      <c r="D20" s="2">
        <v>7451</v>
      </c>
      <c r="E20" s="2">
        <v>14520</v>
      </c>
      <c r="F20" s="3">
        <v>3132</v>
      </c>
      <c r="G20" s="3">
        <v>20177</v>
      </c>
      <c r="I20">
        <v>1170</v>
      </c>
      <c r="J20">
        <v>8332</v>
      </c>
      <c r="K20">
        <v>16030</v>
      </c>
      <c r="L20">
        <v>11809</v>
      </c>
      <c r="M20">
        <v>12353</v>
      </c>
      <c r="N20">
        <v>20371</v>
      </c>
    </row>
    <row r="21" spans="1:14" ht="15.75" thickBot="1">
      <c r="A21" s="9" t="s">
        <v>7</v>
      </c>
      <c r="B21" s="1">
        <v>790</v>
      </c>
      <c r="C21" s="1">
        <v>8519</v>
      </c>
      <c r="D21" s="2">
        <v>7502</v>
      </c>
      <c r="E21" s="2">
        <v>13971</v>
      </c>
      <c r="F21" s="3">
        <v>3132</v>
      </c>
      <c r="G21" s="3">
        <v>19683</v>
      </c>
      <c r="I21">
        <v>1327</v>
      </c>
      <c r="J21">
        <v>8120</v>
      </c>
      <c r="K21">
        <v>16183</v>
      </c>
      <c r="L21">
        <v>11579</v>
      </c>
      <c r="M21">
        <v>12372</v>
      </c>
      <c r="N21">
        <v>20748</v>
      </c>
    </row>
    <row r="22" spans="1:14" ht="15.75" thickTop="1">
      <c r="A22" s="37" t="s">
        <v>133</v>
      </c>
      <c r="B22" s="28">
        <f t="shared" ref="B22:G22" si="3">MIN(B17:B21)</f>
        <v>761</v>
      </c>
      <c r="C22" s="28">
        <f t="shared" si="3"/>
        <v>8119</v>
      </c>
      <c r="D22" s="28">
        <f t="shared" si="3"/>
        <v>7431</v>
      </c>
      <c r="E22" s="28">
        <f t="shared" si="3"/>
        <v>13766</v>
      </c>
      <c r="F22" s="28">
        <f t="shared" si="3"/>
        <v>3115</v>
      </c>
      <c r="G22" s="28">
        <f t="shared" si="3"/>
        <v>19615</v>
      </c>
    </row>
    <row r="23" spans="1:14">
      <c r="A23" s="10" t="s">
        <v>13</v>
      </c>
      <c r="B23" s="28">
        <f t="shared" ref="B23:G23" si="4">AVERAGE(B17:B21)</f>
        <v>783.2</v>
      </c>
      <c r="C23" s="28">
        <f t="shared" si="4"/>
        <v>8419</v>
      </c>
      <c r="D23" s="28">
        <f t="shared" si="4"/>
        <v>7464.2</v>
      </c>
      <c r="E23" s="28">
        <f t="shared" si="4"/>
        <v>14164.4</v>
      </c>
      <c r="F23" s="28">
        <f t="shared" si="4"/>
        <v>3129.4</v>
      </c>
      <c r="G23" s="28">
        <f t="shared" si="4"/>
        <v>20065.8</v>
      </c>
    </row>
    <row r="24" spans="1:14" ht="15.75" thickBot="1">
      <c r="A24" s="11" t="s">
        <v>14</v>
      </c>
      <c r="B24" s="27">
        <f t="shared" ref="B24:G24" si="5">STDEVA(B17:B21)</f>
        <v>13.217412757419661</v>
      </c>
      <c r="C24" s="27">
        <f t="shared" si="5"/>
        <v>330.84966374472862</v>
      </c>
      <c r="D24" s="27">
        <f t="shared" si="5"/>
        <v>36.272579174908422</v>
      </c>
      <c r="E24" s="27">
        <f t="shared" si="5"/>
        <v>319.8816968818316</v>
      </c>
      <c r="F24" s="27">
        <f t="shared" si="5"/>
        <v>8.3845095265018337</v>
      </c>
      <c r="G24" s="27">
        <f t="shared" si="5"/>
        <v>395.31658199473497</v>
      </c>
      <c r="I24" t="s">
        <v>150</v>
      </c>
      <c r="J24" t="s">
        <v>151</v>
      </c>
      <c r="K24" t="s">
        <v>152</v>
      </c>
      <c r="L24" t="s">
        <v>153</v>
      </c>
      <c r="M24" t="s">
        <v>154</v>
      </c>
      <c r="N24" t="s">
        <v>155</v>
      </c>
    </row>
    <row r="25" spans="1:14" ht="15.75" thickTop="1">
      <c r="I25">
        <v>781</v>
      </c>
      <c r="J25">
        <v>8119</v>
      </c>
      <c r="K25">
        <v>7431</v>
      </c>
      <c r="L25">
        <v>13766</v>
      </c>
      <c r="M25">
        <v>3115</v>
      </c>
      <c r="N25">
        <v>20395</v>
      </c>
    </row>
    <row r="26" spans="1:14">
      <c r="I26">
        <v>792</v>
      </c>
      <c r="J26">
        <v>8230</v>
      </c>
      <c r="K26">
        <v>7504</v>
      </c>
      <c r="L26">
        <v>14454</v>
      </c>
      <c r="M26">
        <v>3131</v>
      </c>
      <c r="N26">
        <v>20459</v>
      </c>
    </row>
    <row r="27" spans="1:14">
      <c r="I27">
        <v>761</v>
      </c>
      <c r="J27">
        <v>8950</v>
      </c>
      <c r="K27">
        <v>7433</v>
      </c>
      <c r="L27">
        <v>14111</v>
      </c>
      <c r="M27">
        <v>3137</v>
      </c>
      <c r="N27">
        <v>19615</v>
      </c>
    </row>
    <row r="28" spans="1:14">
      <c r="I28">
        <v>792</v>
      </c>
      <c r="J28">
        <v>8277</v>
      </c>
      <c r="K28">
        <v>7451</v>
      </c>
      <c r="L28">
        <v>14520</v>
      </c>
      <c r="M28">
        <v>3132</v>
      </c>
      <c r="N28">
        <v>20177</v>
      </c>
    </row>
    <row r="29" spans="1:14">
      <c r="I29">
        <v>790</v>
      </c>
      <c r="J29">
        <v>8519</v>
      </c>
      <c r="K29">
        <v>7502</v>
      </c>
      <c r="L29">
        <v>13971</v>
      </c>
      <c r="M29">
        <v>3132</v>
      </c>
      <c r="N29">
        <v>19683</v>
      </c>
    </row>
  </sheetData>
  <mergeCells count="8">
    <mergeCell ref="B15:C15"/>
    <mergeCell ref="D15:E15"/>
    <mergeCell ref="F15:G15"/>
    <mergeCell ref="A1:G1"/>
    <mergeCell ref="B2:C2"/>
    <mergeCell ref="D2:E2"/>
    <mergeCell ref="F2:G2"/>
    <mergeCell ref="A14:G1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618-2AA1-479A-A95C-7DF79E41C699}">
  <dimension ref="A1:H12"/>
  <sheetViews>
    <sheetView workbookViewId="0">
      <selection activeCell="C9" sqref="C9"/>
    </sheetView>
  </sheetViews>
  <sheetFormatPr baseColWidth="10" defaultRowHeight="15"/>
  <cols>
    <col min="1" max="1" width="14.85546875" bestFit="1" customWidth="1"/>
    <col min="2" max="2" width="14" bestFit="1" customWidth="1"/>
    <col min="6" max="6" width="14.85546875" bestFit="1" customWidth="1"/>
    <col min="7" max="7" width="14" bestFit="1" customWidth="1"/>
    <col min="8" max="8" width="13" bestFit="1" customWidth="1"/>
  </cols>
  <sheetData>
    <row r="1" spans="1:8" ht="19.5" thickTop="1">
      <c r="A1" s="64" t="s">
        <v>156</v>
      </c>
      <c r="B1" s="65"/>
      <c r="C1" s="65"/>
      <c r="D1" s="65"/>
    </row>
    <row r="2" spans="1:8">
      <c r="A2" s="8"/>
      <c r="B2" s="54" t="s">
        <v>0</v>
      </c>
      <c r="C2" s="55" t="s">
        <v>15</v>
      </c>
      <c r="D2" s="56" t="s">
        <v>16</v>
      </c>
    </row>
    <row r="3" spans="1:8">
      <c r="A3" s="8"/>
      <c r="B3" s="12" t="s">
        <v>1</v>
      </c>
      <c r="C3" s="13" t="s">
        <v>1</v>
      </c>
      <c r="D3" s="14" t="s">
        <v>1</v>
      </c>
    </row>
    <row r="4" spans="1:8">
      <c r="A4" s="9" t="s">
        <v>3</v>
      </c>
      <c r="B4" s="1">
        <v>1771</v>
      </c>
      <c r="C4" s="2">
        <v>21263</v>
      </c>
      <c r="D4" s="3">
        <v>20278</v>
      </c>
    </row>
    <row r="5" spans="1:8">
      <c r="A5" s="9" t="s">
        <v>4</v>
      </c>
      <c r="B5" s="1">
        <v>1736</v>
      </c>
      <c r="C5" s="2">
        <v>23379</v>
      </c>
      <c r="D5" s="3">
        <v>20298</v>
      </c>
    </row>
    <row r="6" spans="1:8">
      <c r="A6" s="9" t="s">
        <v>5</v>
      </c>
      <c r="B6" s="1">
        <v>1601</v>
      </c>
      <c r="C6" s="2">
        <v>23596</v>
      </c>
      <c r="D6" s="3">
        <v>21432</v>
      </c>
      <c r="F6" s="57" t="s">
        <v>150</v>
      </c>
      <c r="G6" t="s">
        <v>152</v>
      </c>
      <c r="H6" t="s">
        <v>154</v>
      </c>
    </row>
    <row r="7" spans="1:8">
      <c r="A7" s="9" t="s">
        <v>6</v>
      </c>
      <c r="B7" s="1">
        <v>1507</v>
      </c>
      <c r="C7" s="2">
        <v>21419</v>
      </c>
      <c r="D7" s="3">
        <v>19474</v>
      </c>
      <c r="F7">
        <v>1771</v>
      </c>
      <c r="G7">
        <v>21263</v>
      </c>
      <c r="H7">
        <v>20278</v>
      </c>
    </row>
    <row r="8" spans="1:8" ht="15.75" thickBot="1">
      <c r="A8" s="9" t="s">
        <v>7</v>
      </c>
      <c r="B8" s="1">
        <v>1680</v>
      </c>
      <c r="C8" s="2">
        <v>21363</v>
      </c>
      <c r="D8" s="3">
        <v>19933</v>
      </c>
      <c r="F8">
        <v>1736</v>
      </c>
      <c r="G8">
        <v>23379</v>
      </c>
      <c r="H8">
        <v>20298</v>
      </c>
    </row>
    <row r="9" spans="1:8" ht="15.75" thickTop="1">
      <c r="A9" s="37" t="s">
        <v>133</v>
      </c>
      <c r="B9" s="28">
        <f>MIN(B4:B8)</f>
        <v>1507</v>
      </c>
      <c r="C9" s="28">
        <f>MIN(C4:C8)</f>
        <v>21263</v>
      </c>
      <c r="D9" s="28">
        <f>MIN(D4:D8)</f>
        <v>19474</v>
      </c>
      <c r="F9">
        <v>1601</v>
      </c>
      <c r="G9">
        <v>23596</v>
      </c>
      <c r="H9">
        <v>21432</v>
      </c>
    </row>
    <row r="10" spans="1:8">
      <c r="A10" s="10" t="s">
        <v>13</v>
      </c>
      <c r="B10" s="28">
        <f>AVERAGE(B4:B8)</f>
        <v>1659</v>
      </c>
      <c r="C10" s="28">
        <f>AVERAGE(C4:C8)</f>
        <v>22204</v>
      </c>
      <c r="D10" s="28">
        <f>AVERAGE(D4:D8)</f>
        <v>20283</v>
      </c>
      <c r="F10">
        <v>1507</v>
      </c>
      <c r="G10">
        <v>21419</v>
      </c>
      <c r="H10">
        <v>19474</v>
      </c>
    </row>
    <row r="11" spans="1:8" ht="15.75" thickBot="1">
      <c r="A11" s="11" t="s">
        <v>14</v>
      </c>
      <c r="B11" s="27">
        <f>STDEVA(B4:B8)</f>
        <v>106.5152571230995</v>
      </c>
      <c r="C11" s="27">
        <f>STDEVA(C4:C8)</f>
        <v>1175.5079753025923</v>
      </c>
      <c r="D11" s="27">
        <f>STDEVA(D4:D8)</f>
        <v>724.12567969931854</v>
      </c>
      <c r="F11">
        <v>1680</v>
      </c>
      <c r="G11">
        <v>21363</v>
      </c>
      <c r="H11">
        <v>19933</v>
      </c>
    </row>
    <row r="12" spans="1:8" ht="15.75" thickTop="1"/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82F7-EA8D-432E-8042-77B4AA7CB4B1}">
  <dimension ref="A1:M12"/>
  <sheetViews>
    <sheetView workbookViewId="0">
      <selection activeCell="H2" sqref="H2:M8"/>
    </sheetView>
  </sheetViews>
  <sheetFormatPr baseColWidth="10" defaultRowHeight="15"/>
  <sheetData>
    <row r="1" spans="1:13" ht="19.5" thickTop="1">
      <c r="A1" s="64" t="s">
        <v>149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8"/>
      <c r="B2" s="67" t="s">
        <v>0</v>
      </c>
      <c r="C2" s="68"/>
      <c r="D2" s="69" t="s">
        <v>15</v>
      </c>
      <c r="E2" s="70"/>
      <c r="F2" s="71" t="s">
        <v>16</v>
      </c>
      <c r="G2" s="72"/>
      <c r="H2" s="73" t="s">
        <v>17</v>
      </c>
      <c r="I2" s="74"/>
      <c r="J2" s="75" t="s">
        <v>18</v>
      </c>
      <c r="K2" s="76"/>
      <c r="L2" s="77" t="s">
        <v>19</v>
      </c>
      <c r="M2" s="78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/>
      <c r="C4" s="1"/>
      <c r="D4" s="2"/>
      <c r="E4" s="2"/>
      <c r="F4" s="3"/>
      <c r="G4" s="3"/>
      <c r="H4" s="4"/>
      <c r="I4" s="4"/>
      <c r="J4" s="5"/>
      <c r="K4" s="5"/>
      <c r="L4" s="6"/>
      <c r="M4" s="7"/>
    </row>
    <row r="5" spans="1:13">
      <c r="A5" s="9" t="s">
        <v>4</v>
      </c>
      <c r="B5" s="1"/>
      <c r="C5" s="1"/>
      <c r="D5" s="2"/>
      <c r="E5" s="2"/>
      <c r="F5" s="3"/>
      <c r="G5" s="3"/>
      <c r="H5" s="4"/>
      <c r="I5" s="4"/>
      <c r="J5" s="5"/>
      <c r="K5" s="5"/>
      <c r="L5" s="6"/>
      <c r="M5" s="7"/>
    </row>
    <row r="6" spans="1:13">
      <c r="A6" s="9" t="s">
        <v>5</v>
      </c>
      <c r="B6" s="1"/>
      <c r="C6" s="1"/>
      <c r="D6" s="2"/>
      <c r="E6" s="2"/>
      <c r="F6" s="3"/>
      <c r="G6" s="3"/>
      <c r="H6" s="4"/>
      <c r="I6" s="4"/>
      <c r="J6" s="5"/>
      <c r="K6" s="5"/>
      <c r="L6" s="6"/>
      <c r="M6" s="7"/>
    </row>
    <row r="7" spans="1:13">
      <c r="A7" s="9" t="s">
        <v>6</v>
      </c>
      <c r="B7" s="1"/>
      <c r="C7" s="1"/>
      <c r="D7" s="2"/>
      <c r="E7" s="2"/>
      <c r="F7" s="3"/>
      <c r="G7" s="3"/>
      <c r="H7" s="4"/>
      <c r="I7" s="4"/>
      <c r="J7" s="5"/>
      <c r="K7" s="5"/>
      <c r="L7" s="6"/>
      <c r="M7" s="7"/>
    </row>
    <row r="8" spans="1:13" ht="15.75" thickBot="1">
      <c r="A8" s="9" t="s">
        <v>7</v>
      </c>
      <c r="B8" s="1"/>
      <c r="C8" s="1"/>
      <c r="D8" s="2"/>
      <c r="E8" s="2"/>
      <c r="F8" s="3"/>
      <c r="G8" s="3"/>
      <c r="H8" s="4"/>
      <c r="I8" s="4"/>
      <c r="J8" s="5"/>
      <c r="K8" s="5"/>
      <c r="L8" s="6"/>
      <c r="M8" s="7"/>
    </row>
    <row r="9" spans="1:13" ht="15.75" thickTop="1">
      <c r="A9" s="37" t="s">
        <v>133</v>
      </c>
      <c r="B9" s="28">
        <f t="shared" ref="B9:M9" si="0">MIN(B4:B8)</f>
        <v>0</v>
      </c>
      <c r="C9" s="28">
        <f t="shared" si="0"/>
        <v>0</v>
      </c>
      <c r="D9" s="28">
        <f t="shared" si="0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  <c r="H9" s="28">
        <f t="shared" si="0"/>
        <v>0</v>
      </c>
      <c r="I9" s="28">
        <f t="shared" si="0"/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38">
        <f t="shared" si="0"/>
        <v>0</v>
      </c>
    </row>
    <row r="10" spans="1:13">
      <c r="A10" s="10" t="s">
        <v>13</v>
      </c>
      <c r="B10" s="28" t="e">
        <f t="shared" ref="B10:M10" si="1">AVERAGE(B4:B8)</f>
        <v>#DIV/0!</v>
      </c>
      <c r="C10" s="28" t="e">
        <f t="shared" si="1"/>
        <v>#DIV/0!</v>
      </c>
      <c r="D10" s="28" t="e">
        <f t="shared" si="1"/>
        <v>#DIV/0!</v>
      </c>
      <c r="E10" s="28" t="e">
        <f t="shared" si="1"/>
        <v>#DIV/0!</v>
      </c>
      <c r="F10" s="28" t="e">
        <f t="shared" si="1"/>
        <v>#DIV/0!</v>
      </c>
      <c r="G10" s="28" t="e">
        <f t="shared" si="1"/>
        <v>#DIV/0!</v>
      </c>
      <c r="H10" s="28" t="e">
        <f t="shared" si="1"/>
        <v>#DIV/0!</v>
      </c>
      <c r="I10" s="28" t="e">
        <f t="shared" si="1"/>
        <v>#DIV/0!</v>
      </c>
      <c r="J10" s="28" t="e">
        <f t="shared" si="1"/>
        <v>#DIV/0!</v>
      </c>
      <c r="K10" s="28" t="e">
        <f t="shared" si="1"/>
        <v>#DIV/0!</v>
      </c>
      <c r="L10" s="28" t="e">
        <f t="shared" si="1"/>
        <v>#DIV/0!</v>
      </c>
      <c r="M10" s="38" t="e">
        <f t="shared" si="1"/>
        <v>#DIV/0!</v>
      </c>
    </row>
    <row r="11" spans="1:13" ht="15.75" thickBot="1">
      <c r="A11" s="11" t="s">
        <v>14</v>
      </c>
      <c r="B11" s="27" t="e">
        <f t="shared" ref="B11:M11" si="2">STDEVA(B4:B8)</f>
        <v>#DIV/0!</v>
      </c>
      <c r="C11" s="27" t="e">
        <f t="shared" si="2"/>
        <v>#DIV/0!</v>
      </c>
      <c r="D11" s="27" t="e">
        <f t="shared" si="2"/>
        <v>#DIV/0!</v>
      </c>
      <c r="E11" s="27" t="e">
        <f t="shared" si="2"/>
        <v>#DIV/0!</v>
      </c>
      <c r="F11" s="27" t="e">
        <f t="shared" si="2"/>
        <v>#DIV/0!</v>
      </c>
      <c r="G11" s="27" t="e">
        <f t="shared" si="2"/>
        <v>#DIV/0!</v>
      </c>
      <c r="H11" s="27" t="e">
        <f t="shared" si="2"/>
        <v>#DIV/0!</v>
      </c>
      <c r="I11" s="27" t="e">
        <f t="shared" si="2"/>
        <v>#DIV/0!</v>
      </c>
      <c r="J11" s="27" t="e">
        <f t="shared" si="2"/>
        <v>#DIV/0!</v>
      </c>
      <c r="K11" s="27" t="e">
        <f t="shared" si="2"/>
        <v>#DIV/0!</v>
      </c>
      <c r="L11" s="27" t="e">
        <f t="shared" si="2"/>
        <v>#DIV/0!</v>
      </c>
      <c r="M11" s="39" t="e">
        <f t="shared" si="2"/>
        <v>#DIV/0!</v>
      </c>
    </row>
    <row r="12" spans="1:13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1 4 e 9 1 3 - 6 e 8 1 - 4 d 3 b - 9 e 9 0 - c 7 9 9 6 5 9 7 7 b 6 6 "   x m l n s = " h t t p : / / s c h e m a s . m i c r o s o f t . c o m / D a t a M a s h u p " > A A A A A K s E A A B Q S w M E F A A C A A g A W R D J U h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W R D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Q y V J / 8 n n t p Q E A A F o J A A A T A B w A R m 9 y b X V s Y X M v U 2 V j d G l v b j E u b S C i G A A o o B Q A A A A A A A A A A A A A A A A A A A A A A A A A A A D t l M F u 2 k A Q h u 9 I v M P K v Y B k L H D S N G r k A 9 h O j B S S N D Z c 4 h 4 W e 0 p W W u + g n T U S i f L u 3 d S o J A q 0 6 o 2 2 8 W E 9 n v E / + m f 3 0 x I U R q B i a f M e n L V b 7 R b d c w 0 l W 4 A C I w o c c b I r C 5 g E 0 2 4 x + 1 x r Y Y s 2 E 9 L K i 7 C o K 1 C m c y 4 k e C E q Y z + o 4 8 S f 8 2 s F k R Y r + B m w H p t e j W f x b T q O h h G L Y p Z M 4 8 v Z M J 8 m 0 9 z v + / 2 e X Q b 5 Z J S M 8 q F c o B a m Q r r Y G K E s v c l f u / I K W j l d 9 y 4 C K S p h Q A f O m e O y E G V d K Q p O X B a r A k u h F s H A / + i 7 7 E u N B l K z l h B s Q + 8 K F X z t u s 1 0 H x y r 4 X N 4 4 C U S W 2 q s c C V s 6 N i B M z 6 3 v 9 8 8 5 w w k w E v Q 1 G m 2 w 2 V 3 m / x Q y r T g k m s K j K 5 f N s 7 E E l n B q 7 m w v b f 9 M s 0 V f U N d N b 6 z 9 R K o s 9 e G + / j o k P n U 7 4 V I B u y 0 Y 2 V O j r 1 n 1 Z P L N r V 4 R m 8 r x f 3 g a K + s K e 7 U c f 9 0 r + x H 7 Y 3 q q d t u C b V 7 7 F 2 M T W p p x A R L L g + N s 6 2 z 3 7 B 2 9 D + y 9 k u i 9 m H z p 3 C E S X h o V F h L 7 1 f P v 3 H 1 2 K O 8 0 A D l + g A Z a 4 y 9 k / Y X k v Y d U E s B A i 0 A F A A C A A g A W R D J U h / m W / i k A A A A 9 Q A A A B I A A A A A A A A A A A A A A A A A A A A A A E N v b m Z p Z y 9 Q Y W N r Y W d l L n h t b F B L A Q I t A B Q A A g A I A F k Q y V I P y u m r p A A A A O k A A A A T A A A A A A A A A A A A A A A A A P A A A A B b Q 2 9 u d G V u d F 9 U e X B l c 1 0 u e G 1 s U E s B A i 0 A F A A C A A g A W R D J U n / y e e 2 l A Q A A W g k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w A A A A A A A A /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u Z X R p Y 2 9 C Y X N p Y 2 8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C Y X N p Y 2 8 v Q X V 0 b 1 J l b W 9 2 Z W R D b 2 x 1 b W 5 z M S 5 7 c 3 Q 3 M C 1 D b 3 N 0 Z S w w f S Z x d W 9 0 O y w m c X V v d D t T Z W N 0 a W 9 u M S 9 n Z W 5 l d G l j b 0 J h c 2 l j b y 9 B d X R v U m V t b 3 Z l Z E N v b H V t b n M x L n t z d D c w L U V W c y w x f S Z x d W 9 0 O y w m c X V v d D t T Z W N 0 a W 9 u M S 9 n Z W 5 l d G l j b 0 J h c 2 l j b y 9 B d X R v U m V t b 3 Z l Z E N v b H V t b n M x L n t j a D E z M C 1 D b 3 N 0 Z S w y f S Z x d W 9 0 O y w m c X V v d D t T Z W N 0 a W 9 u M S 9 n Z W 5 l d G l j b 0 J h c 2 l j b y 9 B d X R v U m V t b 3 Z l Z E N v b H V t b n M x L n t j a D E z M C 1 F V n M s M 3 0 m c X V v d D s s J n F 1 b 3 Q 7 U 2 V j d G l v b j E v Z 2 V u Z X R p Y 2 9 C Y X N p Y 2 8 v Q X V 0 b 1 J l b W 9 2 Z W R D b 2 x 1 b W 5 z M S 5 7 Y T I 4 M C 1 D b 3 N 0 Z S w 0 f S Z x d W 9 0 O y w m c X V v d D t T Z W N 0 a W 9 u M S 9 n Z W 5 l d G l j b 0 J h c 2 l j b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J h c 2 l j b y 9 B d X R v U m V t b 3 Z l Z E N v b H V t b n M x L n t z d D c w L U N v c 3 R l L D B 9 J n F 1 b 3 Q 7 L C Z x d W 9 0 O 1 N l Y 3 R p b 2 4 x L 2 d l b m V 0 a W N v Q m F z a W N v L 0 F 1 d G 9 S Z W 1 v d m V k Q 2 9 s d W 1 u c z E u e 3 N 0 N z A t R V Z z L D F 9 J n F 1 b 3 Q 7 L C Z x d W 9 0 O 1 N l Y 3 R p b 2 4 x L 2 d l b m V 0 a W N v Q m F z a W N v L 0 F 1 d G 9 S Z W 1 v d m V k Q 2 9 s d W 1 u c z E u e 2 N o M T M w L U N v c 3 R l L D J 9 J n F 1 b 3 Q 7 L C Z x d W 9 0 O 1 N l Y 3 R p b 2 4 x L 2 d l b m V 0 a W N v Q m F z a W N v L 0 F 1 d G 9 S Z W 1 v d m V k Q 2 9 s d W 1 u c z E u e 2 N o M T M w L U V W c y w z f S Z x d W 9 0 O y w m c X V v d D t T Z W N 0 a W 9 u M S 9 n Z W 5 l d G l j b 0 J h c 2 l j b y 9 B d X R v U m V t b 3 Z l Z E N v b H V t b n M x L n t h M j g w L U N v c 3 R l L D R 9 J n F 1 b 3 Q 7 L C Z x d W 9 0 O 1 N l Y 3 R p b 2 4 x L 2 d l b m V 0 a W N v Q m F z a W N v L 0 F 1 d G 9 S Z W 1 v d m V k Q 2 9 s d W 1 u c z E u e 2 E y O D A t R V Z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3 N 0 N z A t R V Z z J n F 1 b 3 Q 7 L C Z x d W 9 0 O 2 N o M T M w L U N v c 3 R l J n F 1 b 3 Q 7 L C Z x d W 9 0 O 2 N o M T M w L U V W c y Z x d W 9 0 O y w m c X V v d D t h M j g w L U N v c 3 R l J n F 1 b 3 Q 7 L C Z x d W 9 0 O 2 E y O D A t R V Z z J n F 1 b 3 Q 7 X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F 3 T U R B d 0 1 E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T Y i I C 8 + P E V u d H J 5 I F R 5 c G U 9 I l J l Y 2 9 2 Z X J 5 V G F y Z 2 V 0 Q 2 9 s d W 1 u I i B W Y W x 1 Z T 0 i b D E i I C 8 + P E V u d H J 5 I F R 5 c G U 9 I l J l Y 2 9 2 Z X J 5 V G F y Z 2 V 0 U 2 h l Z X Q i I F Z h b H V l P S J z S G 9 q Y T I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U Y X J n Z X Q i I F Z h b H V l P S J z Z 2 V u Z X R p Y 2 9 C Y X N p Y 2 8 i I C 8 + P E V u d H J 5 I F R 5 c G U 9 I k Z p b G x M Y X N 0 V X B k Y X R l Z C I g V m F s d W U 9 I m Q y M D I x L T A 2 L T A 4 V D I z O j I w O j Q x L j A w O T U y M T d a I i A v P j x F b n R y e S B U e X B l P S J G a W x s R X J y b 3 J D b 3 V u d C I g V m F s d W U 9 I m w w I i A v P j x F b n R y e S B U e X B l P S J R d W V y e U l E I i B W Y W x 1 Z T 0 i c z c 1 Y T B l N m Q y L T Q 4 N z Y t N G E 0 M S 1 h Y j Y w L W U 5 Z j c 5 O W Z i N z E 1 N y I g L z 4 8 L 1 N 0 Y W J s Z U V u d H J p Z X M + P C 9 J d G V t P j x J d G V t P j x J d G V t T G 9 j Y X R p b 2 4 + P E l 0 Z W 1 U e X B l P k Z v c m 1 1 b G E 8 L 0 l 0 Z W 1 U e X B l P j x J d G V t U G F 0 a D 5 T Z W N 0 a W 9 u M S 9 n Z W 5 l d G l j b 0 J h c 2 l j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1 1 b H R p T W 9 k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d G l j b 0 1 1 b H R p T W 9 k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F Q y M z o y M D o 0 M S 4 w M j g w M j c y W i I g L z 4 8 R W 5 0 c n k g V H l w Z T 0 i R m l s b E N v b H V t b l R 5 c G V z I i B W Y W x 1 Z T 0 i c 0 F 3 T U Q i I C 8 + P E V u d H J 5 I F R 5 c G U 9 I k Z p b G x D b 2 x 1 b W 5 O Y W 1 l c y I g V m F s d W U 9 I n N b J n F 1 b 3 Q 7 c 3 Q 3 M C 1 D b 3 N 0 Z S Z x d W 9 0 O y w m c X V v d D t j a D E z M C 1 D b 3 N 0 Z S Z x d W 9 0 O y w m c X V v d D t h M j g w L U N v c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N d W x 0 a U 1 v Z G F s L 0 F 1 d G 9 S Z W 1 v d m V k Q 2 9 s d W 1 u c z E u e 3 N 0 N z A t Q 2 9 z d G U s M H 0 m c X V v d D s s J n F 1 b 3 Q 7 U 2 V j d G l v b j E v Z 2 V u Z X R p Y 2 9 N d W x 0 a U 1 v Z G F s L 0 F 1 d G 9 S Z W 1 v d m V k Q 2 9 s d W 1 u c z E u e 2 N o M T M w L U N v c 3 R l L D F 9 J n F 1 b 3 Q 7 L C Z x d W 9 0 O 1 N l Y 3 R p b 2 4 x L 2 d l b m V 0 a W N v T X V s d G l N b 2 R h b C 9 B d X R v U m V t b 3 Z l Z E N v b H V t b n M x L n t h M j g w L U N v c 3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l b m V 0 a W N v T X V s d G l N b 2 R h b C 9 B d X R v U m V t b 3 Z l Z E N v b H V t b n M x L n t z d D c w L U N v c 3 R l L D B 9 J n F 1 b 3 Q 7 L C Z x d W 9 0 O 1 N l Y 3 R p b 2 4 x L 2 d l b m V 0 a W N v T X V s d G l N b 2 R h b C 9 B d X R v U m V t b 3 Z l Z E N v b H V t b n M x L n t j a D E z M C 1 D b 3 N 0 Z S w x f S Z x d W 9 0 O y w m c X V v d D t T Z W N 0 a W 9 u M S 9 n Z W 5 l d G l j b 0 1 1 b H R p T W 9 k Y W w v Q X V 0 b 1 J l b W 9 2 Z W R D b 2 x 1 b W 5 z M S 5 7 Y T I 4 M C 1 D b 3 N 0 Z S w y f S Z x d W 9 0 O 1 0 s J n F 1 b 3 Q 7 U m V s Y X R p b 2 5 z a G l w S W 5 m b y Z x d W 9 0 O z p b X X 0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R d W V y e U l E I i B W Y W x 1 Z T 0 i c 2 M 4 N z B m Y z Z j L W M x M j E t N G E z O S 1 i N W E y L T E 5 N z R h N j A z M T U w N y I g L z 4 8 L 1 N 0 Y W J s Z U V u d H J p Z X M + P C 9 J d G V t P j x J d G V t P j x J d G V t T G 9 j Y X R p b 2 4 + P E l 0 Z W 1 U e X B l P k Z v c m 1 1 b G E 8 L 0 l 0 Z W 1 U e X B l P j x J d G V t U G F 0 a D 5 T Z W N 0 a W 9 u M S 9 n Z W 5 l d G l j b 0 1 1 b H R p T W 9 k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2 9 N d W x 0 a U 1 v Z G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T X V s d G l N b 2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T Y i I C 8 + P E V u d H J 5 I F R 5 c G U 9 I k Z p b G x U Y X J n Z X Q i I F Z h b H V l P S J z Z 2 V u Z X R p Y 2 9 D S E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D S E M v Q X V 0 b 1 J l b W 9 2 Z W R D b 2 x 1 b W 5 z M S 5 7 c 3 Q 3 M C 1 D b 3 N 0 Z S w w f S Z x d W 9 0 O y w m c X V v d D t T Z W N 0 a W 9 u M S 9 n Z W 5 l d G l j b 0 N I Q y 9 B d X R v U m V t b 3 Z l Z E N v b H V t b n M x L n t z d D c w L U V W c y w x f S Z x d W 9 0 O y w m c X V v d D t T Z W N 0 a W 9 u M S 9 n Z W 5 l d G l j b 0 N I Q y 9 B d X R v U m V t b 3 Z l Z E N v b H V t b n M x L n t j a D E z M C 1 D b 3 N 0 Z S w y f S Z x d W 9 0 O y w m c X V v d D t T Z W N 0 a W 9 u M S 9 n Z W 5 l d G l j b 0 N I Q y 9 B d X R v U m V t b 3 Z l Z E N v b H V t b n M x L n t j a D E z M C 1 F V n M s M 3 0 m c X V v d D s s J n F 1 b 3 Q 7 U 2 V j d G l v b j E v Z 2 V u Z X R p Y 2 9 D S E M v Q X V 0 b 1 J l b W 9 2 Z W R D b 2 x 1 b W 5 z M S 5 7 Y T I 4 M C 1 D b 3 N 0 Z S w 0 f S Z x d W 9 0 O y w m c X V v d D t T Z W N 0 a W 9 u M S 9 n Z W 5 l d G l j b 0 N I Q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N I Q y 9 B d X R v U m V t b 3 Z l Z E N v b H V t b n M x L n t z d D c w L U N v c 3 R l L D B 9 J n F 1 b 3 Q 7 L C Z x d W 9 0 O 1 N l Y 3 R p b 2 4 x L 2 d l b m V 0 a W N v Q 0 h D L 0 F 1 d G 9 S Z W 1 v d m V k Q 2 9 s d W 1 u c z E u e 3 N 0 N z A t R V Z z L D F 9 J n F 1 b 3 Q 7 L C Z x d W 9 0 O 1 N l Y 3 R p b 2 4 x L 2 d l b m V 0 a W N v Q 0 h D L 0 F 1 d G 9 S Z W 1 v d m V k Q 2 9 s d W 1 u c z E u e 2 N o M T M w L U N v c 3 R l L D J 9 J n F 1 b 3 Q 7 L C Z x d W 9 0 O 1 N l Y 3 R p b 2 4 x L 2 d l b m V 0 a W N v Q 0 h D L 0 F 1 d G 9 S Z W 1 v d m V k Q 2 9 s d W 1 u c z E u e 2 N o M T M w L U V W c y w z f S Z x d W 9 0 O y w m c X V v d D t T Z W N 0 a W 9 u M S 9 n Z W 5 l d G l j b 0 N I Q y 9 B d X R v U m V t b 3 Z l Z E N v b H V t b n M x L n t h M j g w L U N v c 3 R l L D R 9 J n F 1 b 3 Q 7 L C Z x d W 9 0 O 1 N l Y 3 R p b 2 4 x L 2 d l b m V 0 a W N v Q 0 h D L 0 F 1 d G 9 S Z W 1 v d m V k Q 2 9 s d W 1 u c z E u e 2 E y O D A t R V Z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3 N 0 N z A t R V Z z J n F 1 b 3 Q 7 L C Z x d W 9 0 O 2 N o M T M w L U N v c 3 R l J n F 1 b 3 Q 7 L C Z x d W 9 0 O 2 N o M T M w L U V W c y Z x d W 9 0 O y w m c X V v d D t h M j g w L U N v c 3 R l J n F 1 b 3 Q 7 L C Z x d W 9 0 O 2 E y O D A t R V Z z J n F 1 b 3 Q 7 X S I g L z 4 8 R W 5 0 c n k g V H l w Z T 0 i R m l s b E N v b H V t b l R 5 c G V z I i B W Y W x 1 Z T 0 i c 0 F 3 T U R B d 0 1 E I i A v P j x F b n R y e S B U e X B l P S J G a W x s T G F z d F V w Z G F 0 Z W Q i I F Z h b H V l P S J k M j A y M S 0 w N i 0 w O F Q y M z o y M D o 0 M S 4 w M T g 1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k O W Y 5 N z F m L T E 4 Z W I t N D g 4 Z C 0 4 M D R m L W R i N j g 1 Z D d h O W M 1 N C I g L z 4 8 L 1 N 0 Y W J s Z U V u d H J p Z X M + P C 9 J d G V t P j x J d G V t P j x J d G V t T G 9 j Y X R p b 2 4 + P E l 0 Z W 1 U e X B l P k Z v c m 1 1 b G E 8 L 0 l 0 Z W 1 U e X B l P j x J d G V t U G F 0 a D 5 T Z W N 0 a W 9 u M S 9 n Z W 5 l d G l j b 0 N I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0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j Q i I C 8 + P E V u d H J 5 I F R 5 c G U 9 I k Z p b G x U Y X J n Z X Q i I F Z h b H V l P S J z Z 2 V u Z X R p Y 2 9 D S E N H c m V l Z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V Q w M D o w M j o 1 M C 4 w N T c x M j Q 0 W i I g L z 4 8 R W 5 0 c n k g V H l w Z T 0 i R m l s b E N v b H V t b l R 5 c G V z I i B W Y W x 1 Z T 0 i c 0 F 3 T U R B d 0 1 E I i A v P j x F b n R y e S B U e X B l P S J G a W x s Q 2 9 s d W 1 u T m F t Z X M i I F Z h b H V l P S J z W y Z x d W 9 0 O 3 N 0 N z A t Q 2 9 z d G U m c X V v d D s s J n F 1 b 3 Q 7 c 3 Q 3 M C 1 F V n M m c X V v d D s s J n F 1 b 3 Q 7 Y 2 g x M z A t Q 2 9 z d G U m c X V v d D s s J n F 1 b 3 Q 7 Y 2 g x M z A t R V Z z J n F 1 b 3 Q 7 L C Z x d W 9 0 O 2 E y O D A t Q 2 9 z d G U m c X V v d D s s J n F 1 b 3 Q 7 Y T I 4 M C 1 F V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d G l j b 0 N I Q 0 d y Z W V k e S 9 B d X R v U m V t b 3 Z l Z E N v b H V t b n M x L n t z d D c w L U N v c 3 R l L D B 9 J n F 1 b 3 Q 7 L C Z x d W 9 0 O 1 N l Y 3 R p b 2 4 x L 2 d l b m V 0 a W N v Q 0 h D R 3 J l Z W R 5 L 0 F 1 d G 9 S Z W 1 v d m V k Q 2 9 s d W 1 u c z E u e 3 N 0 N z A t R V Z z L D F 9 J n F 1 b 3 Q 7 L C Z x d W 9 0 O 1 N l Y 3 R p b 2 4 x L 2 d l b m V 0 a W N v Q 0 h D R 3 J l Z W R 5 L 0 F 1 d G 9 S Z W 1 v d m V k Q 2 9 s d W 1 u c z E u e 2 N o M T M w L U N v c 3 R l L D J 9 J n F 1 b 3 Q 7 L C Z x d W 9 0 O 1 N l Y 3 R p b 2 4 x L 2 d l b m V 0 a W N v Q 0 h D R 3 J l Z W R 5 L 0 F 1 d G 9 S Z W 1 v d m V k Q 2 9 s d W 1 u c z E u e 2 N o M T M w L U V W c y w z f S Z x d W 9 0 O y w m c X V v d D t T Z W N 0 a W 9 u M S 9 n Z W 5 l d G l j b 0 N I Q 0 d y Z W V k e S 9 B d X R v U m V t b 3 Z l Z E N v b H V t b n M x L n t h M j g w L U N v c 3 R l L D R 9 J n F 1 b 3 Q 7 L C Z x d W 9 0 O 1 N l Y 3 R p b 2 4 x L 2 d l b m V 0 a W N v Q 0 h D R 3 J l Z W R 5 L 0 F 1 d G 9 S Z W 1 v d m V k Q 2 9 s d W 1 u c z E u e 2 E y O D A t R V Z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l b m V 0 a W N v Q 0 h D R 3 J l Z W R 5 L 0 F 1 d G 9 S Z W 1 v d m V k Q 2 9 s d W 1 u c z E u e 3 N 0 N z A t Q 2 9 z d G U s M H 0 m c X V v d D s s J n F 1 b 3 Q 7 U 2 V j d G l v b j E v Z 2 V u Z X R p Y 2 9 D S E N H c m V l Z H k v Q X V 0 b 1 J l b W 9 2 Z W R D b 2 x 1 b W 5 z M S 5 7 c 3 Q 3 M C 1 F V n M s M X 0 m c X V v d D s s J n F 1 b 3 Q 7 U 2 V j d G l v b j E v Z 2 V u Z X R p Y 2 9 D S E N H c m V l Z H k v Q X V 0 b 1 J l b W 9 2 Z W R D b 2 x 1 b W 5 z M S 5 7 Y 2 g x M z A t Q 2 9 z d G U s M n 0 m c X V v d D s s J n F 1 b 3 Q 7 U 2 V j d G l v b j E v Z 2 V u Z X R p Y 2 9 D S E N H c m V l Z H k v Q X V 0 b 1 J l b W 9 2 Z W R D b 2 x 1 b W 5 z M S 5 7 Y 2 g x M z A t R V Z z L D N 9 J n F 1 b 3 Q 7 L C Z x d W 9 0 O 1 N l Y 3 R p b 2 4 x L 2 d l b m V 0 a W N v Q 0 h D R 3 J l Z W R 5 L 0 F 1 d G 9 S Z W 1 v d m V k Q 2 9 s d W 1 u c z E u e 2 E y O D A t Q 2 9 z d G U s N H 0 m c X V v d D s s J n F 1 b 3 Q 7 U 2 V j d G l v b j E v Z 2 V u Z X R p Y 2 9 D S E N H c m V l Z H k v Q X V 0 b 1 J l b W 9 2 Z W R D b 2 x 1 b W 5 z M S 5 7 Y T I 4 M C 1 F V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0 a W N v Q 0 h D R 3 J l Z W R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Q 0 h D R 3 J l Z W R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Q 0 h D R 3 J l Z W R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N g C h Z l / i S Z Z L 7 4 v 3 O c d N A A A A A A I A A A A A A B B m A A A A A Q A A I A A A A H x 1 j w F 3 C 6 F t h a p x z P c q R + r L B 9 A S Z 2 Y u g x z K K l K + 0 N k y A A A A A A 6 A A A A A A g A A I A A A A I i V U S I a 1 s i h E z J 9 6 J y m N + n 3 Q 3 8 A S R X V W R d t 5 Q 2 m L G 4 5 U A A A A M 4 1 0 c u 1 H 4 r M R Y I l D 3 T E b n u U h H 7 1 6 W t Y s C r c H i E F y I O v + o o 5 j I o + 7 k x W Y e 2 i L T 3 K H + R 1 i m E g r Z m 9 + 1 Q n H n 1 y F v x 9 i c u 4 M u G d q e G O u 6 j 2 n r 5 m Q A A A A L F B 7 a z r u Z A K U 0 p X Q g n j Y f X x J S D 4 c Q Y U 5 e 9 3 L 6 T j l B b y w + w n b d q 3 u A W n x t F 4 Q R U Q 7 o t P C E 9 d W I 3 Q p E Z j p V c N c 3 0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Comparativa</vt:lpstr>
      <vt:lpstr>Greedy</vt:lpstr>
      <vt:lpstr>BA Mejor</vt:lpstr>
      <vt:lpstr>AGB</vt:lpstr>
      <vt:lpstr>CHC</vt:lpstr>
      <vt:lpstr>AGMS</vt:lpstr>
      <vt:lpstr>Plantilla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2021-06-09T06:48:00Z</dcterms:modified>
</cp:coreProperties>
</file>