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MBHB/Practicas/P1/"/>
    </mc:Choice>
  </mc:AlternateContent>
  <xr:revisionPtr revIDLastSave="854" documentId="8_{D1DDB6C2-67B3-4B87-8F25-D69E6E94A16C}" xr6:coauthVersionLast="46" xr6:coauthVersionMax="46" xr10:uidLastSave="{E22B0680-ED89-44F5-A855-3F284AB0076E}"/>
  <bookViews>
    <workbookView xWindow="-120" yWindow="-120" windowWidth="38640" windowHeight="21390" tabRatio="743" xr2:uid="{E36AA127-7C1A-44A1-B2F9-CDA2DDAE02E7}"/>
  </bookViews>
  <sheets>
    <sheet name="Comparativa" sheetId="8" r:id="rId1"/>
    <sheet name="Greedy" sheetId="1" r:id="rId2"/>
    <sheet name="Aleatoria" sheetId="2" r:id="rId3"/>
    <sheet name="BA Mejor" sheetId="3" r:id="rId4"/>
    <sheet name="BA Primer Mejor" sheetId="4" r:id="rId5"/>
    <sheet name="ES" sheetId="5" r:id="rId6"/>
    <sheet name="BT" sheetId="6" r:id="rId7"/>
    <sheet name="Plantilla" sheetId="7" r:id="rId8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8" l="1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W6" i="8"/>
  <c r="S6" i="8"/>
  <c r="O6" i="8"/>
  <c r="K6" i="8"/>
  <c r="V6" i="8"/>
  <c r="R6" i="8"/>
  <c r="N6" i="8"/>
  <c r="J6" i="8"/>
  <c r="G6" i="8"/>
  <c r="F6" i="8"/>
  <c r="C6" i="8"/>
  <c r="B6" i="8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4" i="4"/>
  <c r="C9" i="8" s="1"/>
  <c r="C14" i="4"/>
  <c r="D14" i="4"/>
  <c r="G9" i="8" s="1"/>
  <c r="E14" i="4"/>
  <c r="F14" i="4"/>
  <c r="K9" i="8" s="1"/>
  <c r="G14" i="4"/>
  <c r="H14" i="4"/>
  <c r="O9" i="8" s="1"/>
  <c r="I14" i="4"/>
  <c r="J14" i="4"/>
  <c r="S9" i="8" s="1"/>
  <c r="K14" i="4"/>
  <c r="L14" i="4"/>
  <c r="W9" i="8" s="1"/>
  <c r="M14" i="4"/>
  <c r="B15" i="4"/>
  <c r="B9" i="8" s="1"/>
  <c r="B16" i="4"/>
  <c r="D9" i="8" s="1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6" i="2"/>
  <c r="L16" i="2"/>
  <c r="X7" i="8" s="1"/>
  <c r="K16" i="2"/>
  <c r="J16" i="2"/>
  <c r="T7" i="8" s="1"/>
  <c r="I16" i="2"/>
  <c r="H16" i="2"/>
  <c r="P7" i="8" s="1"/>
  <c r="G16" i="2"/>
  <c r="F16" i="2"/>
  <c r="L7" i="8" s="1"/>
  <c r="E16" i="2"/>
  <c r="D16" i="2"/>
  <c r="H7" i="8" s="1"/>
  <c r="C16" i="2"/>
  <c r="B16" i="2"/>
  <c r="D7" i="8" s="1"/>
  <c r="M15" i="2"/>
  <c r="Y7" i="8" s="1"/>
  <c r="L15" i="2"/>
  <c r="V7" i="8" s="1"/>
  <c r="K15" i="2"/>
  <c r="U7" i="8" s="1"/>
  <c r="J15" i="2"/>
  <c r="R7" i="8" s="1"/>
  <c r="I15" i="2"/>
  <c r="Q7" i="8" s="1"/>
  <c r="H15" i="2"/>
  <c r="N7" i="8" s="1"/>
  <c r="G15" i="2"/>
  <c r="M7" i="8" s="1"/>
  <c r="F15" i="2"/>
  <c r="J7" i="8" s="1"/>
  <c r="E15" i="2"/>
  <c r="I7" i="8" s="1"/>
  <c r="D15" i="2"/>
  <c r="F7" i="8" s="1"/>
  <c r="C15" i="2"/>
  <c r="E7" i="8" s="1"/>
  <c r="B15" i="2"/>
  <c r="B7" i="8" s="1"/>
  <c r="M14" i="2"/>
  <c r="L14" i="2"/>
  <c r="W7" i="8" s="1"/>
  <c r="K14" i="2"/>
  <c r="J14" i="2"/>
  <c r="S7" i="8" s="1"/>
  <c r="I14" i="2"/>
  <c r="H14" i="2"/>
  <c r="O7" i="8" s="1"/>
  <c r="G14" i="2"/>
  <c r="F14" i="2"/>
  <c r="K7" i="8" s="1"/>
  <c r="E14" i="2"/>
  <c r="D14" i="2"/>
  <c r="G7" i="8" s="1"/>
  <c r="C14" i="2"/>
  <c r="B14" i="2"/>
  <c r="C7" i="8" s="1"/>
  <c r="M16" i="4"/>
  <c r="L16" i="4"/>
  <c r="X9" i="8" s="1"/>
  <c r="K16" i="4"/>
  <c r="J16" i="4"/>
  <c r="T9" i="8" s="1"/>
  <c r="I16" i="4"/>
  <c r="H16" i="4"/>
  <c r="P9" i="8" s="1"/>
  <c r="G16" i="4"/>
  <c r="F16" i="4"/>
  <c r="L9" i="8" s="1"/>
  <c r="E16" i="4"/>
  <c r="D16" i="4"/>
  <c r="H9" i="8" s="1"/>
  <c r="C16" i="4"/>
  <c r="M15" i="4"/>
  <c r="Y9" i="8" s="1"/>
  <c r="L15" i="4"/>
  <c r="V9" i="8" s="1"/>
  <c r="K15" i="4"/>
  <c r="U9" i="8" s="1"/>
  <c r="J15" i="4"/>
  <c r="R9" i="8" s="1"/>
  <c r="I15" i="4"/>
  <c r="Q9" i="8" s="1"/>
  <c r="H15" i="4"/>
  <c r="N9" i="8" s="1"/>
  <c r="G15" i="4"/>
  <c r="M9" i="8" s="1"/>
  <c r="F15" i="4"/>
  <c r="J9" i="8" s="1"/>
  <c r="E15" i="4"/>
  <c r="I9" i="8" s="1"/>
  <c r="D15" i="4"/>
  <c r="F9" i="8" s="1"/>
  <c r="C15" i="4"/>
  <c r="E9" i="8" s="1"/>
</calcChain>
</file>

<file path=xl/sharedStrings.xml><?xml version="1.0" encoding="utf-8"?>
<sst xmlns="http://schemas.openxmlformats.org/spreadsheetml/2006/main" count="1389" uniqueCount="630">
  <si>
    <t>st70</t>
  </si>
  <si>
    <t>Coste</t>
  </si>
  <si>
    <t>#EV</t>
  </si>
  <si>
    <t>Ejecución1</t>
  </si>
  <si>
    <t>Ejecución2</t>
  </si>
  <si>
    <t>Ejecución3</t>
  </si>
  <si>
    <t>Ejecución4</t>
  </si>
  <si>
    <t>Ejecución5</t>
  </si>
  <si>
    <t>Ejecución6</t>
  </si>
  <si>
    <t>Ejecución7</t>
  </si>
  <si>
    <t>Ejecución8</t>
  </si>
  <si>
    <t>Ejecución9</t>
  </si>
  <si>
    <t>Ejecución10</t>
  </si>
  <si>
    <t>Media</t>
  </si>
  <si>
    <t>Des. Tip. (s)</t>
  </si>
  <si>
    <t>ch130</t>
  </si>
  <si>
    <t>a280</t>
  </si>
  <si>
    <t>pa654</t>
  </si>
  <si>
    <t>vm1084</t>
  </si>
  <si>
    <t>vm1748</t>
  </si>
  <si>
    <t>Algoritmo Greedy</t>
  </si>
  <si>
    <t>Búsqueda aleatoria</t>
  </si>
  <si>
    <t>busquedaAleatoria</t>
  </si>
  <si>
    <t>Fichero: st70</t>
  </si>
  <si>
    <t>Limite iteraciones: 112000</t>
  </si>
  <si>
    <t>-----</t>
  </si>
  <si>
    <t>Fichero: ch130</t>
  </si>
  <si>
    <t>Limite iteraciones: 208000</t>
  </si>
  <si>
    <t>busquedaLocalPrimerMejorVecino</t>
  </si>
  <si>
    <t>Fichero: vm1084</t>
  </si>
  <si>
    <t>Limite iteraciones: 1734400</t>
  </si>
  <si>
    <t>Fichero: vm1748</t>
  </si>
  <si>
    <t>Limite iteraciones: 2796800</t>
  </si>
  <si>
    <t>Búsqueda local mejor vecino</t>
  </si>
  <si>
    <t>busquedaLocalMejorVecino</t>
  </si>
  <si>
    <t>#Ev Media:      113505.000000    Desv: 0.000000</t>
  </si>
  <si>
    <t>#Ev Media:      209625.000000    Desv: 0.000000</t>
  </si>
  <si>
    <t>Fichero: a280</t>
  </si>
  <si>
    <t>Limite iteraciones: 448000</t>
  </si>
  <si>
    <t>#Ev Media:      468720.000000    Desv: 0.000000</t>
  </si>
  <si>
    <t>Fichero: p654</t>
  </si>
  <si>
    <t>Limite iteraciones: 1046400</t>
  </si>
  <si>
    <t>#Ev Media:      1067655.000000   Desv: 0.000000</t>
  </si>
  <si>
    <t>#Ev Media:      1760958.000000   Desv: 0.000000</t>
  </si>
  <si>
    <t>#Ev Media:      3053756.000000   Desv: 0.000000</t>
  </si>
  <si>
    <t>Búsqueda local primer mejor vecino</t>
  </si>
  <si>
    <t>Tiempo de ejecución: 11.617013</t>
  </si>
  <si>
    <t>1)</t>
  </si>
  <si>
    <t xml:space="preserve">Coste: 2900 </t>
  </si>
  <si>
    <t xml:space="preserve"> Semilla: 7416562</t>
  </si>
  <si>
    <t>2)</t>
  </si>
  <si>
    <t xml:space="preserve">Coste: 2912 </t>
  </si>
  <si>
    <t xml:space="preserve"> Semilla: 6987867</t>
  </si>
  <si>
    <t>3)</t>
  </si>
  <si>
    <t xml:space="preserve">Coste: 2811 </t>
  </si>
  <si>
    <t xml:space="preserve"> Semilla: 8444162</t>
  </si>
  <si>
    <t>4)</t>
  </si>
  <si>
    <t xml:space="preserve">Coste: 2824 </t>
  </si>
  <si>
    <t xml:space="preserve"> Semilla: 251406</t>
  </si>
  <si>
    <t>5)</t>
  </si>
  <si>
    <t xml:space="preserve">Coste: 2776 </t>
  </si>
  <si>
    <t xml:space="preserve"> Semilla: 5887443</t>
  </si>
  <si>
    <t>6)</t>
  </si>
  <si>
    <t xml:space="preserve">Coste: 2836 </t>
  </si>
  <si>
    <t xml:space="preserve"> Semilla: 147497</t>
  </si>
  <si>
    <t>7)</t>
  </si>
  <si>
    <t xml:space="preserve">Coste: 2793 </t>
  </si>
  <si>
    <t xml:space="preserve"> Semilla: 6934394</t>
  </si>
  <si>
    <t>8)</t>
  </si>
  <si>
    <t xml:space="preserve">Coste: 2690 </t>
  </si>
  <si>
    <t xml:space="preserve"> Semilla: 9080641</t>
  </si>
  <si>
    <t>9)</t>
  </si>
  <si>
    <t xml:space="preserve">Coste: 2872 </t>
  </si>
  <si>
    <t xml:space="preserve"> Semilla: 1522345</t>
  </si>
  <si>
    <t>10)</t>
  </si>
  <si>
    <t xml:space="preserve">Coste: 2714 </t>
  </si>
  <si>
    <t xml:space="preserve"> Semilla: 4707791</t>
  </si>
  <si>
    <t>Coste Media:</t>
  </si>
  <si>
    <t xml:space="preserve"> Desv: 73.184394</t>
  </si>
  <si>
    <t>Tiempo de ejecución: 33.556203</t>
  </si>
  <si>
    <t xml:space="preserve">Coste: 38704 </t>
  </si>
  <si>
    <t xml:space="preserve">Coste: 38402 </t>
  </si>
  <si>
    <t xml:space="preserve">Coste: 38793 </t>
  </si>
  <si>
    <t xml:space="preserve">Coste: 38588 </t>
  </si>
  <si>
    <t xml:space="preserve">Coste: 38857 </t>
  </si>
  <si>
    <t xml:space="preserve">Coste: 38496 </t>
  </si>
  <si>
    <t xml:space="preserve">Coste: 38520 </t>
  </si>
  <si>
    <t xml:space="preserve">Coste: 38746 </t>
  </si>
  <si>
    <t xml:space="preserve">Coste: 38430 </t>
  </si>
  <si>
    <t xml:space="preserve">Coste: 38846 </t>
  </si>
  <si>
    <t xml:space="preserve"> Desv: 172.181300</t>
  </si>
  <si>
    <t>Tiempo de ejecución: 1075.529311</t>
  </si>
  <si>
    <t xml:space="preserve">Coste: 1819347 </t>
  </si>
  <si>
    <t xml:space="preserve">Coste: 1796285 </t>
  </si>
  <si>
    <t xml:space="preserve">Coste: 1798309 </t>
  </si>
  <si>
    <t xml:space="preserve">Coste: 1822048 </t>
  </si>
  <si>
    <t xml:space="preserve">Coste: 1795091 </t>
  </si>
  <si>
    <t xml:space="preserve">Coste: 1786004 </t>
  </si>
  <si>
    <t xml:space="preserve">Coste: 1830159 </t>
  </si>
  <si>
    <t xml:space="preserve">Coste: 1814518 </t>
  </si>
  <si>
    <t xml:space="preserve">Coste: 1815083 </t>
  </si>
  <si>
    <t xml:space="preserve">Coste: 1799080 </t>
  </si>
  <si>
    <t xml:space="preserve"> Desv: 14411.813181</t>
  </si>
  <si>
    <t>Tiempo de ejecución: 3008.678983</t>
  </si>
  <si>
    <t xml:space="preserve">Coste: 7981407 </t>
  </si>
  <si>
    <t xml:space="preserve">Coste: 7794062 </t>
  </si>
  <si>
    <t xml:space="preserve">Coste: 7946794 </t>
  </si>
  <si>
    <t xml:space="preserve">Coste: 7984070 </t>
  </si>
  <si>
    <t xml:space="preserve">Coste: 7961523 </t>
  </si>
  <si>
    <t xml:space="preserve">Coste: 8010081 </t>
  </si>
  <si>
    <t xml:space="preserve">Coste: 7997939 </t>
  </si>
  <si>
    <t xml:space="preserve">Coste: 7849193 </t>
  </si>
  <si>
    <t xml:space="preserve">Coste: 7966476 </t>
  </si>
  <si>
    <t xml:space="preserve">Coste: 7945923 </t>
  </si>
  <si>
    <t xml:space="preserve"> Desv: 68778.116103</t>
  </si>
  <si>
    <t>Tiempo de ejecución: 8018.743748</t>
  </si>
  <si>
    <t xml:space="preserve">Coste: 14071939 </t>
  </si>
  <si>
    <t xml:space="preserve">Coste: 14190898 </t>
  </si>
  <si>
    <t xml:space="preserve">Coste: 14142942 </t>
  </si>
  <si>
    <t xml:space="preserve">Coste: 14135601 </t>
  </si>
  <si>
    <t xml:space="preserve">Coste: 14131011 </t>
  </si>
  <si>
    <t xml:space="preserve">Coste: 14148999 </t>
  </si>
  <si>
    <t xml:space="preserve">Coste: 14040688 </t>
  </si>
  <si>
    <t xml:space="preserve">Coste: 14195096 </t>
  </si>
  <si>
    <t xml:space="preserve">Coste: 14195751 </t>
  </si>
  <si>
    <t xml:space="preserve">Coste: 14181537 </t>
  </si>
  <si>
    <t xml:space="preserve"> Desv: 52731.892940</t>
  </si>
  <si>
    <t xml:space="preserve">2812.800000 </t>
  </si>
  <si>
    <t xml:space="preserve">38638.200000 </t>
  </si>
  <si>
    <t xml:space="preserve">1807592.400000 </t>
  </si>
  <si>
    <t xml:space="preserve">7943746.800000 </t>
  </si>
  <si>
    <t xml:space="preserve">14143446.200000 </t>
  </si>
  <si>
    <t>Enfriamiento Simulado</t>
  </si>
  <si>
    <t>algoritmoEnfriamientoSimulado</t>
  </si>
  <si>
    <t>#Ev Media:</t>
  </si>
  <si>
    <t>Limite iteraciones: 10400</t>
  </si>
  <si>
    <t xml:space="preserve"> #EV: 10400 </t>
  </si>
  <si>
    <t>Limite iteraciones: 22400</t>
  </si>
  <si>
    <t xml:space="preserve"> #EV: 22400 </t>
  </si>
  <si>
    <t>Limite iteraciones: 52320</t>
  </si>
  <si>
    <t xml:space="preserve"> #EV: 52320 </t>
  </si>
  <si>
    <t>Limite iteraciones: 86720</t>
  </si>
  <si>
    <t xml:space="preserve"> #EV: 86720 </t>
  </si>
  <si>
    <t>Limite iteraciones: 139840</t>
  </si>
  <si>
    <t xml:space="preserve"> #EV: 139840 </t>
  </si>
  <si>
    <t>Tiempo de ejecución: 93.639997</t>
  </si>
  <si>
    <t>1)      Coste: 29733     Semilla: 3023229</t>
  </si>
  <si>
    <t>2)      Coste: 29959     Semilla: 9145821</t>
  </si>
  <si>
    <t>3)      Coste: 29541     Semilla: 2030883</t>
  </si>
  <si>
    <t>4)      Coste: 29428     Semilla: 9107397</t>
  </si>
  <si>
    <t>5)      Coste: 28949     Semilla: 1026037</t>
  </si>
  <si>
    <t>6)      Coste: 29621     Semilla: 4884751</t>
  </si>
  <si>
    <t>7)      Coste: 29179     Semilla: 800162</t>
  </si>
  <si>
    <t>8)      Coste: 29520     Semilla: 2499101</t>
  </si>
  <si>
    <t>9)      Coste: 28712     Semilla: 2805795</t>
  </si>
  <si>
    <t>10)     Coste: 29751     Semilla: 5712678</t>
  </si>
  <si>
    <t>Coste Media:    29439.300000     Desv: 385.950213</t>
  </si>
  <si>
    <t>algoritmoGreedy</t>
  </si>
  <si>
    <t>Tiempo de ejecución: 0.745999</t>
  </si>
  <si>
    <t>Coste: 830</t>
  </si>
  <si>
    <t>Tiempo de ejecución: 0.704498</t>
  </si>
  <si>
    <t>Coste: 7579</t>
  </si>
  <si>
    <t>Tiempo de ejecución: 0.717003</t>
  </si>
  <si>
    <t>Coste: 3157</t>
  </si>
  <si>
    <t>Tiempo de ejecución: 0.747000</t>
  </si>
  <si>
    <t>Coste: 43457</t>
  </si>
  <si>
    <t>Tiempo de ejecución: 0.784001</t>
  </si>
  <si>
    <t>Coste: 301476</t>
  </si>
  <si>
    <t>Tiempo de ejecución: 0.879998</t>
  </si>
  <si>
    <t>Coste: 408101</t>
  </si>
  <si>
    <t>Búsqueda Tabú</t>
  </si>
  <si>
    <t>busquedaTabu</t>
  </si>
  <si>
    <t>Limite iteraciones: 2800</t>
  </si>
  <si>
    <t xml:space="preserve">Coste: 1047 </t>
  </si>
  <si>
    <t xml:space="preserve">Coste: 1024 </t>
  </si>
  <si>
    <t xml:space="preserve"> Desv: 0.000000</t>
  </si>
  <si>
    <t xml:space="preserve">10400.000000 </t>
  </si>
  <si>
    <t xml:space="preserve">22400.000000 </t>
  </si>
  <si>
    <t xml:space="preserve">52320.000000 </t>
  </si>
  <si>
    <t>Tiempo de ejecución: 1.581002</t>
  </si>
  <si>
    <t>1)      Coste: 1173      #EV: 113505     Semilla: 8307796</t>
  </si>
  <si>
    <t>2)      Coste: 1224      #EV: 113505     Semilla: 5145909</t>
  </si>
  <si>
    <t>3)      Coste: 1190      #EV: 113505     Semilla: 9829141</t>
  </si>
  <si>
    <t>4)      Coste: 1130      #EV: 113505     Semilla: 5840894</t>
  </si>
  <si>
    <t>5)      Coste: 1194      #EV: 113505     Semilla: 5086812</t>
  </si>
  <si>
    <t>6)      Coste: 1156      #EV: 113505     Semilla: 8084775</t>
  </si>
  <si>
    <t>7)      Coste: 1259      #EV: 113505     Semilla: 210351</t>
  </si>
  <si>
    <t>8)      Coste: 1157      #EV: 113505     Semilla: 1855851</t>
  </si>
  <si>
    <t>9)      Coste: 1056      #EV: 113505     Semilla: 6638255</t>
  </si>
  <si>
    <t>10)     Coste: 1276      #EV: 113505     Semilla: 2387311</t>
  </si>
  <si>
    <t>Coste Media:    1181.500000      Desv: 63.854435</t>
  </si>
  <si>
    <t>Mejor solución de coste:  1056</t>
  </si>
  <si>
    <t>Tiempo de ejecución: 1.841001</t>
  </si>
  <si>
    <t>1)      Coste: 22094     #EV: 209625     Semilla: 8307796</t>
  </si>
  <si>
    <t>2)      Coste: 22914     #EV: 209625     Semilla: 5145909</t>
  </si>
  <si>
    <t>3)      Coste: 24253     #EV: 209625     Semilla: 9829141</t>
  </si>
  <si>
    <t>4)      Coste: 24196     #EV: 209625     Semilla: 5840894</t>
  </si>
  <si>
    <t>5)      Coste: 22502     #EV: 209625     Semilla: 5086812</t>
  </si>
  <si>
    <t>6)      Coste: 24078     #EV: 209625     Semilla: 8084775</t>
  </si>
  <si>
    <t>7)      Coste: 23038     #EV: 209625     Semilla: 210351</t>
  </si>
  <si>
    <t>8)      Coste: 25236     #EV: 209625     Semilla: 1855851</t>
  </si>
  <si>
    <t>9)      Coste: 23045     #EV: 209625     Semilla: 6638255</t>
  </si>
  <si>
    <t>10)     Coste: 23378     #EV: 209625     Semilla: 2387311</t>
  </si>
  <si>
    <t>Coste Media:    23473.400000     Desv: 951.240033</t>
  </si>
  <si>
    <t>Mejor solución de coste:  22094</t>
  </si>
  <si>
    <t>Tiempo de ejecución: 2.820997</t>
  </si>
  <si>
    <t>1)      Coste: 26412     #EV: 468720     Semilla: 4346140</t>
  </si>
  <si>
    <t>2)      Coste: 24998     #EV: 468720     Semilla: 2298741</t>
  </si>
  <si>
    <t>3)      Coste: 26666     #EV: 468720     Semilla: 5428347</t>
  </si>
  <si>
    <t>4)      Coste: 27215     #EV: 468720     Semilla: 4392375</t>
  </si>
  <si>
    <t>5)      Coste: 26931     #EV: 468720     Semilla: 8870551</t>
  </si>
  <si>
    <t>6)      Coste: 26520     #EV: 468720     Semilla: 9827348</t>
  </si>
  <si>
    <t>7)      Coste: 25446     #EV: 468720     Semilla: 8514779</t>
  </si>
  <si>
    <t>8)      Coste: 26954     #EV: 468720     Semilla: 2338857</t>
  </si>
  <si>
    <t>9)      Coste: 25677     #EV: 468720     Semilla: 2814383</t>
  </si>
  <si>
    <t>10)     Coste: 27366     #EV: 468720     Semilla: 6963517</t>
  </si>
  <si>
    <t>Coste Media:    26418.500000     Desv: 793.486295</t>
  </si>
  <si>
    <t>Mejor solución de coste:  24998</t>
  </si>
  <si>
    <t>Tiempo de ejecución: 4.818500</t>
  </si>
  <si>
    <t>1)      Coste: 1913102   #EV: 1067655    Semilla: 4346140</t>
  </si>
  <si>
    <t>2)      Coste: 1874183   #EV: 1067655    Semilla: 2298741</t>
  </si>
  <si>
    <t>3)      Coste: 1954410   #EV: 1067655    Semilla: 5428347</t>
  </si>
  <si>
    <t>4)      Coste: 2030531   #EV: 1067655    Semilla: 4392375</t>
  </si>
  <si>
    <t>5)      Coste: 1973411   #EV: 1067655    Semilla: 8870551</t>
  </si>
  <si>
    <t>6)      Coste: 1913706   #EV: 1067655    Semilla: 9827348</t>
  </si>
  <si>
    <t>7)      Coste: 2011963   #EV: 1067655    Semilla: 8514779</t>
  </si>
  <si>
    <t>8)      Coste: 1938008   #EV: 1067655    Semilla: 2338857</t>
  </si>
  <si>
    <t>9)      Coste: 1990716   #EV: 1067655    Semilla: 2814383</t>
  </si>
  <si>
    <t>10)     Coste: 1863563   #EV: 1067655    Semilla: 6963517</t>
  </si>
  <si>
    <t>Coste Media:    1946359.300000   Desv: 56233.166769</t>
  </si>
  <si>
    <t>Mejor solución de coste:  1863563</t>
  </si>
  <si>
    <t>Tiempo de ejecución: 7.046501</t>
  </si>
  <si>
    <t>1)      Coste: 8454398   #EV: 1760958    Semilla: 4346140</t>
  </si>
  <si>
    <t>2)      Coste: 8441813   #EV: 1760958    Semilla: 2298741</t>
  </si>
  <si>
    <t>3)      Coste: 8366794   #EV: 1760958    Semilla: 5428347</t>
  </si>
  <si>
    <t>4)      Coste: 8402660   #EV: 1760958    Semilla: 4392375</t>
  </si>
  <si>
    <t>5)      Coste: 8376210   #EV: 1760958    Semilla: 8870551</t>
  </si>
  <si>
    <t>6)      Coste: 8466410   #EV: 1760958    Semilla: 9827348</t>
  </si>
  <si>
    <t>7)      Coste: 8366279   #EV: 1760958    Semilla: 8514779</t>
  </si>
  <si>
    <t>8)      Coste: 8208834   #EV: 1760958    Semilla: 2338857</t>
  </si>
  <si>
    <t>9)      Coste: 8148831   #EV: 1760958    Semilla: 2814383</t>
  </si>
  <si>
    <t>10)     Coste: 8367801   #EV: 1760958    Semilla: 6963517</t>
  </si>
  <si>
    <t>Coste Media:    8360003.000000   Desv: 103601.814162</t>
  </si>
  <si>
    <t>Mejor solución de coste:  8148831</t>
  </si>
  <si>
    <t>Tiempo de ejecución: 11.794998</t>
  </si>
  <si>
    <t>1)      Coste: 15133126          #EV: 3053756    Semilla: 4688369</t>
  </si>
  <si>
    <t>2)      Coste: 15016535          #EV: 3053756    Semilla: 201967</t>
  </si>
  <si>
    <t>3)      Coste: 14738116          #EV: 3053756    Semilla: 756812</t>
  </si>
  <si>
    <t>4)      Coste: 14816225          #EV: 3053756    Semilla: 9444884</t>
  </si>
  <si>
    <t>5)      Coste: 15018962          #EV: 3053756    Semilla: 7926831</t>
  </si>
  <si>
    <t>6)      Coste: 14976830          #EV: 3053756    Semilla: 153232</t>
  </si>
  <si>
    <t>7)      Coste: 14828772          #EV: 3053756    Semilla: 6575218</t>
  </si>
  <si>
    <t>8)      Coste: 14872157          #EV: 3053756    Semilla: 7904492</t>
  </si>
  <si>
    <t>9)      Coste: 14795905          #EV: 3053756    Semilla: 8509222</t>
  </si>
  <si>
    <t>10)     Coste: 14670935          #EV: 3053756    Semilla: 304286</t>
  </si>
  <si>
    <t>Coste Media:    14886756.300000          Desv: 144763.743355</t>
  </si>
  <si>
    <t>Mejor solución de coste:  14670935</t>
  </si>
  <si>
    <t>Mejor</t>
  </si>
  <si>
    <t>Tiempo de ejecución: 1.585000</t>
  </si>
  <si>
    <t xml:space="preserve"> #EV: 113198 </t>
  </si>
  <si>
    <t xml:space="preserve"> Semilla: 6047858</t>
  </si>
  <si>
    <t xml:space="preserve">Coste: 1204 </t>
  </si>
  <si>
    <t xml:space="preserve"> #EV: 113896 </t>
  </si>
  <si>
    <t xml:space="preserve"> Semilla: 6247333</t>
  </si>
  <si>
    <t xml:space="preserve">Coste: 1001 </t>
  </si>
  <si>
    <t xml:space="preserve"> #EV: 91022 </t>
  </si>
  <si>
    <t xml:space="preserve"> Semilla: 7448364</t>
  </si>
  <si>
    <t xml:space="preserve">Coste: 899 </t>
  </si>
  <si>
    <t xml:space="preserve"> #EV: 81854 </t>
  </si>
  <si>
    <t xml:space="preserve"> Semilla: 4876648</t>
  </si>
  <si>
    <t xml:space="preserve">Coste: 943 </t>
  </si>
  <si>
    <t xml:space="preserve"> #EV: 112824 </t>
  </si>
  <si>
    <t xml:space="preserve"> Semilla: 3637003</t>
  </si>
  <si>
    <t xml:space="preserve">Coste: 1027 </t>
  </si>
  <si>
    <t xml:space="preserve"> #EV: 96263 </t>
  </si>
  <si>
    <t xml:space="preserve"> Semilla: 732453</t>
  </si>
  <si>
    <t xml:space="preserve">Coste: 1057 </t>
  </si>
  <si>
    <t xml:space="preserve"> #EV: 82110 </t>
  </si>
  <si>
    <t xml:space="preserve"> Semilla: 8490771</t>
  </si>
  <si>
    <t xml:space="preserve">Coste: 1038 </t>
  </si>
  <si>
    <t xml:space="preserve"> #EV: 108363 </t>
  </si>
  <si>
    <t xml:space="preserve"> Semilla: 8484964</t>
  </si>
  <si>
    <t xml:space="preserve"> #EV: 112017 </t>
  </si>
  <si>
    <t xml:space="preserve"> Semilla: 2610241</t>
  </si>
  <si>
    <t xml:space="preserve">Coste: 1108 </t>
  </si>
  <si>
    <t xml:space="preserve"> #EV: 67146 </t>
  </si>
  <si>
    <t xml:space="preserve"> Semilla: 7120519</t>
  </si>
  <si>
    <t xml:space="preserve"> Desv: 83.551448</t>
  </si>
  <si>
    <t xml:space="preserve"> Desv: 16746.391366</t>
  </si>
  <si>
    <t>Mejor solución de coste:  899</t>
  </si>
  <si>
    <t>Tiempo de ejecución: 1.810000</t>
  </si>
  <si>
    <t xml:space="preserve">Coste: 12752 </t>
  </si>
  <si>
    <t xml:space="preserve"> #EV: 208009 </t>
  </si>
  <si>
    <t xml:space="preserve">Coste: 12644 </t>
  </si>
  <si>
    <t xml:space="preserve"> #EV: 209127 </t>
  </si>
  <si>
    <t xml:space="preserve">Coste: 12120 </t>
  </si>
  <si>
    <t xml:space="preserve"> #EV: 209888 </t>
  </si>
  <si>
    <t xml:space="preserve">Coste: 13761 </t>
  </si>
  <si>
    <t xml:space="preserve"> #EV: 210672 </t>
  </si>
  <si>
    <t xml:space="preserve">Coste: 12489 </t>
  </si>
  <si>
    <t xml:space="preserve"> #EV: 208415 </t>
  </si>
  <si>
    <t xml:space="preserve">Coste: 16397 </t>
  </si>
  <si>
    <t xml:space="preserve"> #EV: 208146 </t>
  </si>
  <si>
    <t xml:space="preserve">Coste: 15413 </t>
  </si>
  <si>
    <t xml:space="preserve"> #EV: 211935 </t>
  </si>
  <si>
    <t xml:space="preserve">Coste: 13406 </t>
  </si>
  <si>
    <t xml:space="preserve"> #EV: 208225 </t>
  </si>
  <si>
    <t xml:space="preserve">Coste: 13985 </t>
  </si>
  <si>
    <t xml:space="preserve"> #EV: 212215 </t>
  </si>
  <si>
    <t xml:space="preserve">Coste: 14251 </t>
  </si>
  <si>
    <t xml:space="preserve"> #EV: 208255 </t>
  </si>
  <si>
    <t xml:space="preserve"> Desv: 1360.358188</t>
  </si>
  <si>
    <t xml:space="preserve"> Desv: 1611.476276</t>
  </si>
  <si>
    <t>Mejor solución de coste:  12120</t>
  </si>
  <si>
    <t>Tiempo de ejecución: 2.514500</t>
  </si>
  <si>
    <t xml:space="preserve">Coste: 8406 </t>
  </si>
  <si>
    <t xml:space="preserve"> #EV: 451118 </t>
  </si>
  <si>
    <t xml:space="preserve">Coste: 10365 </t>
  </si>
  <si>
    <t xml:space="preserve"> #EV: 449115 </t>
  </si>
  <si>
    <t xml:space="preserve">Coste: 10639 </t>
  </si>
  <si>
    <t xml:space="preserve"> #EV: 448453 </t>
  </si>
  <si>
    <t xml:space="preserve">Coste: 10135 </t>
  </si>
  <si>
    <t xml:space="preserve"> #EV: 454276 </t>
  </si>
  <si>
    <t xml:space="preserve">Coste: 11849 </t>
  </si>
  <si>
    <t xml:space="preserve"> #EV: 449449 </t>
  </si>
  <si>
    <t xml:space="preserve">Coste: 8809 </t>
  </si>
  <si>
    <t xml:space="preserve"> #EV: 449112 </t>
  </si>
  <si>
    <t xml:space="preserve">Coste: 8865 </t>
  </si>
  <si>
    <t xml:space="preserve"> #EV: 449723 </t>
  </si>
  <si>
    <t xml:space="preserve">Coste: 9958 </t>
  </si>
  <si>
    <t xml:space="preserve"> #EV: 453567 </t>
  </si>
  <si>
    <t xml:space="preserve">Coste: 7508 </t>
  </si>
  <si>
    <t xml:space="preserve"> #EV: 448102 </t>
  </si>
  <si>
    <t xml:space="preserve">Coste: 8062 </t>
  </si>
  <si>
    <t xml:space="preserve"> #EV: 453616 </t>
  </si>
  <si>
    <t xml:space="preserve"> Desv: 1344.679408</t>
  </si>
  <si>
    <t xml:space="preserve"> Desv: 2333.699040</t>
  </si>
  <si>
    <t>Mejor solución de coste:  7508</t>
  </si>
  <si>
    <t>Tiempo de ejecución: 4.404001</t>
  </si>
  <si>
    <t xml:space="preserve">Coste: 505670 </t>
  </si>
  <si>
    <t xml:space="preserve"> #EV: 1046494 </t>
  </si>
  <si>
    <t xml:space="preserve">Coste: 490623 </t>
  </si>
  <si>
    <t xml:space="preserve"> #EV: 1049741 </t>
  </si>
  <si>
    <t xml:space="preserve">Coste: 567341 </t>
  </si>
  <si>
    <t xml:space="preserve"> #EV: 1046687 </t>
  </si>
  <si>
    <t xml:space="preserve">Coste: 697386 </t>
  </si>
  <si>
    <t xml:space="preserve"> #EV: 1046872 </t>
  </si>
  <si>
    <t xml:space="preserve">Coste: 574200 </t>
  </si>
  <si>
    <t xml:space="preserve"> #EV: 1046520 </t>
  </si>
  <si>
    <t xml:space="preserve">Coste: 630843 </t>
  </si>
  <si>
    <t xml:space="preserve"> #EV: 1052439 </t>
  </si>
  <si>
    <t xml:space="preserve">Coste: 402126 </t>
  </si>
  <si>
    <t xml:space="preserve"> #EV: 1049402 </t>
  </si>
  <si>
    <t xml:space="preserve">Coste: 607125 </t>
  </si>
  <si>
    <t xml:space="preserve"> #EV: 1046434 </t>
  </si>
  <si>
    <t xml:space="preserve">Coste: 408446 </t>
  </si>
  <si>
    <t xml:space="preserve"> #EV: 1047954 </t>
  </si>
  <si>
    <t xml:space="preserve">Coste: 744691 </t>
  </si>
  <si>
    <t xml:space="preserve"> #EV: 1046660 </t>
  </si>
  <si>
    <t xml:space="preserve"> Desv: 113557.372143</t>
  </si>
  <si>
    <t xml:space="preserve"> Desv: 2009.498171</t>
  </si>
  <si>
    <t>Mejor solución de coste:  402126</t>
  </si>
  <si>
    <t>Tiempo de ejecución: 7.018504</t>
  </si>
  <si>
    <t xml:space="preserve">Coste: 3033809 </t>
  </si>
  <si>
    <t xml:space="preserve"> #EV: 1734440 </t>
  </si>
  <si>
    <t xml:space="preserve">Coste: 3833923 </t>
  </si>
  <si>
    <t xml:space="preserve"> #EV: 1734748 </t>
  </si>
  <si>
    <t xml:space="preserve">Coste: 4361692 </t>
  </si>
  <si>
    <t xml:space="preserve"> #EV: 1734754 </t>
  </si>
  <si>
    <t xml:space="preserve">Coste: 3005408 </t>
  </si>
  <si>
    <t xml:space="preserve"> #EV: 1734490 </t>
  </si>
  <si>
    <t xml:space="preserve">Coste: 3074414 </t>
  </si>
  <si>
    <t xml:space="preserve"> #EV: 1734475 </t>
  </si>
  <si>
    <t xml:space="preserve">Coste: 3479992 </t>
  </si>
  <si>
    <t xml:space="preserve"> #EV: 1734766 </t>
  </si>
  <si>
    <t xml:space="preserve">Coste: 2992652 </t>
  </si>
  <si>
    <t xml:space="preserve"> #EV: 1734586 </t>
  </si>
  <si>
    <t xml:space="preserve">Coste: 3666979 </t>
  </si>
  <si>
    <t xml:space="preserve"> #EV: 1734894 </t>
  </si>
  <si>
    <t xml:space="preserve">Coste: 5692211 </t>
  </si>
  <si>
    <t xml:space="preserve"> #EV: 1738246 </t>
  </si>
  <si>
    <t xml:space="preserve">Coste: 3112212 </t>
  </si>
  <si>
    <t xml:space="preserve"> #EV: 1734447 </t>
  </si>
  <si>
    <t xml:space="preserve"> Desv: 855172.187241</t>
  </si>
  <si>
    <t xml:space="preserve"> Desv: 1157.136619</t>
  </si>
  <si>
    <t>Mejor solución de coste:  2992652</t>
  </si>
  <si>
    <t>Tiempo de ejecución: 12.014999</t>
  </si>
  <si>
    <t xml:space="preserve">Coste: 7522305 </t>
  </si>
  <si>
    <t xml:space="preserve"> #EV: 2797330 </t>
  </si>
  <si>
    <t xml:space="preserve">Coste: 7781875 </t>
  </si>
  <si>
    <t xml:space="preserve"> #EV: 2796882 </t>
  </si>
  <si>
    <t xml:space="preserve">Coste: 7514781 </t>
  </si>
  <si>
    <t xml:space="preserve"> #EV: 2797070 </t>
  </si>
  <si>
    <t xml:space="preserve">Coste: 7469611 </t>
  </si>
  <si>
    <t xml:space="preserve"> #EV: 2796980 </t>
  </si>
  <si>
    <t xml:space="preserve">Coste: 9002388 </t>
  </si>
  <si>
    <t xml:space="preserve"> #EV: 2796981 </t>
  </si>
  <si>
    <t xml:space="preserve">Coste: 7961131 </t>
  </si>
  <si>
    <t xml:space="preserve"> #EV: 2797178 </t>
  </si>
  <si>
    <t xml:space="preserve">Coste: 7675063 </t>
  </si>
  <si>
    <t xml:space="preserve"> #EV: 2796809 </t>
  </si>
  <si>
    <t xml:space="preserve">Coste: 7621754 </t>
  </si>
  <si>
    <t xml:space="preserve"> #EV: 2797908 </t>
  </si>
  <si>
    <t xml:space="preserve">Coste: 7843160 </t>
  </si>
  <si>
    <t xml:space="preserve"> #EV: 2796840 </t>
  </si>
  <si>
    <t xml:space="preserve">Coste: 7499643 </t>
  </si>
  <si>
    <t xml:space="preserve"> #EV: 2797067 </t>
  </si>
  <si>
    <t xml:space="preserve"> Desv: 456792.592421</t>
  </si>
  <si>
    <t xml:space="preserve"> Desv: 323.522367</t>
  </si>
  <si>
    <t>Mejor solución de coste:  7469611</t>
  </si>
  <si>
    <t xml:space="preserve"> Semilla: 60564</t>
  </si>
  <si>
    <t xml:space="preserve"> Semilla: 4172274</t>
  </si>
  <si>
    <t xml:space="preserve"> Semilla: 8709592</t>
  </si>
  <si>
    <t xml:space="preserve"> Semilla: 8674316</t>
  </si>
  <si>
    <t xml:space="preserve"> Semilla: 7927296</t>
  </si>
  <si>
    <t xml:space="preserve"> Semilla: 3604392</t>
  </si>
  <si>
    <t xml:space="preserve"> Semilla: 4625181</t>
  </si>
  <si>
    <t xml:space="preserve"> Semilla: 8620343</t>
  </si>
  <si>
    <t xml:space="preserve"> Semilla: 1024116</t>
  </si>
  <si>
    <t xml:space="preserve"> Semilla: 610738</t>
  </si>
  <si>
    <t>Tiempo de ejecución: 2.827999</t>
  </si>
  <si>
    <t xml:space="preserve">Coste: 9937 </t>
  </si>
  <si>
    <t xml:space="preserve">Coste: 11002 </t>
  </si>
  <si>
    <t xml:space="preserve">Coste: 9562 </t>
  </si>
  <si>
    <t xml:space="preserve">Coste: 10998 </t>
  </si>
  <si>
    <t xml:space="preserve">Coste: 10077 </t>
  </si>
  <si>
    <t xml:space="preserve">Coste: 10098 </t>
  </si>
  <si>
    <t xml:space="preserve">Coste: 11488 </t>
  </si>
  <si>
    <t xml:space="preserve">Coste: 11419 </t>
  </si>
  <si>
    <t xml:space="preserve">Coste: 11033 </t>
  </si>
  <si>
    <t xml:space="preserve">Coste: 10604 </t>
  </si>
  <si>
    <t xml:space="preserve">10621.800000 </t>
  </si>
  <si>
    <t xml:space="preserve"> Desv: 667.050856</t>
  </si>
  <si>
    <t>Mejor solución de coste:  9562</t>
  </si>
  <si>
    <t>Tiempo de ejecución: 5.103499</t>
  </si>
  <si>
    <t xml:space="preserve">Coste: 6322 </t>
  </si>
  <si>
    <t xml:space="preserve">Coste: 6105 </t>
  </si>
  <si>
    <t xml:space="preserve">Coste: 6418 </t>
  </si>
  <si>
    <t xml:space="preserve">Coste: 6394 </t>
  </si>
  <si>
    <t xml:space="preserve">Coste: 6671 </t>
  </si>
  <si>
    <t xml:space="preserve">Coste: 6457 </t>
  </si>
  <si>
    <t xml:space="preserve">Coste: 6555 </t>
  </si>
  <si>
    <t xml:space="preserve">Coste: 6580 </t>
  </si>
  <si>
    <t xml:space="preserve">Coste: 6782 </t>
  </si>
  <si>
    <t xml:space="preserve">6438.900000 </t>
  </si>
  <si>
    <t xml:space="preserve"> Desv: 222.211336</t>
  </si>
  <si>
    <t>Mejor solución de coste:  6105</t>
  </si>
  <si>
    <t>Tiempo de ejecución: 12.449500</t>
  </si>
  <si>
    <t xml:space="preserve">Coste: 346628 </t>
  </si>
  <si>
    <t xml:space="preserve">Coste: 321223 </t>
  </si>
  <si>
    <t xml:space="preserve">Coste: 336598 </t>
  </si>
  <si>
    <t xml:space="preserve">Coste: 316380 </t>
  </si>
  <si>
    <t xml:space="preserve">Coste: 343343 </t>
  </si>
  <si>
    <t xml:space="preserve">Coste: 313882 </t>
  </si>
  <si>
    <t xml:space="preserve">Coste: 262763 </t>
  </si>
  <si>
    <t xml:space="preserve">Coste: 300437 </t>
  </si>
  <si>
    <t xml:space="preserve">Coste: 283542 </t>
  </si>
  <si>
    <t xml:space="preserve">Coste: 353024 </t>
  </si>
  <si>
    <t xml:space="preserve">317782.000000 </t>
  </si>
  <si>
    <t xml:space="preserve"> Desv: 29080.023552</t>
  </si>
  <si>
    <t>Mejor solución de coste:  262763</t>
  </si>
  <si>
    <t>Tiempo de ejecución: 21.525500</t>
  </si>
  <si>
    <t xml:space="preserve">Coste: 1254683 </t>
  </si>
  <si>
    <t xml:space="preserve">Coste: 1306200 </t>
  </si>
  <si>
    <t xml:space="preserve">Coste: 1206424 </t>
  </si>
  <si>
    <t xml:space="preserve">Coste: 1312050 </t>
  </si>
  <si>
    <t xml:space="preserve">Coste: 1255445 </t>
  </si>
  <si>
    <t xml:space="preserve">Coste: 1256615 </t>
  </si>
  <si>
    <t xml:space="preserve">Coste: 1338345 </t>
  </si>
  <si>
    <t xml:space="preserve">Coste: 1249573 </t>
  </si>
  <si>
    <t xml:space="preserve">Coste: 1315818 </t>
  </si>
  <si>
    <t xml:space="preserve">Coste: 1368740 </t>
  </si>
  <si>
    <t>Mejor solución de coste:  1206424</t>
  </si>
  <si>
    <t>Tiempo de ejecución: 36.374998</t>
  </si>
  <si>
    <t xml:space="preserve">Coste: 2315263 </t>
  </si>
  <si>
    <t xml:space="preserve">Coste: 2280860 </t>
  </si>
  <si>
    <t xml:space="preserve">Coste: 2400820 </t>
  </si>
  <si>
    <t xml:space="preserve">Coste: 2263512 </t>
  </si>
  <si>
    <t xml:space="preserve">Coste: 2294621 </t>
  </si>
  <si>
    <t xml:space="preserve">Coste: 2316322 </t>
  </si>
  <si>
    <t xml:space="preserve">Coste: 2240709 </t>
  </si>
  <si>
    <t xml:space="preserve">Coste: 2228718 </t>
  </si>
  <si>
    <t xml:space="preserve">Coste: 2355339 </t>
  </si>
  <si>
    <t xml:space="preserve">Coste: 2369259 </t>
  </si>
  <si>
    <t>Mejor solución de coste:  2228718</t>
  </si>
  <si>
    <t>Tiempo de ejecución: 2.039003</t>
  </si>
  <si>
    <t>Coste: 1078</t>
  </si>
  <si>
    <t xml:space="preserve"> Semilla: 7602169</t>
  </si>
  <si>
    <t xml:space="preserve"> Semilla: 2700555</t>
  </si>
  <si>
    <t>Coste: 984</t>
  </si>
  <si>
    <t xml:space="preserve"> Semilla: 8686987</t>
  </si>
  <si>
    <t>Coste: 1007</t>
  </si>
  <si>
    <t xml:space="preserve"> Semilla: 2427850</t>
  </si>
  <si>
    <t>Coste: 906</t>
  </si>
  <si>
    <t xml:space="preserve"> Semilla: 6508507</t>
  </si>
  <si>
    <t>Coste: 1055</t>
  </si>
  <si>
    <t xml:space="preserve"> Semilla: 1858058</t>
  </si>
  <si>
    <t>Coste: 1088</t>
  </si>
  <si>
    <t xml:space="preserve"> Semilla: 3116514</t>
  </si>
  <si>
    <t>Coste: 975</t>
  </si>
  <si>
    <t xml:space="preserve"> Semilla: 6137338</t>
  </si>
  <si>
    <t>Coste: 1054</t>
  </si>
  <si>
    <t xml:space="preserve"> Semilla: 4568783</t>
  </si>
  <si>
    <t>Coste: 1068</t>
  </si>
  <si>
    <t xml:space="preserve"> Semilla: 9467243</t>
  </si>
  <si>
    <t xml:space="preserve"> Desv: 59.309077</t>
  </si>
  <si>
    <t>Mejor solución de coste:  906</t>
  </si>
  <si>
    <t>Tiempo de ejecución: 8.617002</t>
  </si>
  <si>
    <t>Coste: 10341</t>
  </si>
  <si>
    <t>Coste: 9979</t>
  </si>
  <si>
    <t>Coste: 10644</t>
  </si>
  <si>
    <t>Coste: 10818</t>
  </si>
  <si>
    <t>Coste: 10401</t>
  </si>
  <si>
    <t>Coste: 10907</t>
  </si>
  <si>
    <t>Coste: 10127</t>
  </si>
  <si>
    <t>Coste: 11153</t>
  </si>
  <si>
    <t>Coste: 11341</t>
  </si>
  <si>
    <t>Coste: 10886</t>
  </si>
  <si>
    <t xml:space="preserve"> Desv: 442.317897</t>
  </si>
  <si>
    <t>Mejor solución de coste:  9979</t>
  </si>
  <si>
    <t>Tiempo de ejecución: 21.536000</t>
  </si>
  <si>
    <t>Coste: 3679</t>
  </si>
  <si>
    <t>Coste: 4286</t>
  </si>
  <si>
    <t>Coste: 3051</t>
  </si>
  <si>
    <t>Coste: 4189</t>
  </si>
  <si>
    <t>Coste: 3627</t>
  </si>
  <si>
    <t>Coste: 3090</t>
  </si>
  <si>
    <t>Coste: 3343</t>
  </si>
  <si>
    <t>Coste: 3857</t>
  </si>
  <si>
    <t>Coste: 3718</t>
  </si>
  <si>
    <t>Coste: 4487</t>
  </si>
  <si>
    <t>Mejor solución de coste:  3051</t>
  </si>
  <si>
    <t>Tiempo de ejecución: 114.465501</t>
  </si>
  <si>
    <t>Coste: 105065</t>
  </si>
  <si>
    <t>Coste: 95205</t>
  </si>
  <si>
    <t>Coste: 294665</t>
  </si>
  <si>
    <t>Coste: 104426</t>
  </si>
  <si>
    <t>Coste: 95035</t>
  </si>
  <si>
    <t>Coste: 90535</t>
  </si>
  <si>
    <t>Coste: 102185</t>
  </si>
  <si>
    <t>Coste: 89070</t>
  </si>
  <si>
    <t>Coste: 98347</t>
  </si>
  <si>
    <t>Coste: 111258</t>
  </si>
  <si>
    <t xml:space="preserve"> Desv: 62252.907055</t>
  </si>
  <si>
    <t>Mejor solución de coste:  89070</t>
  </si>
  <si>
    <t>Tiempo de ejecución: 457.309000</t>
  </si>
  <si>
    <t>Coste: 1308794</t>
  </si>
  <si>
    <t>Coste: 1231690</t>
  </si>
  <si>
    <t>Coste: 1384118</t>
  </si>
  <si>
    <t>Coste: 1123463</t>
  </si>
  <si>
    <t>Coste: 1349964</t>
  </si>
  <si>
    <t>Coste: 1310292</t>
  </si>
  <si>
    <t>Coste: 1399255</t>
  </si>
  <si>
    <t>Coste: 1375614</t>
  </si>
  <si>
    <t>Coste: 1303589</t>
  </si>
  <si>
    <t>Coste: 1367150</t>
  </si>
  <si>
    <t xml:space="preserve"> Desv: 83870.726668</t>
  </si>
  <si>
    <t>Mejor solución de coste:  1123463</t>
  </si>
  <si>
    <t>Tiempo de ejecución: 1551.313980</t>
  </si>
  <si>
    <t>Coste: 2155894</t>
  </si>
  <si>
    <t>Coste: 2009693</t>
  </si>
  <si>
    <t>Coste: 2148421</t>
  </si>
  <si>
    <t>Coste: 2322030</t>
  </si>
  <si>
    <t>Coste: 2124652</t>
  </si>
  <si>
    <t>Coste: 2109985</t>
  </si>
  <si>
    <t>Coste: 2276024</t>
  </si>
  <si>
    <t>Coste: 2095610</t>
  </si>
  <si>
    <t>Coste: 2309676</t>
  </si>
  <si>
    <t>Coste: 2141920</t>
  </si>
  <si>
    <t>Mejor solución de coste:  2009693</t>
  </si>
  <si>
    <t>Limite iteraciones: 5600</t>
  </si>
  <si>
    <t>Tiempo de ejecución: 1.844501</t>
  </si>
  <si>
    <t>1)      Coste: 998       #EV: 5600       Semilla: 3321726</t>
  </si>
  <si>
    <t>2)      Coste: 1009      #EV: 5600       Semilla: 5522762</t>
  </si>
  <si>
    <t>3)      Coste: 1090      #EV: 5600       Semilla: 9235856</t>
  </si>
  <si>
    <t>4)      Coste: 1024      #EV: 5600       Semilla: 7498743</t>
  </si>
  <si>
    <t>5)      Coste: 1177      #EV: 5600       Semilla: 8317048</t>
  </si>
  <si>
    <t>6)      Coste: 1095      #EV: 5600       Semilla: 2044754</t>
  </si>
  <si>
    <t>7)      Coste: 1151      #EV: 5600       Semilla: 2678273</t>
  </si>
  <si>
    <t>8)      Coste: 1035      #EV: 5600       Semilla: 3758093</t>
  </si>
  <si>
    <t>9)      Coste: 981       #EV: 5600       Semilla: 9969938</t>
  </si>
  <si>
    <t>10)     Coste: 1043      #EV: 5600       Semilla: 4904922</t>
  </si>
  <si>
    <t>Coste Media:    1060.300000      Desv: 65.819703</t>
  </si>
  <si>
    <t>#Ev Media:      5600.000000      Desv: 0.000000</t>
  </si>
  <si>
    <t>Mejor solución de coste:  981</t>
  </si>
  <si>
    <t>Med</t>
  </si>
  <si>
    <t>Mej</t>
  </si>
  <si>
    <t>S</t>
  </si>
  <si>
    <t>EV</t>
  </si>
  <si>
    <t>st70 (675)</t>
  </si>
  <si>
    <t>Modelo</t>
  </si>
  <si>
    <t>Greedy</t>
  </si>
  <si>
    <t>Aleatoria</t>
  </si>
  <si>
    <t>BA Mejor</t>
  </si>
  <si>
    <t>BA Primer Mejor</t>
  </si>
  <si>
    <t>ES</t>
  </si>
  <si>
    <t>BT</t>
  </si>
  <si>
    <t>ch130 (6110)</t>
  </si>
  <si>
    <t>a280 (2579)</t>
  </si>
  <si>
    <t>Pa654 (34.643)</t>
  </si>
  <si>
    <t>Vm1084 (239.297)</t>
  </si>
  <si>
    <t>Vm1748</t>
  </si>
  <si>
    <t>Med2</t>
  </si>
  <si>
    <t>Mej3</t>
  </si>
  <si>
    <t>S4</t>
  </si>
  <si>
    <t>EV5</t>
  </si>
  <si>
    <t>S2</t>
  </si>
  <si>
    <t>EV2</t>
  </si>
  <si>
    <t>Mej2</t>
  </si>
  <si>
    <t>Med3</t>
  </si>
  <si>
    <t>Mej4</t>
  </si>
  <si>
    <t>S5</t>
  </si>
  <si>
    <t>EV6</t>
  </si>
  <si>
    <t>Med4</t>
  </si>
  <si>
    <t>Mej5</t>
  </si>
  <si>
    <t>S6</t>
  </si>
  <si>
    <t>Med5</t>
  </si>
  <si>
    <t>Mej6</t>
  </si>
  <si>
    <t>S3</t>
  </si>
  <si>
    <t>EV3</t>
  </si>
  <si>
    <t>EV4</t>
  </si>
  <si>
    <t>Med6</t>
  </si>
  <si>
    <t>2306542,3</t>
  </si>
  <si>
    <t>139840</t>
  </si>
  <si>
    <t xml:space="preserve"> Desv: 56192,56</t>
  </si>
  <si>
    <t>86720</t>
  </si>
  <si>
    <t xml:space="preserve"> Desv: 49438,23</t>
  </si>
  <si>
    <t>1286389,3</t>
  </si>
  <si>
    <t xml:space="preserve"> Desv: 101216,73</t>
  </si>
  <si>
    <t xml:space="preserve"> Desv: 487,93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</si>
</sst>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Var(--jp-code-font-family)"/>
    </font>
    <font>
      <sz val="10"/>
      <color rgb="FFFFFFFF"/>
      <name val="Consolas"/>
      <family val="3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auto="1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</cellStyleXfs>
  <cellXfs count="10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9" borderId="7" xfId="0" applyFill="1" applyBorder="1"/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5" fillId="0" borderId="0" xfId="0" applyNumberFormat="1" applyFont="1"/>
    <xf numFmtId="4" fontId="0" fillId="2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4" fontId="0" fillId="8" borderId="14" xfId="0" applyNumberFormat="1" applyFill="1" applyBorder="1" applyAlignment="1">
      <alignment horizontal="center" vertical="center"/>
    </xf>
    <xf numFmtId="4" fontId="0" fillId="8" borderId="4" xfId="0" applyNumberFormat="1" applyFill="1" applyBorder="1" applyAlignment="1">
      <alignment horizontal="center"/>
    </xf>
    <xf numFmtId="3" fontId="0" fillId="0" borderId="0" xfId="0" applyNumberFormat="1"/>
    <xf numFmtId="0" fontId="1" fillId="9" borderId="1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4" fontId="0" fillId="8" borderId="24" xfId="0" applyNumberFormat="1" applyFill="1" applyBorder="1" applyAlignment="1">
      <alignment horizontal="center"/>
    </xf>
    <xf numFmtId="4" fontId="0" fillId="8" borderId="25" xfId="0" applyNumberFormat="1" applyFill="1" applyBorder="1" applyAlignment="1">
      <alignment horizontal="center" vertical="center"/>
    </xf>
    <xf numFmtId="4" fontId="0" fillId="2" borderId="21" xfId="0" applyNumberFormat="1" applyFill="1" applyBorder="1" applyAlignment="1">
      <alignment horizontal="center" vertical="center"/>
    </xf>
    <xf numFmtId="4" fontId="0" fillId="2" borderId="23" xfId="0" applyNumberFormat="1" applyFill="1" applyBorder="1" applyAlignment="1">
      <alignment horizontal="center" vertic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4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4" fontId="0" fillId="0" borderId="34" xfId="0" applyNumberFormat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8" fillId="9" borderId="36" xfId="0" applyFont="1" applyFill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4" fontId="6" fillId="10" borderId="29" xfId="1" applyNumberFormat="1" applyBorder="1" applyAlignment="1">
      <alignment horizontal="center" vertical="center"/>
    </xf>
    <xf numFmtId="0" fontId="6" fillId="10" borderId="29" xfId="1" applyBorder="1" applyAlignment="1">
      <alignment horizontal="center" vertical="center"/>
    </xf>
    <xf numFmtId="0" fontId="6" fillId="10" borderId="34" xfId="1" applyBorder="1" applyAlignment="1">
      <alignment horizontal="center" vertical="center"/>
    </xf>
    <xf numFmtId="4" fontId="6" fillId="11" borderId="30" xfId="2" applyNumberFormat="1" applyBorder="1" applyAlignment="1">
      <alignment horizontal="center" vertical="center"/>
    </xf>
    <xf numFmtId="0" fontId="6" fillId="11" borderId="29" xfId="2" applyBorder="1" applyAlignment="1">
      <alignment horizontal="center" vertical="center"/>
    </xf>
    <xf numFmtId="0" fontId="6" fillId="11" borderId="34" xfId="2" applyBorder="1" applyAlignment="1">
      <alignment horizontal="center" vertical="center"/>
    </xf>
    <xf numFmtId="4" fontId="6" fillId="11" borderId="34" xfId="2" applyNumberFormat="1" applyBorder="1" applyAlignment="1">
      <alignment horizontal="center" vertical="center"/>
    </xf>
    <xf numFmtId="4" fontId="6" fillId="12" borderId="30" xfId="3" applyNumberFormat="1" applyBorder="1" applyAlignment="1">
      <alignment horizontal="center" vertical="center"/>
    </xf>
    <xf numFmtId="0" fontId="6" fillId="12" borderId="29" xfId="3" applyBorder="1" applyAlignment="1">
      <alignment horizontal="center" vertical="center"/>
    </xf>
    <xf numFmtId="0" fontId="6" fillId="12" borderId="34" xfId="3" applyBorder="1" applyAlignment="1">
      <alignment horizontal="center" vertical="center"/>
    </xf>
    <xf numFmtId="4" fontId="6" fillId="12" borderId="34" xfId="3" applyNumberFormat="1" applyBorder="1" applyAlignment="1">
      <alignment horizontal="center" vertical="center"/>
    </xf>
    <xf numFmtId="4" fontId="6" fillId="13" borderId="30" xfId="4" applyNumberFormat="1" applyBorder="1" applyAlignment="1">
      <alignment horizontal="center" vertical="center"/>
    </xf>
    <xf numFmtId="0" fontId="6" fillId="13" borderId="29" xfId="4" applyBorder="1" applyAlignment="1">
      <alignment horizontal="center" vertical="center"/>
    </xf>
    <xf numFmtId="0" fontId="6" fillId="13" borderId="34" xfId="4" applyBorder="1" applyAlignment="1">
      <alignment horizontal="center" vertical="center"/>
    </xf>
    <xf numFmtId="4" fontId="6" fillId="13" borderId="34" xfId="4" applyNumberFormat="1" applyBorder="1" applyAlignment="1">
      <alignment horizontal="center" vertical="center"/>
    </xf>
    <xf numFmtId="4" fontId="0" fillId="8" borderId="21" xfId="0" applyNumberFormat="1" applyFill="1" applyBorder="1" applyAlignment="1">
      <alignment horizontal="center"/>
    </xf>
    <xf numFmtId="4" fontId="0" fillId="8" borderId="23" xfId="0" applyNumberFormat="1" applyFill="1" applyBorder="1" applyAlignment="1">
      <alignment horizontal="center"/>
    </xf>
    <xf numFmtId="0" fontId="7" fillId="9" borderId="29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</cellXfs>
  <cellStyles count="5">
    <cellStyle name="20% - Énfasis2" xfId="1" builtinId="34"/>
    <cellStyle name="20% - Énfasis4" xfId="2" builtinId="42"/>
    <cellStyle name="20% - Énfasis5" xfId="3" builtinId="46"/>
    <cellStyle name="40% - Énfasis6" xfId="4" builtinId="51"/>
    <cellStyle name="Normal" xfId="0" builtinId="0"/>
  </cellStyles>
  <dxfs count="51"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/>
        </patternFill>
      </fill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ill>
        <patternFill patternType="solid">
          <fgColor indexed="64"/>
          <bgColor theme="7"/>
        </patternFill>
      </fill>
      <border diagonalUp="0" diagonalDown="0">
        <left style="thick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thick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Coste Medio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(Greedy!$B$4,Greedy!$D$4,Greedy!$F$4,Greedy!$H$4,Greedy!$J$4,Greedy!$L$4)</c:f>
              <c:numCache>
                <c:formatCode>#,##0.00</c:formatCode>
                <c:ptCount val="6"/>
                <c:pt idx="0">
                  <c:v>830</c:v>
                </c:pt>
                <c:pt idx="1">
                  <c:v>7579</c:v>
                </c:pt>
                <c:pt idx="2">
                  <c:v>3157</c:v>
                </c:pt>
                <c:pt idx="3">
                  <c:v>43457</c:v>
                </c:pt>
                <c:pt idx="4">
                  <c:v>301476</c:v>
                </c:pt>
                <c:pt idx="5">
                  <c:v>408101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6-460C-BD59-A2C27DD7D664}"/>
            </c:ext>
          </c:extLst>
        </c:ser>
        <c:ser>
          <c:idx val="1"/>
          <c:order val="1"/>
          <c:tx>
            <c:strRef>
              <c:f>Aleatoria!$A$1:$M$1</c:f>
              <c:strCache>
                <c:ptCount val="13"/>
                <c:pt idx="0">
                  <c:v>Búsqueda 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(Aleatoria!$B$15,Aleatoria!$D$15,Aleatoria!$F$15,Aleatoria!$H$15,Aleatoria!$J$15,Aleatoria!$L$15)</c:f>
              <c:numCache>
                <c:formatCode>#,##0.00</c:formatCode>
                <c:ptCount val="6"/>
                <c:pt idx="0">
                  <c:v>2812.8</c:v>
                </c:pt>
                <c:pt idx="1">
                  <c:v>38638.199999999997</c:v>
                </c:pt>
                <c:pt idx="2">
                  <c:v>29439.3</c:v>
                </c:pt>
                <c:pt idx="3">
                  <c:v>1807592.4</c:v>
                </c:pt>
                <c:pt idx="4">
                  <c:v>7943746.7999999998</c:v>
                </c:pt>
                <c:pt idx="5">
                  <c:v>14143446.199999999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6-460C-BD59-A2C27DD7D664}"/>
            </c:ext>
          </c:extLst>
        </c:ser>
        <c:ser>
          <c:idx val="2"/>
          <c:order val="2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Mejor'!$B$15,'BA Mejor'!$D$15,'BA Mejor'!$F$15,'BA Mejor'!$H$15,'BA Mejor'!$J$15,'BA Mejor'!$L$15)</c:f>
              <c:numCache>
                <c:formatCode>#,##0.00</c:formatCode>
                <c:ptCount val="6"/>
                <c:pt idx="0">
                  <c:v>1181.5</c:v>
                </c:pt>
                <c:pt idx="1">
                  <c:v>23473.4</c:v>
                </c:pt>
                <c:pt idx="2">
                  <c:v>26418.5</c:v>
                </c:pt>
                <c:pt idx="3">
                  <c:v>1946359.3</c:v>
                </c:pt>
                <c:pt idx="4">
                  <c:v>8360003</c:v>
                </c:pt>
                <c:pt idx="5">
                  <c:v>14886756.300000001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6-460C-BD59-A2C27DD7D664}"/>
            </c:ext>
          </c:extLst>
        </c:ser>
        <c:ser>
          <c:idx val="3"/>
          <c:order val="3"/>
          <c:tx>
            <c:strRef>
              <c:f>'BA Primer Mejor'!$A$1:$M$1</c:f>
              <c:strCache>
                <c:ptCount val="13"/>
                <c:pt idx="0">
                  <c:v>Búsqueda local primer mejor vecino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Primer Mejor'!$B$15,'BA Primer Mejor'!$D$15,'BA Primer Mejor'!$F$15,'BA Primer Mejor'!$H$15,'BA Primer Mejor'!$J$15,'BA Primer Mejor'!$L$15)</c:f>
              <c:numCache>
                <c:formatCode>#,##0.00</c:formatCode>
                <c:ptCount val="6"/>
                <c:pt idx="0">
                  <c:v>1034.8</c:v>
                </c:pt>
                <c:pt idx="1">
                  <c:v>13721.8</c:v>
                </c:pt>
                <c:pt idx="2">
                  <c:v>9459.6</c:v>
                </c:pt>
                <c:pt idx="3">
                  <c:v>562845.1</c:v>
                </c:pt>
                <c:pt idx="4">
                  <c:v>3625329.2</c:v>
                </c:pt>
                <c:pt idx="5">
                  <c:v>7789171.0999999996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C6-460C-BD59-A2C27DD7D664}"/>
            </c:ext>
          </c:extLst>
        </c:ser>
        <c:ser>
          <c:idx val="4"/>
          <c:order val="4"/>
          <c:tx>
            <c:strRef>
              <c:f>ES!$A$1:$M$1</c:f>
              <c:strCache>
                <c:ptCount val="13"/>
                <c:pt idx="0">
                  <c:v>Enfriamiento Simulado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(ES!$B$15,ES!$D$15,ES!$F$15,ES!$H$15,ES!$J$15,ES!$L$15)</c:f>
              <c:numCache>
                <c:formatCode>#,##0.00</c:formatCode>
                <c:ptCount val="6"/>
                <c:pt idx="0">
                  <c:v>1060.3</c:v>
                </c:pt>
                <c:pt idx="1">
                  <c:v>10621.8</c:v>
                </c:pt>
                <c:pt idx="2">
                  <c:v>6438.9</c:v>
                </c:pt>
                <c:pt idx="3">
                  <c:v>317782</c:v>
                </c:pt>
                <c:pt idx="4">
                  <c:v>1286389.3</c:v>
                </c:pt>
                <c:pt idx="5">
                  <c:v>2306542.2999999998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C6-460C-BD59-A2C27DD7D664}"/>
            </c:ext>
          </c:extLst>
        </c:ser>
        <c:ser>
          <c:idx val="5"/>
          <c:order val="5"/>
          <c:tx>
            <c:strRef>
              <c:f>BT!$A$1:$M$1</c:f>
              <c:strCache>
                <c:ptCount val="13"/>
                <c:pt idx="0">
                  <c:v>Búsqueda Tabú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(BT!$B$15,BT!$D$15,BT!$F$15,BT!$H$15,BT!$J$15,BT!$L$15)</c:f>
              <c:numCache>
                <c:formatCode>#,##0.00</c:formatCode>
                <c:ptCount val="6"/>
                <c:pt idx="0">
                  <c:v>1029.3</c:v>
                </c:pt>
                <c:pt idx="1">
                  <c:v>10659.7</c:v>
                </c:pt>
                <c:pt idx="2">
                  <c:v>3732.7</c:v>
                </c:pt>
                <c:pt idx="3">
                  <c:v>118579.1</c:v>
                </c:pt>
                <c:pt idx="4">
                  <c:v>1315392.8999999999</c:v>
                </c:pt>
                <c:pt idx="5">
                  <c:v>2169390.5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F-48AD-856B-2FE872D5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(Distancia camino solución) menos es mejor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 cap="all" baseline="0"/>
              <a:t>Comparativa Desviación típica del coste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Greedy!$A$1:$M$1</c:f>
              <c:strCache>
                <c:ptCount val="13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(Greedy!$B$5,Greedy!$D$5,Greedy!$F$5,Greedy!$H$5,Greedy!$J$5,Greedy!$L$5)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C50-9CAB-8359C1847BF8}"/>
            </c:ext>
          </c:extLst>
        </c:ser>
        <c:ser>
          <c:idx val="1"/>
          <c:order val="1"/>
          <c:tx>
            <c:strRef>
              <c:f>Aleatoria!$A$1:$M$1</c:f>
              <c:strCache>
                <c:ptCount val="13"/>
                <c:pt idx="0">
                  <c:v>Búsqueda 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(Aleatoria!$B$16,Aleatoria!$D$16,Aleatoria!$F$16,Aleatoria!$H$16,Aleatoria!$J$16,Aleatoria!$L$16)</c:f>
              <c:numCache>
                <c:formatCode>#,##0.00</c:formatCode>
                <c:ptCount val="6"/>
                <c:pt idx="0">
                  <c:v>73.184394207751382</c:v>
                </c:pt>
                <c:pt idx="1">
                  <c:v>172.18129979762611</c:v>
                </c:pt>
                <c:pt idx="2">
                  <c:v>385.95021267861307</c:v>
                </c:pt>
                <c:pt idx="3">
                  <c:v>14411.813180705458</c:v>
                </c:pt>
                <c:pt idx="4">
                  <c:v>68778.116102596337</c:v>
                </c:pt>
                <c:pt idx="5">
                  <c:v>52731.892940294369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F-4C50-9CAB-8359C1847BF8}"/>
            </c:ext>
          </c:extLst>
        </c:ser>
        <c:ser>
          <c:idx val="2"/>
          <c:order val="2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Mejor'!$B$16,'BA Mejor'!$D$16,'BA Mejor'!$F$16,'BA Mejor'!$H$16,'BA Mejor'!$J$16,'BA Mejor'!$L$16)</c:f>
              <c:numCache>
                <c:formatCode>#,##0.00</c:formatCode>
                <c:ptCount val="6"/>
                <c:pt idx="0">
                  <c:v>63.854435154411071</c:v>
                </c:pt>
                <c:pt idx="1">
                  <c:v>951.24003279929298</c:v>
                </c:pt>
                <c:pt idx="2">
                  <c:v>793.48629477767292</c:v>
                </c:pt>
                <c:pt idx="3">
                  <c:v>56233.16676926527</c:v>
                </c:pt>
                <c:pt idx="4">
                  <c:v>103601.81416150759</c:v>
                </c:pt>
                <c:pt idx="5">
                  <c:v>144763.74335527985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F-4C50-9CAB-8359C1847BF8}"/>
            </c:ext>
          </c:extLst>
        </c:ser>
        <c:ser>
          <c:idx val="3"/>
          <c:order val="3"/>
          <c:tx>
            <c:strRef>
              <c:f>'BA Primer Mejor'!$A$1:$M$1</c:f>
              <c:strCache>
                <c:ptCount val="13"/>
                <c:pt idx="0">
                  <c:v>Búsqueda local primer mejor vecino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Primer Mejor'!$B$16,'BA Primer Mejor'!$D$16,'BA Primer Mejor'!$F$16,'BA Primer Mejor'!$H$16,'BA Primer Mejor'!$J$16,'BA Primer Mejor'!$L$16)</c:f>
              <c:numCache>
                <c:formatCode>#,##0.00</c:formatCode>
                <c:ptCount val="6"/>
                <c:pt idx="0">
                  <c:v>83.551447889575456</c:v>
                </c:pt>
                <c:pt idx="1">
                  <c:v>1360.3581881254656</c:v>
                </c:pt>
                <c:pt idx="2">
                  <c:v>1344.6794083018854</c:v>
                </c:pt>
                <c:pt idx="3">
                  <c:v>113557.37214333549</c:v>
                </c:pt>
                <c:pt idx="4">
                  <c:v>855172.18724142818</c:v>
                </c:pt>
                <c:pt idx="5">
                  <c:v>456792.59242131858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F-4C50-9CAB-8359C1847BF8}"/>
            </c:ext>
          </c:extLst>
        </c:ser>
        <c:ser>
          <c:idx val="4"/>
          <c:order val="4"/>
          <c:tx>
            <c:strRef>
              <c:f>ES!$A$1:$M$1</c:f>
              <c:strCache>
                <c:ptCount val="13"/>
                <c:pt idx="0">
                  <c:v>Enfriamiento Simulado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(ES!$B$16,ES!$D$16,ES!$F$16,ES!$H$16,ES!$J$16,ES!$L$16)</c:f>
              <c:numCache>
                <c:formatCode>#,##0.00</c:formatCode>
                <c:ptCount val="6"/>
                <c:pt idx="0">
                  <c:v>65.819703230365093</c:v>
                </c:pt>
                <c:pt idx="1">
                  <c:v>667.05085596560366</c:v>
                </c:pt>
                <c:pt idx="2">
                  <c:v>222.21133584445633</c:v>
                </c:pt>
                <c:pt idx="3">
                  <c:v>29080.023551877977</c:v>
                </c:pt>
                <c:pt idx="4">
                  <c:v>49438.237055160273</c:v>
                </c:pt>
                <c:pt idx="5">
                  <c:v>56192.555806006108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1F-4C50-9CAB-8359C1847BF8}"/>
            </c:ext>
          </c:extLst>
        </c:ser>
        <c:ser>
          <c:idx val="5"/>
          <c:order val="5"/>
          <c:tx>
            <c:strRef>
              <c:f>BT!$A$1:$M$1</c:f>
              <c:strCache>
                <c:ptCount val="13"/>
                <c:pt idx="0">
                  <c:v>Búsqueda Tabú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(BT!$B$16,BT!$D$16,BT!$F$16,BT!$H$16,BT!$J$16,BT!$L$16)</c:f>
              <c:numCache>
                <c:formatCode>#,##0.00</c:formatCode>
                <c:ptCount val="6"/>
                <c:pt idx="0">
                  <c:v>59.309077439011531</c:v>
                </c:pt>
                <c:pt idx="1">
                  <c:v>442.31789724385135</c:v>
                </c:pt>
                <c:pt idx="2">
                  <c:v>487.9305619996893</c:v>
                </c:pt>
                <c:pt idx="3">
                  <c:v>62252.907054744566</c:v>
                </c:pt>
                <c:pt idx="4">
                  <c:v>83870.726668354197</c:v>
                </c:pt>
                <c:pt idx="5">
                  <c:v>101216.73451037849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F-41CB-984F-35067A10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tíica en 10 muestras de coste (</a:t>
                </a:r>
                <a:r>
                  <a:rPr lang="es-ES" i="1"/>
                  <a:t>menos</a:t>
                </a:r>
                <a:r>
                  <a:rPr lang="es-ES" i="1" baseline="0"/>
                  <a:t> es mejor)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MEDIA EVALUACIONES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(Greedy!$C$4,Greedy!$E$4,Greedy!$G$4,Greedy!$I$4,Greedy!$K$4,Greedy!$M$4)</c:f>
              <c:numCache>
                <c:formatCode>#,##0.00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E-4386-AABD-77351CF70A49}"/>
            </c:ext>
          </c:extLst>
        </c:ser>
        <c:ser>
          <c:idx val="1"/>
          <c:order val="1"/>
          <c:tx>
            <c:strRef>
              <c:f>Aleatoria!$A$1:$M$1</c:f>
              <c:strCache>
                <c:ptCount val="13"/>
                <c:pt idx="0">
                  <c:v>Búsqueda aleatoria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(Aleatoria!$C$15,Aleatoria!$E$15,Aleatoria!$G$15,Aleatoria!$I$15,Aleatoria!$K$15,Aleatoria!$M$15)</c:f>
              <c:numCache>
                <c:formatCode>#,##0.00</c:formatCode>
                <c:ptCount val="6"/>
                <c:pt idx="0">
                  <c:v>112000</c:v>
                </c:pt>
                <c:pt idx="1">
                  <c:v>208000</c:v>
                </c:pt>
                <c:pt idx="2">
                  <c:v>448000</c:v>
                </c:pt>
                <c:pt idx="3">
                  <c:v>1046400</c:v>
                </c:pt>
                <c:pt idx="4">
                  <c:v>1734400</c:v>
                </c:pt>
                <c:pt idx="5">
                  <c:v>2796800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E-4386-AABD-77351CF70A49}"/>
            </c:ext>
          </c:extLst>
        </c:ser>
        <c:ser>
          <c:idx val="2"/>
          <c:order val="2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Mejor'!$C$15,'BA Mejor'!$E$15,'BA Mejor'!$G$15,'BA Mejor'!$I$15,'BA Mejor'!$K$15,'BA Mejor'!$M$15)</c:f>
              <c:numCache>
                <c:formatCode>#,##0.00</c:formatCode>
                <c:ptCount val="6"/>
                <c:pt idx="0">
                  <c:v>113505</c:v>
                </c:pt>
                <c:pt idx="1">
                  <c:v>209625</c:v>
                </c:pt>
                <c:pt idx="2">
                  <c:v>468720</c:v>
                </c:pt>
                <c:pt idx="3">
                  <c:v>1067655</c:v>
                </c:pt>
                <c:pt idx="4">
                  <c:v>1760958</c:v>
                </c:pt>
                <c:pt idx="5">
                  <c:v>3053756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E-4386-AABD-77351CF70A49}"/>
            </c:ext>
          </c:extLst>
        </c:ser>
        <c:ser>
          <c:idx val="3"/>
          <c:order val="3"/>
          <c:tx>
            <c:strRef>
              <c:f>'BA Primer Mejor'!$A$1:$M$1</c:f>
              <c:strCache>
                <c:ptCount val="13"/>
                <c:pt idx="0">
                  <c:v>Búsqueda local primer mejor vecino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('BA Primer Mejor'!$C$15,'BA Primer Mejor'!$E$15,'BA Primer Mejor'!$G$15,'BA Primer Mejor'!$I$15,'BA Primer Mejor'!$K$15,'BA Primer Mejor'!$M$15)</c:f>
              <c:numCache>
                <c:formatCode>#,##0.00</c:formatCode>
                <c:ptCount val="6"/>
                <c:pt idx="0">
                  <c:v>97869.3</c:v>
                </c:pt>
                <c:pt idx="1">
                  <c:v>209488.7</c:v>
                </c:pt>
                <c:pt idx="2">
                  <c:v>450653.1</c:v>
                </c:pt>
                <c:pt idx="3">
                  <c:v>1047920.3</c:v>
                </c:pt>
                <c:pt idx="4">
                  <c:v>1734984.6</c:v>
                </c:pt>
                <c:pt idx="5">
                  <c:v>2797104.5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E-4386-AABD-77351CF70A49}"/>
            </c:ext>
          </c:extLst>
        </c:ser>
        <c:ser>
          <c:idx val="4"/>
          <c:order val="4"/>
          <c:tx>
            <c:strRef>
              <c:f>ES!$A$1:$M$1</c:f>
              <c:strCache>
                <c:ptCount val="13"/>
                <c:pt idx="0">
                  <c:v>Enfriamiento Simulado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(ES!$C$15,ES!$E$15,ES!$G$15,ES!$I$15,ES!$K$15,ES!$M$15)</c:f>
              <c:numCache>
                <c:formatCode>#,##0.00</c:formatCode>
                <c:ptCount val="6"/>
                <c:pt idx="0">
                  <c:v>5600</c:v>
                </c:pt>
                <c:pt idx="1">
                  <c:v>10400</c:v>
                </c:pt>
                <c:pt idx="2">
                  <c:v>22400</c:v>
                </c:pt>
                <c:pt idx="3">
                  <c:v>52320</c:v>
                </c:pt>
                <c:pt idx="4">
                  <c:v>86720</c:v>
                </c:pt>
                <c:pt idx="5">
                  <c:v>139840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E-4386-AABD-77351CF70A49}"/>
            </c:ext>
          </c:extLst>
        </c:ser>
        <c:ser>
          <c:idx val="5"/>
          <c:order val="5"/>
          <c:tx>
            <c:strRef>
              <c:f>BT!$A$1:$M$1</c:f>
              <c:strCache>
                <c:ptCount val="13"/>
                <c:pt idx="0">
                  <c:v>Búsqueda Tabú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Comparativa!$B$2:$G$2</c:f>
              <c:strCache>
                <c:ptCount val="6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  <c:pt idx="3">
                  <c:v>pa654</c:v>
                </c:pt>
                <c:pt idx="4">
                  <c:v>vm1084</c:v>
                </c:pt>
                <c:pt idx="5">
                  <c:v>vm1748</c:v>
                </c:pt>
              </c:strCache>
            </c:strRef>
          </c:cat>
          <c:val>
            <c:numRef>
              <c:f>(BT!$C$15,BT!$E$15,BT!$G$15,BT!$I$15,BT!$K$15,BT!$M$15)</c:f>
              <c:numCache>
                <c:formatCode>#,##0.00</c:formatCode>
                <c:ptCount val="6"/>
                <c:pt idx="0">
                  <c:v>2800</c:v>
                </c:pt>
                <c:pt idx="1">
                  <c:v>10400</c:v>
                </c:pt>
                <c:pt idx="2">
                  <c:v>22400</c:v>
                </c:pt>
                <c:pt idx="3">
                  <c:v>52320</c:v>
                </c:pt>
                <c:pt idx="4">
                  <c:v>86720</c:v>
                </c:pt>
                <c:pt idx="5">
                  <c:v>139840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BE-4386-AABD-77351CF70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(Distancia camino solución) menos es mejor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11</xdr:row>
      <xdr:rowOff>119058</xdr:rowOff>
    </xdr:from>
    <xdr:to>
      <xdr:col>17</xdr:col>
      <xdr:colOff>1143000</xdr:colOff>
      <xdr:row>48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324D19-9569-4E3F-B3B5-D4650180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752476</xdr:colOff>
      <xdr:row>49</xdr:row>
      <xdr:rowOff>28575</xdr:rowOff>
    </xdr:from>
    <xdr:to>
      <xdr:col>17</xdr:col>
      <xdr:colOff>1123951</xdr:colOff>
      <xdr:row>84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48761D-B8E3-4953-99EC-A3325BCF8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742950</xdr:colOff>
      <xdr:row>85</xdr:row>
      <xdr:rowOff>57150</xdr:rowOff>
    </xdr:from>
    <xdr:to>
      <xdr:col>17</xdr:col>
      <xdr:colOff>1123951</xdr:colOff>
      <xdr:row>120</xdr:row>
      <xdr:rowOff>109541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7AB744-A25D-4412-9210-7EC31E039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34AC4-9220-446D-B6E2-9DA69BED79C5}" name="ComparativaAlgoritmos" displayName="ComparativaAlgoritmos" ref="A5:Y11" headerRowDxfId="50" tableBorderDxfId="49">
  <autoFilter ref="A5:Y11" xr:uid="{87CF77B8-B31F-4615-9FF8-EF23EF1A9F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36230E6C-72E4-4039-8324-CA85E6383525}" name="Modelo" totalsRowLabel="Total" dataDxfId="48" totalsRowDxfId="47"/>
    <tableColumn id="2" xr3:uid="{FF51A6A3-57D9-41A0-934B-7BE3A2161EB9}" name="Med" dataDxfId="46" totalsRowDxfId="45"/>
    <tableColumn id="3" xr3:uid="{0330AE3C-6442-4409-A8ED-D6D9AEFD917E}" name="Mej" dataDxfId="44" totalsRowDxfId="43"/>
    <tableColumn id="4" xr3:uid="{3E9E5855-6FD8-478B-BADF-008425CDF713}" name="S" dataDxfId="42" totalsRowDxfId="41"/>
    <tableColumn id="5" xr3:uid="{40DD4CFA-3023-43B3-BDBD-DF73D2E1E84E}" name="EV" dataDxfId="40" totalsRowDxfId="39"/>
    <tableColumn id="6" xr3:uid="{9A3CD5AD-BA97-40E4-8B68-B5A75DFFD847}" name="Med2" dataDxfId="38" totalsRowDxfId="37"/>
    <tableColumn id="7" xr3:uid="{3E264691-38B2-412E-A2CF-E96F6BA4FCE7}" name="Mej2" dataDxfId="36" totalsRowDxfId="35"/>
    <tableColumn id="8" xr3:uid="{56E578E6-C4F6-4A4D-BC3F-DB81C00F4A7C}" name="S2" dataDxfId="34" totalsRowDxfId="33"/>
    <tableColumn id="9" xr3:uid="{7FD2422D-FDCB-46A9-B89C-10445A438E58}" name="EV2" dataDxfId="32" totalsRowDxfId="31"/>
    <tableColumn id="10" xr3:uid="{35DC9CCE-D8D0-4DC5-8367-ACD63CFBF20C}" name="Med3" dataDxfId="30"/>
    <tableColumn id="11" xr3:uid="{77E2652F-EBB7-40FF-9090-28AEA13A69CE}" name="Mej3" dataDxfId="29" totalsRowDxfId="28">
      <calculatedColumnFormula>(Greedy!$F$4)</calculatedColumnFormula>
    </tableColumn>
    <tableColumn id="12" xr3:uid="{4C8251B8-D86D-47CE-8498-89CE1EBD4992}" name="S3" dataDxfId="27" totalsRowDxfId="26"/>
    <tableColumn id="13" xr3:uid="{316E5FA9-4CC5-4528-92CF-EA473D9C4CAF}" name="EV3" dataDxfId="25" totalsRowDxfId="24"/>
    <tableColumn id="14" xr3:uid="{A9272F7B-EA0E-4BC0-B831-4666335D3954}" name="Med4" dataDxfId="23" totalsRowDxfId="22">
      <calculatedColumnFormula>(Greedy!$H$4)</calculatedColumnFormula>
    </tableColumn>
    <tableColumn id="15" xr3:uid="{E53034F4-F246-4F73-8662-33F9A3EE6C4E}" name="Mej4" dataDxfId="21" totalsRowDxfId="20"/>
    <tableColumn id="16" xr3:uid="{AF89ECE1-C5A7-41ED-B669-4E79E6898CC5}" name="S4" dataDxfId="19" totalsRowDxfId="18"/>
    <tableColumn id="17" xr3:uid="{57E4AAB7-DA27-4972-A2A5-5000D1C796DB}" name="EV4" dataDxfId="17" totalsRowDxfId="16"/>
    <tableColumn id="18" xr3:uid="{9F62F88B-4306-421E-8AA0-F728834FF982}" name="Med5" dataDxfId="15" totalsRowDxfId="14">
      <calculatedColumnFormula>(Greedy!$J$4)</calculatedColumnFormula>
    </tableColumn>
    <tableColumn id="19" xr3:uid="{02653A70-8F5C-4D62-ACB0-358271510F74}" name="Mej5" dataDxfId="13" totalsRowDxfId="12"/>
    <tableColumn id="20" xr3:uid="{BD258D83-C138-4570-9432-E0369775C50A}" name="S5" dataDxfId="11" totalsRowDxfId="10"/>
    <tableColumn id="21" xr3:uid="{9A8813A2-80C3-4E71-BC66-F9B6ABC688E0}" name="EV5" dataDxfId="9" totalsRowDxfId="8"/>
    <tableColumn id="22" xr3:uid="{4C0D58D1-1A4A-4A10-B4EC-11A6BAD09E09}" name="Med6" dataDxfId="7" totalsRowDxfId="6">
      <calculatedColumnFormula>(Greedy!$L$4)</calculatedColumnFormula>
    </tableColumn>
    <tableColumn id="23" xr3:uid="{8DCB7EBC-1C69-4376-996D-6085FE8940EE}" name="Mej6" dataDxfId="5" totalsRowDxfId="4"/>
    <tableColumn id="24" xr3:uid="{DB9AB3D8-8816-4849-8946-DF332AFC7A05}" name="S6" dataDxfId="3" totalsRowDxfId="2"/>
    <tableColumn id="25" xr3:uid="{2B9E55AD-C1F7-45BF-A39E-9B66632F4F93}" name="EV6" totalsRowFunction="count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697B-4E27-4964-848A-C264CC4B4B6A}">
  <dimension ref="A2:Y12"/>
  <sheetViews>
    <sheetView tabSelected="1" topLeftCell="A2" workbookViewId="0">
      <selection activeCell="A51" sqref="A51"/>
    </sheetView>
  </sheetViews>
  <sheetFormatPr baseColWidth="10" defaultRowHeight="15"/>
  <cols>
    <col min="1" max="1" width="15.7109375" bestFit="1" customWidth="1"/>
    <col min="2" max="3" width="8.140625" bestFit="1" customWidth="1"/>
    <col min="4" max="4" width="5.5703125" bestFit="1" customWidth="1"/>
    <col min="5" max="5" width="10.140625" bestFit="1" customWidth="1"/>
    <col min="6" max="7" width="9.140625" bestFit="1" customWidth="1"/>
    <col min="8" max="8" width="8.140625" bestFit="1" customWidth="1"/>
    <col min="9" max="9" width="10.140625" bestFit="1" customWidth="1"/>
    <col min="10" max="11" width="9.140625" bestFit="1" customWidth="1"/>
    <col min="12" max="12" width="8.140625" bestFit="1" customWidth="1"/>
    <col min="13" max="13" width="10.140625" bestFit="1" customWidth="1"/>
    <col min="14" max="15" width="11.7109375" bestFit="1" customWidth="1"/>
    <col min="16" max="16" width="10.140625" bestFit="1" customWidth="1"/>
    <col min="17" max="19" width="11.7109375" bestFit="1" customWidth="1"/>
    <col min="20" max="20" width="10.140625" bestFit="1" customWidth="1"/>
    <col min="21" max="21" width="11.7109375" bestFit="1" customWidth="1"/>
    <col min="22" max="23" width="12.7109375" bestFit="1" customWidth="1"/>
    <col min="24" max="24" width="10.140625" bestFit="1" customWidth="1"/>
    <col min="25" max="25" width="11.7109375" bestFit="1" customWidth="1"/>
  </cols>
  <sheetData>
    <row r="2" spans="1:25">
      <c r="B2" t="s">
        <v>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25" ht="15.75" thickBot="1"/>
    <row r="4" spans="1:25" ht="16.5" thickBot="1">
      <c r="B4" s="85" t="s">
        <v>589</v>
      </c>
      <c r="C4" s="85"/>
      <c r="D4" s="85"/>
      <c r="E4" s="85"/>
      <c r="F4" s="85" t="s">
        <v>597</v>
      </c>
      <c r="G4" s="85"/>
      <c r="H4" s="85"/>
      <c r="I4" s="85"/>
      <c r="J4" s="85" t="s">
        <v>598</v>
      </c>
      <c r="K4" s="85"/>
      <c r="L4" s="85"/>
      <c r="M4" s="85"/>
      <c r="N4" s="85" t="s">
        <v>599</v>
      </c>
      <c r="O4" s="85"/>
      <c r="P4" s="85"/>
      <c r="Q4" s="85"/>
      <c r="R4" s="85" t="s">
        <v>600</v>
      </c>
      <c r="S4" s="85"/>
      <c r="T4" s="85"/>
      <c r="U4" s="85"/>
      <c r="V4" s="85" t="s">
        <v>601</v>
      </c>
      <c r="W4" s="85"/>
      <c r="X4" s="85"/>
      <c r="Y4" s="85"/>
    </row>
    <row r="5" spans="1:25" ht="15.75" thickBot="1">
      <c r="A5" s="63" t="s">
        <v>590</v>
      </c>
      <c r="B5" s="64" t="s">
        <v>585</v>
      </c>
      <c r="C5" s="64" t="s">
        <v>586</v>
      </c>
      <c r="D5" s="64" t="s">
        <v>587</v>
      </c>
      <c r="E5" s="65" t="s">
        <v>588</v>
      </c>
      <c r="F5" s="66" t="s">
        <v>602</v>
      </c>
      <c r="G5" s="64" t="s">
        <v>608</v>
      </c>
      <c r="H5" s="64" t="s">
        <v>606</v>
      </c>
      <c r="I5" s="64" t="s">
        <v>607</v>
      </c>
      <c r="J5" s="64" t="s">
        <v>609</v>
      </c>
      <c r="K5" s="64" t="s">
        <v>603</v>
      </c>
      <c r="L5" s="64" t="s">
        <v>618</v>
      </c>
      <c r="M5" s="64" t="s">
        <v>619</v>
      </c>
      <c r="N5" s="64" t="s">
        <v>613</v>
      </c>
      <c r="O5" s="64" t="s">
        <v>610</v>
      </c>
      <c r="P5" s="64" t="s">
        <v>604</v>
      </c>
      <c r="Q5" s="64" t="s">
        <v>620</v>
      </c>
      <c r="R5" s="64" t="s">
        <v>616</v>
      </c>
      <c r="S5" s="64" t="s">
        <v>614</v>
      </c>
      <c r="T5" s="64" t="s">
        <v>611</v>
      </c>
      <c r="U5" s="64" t="s">
        <v>605</v>
      </c>
      <c r="V5" s="64" t="s">
        <v>621</v>
      </c>
      <c r="W5" s="64" t="s">
        <v>617</v>
      </c>
      <c r="X5" s="64" t="s">
        <v>615</v>
      </c>
      <c r="Y5" s="67" t="s">
        <v>612</v>
      </c>
    </row>
    <row r="6" spans="1:25" ht="16.5" thickTop="1" thickBot="1">
      <c r="A6" s="55" t="s">
        <v>591</v>
      </c>
      <c r="B6" s="68">
        <f>(Greedy!$B$4)</f>
        <v>830</v>
      </c>
      <c r="C6" s="68">
        <f>(Greedy!$B$4)</f>
        <v>830</v>
      </c>
      <c r="D6" s="69">
        <v>1</v>
      </c>
      <c r="E6" s="70">
        <v>1</v>
      </c>
      <c r="F6" s="61">
        <f>(Greedy!$D$4)</f>
        <v>7579</v>
      </c>
      <c r="G6" s="58">
        <f>(Greedy!$D$4)</f>
        <v>7579</v>
      </c>
      <c r="H6" s="59">
        <v>1</v>
      </c>
      <c r="I6" s="60">
        <v>1</v>
      </c>
      <c r="J6" s="71">
        <f>(Greedy!$F$4)</f>
        <v>3157</v>
      </c>
      <c r="K6" s="71">
        <f>(Greedy!$F$4)</f>
        <v>3157</v>
      </c>
      <c r="L6" s="72">
        <v>0</v>
      </c>
      <c r="M6" s="73">
        <v>1</v>
      </c>
      <c r="N6" s="75">
        <f>(Greedy!$H$4)</f>
        <v>43457</v>
      </c>
      <c r="O6" s="75">
        <f>(Greedy!$H$4)</f>
        <v>43457</v>
      </c>
      <c r="P6" s="76">
        <v>1</v>
      </c>
      <c r="Q6" s="77">
        <v>1</v>
      </c>
      <c r="R6" s="79">
        <f>(Greedy!$J$4)</f>
        <v>301476</v>
      </c>
      <c r="S6" s="79">
        <f>(Greedy!$J$4)</f>
        <v>301476</v>
      </c>
      <c r="T6" s="80">
        <v>0</v>
      </c>
      <c r="U6" s="81">
        <v>1</v>
      </c>
      <c r="V6" s="61">
        <f>(Greedy!$L$4)</f>
        <v>408101</v>
      </c>
      <c r="W6" s="61">
        <f>(Greedy!$L$4)</f>
        <v>408101</v>
      </c>
      <c r="X6" s="59">
        <v>1</v>
      </c>
      <c r="Y6" s="59">
        <v>1</v>
      </c>
    </row>
    <row r="7" spans="1:25" ht="15.75" thickBot="1">
      <c r="A7" s="56" t="s">
        <v>592</v>
      </c>
      <c r="B7" s="58">
        <f>(Aleatoria!$B$15)</f>
        <v>2812.8</v>
      </c>
      <c r="C7" s="58">
        <f>(Aleatoria!$B$14)</f>
        <v>2690</v>
      </c>
      <c r="D7" s="58">
        <f>(Aleatoria!$B$16)</f>
        <v>73.184394207751382</v>
      </c>
      <c r="E7" s="58">
        <f>(Aleatoria!$C$15)</f>
        <v>112000</v>
      </c>
      <c r="F7" s="61">
        <f>(Aleatoria!$D$15)</f>
        <v>38638.199999999997</v>
      </c>
      <c r="G7" s="61">
        <f>(Aleatoria!$D$14)</f>
        <v>38402</v>
      </c>
      <c r="H7" s="61">
        <f>(Aleatoria!$D$16)</f>
        <v>172.18129979762611</v>
      </c>
      <c r="I7" s="62">
        <f>(Aleatoria!$E$15)</f>
        <v>208000</v>
      </c>
      <c r="J7" s="61">
        <f>(Aleatoria!$F$15)</f>
        <v>29439.3</v>
      </c>
      <c r="K7" s="61">
        <f>(Aleatoria!$F$14)</f>
        <v>28712</v>
      </c>
      <c r="L7" s="61">
        <f>(Aleatoria!$F$16)</f>
        <v>385.95021267861307</v>
      </c>
      <c r="M7" s="62">
        <f>(Aleatoria!$G$15)</f>
        <v>448000</v>
      </c>
      <c r="N7" s="61">
        <f>(Aleatoria!$H$15)</f>
        <v>1807592.4</v>
      </c>
      <c r="O7" s="61">
        <f>(Aleatoria!$H$14)</f>
        <v>1786004</v>
      </c>
      <c r="P7" s="61">
        <f>(Aleatoria!$H$16)</f>
        <v>14411.813180705458</v>
      </c>
      <c r="Q7" s="62">
        <f>(Aleatoria!$I$15)</f>
        <v>1046400</v>
      </c>
      <c r="R7" s="61">
        <f>(Aleatoria!$J$15)</f>
        <v>7943746.7999999998</v>
      </c>
      <c r="S7" s="61">
        <f>(Aleatoria!$J$14)</f>
        <v>7794062</v>
      </c>
      <c r="T7" s="61">
        <f>(Aleatoria!$J$16)</f>
        <v>68778.116102596337</v>
      </c>
      <c r="U7" s="62">
        <f>(Aleatoria!$K$15)</f>
        <v>1734400</v>
      </c>
      <c r="V7" s="61">
        <f>(Aleatoria!$L$15)</f>
        <v>14143446.199999999</v>
      </c>
      <c r="W7" s="61">
        <f>(Aleatoria!$L$14)</f>
        <v>14040688</v>
      </c>
      <c r="X7" s="61">
        <f>(Aleatoria!$L$16)</f>
        <v>52731.892940294369</v>
      </c>
      <c r="Y7" s="58">
        <f>(Aleatoria!$M$15)</f>
        <v>2796800</v>
      </c>
    </row>
    <row r="8" spans="1:25" ht="15.75" thickBot="1">
      <c r="A8" s="56" t="s">
        <v>593</v>
      </c>
      <c r="B8" s="68">
        <f>('BA Mejor'!$B$15)</f>
        <v>1181.5</v>
      </c>
      <c r="C8" s="68">
        <f>('BA Mejor'!$B$14)</f>
        <v>1056</v>
      </c>
      <c r="D8" s="68">
        <f>('BA Mejor'!$B$16)</f>
        <v>63.854435154411071</v>
      </c>
      <c r="E8" s="68">
        <f>('BA Mejor'!$C$15)</f>
        <v>113505</v>
      </c>
      <c r="F8" s="61">
        <f>('BA Mejor'!$D$15)</f>
        <v>23473.4</v>
      </c>
      <c r="G8" s="61">
        <f>('BA Mejor'!$D$14)</f>
        <v>22094</v>
      </c>
      <c r="H8" s="61">
        <f>('BA Mejor'!$D$16)</f>
        <v>951.24003279929298</v>
      </c>
      <c r="I8" s="62">
        <f>('BA Mejor'!$E$15)</f>
        <v>209625</v>
      </c>
      <c r="J8" s="71">
        <f>('BA Mejor'!$F$15)</f>
        <v>26418.5</v>
      </c>
      <c r="K8" s="71">
        <f>('BA Mejor'!$F$14)</f>
        <v>24998</v>
      </c>
      <c r="L8" s="71">
        <f>('BA Mejor'!$F$16)</f>
        <v>793.48629477767292</v>
      </c>
      <c r="M8" s="74">
        <f>('BA Mejor'!$G$15)</f>
        <v>468720</v>
      </c>
      <c r="N8" s="75">
        <f>('BA Mejor'!$H$15)</f>
        <v>1946359.3</v>
      </c>
      <c r="O8" s="75">
        <f>('BA Mejor'!$H$14)</f>
        <v>1863563</v>
      </c>
      <c r="P8" s="75">
        <f>('BA Mejor'!$H$16)</f>
        <v>56233.16676926527</v>
      </c>
      <c r="Q8" s="78">
        <f>('BA Mejor'!$I$15)</f>
        <v>1067655</v>
      </c>
      <c r="R8" s="79">
        <f>('BA Mejor'!$J$15)</f>
        <v>8360003</v>
      </c>
      <c r="S8" s="79">
        <f>('BA Mejor'!$J$14)</f>
        <v>8148831</v>
      </c>
      <c r="T8" s="79">
        <f>('BA Mejor'!$J$16)</f>
        <v>103601.81416150759</v>
      </c>
      <c r="U8" s="82">
        <f>('BA Mejor'!$K$15)</f>
        <v>1760958</v>
      </c>
      <c r="V8" s="61">
        <f>('BA Mejor'!$L$15)</f>
        <v>14886756.300000001</v>
      </c>
      <c r="W8" s="61">
        <f>('BA Mejor'!$L$14)</f>
        <v>14670935</v>
      </c>
      <c r="X8" s="61">
        <f>('BA Mejor'!$L$16)</f>
        <v>144763.74335527985</v>
      </c>
      <c r="Y8" s="58">
        <f>('BA Mejor'!$M$15)</f>
        <v>3053756</v>
      </c>
    </row>
    <row r="9" spans="1:25" ht="15.75" thickBot="1">
      <c r="A9" s="56" t="s">
        <v>594</v>
      </c>
      <c r="B9" s="58">
        <f>('BA Primer Mejor'!$B$15)</f>
        <v>1034.8</v>
      </c>
      <c r="C9" s="58">
        <f>('BA Primer Mejor'!$B$14)</f>
        <v>899</v>
      </c>
      <c r="D9" s="58">
        <f>('BA Primer Mejor'!$B$16)</f>
        <v>83.551447889575456</v>
      </c>
      <c r="E9" s="58">
        <f>('BA Primer Mejor'!$C$15)</f>
        <v>97869.3</v>
      </c>
      <c r="F9" s="61">
        <f>('BA Primer Mejor'!$D$15)</f>
        <v>13721.8</v>
      </c>
      <c r="G9" s="61">
        <f>('BA Primer Mejor'!$D$14)</f>
        <v>12120</v>
      </c>
      <c r="H9" s="61">
        <f>('BA Primer Mejor'!$D$16)</f>
        <v>1360.3581881254656</v>
      </c>
      <c r="I9" s="62">
        <f>('BA Primer Mejor'!$E$15)</f>
        <v>209488.7</v>
      </c>
      <c r="J9" s="61">
        <f>('BA Primer Mejor'!$F$15)</f>
        <v>9459.6</v>
      </c>
      <c r="K9" s="61">
        <f>('BA Primer Mejor'!$F$14)</f>
        <v>7508</v>
      </c>
      <c r="L9" s="61">
        <f>('BA Primer Mejor'!$F$16)</f>
        <v>1344.6794083018854</v>
      </c>
      <c r="M9" s="62">
        <f>('BA Primer Mejor'!$G$15)</f>
        <v>450653.1</v>
      </c>
      <c r="N9" s="61">
        <f>('BA Primer Mejor'!$H$15)</f>
        <v>562845.1</v>
      </c>
      <c r="O9" s="61">
        <f>('BA Primer Mejor'!$H$14)</f>
        <v>402126</v>
      </c>
      <c r="P9" s="61">
        <f>('BA Primer Mejor'!$H$16)</f>
        <v>113557.37214333549</v>
      </c>
      <c r="Q9" s="62">
        <f>('BA Primer Mejor'!$I$15)</f>
        <v>1047920.3</v>
      </c>
      <c r="R9" s="61">
        <f>('BA Primer Mejor'!$J$15)</f>
        <v>3625329.2</v>
      </c>
      <c r="S9" s="61">
        <f>('BA Primer Mejor'!$J$14)</f>
        <v>2992652</v>
      </c>
      <c r="T9" s="61">
        <f>('BA Primer Mejor'!$J$16)</f>
        <v>855172.18724142818</v>
      </c>
      <c r="U9" s="62">
        <f>('BA Primer Mejor'!$K$15)</f>
        <v>1734984.6</v>
      </c>
      <c r="V9" s="61">
        <f>('BA Primer Mejor'!$L$15)</f>
        <v>7789171.0999999996</v>
      </c>
      <c r="W9" s="61">
        <f>('BA Primer Mejor'!$L$14)</f>
        <v>7469611</v>
      </c>
      <c r="X9" s="61">
        <f>('BA Primer Mejor'!$L$16)</f>
        <v>456792.59242131858</v>
      </c>
      <c r="Y9" s="58">
        <f>('BA Primer Mejor'!$M$15)</f>
        <v>2797104.5</v>
      </c>
    </row>
    <row r="10" spans="1:25" ht="15.75" thickBot="1">
      <c r="A10" s="56" t="s">
        <v>595</v>
      </c>
      <c r="B10" s="68">
        <f>(ES!$B$15)</f>
        <v>1060.3</v>
      </c>
      <c r="C10" s="68">
        <f>(ES!$B$14)</f>
        <v>981</v>
      </c>
      <c r="D10" s="68">
        <f>(ES!$B$16)</f>
        <v>65.819703230365093</v>
      </c>
      <c r="E10" s="68">
        <f>(ES!$C$15)</f>
        <v>5600</v>
      </c>
      <c r="F10" s="61">
        <f>(ES!$D$15)</f>
        <v>10621.8</v>
      </c>
      <c r="G10" s="61">
        <f>(ES!$D$14)</f>
        <v>9562</v>
      </c>
      <c r="H10" s="61">
        <f>(ES!$D$16)</f>
        <v>667.05085596560366</v>
      </c>
      <c r="I10" s="62">
        <f>(ES!$E$15)</f>
        <v>10400</v>
      </c>
      <c r="J10" s="71">
        <f>(ES!$F$15)</f>
        <v>6438.9</v>
      </c>
      <c r="K10" s="71">
        <f>(ES!$F$14)</f>
        <v>6105</v>
      </c>
      <c r="L10" s="71">
        <f>(ES!$F$16)</f>
        <v>222.21133584445633</v>
      </c>
      <c r="M10" s="74">
        <f>(ES!$G$15)</f>
        <v>22400</v>
      </c>
      <c r="N10" s="75">
        <f>(ES!$H$15)</f>
        <v>317782</v>
      </c>
      <c r="O10" s="75">
        <f>(ES!$H$14)</f>
        <v>262763</v>
      </c>
      <c r="P10" s="75">
        <f>(ES!$H$16)</f>
        <v>29080.023551877977</v>
      </c>
      <c r="Q10" s="78">
        <f>(ES!$I$15)</f>
        <v>52320</v>
      </c>
      <c r="R10" s="79">
        <f>(ES!$J$15)</f>
        <v>1286389.3</v>
      </c>
      <c r="S10" s="79">
        <f>(ES!$J$14)</f>
        <v>1206424</v>
      </c>
      <c r="T10" s="79">
        <f>(ES!$J$16)</f>
        <v>49438.237055160273</v>
      </c>
      <c r="U10" s="82">
        <f>(ES!$K$15)</f>
        <v>86720</v>
      </c>
      <c r="V10" s="61">
        <f>(ES!$L$15)</f>
        <v>2306542.2999999998</v>
      </c>
      <c r="W10" s="61">
        <f>(ES!$L$14)</f>
        <v>2228718</v>
      </c>
      <c r="X10" s="61">
        <f>(ES!$L$16)</f>
        <v>56192.555806006108</v>
      </c>
      <c r="Y10" s="58">
        <f>(ES!$M$15)</f>
        <v>139840</v>
      </c>
    </row>
    <row r="11" spans="1:25" ht="15.75" thickBot="1">
      <c r="A11" s="57" t="s">
        <v>596</v>
      </c>
      <c r="B11" s="58">
        <f>(BT!$B$15)</f>
        <v>1029.3</v>
      </c>
      <c r="C11" s="58">
        <f>(BT!$B$14)</f>
        <v>906</v>
      </c>
      <c r="D11" s="58">
        <f>(BT!$B$16)</f>
        <v>59.309077439011531</v>
      </c>
      <c r="E11" s="58">
        <f>(BT!$C$15)</f>
        <v>2800</v>
      </c>
      <c r="F11" s="61">
        <f>(BT!$D$15)</f>
        <v>10659.7</v>
      </c>
      <c r="G11" s="61">
        <f>(BT!$D$14)</f>
        <v>9979</v>
      </c>
      <c r="H11" s="61">
        <f>(BT!$D$16)</f>
        <v>442.31789724385135</v>
      </c>
      <c r="I11" s="62">
        <f>(BT!$E$15)</f>
        <v>10400</v>
      </c>
      <c r="J11" s="61">
        <f>(BT!$F$15)</f>
        <v>3732.7</v>
      </c>
      <c r="K11" s="61">
        <f>(BT!$F$14)</f>
        <v>3051</v>
      </c>
      <c r="L11" s="61">
        <f>(BT!$F$16)</f>
        <v>487.9305619996893</v>
      </c>
      <c r="M11" s="62">
        <f>(BT!$G$15)</f>
        <v>22400</v>
      </c>
      <c r="N11" s="61">
        <f>(BT!$H$15)</f>
        <v>118579.1</v>
      </c>
      <c r="O11" s="61">
        <f>(BT!$H$14)</f>
        <v>89070</v>
      </c>
      <c r="P11" s="61">
        <f>(BT!$H$16)</f>
        <v>62252.907054744566</v>
      </c>
      <c r="Q11" s="62">
        <f>(BT!$I$15)</f>
        <v>52320</v>
      </c>
      <c r="R11" s="61">
        <f>(BT!$J$15)</f>
        <v>1315392.8999999999</v>
      </c>
      <c r="S11" s="61">
        <f>(BT!$J$14)</f>
        <v>1123463</v>
      </c>
      <c r="T11" s="61">
        <f>(BT!$J$16)</f>
        <v>83870.726668354197</v>
      </c>
      <c r="U11" s="62">
        <f>(BT!$K$15)</f>
        <v>86720</v>
      </c>
      <c r="V11" s="61">
        <f>(BT!$L$15)</f>
        <v>2169390.5</v>
      </c>
      <c r="W11" s="61">
        <f>(BT!$L$14)</f>
        <v>2009693</v>
      </c>
      <c r="X11" s="61">
        <f>(BT!$L$16)</f>
        <v>101216.73451037849</v>
      </c>
      <c r="Y11" s="58">
        <f>(BT!$M$15)</f>
        <v>139840</v>
      </c>
    </row>
    <row r="12" spans="1:25" ht="15.75" thickTop="1"/>
  </sheetData>
  <mergeCells count="6">
    <mergeCell ref="R4:U4"/>
    <mergeCell ref="V4:Y4"/>
    <mergeCell ref="B4:E4"/>
    <mergeCell ref="F4:I4"/>
    <mergeCell ref="J4:M4"/>
    <mergeCell ref="N4:Q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2CBE-C832-4C27-AE55-6A07B76907B7}">
  <dimension ref="A1:M12"/>
  <sheetViews>
    <sheetView zoomScale="115" zoomScaleNormal="115" workbookViewId="0">
      <selection activeCell="L10" sqref="L10"/>
    </sheetView>
  </sheetViews>
  <sheetFormatPr baseColWidth="10" defaultRowHeight="15"/>
  <sheetData>
    <row r="1" spans="1:13" ht="19.5" thickTop="1">
      <c r="A1" s="86" t="s">
        <v>20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33">
        <v>830</v>
      </c>
      <c r="C4" s="33">
        <v>1</v>
      </c>
      <c r="D4" s="34">
        <v>7579</v>
      </c>
      <c r="E4" s="33">
        <v>1</v>
      </c>
      <c r="F4" s="35">
        <v>3157</v>
      </c>
      <c r="G4" s="33">
        <v>1</v>
      </c>
      <c r="H4" s="36">
        <v>43457</v>
      </c>
      <c r="I4" s="33">
        <v>1</v>
      </c>
      <c r="J4" s="37">
        <v>301476</v>
      </c>
      <c r="K4" s="33">
        <v>1</v>
      </c>
      <c r="L4" s="38">
        <v>408101</v>
      </c>
      <c r="M4" s="33">
        <v>1</v>
      </c>
    </row>
    <row r="5" spans="1:13" ht="15.75" thickBot="1">
      <c r="A5" s="19" t="s">
        <v>14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</row>
    <row r="6" spans="1:13" ht="15.75" thickTop="1">
      <c r="A6" s="28" t="s">
        <v>157</v>
      </c>
      <c r="D6" s="28" t="s">
        <v>157</v>
      </c>
      <c r="G6" s="28" t="s">
        <v>157</v>
      </c>
    </row>
    <row r="7" spans="1:13">
      <c r="A7" s="28" t="s">
        <v>158</v>
      </c>
      <c r="D7" s="28" t="s">
        <v>160</v>
      </c>
      <c r="G7" s="28" t="s">
        <v>162</v>
      </c>
    </row>
    <row r="8" spans="1:13">
      <c r="A8" s="28" t="s">
        <v>159</v>
      </c>
      <c r="D8" s="28" t="s">
        <v>161</v>
      </c>
      <c r="G8" s="28" t="s">
        <v>163</v>
      </c>
    </row>
    <row r="10" spans="1:13">
      <c r="A10" s="28" t="s">
        <v>157</v>
      </c>
      <c r="D10" s="28" t="s">
        <v>157</v>
      </c>
      <c r="G10" s="28" t="s">
        <v>157</v>
      </c>
    </row>
    <row r="11" spans="1:13">
      <c r="A11" s="28" t="s">
        <v>164</v>
      </c>
      <c r="D11" s="28" t="s">
        <v>166</v>
      </c>
      <c r="G11" s="28" t="s">
        <v>168</v>
      </c>
    </row>
    <row r="12" spans="1:13">
      <c r="A12" s="28" t="s">
        <v>165</v>
      </c>
      <c r="D12" s="28" t="s">
        <v>167</v>
      </c>
      <c r="G12" s="28" t="s">
        <v>169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D598-30A1-4DC6-B3F7-7B9A7C088988}">
  <dimension ref="A1:M95"/>
  <sheetViews>
    <sheetView topLeftCell="A2" workbookViewId="0">
      <selection activeCell="A16" sqref="A16:M16"/>
    </sheetView>
  </sheetViews>
  <sheetFormatPr baseColWidth="10" defaultRowHeight="15"/>
  <cols>
    <col min="2" max="2" width="17.28515625" customWidth="1"/>
    <col min="3" max="3" width="12" bestFit="1" customWidth="1"/>
    <col min="4" max="7" width="11.5703125" bestFit="1" customWidth="1"/>
    <col min="8" max="11" width="11.7109375" bestFit="1" customWidth="1"/>
    <col min="12" max="12" width="12.7109375" bestFit="1" customWidth="1"/>
    <col min="13" max="13" width="11.7109375" bestFit="1" customWidth="1"/>
  </cols>
  <sheetData>
    <row r="1" spans="1:13" ht="19.5" thickTop="1">
      <c r="A1" s="86" t="s">
        <v>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2900</v>
      </c>
      <c r="C4" s="1">
        <v>112000</v>
      </c>
      <c r="D4" s="3">
        <v>38704</v>
      </c>
      <c r="E4" s="3">
        <v>208000</v>
      </c>
      <c r="F4" s="5">
        <v>29733</v>
      </c>
      <c r="G4" s="5">
        <v>448000</v>
      </c>
      <c r="H4" s="7">
        <v>1819347</v>
      </c>
      <c r="I4" s="7">
        <v>1046400</v>
      </c>
      <c r="J4" s="9">
        <v>7981407</v>
      </c>
      <c r="K4" s="9">
        <v>1734400</v>
      </c>
      <c r="L4" s="11">
        <v>14071939</v>
      </c>
      <c r="M4" s="12">
        <v>2796800</v>
      </c>
    </row>
    <row r="5" spans="1:13">
      <c r="A5" s="16" t="s">
        <v>4</v>
      </c>
      <c r="B5" s="1">
        <v>2912</v>
      </c>
      <c r="C5" s="1">
        <v>112000</v>
      </c>
      <c r="D5" s="3">
        <v>38402</v>
      </c>
      <c r="E5" s="3">
        <v>208000</v>
      </c>
      <c r="F5" s="5">
        <v>29959</v>
      </c>
      <c r="G5" s="5">
        <v>448000</v>
      </c>
      <c r="H5" s="7">
        <v>1796285</v>
      </c>
      <c r="I5" s="7">
        <v>1046400</v>
      </c>
      <c r="J5" s="9">
        <v>7794062</v>
      </c>
      <c r="K5" s="9">
        <v>1734400</v>
      </c>
      <c r="L5" s="11">
        <v>14190898</v>
      </c>
      <c r="M5" s="12">
        <v>2796800</v>
      </c>
    </row>
    <row r="6" spans="1:13">
      <c r="A6" s="16" t="s">
        <v>5</v>
      </c>
      <c r="B6" s="1">
        <v>2811</v>
      </c>
      <c r="C6" s="1">
        <v>112000</v>
      </c>
      <c r="D6" s="3">
        <v>38793</v>
      </c>
      <c r="E6" s="3">
        <v>208000</v>
      </c>
      <c r="F6" s="5">
        <v>29541</v>
      </c>
      <c r="G6" s="5">
        <v>448000</v>
      </c>
      <c r="H6" s="7">
        <v>1798309</v>
      </c>
      <c r="I6" s="7">
        <v>1046400</v>
      </c>
      <c r="J6" s="9">
        <v>7946794</v>
      </c>
      <c r="K6" s="9">
        <v>1734400</v>
      </c>
      <c r="L6" s="11">
        <v>14142942</v>
      </c>
      <c r="M6" s="12">
        <v>2796800</v>
      </c>
    </row>
    <row r="7" spans="1:13">
      <c r="A7" s="16" t="s">
        <v>6</v>
      </c>
      <c r="B7" s="1">
        <v>2824</v>
      </c>
      <c r="C7" s="1">
        <v>112000</v>
      </c>
      <c r="D7" s="3">
        <v>38588</v>
      </c>
      <c r="E7" s="3">
        <v>208000</v>
      </c>
      <c r="F7" s="5">
        <v>29428</v>
      </c>
      <c r="G7" s="5">
        <v>448000</v>
      </c>
      <c r="H7" s="7">
        <v>1822048</v>
      </c>
      <c r="I7" s="7">
        <v>1046400</v>
      </c>
      <c r="J7" s="9">
        <v>7984070</v>
      </c>
      <c r="K7" s="9">
        <v>1734400</v>
      </c>
      <c r="L7" s="11">
        <v>14135601</v>
      </c>
      <c r="M7" s="12">
        <v>2796800</v>
      </c>
    </row>
    <row r="8" spans="1:13">
      <c r="A8" s="16" t="s">
        <v>7</v>
      </c>
      <c r="B8" s="1">
        <v>2776</v>
      </c>
      <c r="C8" s="1">
        <v>112000</v>
      </c>
      <c r="D8" s="3">
        <v>38857</v>
      </c>
      <c r="E8" s="3">
        <v>208000</v>
      </c>
      <c r="F8" s="5">
        <v>28949</v>
      </c>
      <c r="G8" s="5">
        <v>448000</v>
      </c>
      <c r="H8" s="7">
        <v>1795091</v>
      </c>
      <c r="I8" s="7">
        <v>1046400</v>
      </c>
      <c r="J8" s="9">
        <v>7961523</v>
      </c>
      <c r="K8" s="9">
        <v>1734400</v>
      </c>
      <c r="L8" s="11">
        <v>14131011</v>
      </c>
      <c r="M8" s="12">
        <v>2796800</v>
      </c>
    </row>
    <row r="9" spans="1:13">
      <c r="A9" s="16" t="s">
        <v>8</v>
      </c>
      <c r="B9" s="1">
        <v>2836</v>
      </c>
      <c r="C9" s="1">
        <v>112000</v>
      </c>
      <c r="D9" s="3">
        <v>38496</v>
      </c>
      <c r="E9" s="3">
        <v>208000</v>
      </c>
      <c r="F9" s="5">
        <v>29621</v>
      </c>
      <c r="G9" s="5">
        <v>448000</v>
      </c>
      <c r="H9" s="7">
        <v>1786004</v>
      </c>
      <c r="I9" s="7">
        <v>1046400</v>
      </c>
      <c r="J9" s="9">
        <v>8010081</v>
      </c>
      <c r="K9" s="9">
        <v>1734400</v>
      </c>
      <c r="L9" s="11">
        <v>14148999</v>
      </c>
      <c r="M9" s="12">
        <v>2796800</v>
      </c>
    </row>
    <row r="10" spans="1:13">
      <c r="A10" s="16" t="s">
        <v>9</v>
      </c>
      <c r="B10" s="1">
        <v>2793</v>
      </c>
      <c r="C10" s="1">
        <v>112000</v>
      </c>
      <c r="D10" s="3">
        <v>38520</v>
      </c>
      <c r="E10" s="3">
        <v>208000</v>
      </c>
      <c r="F10" s="5">
        <v>29179</v>
      </c>
      <c r="G10" s="5">
        <v>448000</v>
      </c>
      <c r="H10" s="7">
        <v>1830159</v>
      </c>
      <c r="I10" s="7">
        <v>1046400</v>
      </c>
      <c r="J10" s="9">
        <v>7997939</v>
      </c>
      <c r="K10" s="9">
        <v>1734400</v>
      </c>
      <c r="L10" s="11">
        <v>14040688</v>
      </c>
      <c r="M10" s="12">
        <v>2796800</v>
      </c>
    </row>
    <row r="11" spans="1:13">
      <c r="A11" s="16" t="s">
        <v>10</v>
      </c>
      <c r="B11" s="1">
        <v>2690</v>
      </c>
      <c r="C11" s="1">
        <v>112000</v>
      </c>
      <c r="D11" s="3">
        <v>38746</v>
      </c>
      <c r="E11" s="3">
        <v>208000</v>
      </c>
      <c r="F11" s="5">
        <v>29520</v>
      </c>
      <c r="G11" s="5">
        <v>448000</v>
      </c>
      <c r="H11" s="7">
        <v>1814518</v>
      </c>
      <c r="I11" s="7">
        <v>1046400</v>
      </c>
      <c r="J11" s="9">
        <v>7849193</v>
      </c>
      <c r="K11" s="9">
        <v>1734400</v>
      </c>
      <c r="L11" s="11">
        <v>14195096</v>
      </c>
      <c r="M11" s="12">
        <v>2796800</v>
      </c>
    </row>
    <row r="12" spans="1:13">
      <c r="A12" s="16" t="s">
        <v>11</v>
      </c>
      <c r="B12" s="1">
        <v>2872</v>
      </c>
      <c r="C12" s="1">
        <v>112000</v>
      </c>
      <c r="D12" s="3">
        <v>38430</v>
      </c>
      <c r="E12" s="3">
        <v>208000</v>
      </c>
      <c r="F12" s="5">
        <v>28712</v>
      </c>
      <c r="G12" s="5">
        <v>448000</v>
      </c>
      <c r="H12" s="7">
        <v>1815083</v>
      </c>
      <c r="I12" s="7">
        <v>1046400</v>
      </c>
      <c r="J12" s="9">
        <v>7966476</v>
      </c>
      <c r="K12" s="9">
        <v>1734400</v>
      </c>
      <c r="L12" s="11">
        <v>14195751</v>
      </c>
      <c r="M12" s="12">
        <v>2796800</v>
      </c>
    </row>
    <row r="13" spans="1:13" ht="15.75" thickBot="1">
      <c r="A13" s="17" t="s">
        <v>12</v>
      </c>
      <c r="B13" s="2">
        <v>2714</v>
      </c>
      <c r="C13" s="1">
        <v>112000</v>
      </c>
      <c r="D13" s="4">
        <v>38846</v>
      </c>
      <c r="E13" s="3">
        <v>208000</v>
      </c>
      <c r="F13" s="6">
        <v>29751</v>
      </c>
      <c r="G13" s="5">
        <v>448000</v>
      </c>
      <c r="H13" s="8">
        <v>1799080</v>
      </c>
      <c r="I13" s="7">
        <v>1046400</v>
      </c>
      <c r="J13" s="10">
        <v>7945923</v>
      </c>
      <c r="K13" s="9">
        <v>1734400</v>
      </c>
      <c r="L13" s="13">
        <v>14181537</v>
      </c>
      <c r="M13" s="12">
        <v>2796800</v>
      </c>
    </row>
    <row r="14" spans="1:13" ht="15.75" thickTop="1">
      <c r="A14" s="50" t="s">
        <v>257</v>
      </c>
      <c r="B14" s="40">
        <f>MIN(B4:B13)</f>
        <v>2690</v>
      </c>
      <c r="C14" s="40">
        <f t="shared" ref="C14:M14" si="0">MIN(C4:C13)</f>
        <v>112000</v>
      </c>
      <c r="D14" s="40">
        <f t="shared" si="0"/>
        <v>38402</v>
      </c>
      <c r="E14" s="40">
        <f t="shared" si="0"/>
        <v>208000</v>
      </c>
      <c r="F14" s="40">
        <f t="shared" si="0"/>
        <v>28712</v>
      </c>
      <c r="G14" s="40">
        <f t="shared" si="0"/>
        <v>448000</v>
      </c>
      <c r="H14" s="40">
        <f t="shared" si="0"/>
        <v>1786004</v>
      </c>
      <c r="I14" s="40">
        <f t="shared" si="0"/>
        <v>1046400</v>
      </c>
      <c r="J14" s="40">
        <f t="shared" si="0"/>
        <v>7794062</v>
      </c>
      <c r="K14" s="40">
        <f t="shared" si="0"/>
        <v>1734400</v>
      </c>
      <c r="L14" s="40">
        <f t="shared" si="0"/>
        <v>14040688</v>
      </c>
      <c r="M14" s="51">
        <f t="shared" si="0"/>
        <v>2796800</v>
      </c>
    </row>
    <row r="15" spans="1:13">
      <c r="A15" s="18" t="s">
        <v>13</v>
      </c>
      <c r="B15" s="40">
        <f>AVERAGE(B4:B13)</f>
        <v>2812.8</v>
      </c>
      <c r="C15" s="40">
        <f>AVERAGE(C4:C13)</f>
        <v>112000</v>
      </c>
      <c r="D15" s="40">
        <f t="shared" ref="D15:M15" si="1">AVERAGE(D4:D13)</f>
        <v>38638.199999999997</v>
      </c>
      <c r="E15" s="40">
        <f t="shared" si="1"/>
        <v>208000</v>
      </c>
      <c r="F15" s="40">
        <f t="shared" si="1"/>
        <v>29439.3</v>
      </c>
      <c r="G15" s="40">
        <f t="shared" si="1"/>
        <v>448000</v>
      </c>
      <c r="H15" s="40">
        <f t="shared" si="1"/>
        <v>1807592.4</v>
      </c>
      <c r="I15" s="40">
        <f t="shared" si="1"/>
        <v>1046400</v>
      </c>
      <c r="J15" s="40">
        <f t="shared" si="1"/>
        <v>7943746.7999999998</v>
      </c>
      <c r="K15" s="40">
        <f t="shared" si="1"/>
        <v>1734400</v>
      </c>
      <c r="L15" s="40">
        <f t="shared" si="1"/>
        <v>14143446.199999999</v>
      </c>
      <c r="M15" s="51">
        <f t="shared" si="1"/>
        <v>2796800</v>
      </c>
    </row>
    <row r="16" spans="1:13" ht="15.75" thickBot="1">
      <c r="A16" s="19" t="s">
        <v>14</v>
      </c>
      <c r="B16" s="39">
        <f>STDEVA(B4:B13)</f>
        <v>73.184394207751382</v>
      </c>
      <c r="C16" s="39">
        <f>STDEVA(C4:C13)</f>
        <v>0</v>
      </c>
      <c r="D16" s="39">
        <f t="shared" ref="D16:M16" si="2">STDEVA(D4:D13)</f>
        <v>172.18129979762611</v>
      </c>
      <c r="E16" s="39">
        <f t="shared" si="2"/>
        <v>0</v>
      </c>
      <c r="F16" s="39">
        <f t="shared" si="2"/>
        <v>385.95021267861307</v>
      </c>
      <c r="G16" s="39">
        <f t="shared" si="2"/>
        <v>0</v>
      </c>
      <c r="H16" s="39">
        <f t="shared" si="2"/>
        <v>14411.813180705458</v>
      </c>
      <c r="I16" s="39">
        <f t="shared" si="2"/>
        <v>0</v>
      </c>
      <c r="J16" s="39">
        <f t="shared" si="2"/>
        <v>68778.116102596337</v>
      </c>
      <c r="K16" s="39">
        <f t="shared" si="2"/>
        <v>0</v>
      </c>
      <c r="L16" s="39">
        <f t="shared" si="2"/>
        <v>52731.892940294369</v>
      </c>
      <c r="M16" s="52">
        <f t="shared" si="2"/>
        <v>0</v>
      </c>
    </row>
    <row r="17" spans="1:9" ht="15.75" thickTop="1"/>
    <row r="18" spans="1:9">
      <c r="A18" s="29" t="s">
        <v>22</v>
      </c>
      <c r="B18" s="30"/>
      <c r="C18" s="30"/>
      <c r="E18" s="29" t="s">
        <v>22</v>
      </c>
      <c r="F18" s="30"/>
      <c r="G18" s="30"/>
      <c r="I18" s="28" t="s">
        <v>22</v>
      </c>
    </row>
    <row r="19" spans="1:9">
      <c r="A19" s="31"/>
      <c r="B19" s="30"/>
      <c r="C19" s="30"/>
      <c r="E19" s="31"/>
      <c r="F19" s="30"/>
      <c r="G19" s="30"/>
      <c r="I19" s="27"/>
    </row>
    <row r="20" spans="1:9">
      <c r="A20" s="29" t="s">
        <v>23</v>
      </c>
      <c r="B20" s="30"/>
      <c r="C20" s="30"/>
      <c r="E20" s="29" t="s">
        <v>26</v>
      </c>
      <c r="F20" s="30"/>
      <c r="G20" s="30"/>
      <c r="I20" s="28" t="s">
        <v>37</v>
      </c>
    </row>
    <row r="21" spans="1:9">
      <c r="A21" s="29" t="s">
        <v>24</v>
      </c>
      <c r="B21" s="30"/>
      <c r="C21" s="30"/>
      <c r="E21" s="29" t="s">
        <v>27</v>
      </c>
      <c r="F21" s="30"/>
      <c r="G21" s="30"/>
      <c r="I21" s="28" t="s">
        <v>38</v>
      </c>
    </row>
    <row r="22" spans="1:9">
      <c r="A22" s="29" t="s">
        <v>46</v>
      </c>
      <c r="B22" s="30"/>
      <c r="C22" s="30"/>
      <c r="E22" s="29" t="s">
        <v>79</v>
      </c>
      <c r="F22" s="30"/>
      <c r="G22" s="30"/>
      <c r="I22" s="28" t="s">
        <v>145</v>
      </c>
    </row>
    <row r="23" spans="1:9">
      <c r="A23" s="31"/>
      <c r="B23" s="30"/>
      <c r="C23" s="30"/>
      <c r="E23" s="31"/>
      <c r="F23" s="30"/>
      <c r="G23" s="30"/>
      <c r="I23" s="27"/>
    </row>
    <row r="24" spans="1:9">
      <c r="A24" s="29" t="s">
        <v>47</v>
      </c>
      <c r="B24" s="30" t="s">
        <v>48</v>
      </c>
      <c r="C24" s="30" t="s">
        <v>49</v>
      </c>
      <c r="E24" s="29" t="s">
        <v>47</v>
      </c>
      <c r="F24" s="30" t="s">
        <v>80</v>
      </c>
      <c r="G24" s="30" t="s">
        <v>49</v>
      </c>
      <c r="I24" s="28" t="s">
        <v>146</v>
      </c>
    </row>
    <row r="25" spans="1:9">
      <c r="A25" s="29" t="s">
        <v>50</v>
      </c>
      <c r="B25" s="30" t="s">
        <v>51</v>
      </c>
      <c r="C25" s="30" t="s">
        <v>52</v>
      </c>
      <c r="E25" s="29" t="s">
        <v>50</v>
      </c>
      <c r="F25" s="30" t="s">
        <v>81</v>
      </c>
      <c r="G25" s="30" t="s">
        <v>52</v>
      </c>
      <c r="I25" s="28" t="s">
        <v>147</v>
      </c>
    </row>
    <row r="26" spans="1:9">
      <c r="A26" s="29" t="s">
        <v>53</v>
      </c>
      <c r="B26" s="30" t="s">
        <v>54</v>
      </c>
      <c r="C26" s="30" t="s">
        <v>55</v>
      </c>
      <c r="E26" s="29" t="s">
        <v>53</v>
      </c>
      <c r="F26" s="30" t="s">
        <v>82</v>
      </c>
      <c r="G26" s="30" t="s">
        <v>55</v>
      </c>
      <c r="I26" s="28" t="s">
        <v>148</v>
      </c>
    </row>
    <row r="27" spans="1:9">
      <c r="A27" s="29" t="s">
        <v>56</v>
      </c>
      <c r="B27" s="30" t="s">
        <v>57</v>
      </c>
      <c r="C27" s="30" t="s">
        <v>58</v>
      </c>
      <c r="E27" s="29" t="s">
        <v>56</v>
      </c>
      <c r="F27" s="30" t="s">
        <v>83</v>
      </c>
      <c r="G27" s="30" t="s">
        <v>58</v>
      </c>
      <c r="I27" s="28" t="s">
        <v>149</v>
      </c>
    </row>
    <row r="28" spans="1:9">
      <c r="A28" s="29" t="s">
        <v>59</v>
      </c>
      <c r="B28" s="30" t="s">
        <v>60</v>
      </c>
      <c r="C28" s="30" t="s">
        <v>61</v>
      </c>
      <c r="E28" s="29" t="s">
        <v>59</v>
      </c>
      <c r="F28" s="30" t="s">
        <v>84</v>
      </c>
      <c r="G28" s="30" t="s">
        <v>61</v>
      </c>
      <c r="I28" s="28" t="s">
        <v>150</v>
      </c>
    </row>
    <row r="29" spans="1:9">
      <c r="A29" s="29" t="s">
        <v>62</v>
      </c>
      <c r="B29" s="30" t="s">
        <v>63</v>
      </c>
      <c r="C29" s="30" t="s">
        <v>64</v>
      </c>
      <c r="E29" s="29" t="s">
        <v>62</v>
      </c>
      <c r="F29" s="30" t="s">
        <v>85</v>
      </c>
      <c r="G29" s="30" t="s">
        <v>64</v>
      </c>
      <c r="I29" s="28" t="s">
        <v>151</v>
      </c>
    </row>
    <row r="30" spans="1:9">
      <c r="A30" s="29" t="s">
        <v>65</v>
      </c>
      <c r="B30" s="30" t="s">
        <v>66</v>
      </c>
      <c r="C30" s="30" t="s">
        <v>67</v>
      </c>
      <c r="E30" s="29" t="s">
        <v>65</v>
      </c>
      <c r="F30" s="30" t="s">
        <v>86</v>
      </c>
      <c r="G30" s="30" t="s">
        <v>67</v>
      </c>
      <c r="I30" s="28" t="s">
        <v>152</v>
      </c>
    </row>
    <row r="31" spans="1:9">
      <c r="A31" s="29" t="s">
        <v>68</v>
      </c>
      <c r="B31" s="30" t="s">
        <v>69</v>
      </c>
      <c r="C31" s="30" t="s">
        <v>70</v>
      </c>
      <c r="E31" s="29" t="s">
        <v>68</v>
      </c>
      <c r="F31" s="30" t="s">
        <v>87</v>
      </c>
      <c r="G31" s="30" t="s">
        <v>70</v>
      </c>
      <c r="I31" s="28" t="s">
        <v>153</v>
      </c>
    </row>
    <row r="32" spans="1:9">
      <c r="A32" s="29" t="s">
        <v>71</v>
      </c>
      <c r="B32" s="30" t="s">
        <v>72</v>
      </c>
      <c r="C32" s="30" t="s">
        <v>73</v>
      </c>
      <c r="E32" s="29" t="s">
        <v>71</v>
      </c>
      <c r="F32" s="30" t="s">
        <v>88</v>
      </c>
      <c r="G32" s="30" t="s">
        <v>73</v>
      </c>
      <c r="I32" s="28" t="s">
        <v>154</v>
      </c>
    </row>
    <row r="33" spans="1:11">
      <c r="A33" s="29" t="s">
        <v>74</v>
      </c>
      <c r="B33" s="30" t="s">
        <v>75</v>
      </c>
      <c r="C33" s="30" t="s">
        <v>76</v>
      </c>
      <c r="E33" s="29" t="s">
        <v>74</v>
      </c>
      <c r="F33" s="30" t="s">
        <v>89</v>
      </c>
      <c r="G33" s="30" t="s">
        <v>76</v>
      </c>
      <c r="I33" s="28" t="s">
        <v>155</v>
      </c>
    </row>
    <row r="34" spans="1:11">
      <c r="A34" s="29" t="s">
        <v>25</v>
      </c>
      <c r="B34" s="30"/>
      <c r="C34" s="30"/>
      <c r="E34" s="29" t="s">
        <v>25</v>
      </c>
      <c r="F34" s="30"/>
      <c r="G34" s="30"/>
      <c r="I34" s="28" t="s">
        <v>25</v>
      </c>
    </row>
    <row r="35" spans="1:11">
      <c r="A35" s="29" t="s">
        <v>77</v>
      </c>
      <c r="B35" s="30" t="s">
        <v>127</v>
      </c>
      <c r="C35" s="30" t="s">
        <v>78</v>
      </c>
      <c r="E35" s="29" t="s">
        <v>77</v>
      </c>
      <c r="F35" s="30" t="s">
        <v>128</v>
      </c>
      <c r="G35" s="30" t="s">
        <v>90</v>
      </c>
      <c r="I35" s="28" t="s">
        <v>156</v>
      </c>
    </row>
    <row r="36" spans="1:11">
      <c r="A36" s="30"/>
      <c r="B36" s="30"/>
      <c r="C36" s="30"/>
      <c r="J36" s="28"/>
    </row>
    <row r="37" spans="1:11">
      <c r="A37" s="30" t="s">
        <v>40</v>
      </c>
      <c r="B37" s="30"/>
      <c r="C37" s="30"/>
      <c r="E37" s="30" t="s">
        <v>29</v>
      </c>
      <c r="F37" s="30"/>
      <c r="G37" s="30"/>
      <c r="I37" s="30" t="s">
        <v>31</v>
      </c>
      <c r="J37" s="30"/>
      <c r="K37" s="30"/>
    </row>
    <row r="38" spans="1:11">
      <c r="A38" s="30" t="s">
        <v>41</v>
      </c>
      <c r="B38" s="30"/>
      <c r="C38" s="30"/>
      <c r="E38" s="30" t="s">
        <v>30</v>
      </c>
      <c r="F38" s="30"/>
      <c r="G38" s="30"/>
      <c r="I38" s="30" t="s">
        <v>32</v>
      </c>
      <c r="J38" s="30"/>
      <c r="K38" s="30"/>
    </row>
    <row r="39" spans="1:11">
      <c r="A39" s="30" t="s">
        <v>91</v>
      </c>
      <c r="B39" s="30"/>
      <c r="C39" s="30"/>
      <c r="E39" s="30" t="s">
        <v>103</v>
      </c>
      <c r="F39" s="30"/>
      <c r="G39" s="30"/>
      <c r="I39" s="30" t="s">
        <v>115</v>
      </c>
      <c r="J39" s="30"/>
      <c r="K39" s="30"/>
    </row>
    <row r="40" spans="1:11">
      <c r="A40" s="30"/>
      <c r="B40" s="30"/>
      <c r="C40" s="30"/>
      <c r="E40" s="30"/>
      <c r="F40" s="30"/>
      <c r="G40" s="30"/>
      <c r="I40" s="30"/>
      <c r="J40" s="30"/>
      <c r="K40" s="30"/>
    </row>
    <row r="41" spans="1:11">
      <c r="A41" s="30" t="s">
        <v>47</v>
      </c>
      <c r="B41" s="30" t="s">
        <v>92</v>
      </c>
      <c r="C41" s="30" t="s">
        <v>49</v>
      </c>
      <c r="E41" s="30" t="s">
        <v>47</v>
      </c>
      <c r="F41" s="30" t="s">
        <v>104</v>
      </c>
      <c r="G41" s="30" t="s">
        <v>49</v>
      </c>
      <c r="I41" s="30" t="s">
        <v>47</v>
      </c>
      <c r="J41" s="30" t="s">
        <v>116</v>
      </c>
      <c r="K41" s="30" t="s">
        <v>49</v>
      </c>
    </row>
    <row r="42" spans="1:11">
      <c r="A42" s="30" t="s">
        <v>50</v>
      </c>
      <c r="B42" s="30" t="s">
        <v>93</v>
      </c>
      <c r="C42" s="30" t="s">
        <v>52</v>
      </c>
      <c r="E42" s="30" t="s">
        <v>50</v>
      </c>
      <c r="F42" s="30" t="s">
        <v>105</v>
      </c>
      <c r="G42" s="30" t="s">
        <v>52</v>
      </c>
      <c r="I42" s="30" t="s">
        <v>50</v>
      </c>
      <c r="J42" s="30" t="s">
        <v>117</v>
      </c>
      <c r="K42" s="30" t="s">
        <v>52</v>
      </c>
    </row>
    <row r="43" spans="1:11">
      <c r="A43" s="30" t="s">
        <v>53</v>
      </c>
      <c r="B43" s="30" t="s">
        <v>94</v>
      </c>
      <c r="C43" s="30" t="s">
        <v>55</v>
      </c>
      <c r="E43" s="30" t="s">
        <v>53</v>
      </c>
      <c r="F43" s="30" t="s">
        <v>106</v>
      </c>
      <c r="G43" s="30" t="s">
        <v>55</v>
      </c>
      <c r="I43" s="30" t="s">
        <v>53</v>
      </c>
      <c r="J43" s="30" t="s">
        <v>118</v>
      </c>
      <c r="K43" s="30" t="s">
        <v>55</v>
      </c>
    </row>
    <row r="44" spans="1:11">
      <c r="A44" s="30" t="s">
        <v>56</v>
      </c>
      <c r="B44" s="30" t="s">
        <v>95</v>
      </c>
      <c r="C44" s="30" t="s">
        <v>58</v>
      </c>
      <c r="E44" s="30" t="s">
        <v>56</v>
      </c>
      <c r="F44" s="30" t="s">
        <v>107</v>
      </c>
      <c r="G44" s="30" t="s">
        <v>58</v>
      </c>
      <c r="I44" s="30" t="s">
        <v>56</v>
      </c>
      <c r="J44" s="30" t="s">
        <v>119</v>
      </c>
      <c r="K44" s="30" t="s">
        <v>58</v>
      </c>
    </row>
    <row r="45" spans="1:11">
      <c r="A45" s="30" t="s">
        <v>59</v>
      </c>
      <c r="B45" s="30" t="s">
        <v>96</v>
      </c>
      <c r="C45" s="30" t="s">
        <v>61</v>
      </c>
      <c r="E45" s="30" t="s">
        <v>59</v>
      </c>
      <c r="F45" s="30" t="s">
        <v>108</v>
      </c>
      <c r="G45" s="30" t="s">
        <v>61</v>
      </c>
      <c r="I45" s="30" t="s">
        <v>59</v>
      </c>
      <c r="J45" s="30" t="s">
        <v>120</v>
      </c>
      <c r="K45" s="30" t="s">
        <v>61</v>
      </c>
    </row>
    <row r="46" spans="1:11">
      <c r="A46" s="30" t="s">
        <v>62</v>
      </c>
      <c r="B46" s="30" t="s">
        <v>97</v>
      </c>
      <c r="C46" s="30" t="s">
        <v>64</v>
      </c>
      <c r="E46" s="30" t="s">
        <v>62</v>
      </c>
      <c r="F46" s="30" t="s">
        <v>109</v>
      </c>
      <c r="G46" s="30" t="s">
        <v>64</v>
      </c>
      <c r="I46" s="30" t="s">
        <v>62</v>
      </c>
      <c r="J46" s="30" t="s">
        <v>121</v>
      </c>
      <c r="K46" s="30" t="s">
        <v>64</v>
      </c>
    </row>
    <row r="47" spans="1:11">
      <c r="A47" s="30" t="s">
        <v>65</v>
      </c>
      <c r="B47" s="30" t="s">
        <v>98</v>
      </c>
      <c r="C47" s="30" t="s">
        <v>67</v>
      </c>
      <c r="E47" s="30" t="s">
        <v>65</v>
      </c>
      <c r="F47" s="30" t="s">
        <v>110</v>
      </c>
      <c r="G47" s="30" t="s">
        <v>67</v>
      </c>
      <c r="I47" s="30" t="s">
        <v>65</v>
      </c>
      <c r="J47" s="30" t="s">
        <v>122</v>
      </c>
      <c r="K47" s="30" t="s">
        <v>67</v>
      </c>
    </row>
    <row r="48" spans="1:11">
      <c r="A48" s="30" t="s">
        <v>68</v>
      </c>
      <c r="B48" s="30" t="s">
        <v>99</v>
      </c>
      <c r="C48" s="30" t="s">
        <v>70</v>
      </c>
      <c r="E48" s="30" t="s">
        <v>68</v>
      </c>
      <c r="F48" s="30" t="s">
        <v>111</v>
      </c>
      <c r="G48" s="30" t="s">
        <v>70</v>
      </c>
      <c r="I48" s="30" t="s">
        <v>68</v>
      </c>
      <c r="J48" s="30" t="s">
        <v>123</v>
      </c>
      <c r="K48" s="30" t="s">
        <v>70</v>
      </c>
    </row>
    <row r="49" spans="1:11">
      <c r="A49" s="30" t="s">
        <v>71</v>
      </c>
      <c r="B49" s="30" t="s">
        <v>100</v>
      </c>
      <c r="C49" s="30" t="s">
        <v>73</v>
      </c>
      <c r="E49" s="30" t="s">
        <v>71</v>
      </c>
      <c r="F49" s="30" t="s">
        <v>112</v>
      </c>
      <c r="G49" s="30" t="s">
        <v>73</v>
      </c>
      <c r="I49" s="30" t="s">
        <v>71</v>
      </c>
      <c r="J49" s="30" t="s">
        <v>124</v>
      </c>
      <c r="K49" s="30" t="s">
        <v>73</v>
      </c>
    </row>
    <row r="50" spans="1:11">
      <c r="A50" s="30" t="s">
        <v>74</v>
      </c>
      <c r="B50" s="30" t="s">
        <v>101</v>
      </c>
      <c r="C50" s="30" t="s">
        <v>76</v>
      </c>
      <c r="E50" s="30" t="s">
        <v>74</v>
      </c>
      <c r="F50" s="30" t="s">
        <v>113</v>
      </c>
      <c r="G50" s="30" t="s">
        <v>76</v>
      </c>
      <c r="I50" s="30" t="s">
        <v>74</v>
      </c>
      <c r="J50" s="30" t="s">
        <v>125</v>
      </c>
      <c r="K50" s="30" t="s">
        <v>76</v>
      </c>
    </row>
    <row r="51" spans="1:11">
      <c r="A51" s="30" t="s">
        <v>25</v>
      </c>
      <c r="B51" s="30"/>
      <c r="C51" s="30"/>
      <c r="E51" s="30" t="s">
        <v>25</v>
      </c>
      <c r="F51" s="30"/>
      <c r="G51" s="30"/>
      <c r="I51" s="30" t="s">
        <v>25</v>
      </c>
      <c r="J51" s="30"/>
      <c r="K51" s="30"/>
    </row>
    <row r="52" spans="1:11">
      <c r="A52" s="30" t="s">
        <v>77</v>
      </c>
      <c r="B52" s="30" t="s">
        <v>129</v>
      </c>
      <c r="C52" s="30" t="s">
        <v>102</v>
      </c>
      <c r="E52" s="30" t="s">
        <v>77</v>
      </c>
      <c r="F52" s="30" t="s">
        <v>130</v>
      </c>
      <c r="G52" s="30" t="s">
        <v>114</v>
      </c>
      <c r="I52" s="30" t="s">
        <v>77</v>
      </c>
      <c r="J52" s="30" t="s">
        <v>131</v>
      </c>
      <c r="K52" s="30" t="s">
        <v>126</v>
      </c>
    </row>
    <row r="53" spans="1:11">
      <c r="E53" s="28"/>
    </row>
    <row r="54" spans="1:11">
      <c r="E54" s="28"/>
    </row>
    <row r="55" spans="1:11">
      <c r="A55" s="30"/>
      <c r="B55" s="30"/>
      <c r="C55" s="30"/>
      <c r="E55" s="28"/>
    </row>
    <row r="56" spans="1:11">
      <c r="A56" s="32" t="s">
        <v>22</v>
      </c>
      <c r="B56" s="30"/>
      <c r="C56" s="30"/>
    </row>
    <row r="57" spans="1:11">
      <c r="A57" s="30"/>
      <c r="B57" s="30"/>
      <c r="C57" s="30"/>
    </row>
    <row r="74" spans="1:3">
      <c r="A74" s="30"/>
      <c r="B74" s="30"/>
      <c r="C74" s="30"/>
    </row>
    <row r="75" spans="1:3">
      <c r="A75" s="30" t="s">
        <v>22</v>
      </c>
      <c r="B75" s="30"/>
      <c r="C75" s="30"/>
    </row>
    <row r="76" spans="1:3">
      <c r="A76" s="30"/>
      <c r="B76" s="30"/>
      <c r="C76" s="30"/>
    </row>
    <row r="93" spans="1:3">
      <c r="A93" s="30"/>
      <c r="B93" s="30"/>
      <c r="C93" s="30"/>
    </row>
    <row r="94" spans="1:3">
      <c r="A94" s="30" t="s">
        <v>22</v>
      </c>
      <c r="B94" s="30"/>
      <c r="C94" s="30"/>
    </row>
    <row r="95" spans="1:3">
      <c r="A95" s="30"/>
      <c r="B95" s="30"/>
      <c r="C95" s="30"/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29CC-C812-4F8C-8EA4-EC16AECA674E}">
  <dimension ref="A1:M58"/>
  <sheetViews>
    <sheetView workbookViewId="0">
      <selection sqref="A1:M1"/>
    </sheetView>
  </sheetViews>
  <sheetFormatPr baseColWidth="10" defaultRowHeight="15"/>
  <cols>
    <col min="2" max="2" width="13.7109375" bestFit="1" customWidth="1"/>
    <col min="3" max="3" width="11.5703125" bestFit="1" customWidth="1"/>
    <col min="4" max="4" width="14" customWidth="1"/>
    <col min="5" max="7" width="11.5703125" bestFit="1" customWidth="1"/>
    <col min="8" max="8" width="20" customWidth="1"/>
    <col min="9" max="11" width="11.7109375" bestFit="1" customWidth="1"/>
    <col min="12" max="12" width="12.7109375" bestFit="1" customWidth="1"/>
    <col min="13" max="13" width="11.7109375" bestFit="1" customWidth="1"/>
  </cols>
  <sheetData>
    <row r="1" spans="1:13" ht="19.5" thickTop="1">
      <c r="A1" s="86" t="s">
        <v>33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1173</v>
      </c>
      <c r="C4" s="1">
        <v>113505</v>
      </c>
      <c r="D4" s="3">
        <v>22094</v>
      </c>
      <c r="E4" s="3">
        <v>209625</v>
      </c>
      <c r="F4" s="5">
        <v>26412</v>
      </c>
      <c r="G4" s="5">
        <v>468720</v>
      </c>
      <c r="H4" s="7">
        <v>1913102</v>
      </c>
      <c r="I4" s="7">
        <v>1067655</v>
      </c>
      <c r="J4" s="9">
        <v>8454398</v>
      </c>
      <c r="K4" s="9">
        <v>1760958</v>
      </c>
      <c r="L4" s="11">
        <v>15133126</v>
      </c>
      <c r="M4" s="12">
        <v>3053756</v>
      </c>
    </row>
    <row r="5" spans="1:13">
      <c r="A5" s="16" t="s">
        <v>4</v>
      </c>
      <c r="B5" s="1">
        <v>1224</v>
      </c>
      <c r="C5" s="1">
        <v>113505</v>
      </c>
      <c r="D5" s="3">
        <v>22914</v>
      </c>
      <c r="E5" s="3">
        <v>209625</v>
      </c>
      <c r="F5" s="5">
        <v>24998</v>
      </c>
      <c r="G5" s="5">
        <v>468720</v>
      </c>
      <c r="H5" s="7">
        <v>1874183</v>
      </c>
      <c r="I5" s="7">
        <v>1067655</v>
      </c>
      <c r="J5" s="9">
        <v>8441813</v>
      </c>
      <c r="K5" s="9">
        <v>1760958</v>
      </c>
      <c r="L5" s="11">
        <v>15016535</v>
      </c>
      <c r="M5" s="12">
        <v>3053756</v>
      </c>
    </row>
    <row r="6" spans="1:13">
      <c r="A6" s="16" t="s">
        <v>5</v>
      </c>
      <c r="B6" s="1">
        <v>1190</v>
      </c>
      <c r="C6" s="1">
        <v>113505</v>
      </c>
      <c r="D6" s="3">
        <v>24253</v>
      </c>
      <c r="E6" s="3">
        <v>209625</v>
      </c>
      <c r="F6" s="5">
        <v>26666</v>
      </c>
      <c r="G6" s="5">
        <v>468720</v>
      </c>
      <c r="H6" s="7">
        <v>1954410</v>
      </c>
      <c r="I6" s="7">
        <v>1067655</v>
      </c>
      <c r="J6" s="9">
        <v>8366794</v>
      </c>
      <c r="K6" s="9">
        <v>1760958</v>
      </c>
      <c r="L6" s="11">
        <v>14738116</v>
      </c>
      <c r="M6" s="12">
        <v>3053756</v>
      </c>
    </row>
    <row r="7" spans="1:13">
      <c r="A7" s="16" t="s">
        <v>6</v>
      </c>
      <c r="B7" s="1">
        <v>1130</v>
      </c>
      <c r="C7" s="1">
        <v>113505</v>
      </c>
      <c r="D7" s="3">
        <v>24196</v>
      </c>
      <c r="E7" s="3">
        <v>209625</v>
      </c>
      <c r="F7" s="5">
        <v>27215</v>
      </c>
      <c r="G7" s="5">
        <v>468720</v>
      </c>
      <c r="H7" s="7">
        <v>2030531</v>
      </c>
      <c r="I7" s="7">
        <v>1067655</v>
      </c>
      <c r="J7" s="9">
        <v>8402660</v>
      </c>
      <c r="K7" s="9">
        <v>1760958</v>
      </c>
      <c r="L7" s="11">
        <v>14816225</v>
      </c>
      <c r="M7" s="12">
        <v>3053756</v>
      </c>
    </row>
    <row r="8" spans="1:13">
      <c r="A8" s="16" t="s">
        <v>7</v>
      </c>
      <c r="B8" s="1">
        <v>1194</v>
      </c>
      <c r="C8" s="1">
        <v>113505</v>
      </c>
      <c r="D8" s="3">
        <v>22502</v>
      </c>
      <c r="E8" s="3">
        <v>209625</v>
      </c>
      <c r="F8" s="5">
        <v>26931</v>
      </c>
      <c r="G8" s="5">
        <v>468720</v>
      </c>
      <c r="H8" s="7">
        <v>1973411</v>
      </c>
      <c r="I8" s="7">
        <v>1067655</v>
      </c>
      <c r="J8" s="9">
        <v>8376210</v>
      </c>
      <c r="K8" s="9">
        <v>1760958</v>
      </c>
      <c r="L8" s="11">
        <v>15018962</v>
      </c>
      <c r="M8" s="12">
        <v>3053756</v>
      </c>
    </row>
    <row r="9" spans="1:13">
      <c r="A9" s="16" t="s">
        <v>8</v>
      </c>
      <c r="B9" s="1">
        <v>1156</v>
      </c>
      <c r="C9" s="1">
        <v>113505</v>
      </c>
      <c r="D9" s="3">
        <v>24078</v>
      </c>
      <c r="E9" s="3">
        <v>209625</v>
      </c>
      <c r="F9" s="5">
        <v>26520</v>
      </c>
      <c r="G9" s="5">
        <v>468720</v>
      </c>
      <c r="H9" s="7">
        <v>1913706</v>
      </c>
      <c r="I9" s="7">
        <v>1067655</v>
      </c>
      <c r="J9" s="9">
        <v>8466410</v>
      </c>
      <c r="K9" s="9">
        <v>1760958</v>
      </c>
      <c r="L9" s="11">
        <v>14976830</v>
      </c>
      <c r="M9" s="12">
        <v>3053756</v>
      </c>
    </row>
    <row r="10" spans="1:13">
      <c r="A10" s="16" t="s">
        <v>9</v>
      </c>
      <c r="B10" s="1">
        <v>1259</v>
      </c>
      <c r="C10" s="1">
        <v>113505</v>
      </c>
      <c r="D10" s="3">
        <v>23038</v>
      </c>
      <c r="E10" s="3">
        <v>209625</v>
      </c>
      <c r="F10" s="5">
        <v>25446</v>
      </c>
      <c r="G10" s="5">
        <v>468720</v>
      </c>
      <c r="H10" s="7">
        <v>2011963</v>
      </c>
      <c r="I10" s="7">
        <v>1067655</v>
      </c>
      <c r="J10" s="9">
        <v>8366279</v>
      </c>
      <c r="K10" s="9">
        <v>1760958</v>
      </c>
      <c r="L10" s="11">
        <v>14828772</v>
      </c>
      <c r="M10" s="12">
        <v>3053756</v>
      </c>
    </row>
    <row r="11" spans="1:13">
      <c r="A11" s="16" t="s">
        <v>10</v>
      </c>
      <c r="B11" s="1">
        <v>1157</v>
      </c>
      <c r="C11" s="1">
        <v>113505</v>
      </c>
      <c r="D11" s="3">
        <v>25236</v>
      </c>
      <c r="E11" s="3">
        <v>209625</v>
      </c>
      <c r="F11" s="5">
        <v>26954</v>
      </c>
      <c r="G11" s="5">
        <v>468720</v>
      </c>
      <c r="H11" s="7">
        <v>1938008</v>
      </c>
      <c r="I11" s="7">
        <v>1067655</v>
      </c>
      <c r="J11" s="9">
        <v>8208834</v>
      </c>
      <c r="K11" s="9">
        <v>1760958</v>
      </c>
      <c r="L11" s="11">
        <v>14872157</v>
      </c>
      <c r="M11" s="12">
        <v>3053756</v>
      </c>
    </row>
    <row r="12" spans="1:13">
      <c r="A12" s="16" t="s">
        <v>11</v>
      </c>
      <c r="B12" s="1">
        <v>1056</v>
      </c>
      <c r="C12" s="1">
        <v>113505</v>
      </c>
      <c r="D12" s="3">
        <v>23045</v>
      </c>
      <c r="E12" s="3">
        <v>209625</v>
      </c>
      <c r="F12" s="5">
        <v>25677</v>
      </c>
      <c r="G12" s="5">
        <v>468720</v>
      </c>
      <c r="H12" s="7">
        <v>1990716</v>
      </c>
      <c r="I12" s="7">
        <v>1067655</v>
      </c>
      <c r="J12" s="9">
        <v>8148831</v>
      </c>
      <c r="K12" s="9">
        <v>1760958</v>
      </c>
      <c r="L12" s="11">
        <v>14795905</v>
      </c>
      <c r="M12" s="12">
        <v>3053756</v>
      </c>
    </row>
    <row r="13" spans="1:13" ht="15.75" thickBot="1">
      <c r="A13" s="42" t="s">
        <v>12</v>
      </c>
      <c r="B13" s="43">
        <v>1276</v>
      </c>
      <c r="C13" s="43">
        <v>113505</v>
      </c>
      <c r="D13" s="44">
        <v>23378</v>
      </c>
      <c r="E13" s="44">
        <v>209625</v>
      </c>
      <c r="F13" s="45">
        <v>27366</v>
      </c>
      <c r="G13" s="45">
        <v>468720</v>
      </c>
      <c r="H13" s="46">
        <v>1863563</v>
      </c>
      <c r="I13" s="46">
        <v>1067655</v>
      </c>
      <c r="J13" s="47">
        <v>8367801</v>
      </c>
      <c r="K13" s="47">
        <v>1760958</v>
      </c>
      <c r="L13" s="48">
        <v>14670935</v>
      </c>
      <c r="M13" s="49">
        <v>3053756</v>
      </c>
    </row>
    <row r="14" spans="1:13" ht="15.75" thickTop="1">
      <c r="A14" s="50" t="s">
        <v>257</v>
      </c>
      <c r="B14" s="83">
        <f>MIN(B4:B13)</f>
        <v>1056</v>
      </c>
      <c r="C14" s="83">
        <f t="shared" ref="C14:M14" si="0">MIN(C4:C13)</f>
        <v>113505</v>
      </c>
      <c r="D14" s="83">
        <f t="shared" si="0"/>
        <v>22094</v>
      </c>
      <c r="E14" s="83">
        <f t="shared" si="0"/>
        <v>209625</v>
      </c>
      <c r="F14" s="83">
        <f t="shared" si="0"/>
        <v>24998</v>
      </c>
      <c r="G14" s="83">
        <f t="shared" si="0"/>
        <v>468720</v>
      </c>
      <c r="H14" s="83">
        <f t="shared" si="0"/>
        <v>1863563</v>
      </c>
      <c r="I14" s="83">
        <f t="shared" si="0"/>
        <v>1067655</v>
      </c>
      <c r="J14" s="83">
        <f t="shared" si="0"/>
        <v>8148831</v>
      </c>
      <c r="K14" s="83">
        <f t="shared" si="0"/>
        <v>1760958</v>
      </c>
      <c r="L14" s="83">
        <f t="shared" si="0"/>
        <v>14670935</v>
      </c>
      <c r="M14" s="84">
        <f t="shared" si="0"/>
        <v>3053756</v>
      </c>
    </row>
    <row r="15" spans="1:13">
      <c r="A15" s="18" t="s">
        <v>13</v>
      </c>
      <c r="B15" s="40">
        <f>AVERAGE(B4:B13)</f>
        <v>1181.5</v>
      </c>
      <c r="C15" s="40">
        <f>AVERAGE(C4:C13)</f>
        <v>113505</v>
      </c>
      <c r="D15" s="40">
        <f t="shared" ref="D15:M15" si="1">AVERAGE(D4:D13)</f>
        <v>23473.4</v>
      </c>
      <c r="E15" s="40">
        <f t="shared" si="1"/>
        <v>209625</v>
      </c>
      <c r="F15" s="40">
        <f t="shared" si="1"/>
        <v>26418.5</v>
      </c>
      <c r="G15" s="40">
        <f t="shared" si="1"/>
        <v>468720</v>
      </c>
      <c r="H15" s="40">
        <f t="shared" si="1"/>
        <v>1946359.3</v>
      </c>
      <c r="I15" s="40">
        <f t="shared" si="1"/>
        <v>1067655</v>
      </c>
      <c r="J15" s="40">
        <f t="shared" si="1"/>
        <v>8360003</v>
      </c>
      <c r="K15" s="40">
        <f t="shared" si="1"/>
        <v>1760958</v>
      </c>
      <c r="L15" s="40">
        <f t="shared" si="1"/>
        <v>14886756.300000001</v>
      </c>
      <c r="M15" s="51">
        <f t="shared" si="1"/>
        <v>3053756</v>
      </c>
    </row>
    <row r="16" spans="1:13" ht="15.75" thickBot="1">
      <c r="A16" s="19" t="s">
        <v>14</v>
      </c>
      <c r="B16" s="39">
        <f>STDEVA(B4:B13)</f>
        <v>63.854435154411071</v>
      </c>
      <c r="C16" s="39">
        <f>STDEVA(C4:C13)</f>
        <v>0</v>
      </c>
      <c r="D16" s="39">
        <f t="shared" ref="D16:M16" si="2">STDEVA(D4:D13)</f>
        <v>951.24003279929298</v>
      </c>
      <c r="E16" s="39">
        <f t="shared" si="2"/>
        <v>0</v>
      </c>
      <c r="F16" s="39">
        <f t="shared" si="2"/>
        <v>793.48629477767292</v>
      </c>
      <c r="G16" s="39">
        <f t="shared" si="2"/>
        <v>0</v>
      </c>
      <c r="H16" s="39">
        <f t="shared" si="2"/>
        <v>56233.16676926527</v>
      </c>
      <c r="I16" s="39">
        <f t="shared" si="2"/>
        <v>0</v>
      </c>
      <c r="J16" s="39">
        <f t="shared" si="2"/>
        <v>103601.81416150759</v>
      </c>
      <c r="K16" s="39">
        <f t="shared" si="2"/>
        <v>0</v>
      </c>
      <c r="L16" s="39">
        <f t="shared" si="2"/>
        <v>144763.74335527985</v>
      </c>
      <c r="M16" s="52">
        <f t="shared" si="2"/>
        <v>0</v>
      </c>
    </row>
    <row r="17" spans="1:9" ht="15.75" thickTop="1"/>
    <row r="19" spans="1:9">
      <c r="A19" s="28" t="s">
        <v>34</v>
      </c>
      <c r="E19" s="28" t="s">
        <v>34</v>
      </c>
      <c r="I19" s="28" t="s">
        <v>34</v>
      </c>
    </row>
    <row r="20" spans="1:9">
      <c r="A20" s="27"/>
      <c r="E20" s="27"/>
      <c r="I20" s="27"/>
    </row>
    <row r="21" spans="1:9">
      <c r="A21" s="28" t="s">
        <v>23</v>
      </c>
      <c r="E21" s="28" t="s">
        <v>26</v>
      </c>
      <c r="I21" s="28" t="s">
        <v>37</v>
      </c>
    </row>
    <row r="22" spans="1:9">
      <c r="A22" s="28" t="s">
        <v>24</v>
      </c>
      <c r="E22" s="28" t="s">
        <v>27</v>
      </c>
      <c r="I22" s="28" t="s">
        <v>38</v>
      </c>
    </row>
    <row r="23" spans="1:9">
      <c r="A23" s="28" t="s">
        <v>179</v>
      </c>
      <c r="E23" s="28" t="s">
        <v>192</v>
      </c>
      <c r="I23" s="28" t="s">
        <v>205</v>
      </c>
    </row>
    <row r="24" spans="1:9">
      <c r="A24" s="27"/>
      <c r="E24" s="27"/>
      <c r="I24" s="27"/>
    </row>
    <row r="25" spans="1:9">
      <c r="A25" s="28" t="s">
        <v>180</v>
      </c>
      <c r="E25" s="28" t="s">
        <v>193</v>
      </c>
      <c r="I25" s="28" t="s">
        <v>206</v>
      </c>
    </row>
    <row r="26" spans="1:9">
      <c r="A26" s="28" t="s">
        <v>181</v>
      </c>
      <c r="E26" s="28" t="s">
        <v>194</v>
      </c>
      <c r="I26" s="28" t="s">
        <v>207</v>
      </c>
    </row>
    <row r="27" spans="1:9">
      <c r="A27" s="28" t="s">
        <v>182</v>
      </c>
      <c r="E27" s="28" t="s">
        <v>195</v>
      </c>
      <c r="I27" s="28" t="s">
        <v>208</v>
      </c>
    </row>
    <row r="28" spans="1:9">
      <c r="A28" s="28" t="s">
        <v>183</v>
      </c>
      <c r="E28" s="28" t="s">
        <v>196</v>
      </c>
      <c r="I28" s="28" t="s">
        <v>209</v>
      </c>
    </row>
    <row r="29" spans="1:9">
      <c r="A29" s="28" t="s">
        <v>184</v>
      </c>
      <c r="E29" s="28" t="s">
        <v>197</v>
      </c>
      <c r="I29" s="28" t="s">
        <v>210</v>
      </c>
    </row>
    <row r="30" spans="1:9">
      <c r="A30" s="28" t="s">
        <v>185</v>
      </c>
      <c r="E30" s="28" t="s">
        <v>198</v>
      </c>
      <c r="I30" s="28" t="s">
        <v>211</v>
      </c>
    </row>
    <row r="31" spans="1:9">
      <c r="A31" s="28" t="s">
        <v>186</v>
      </c>
      <c r="E31" s="28" t="s">
        <v>199</v>
      </c>
      <c r="I31" s="28" t="s">
        <v>212</v>
      </c>
    </row>
    <row r="32" spans="1:9">
      <c r="A32" s="28" t="s">
        <v>187</v>
      </c>
      <c r="E32" s="28" t="s">
        <v>200</v>
      </c>
      <c r="I32" s="28" t="s">
        <v>213</v>
      </c>
    </row>
    <row r="33" spans="1:9">
      <c r="A33" s="28" t="s">
        <v>188</v>
      </c>
      <c r="E33" s="28" t="s">
        <v>201</v>
      </c>
      <c r="I33" s="28" t="s">
        <v>214</v>
      </c>
    </row>
    <row r="34" spans="1:9">
      <c r="A34" s="28" t="s">
        <v>189</v>
      </c>
      <c r="E34" s="28" t="s">
        <v>202</v>
      </c>
      <c r="I34" s="28" t="s">
        <v>215</v>
      </c>
    </row>
    <row r="35" spans="1:9">
      <c r="A35" s="28" t="s">
        <v>25</v>
      </c>
      <c r="E35" s="28" t="s">
        <v>25</v>
      </c>
      <c r="I35" s="28" t="s">
        <v>25</v>
      </c>
    </row>
    <row r="36" spans="1:9">
      <c r="A36" s="28" t="s">
        <v>190</v>
      </c>
      <c r="E36" s="28" t="s">
        <v>203</v>
      </c>
      <c r="I36" s="28" t="s">
        <v>216</v>
      </c>
    </row>
    <row r="37" spans="1:9">
      <c r="A37" s="28" t="s">
        <v>35</v>
      </c>
      <c r="E37" s="28" t="s">
        <v>36</v>
      </c>
      <c r="I37" s="28" t="s">
        <v>39</v>
      </c>
    </row>
    <row r="38" spans="1:9">
      <c r="A38" s="28" t="s">
        <v>191</v>
      </c>
      <c r="E38" s="28" t="s">
        <v>204</v>
      </c>
      <c r="I38" s="28" t="s">
        <v>217</v>
      </c>
    </row>
    <row r="39" spans="1:9">
      <c r="A39" s="28"/>
      <c r="F39" s="28"/>
    </row>
    <row r="40" spans="1:9">
      <c r="A40" s="27"/>
      <c r="E40" s="27"/>
      <c r="I40" s="27"/>
    </row>
    <row r="41" spans="1:9">
      <c r="A41" s="28" t="s">
        <v>40</v>
      </c>
      <c r="E41" s="28" t="s">
        <v>29</v>
      </c>
      <c r="I41" s="28" t="s">
        <v>31</v>
      </c>
    </row>
    <row r="42" spans="1:9">
      <c r="A42" s="28" t="s">
        <v>41</v>
      </c>
      <c r="E42" s="28" t="s">
        <v>30</v>
      </c>
      <c r="I42" s="28" t="s">
        <v>32</v>
      </c>
    </row>
    <row r="43" spans="1:9">
      <c r="A43" s="28" t="s">
        <v>218</v>
      </c>
      <c r="E43" s="28" t="s">
        <v>231</v>
      </c>
      <c r="I43" s="28" t="s">
        <v>244</v>
      </c>
    </row>
    <row r="44" spans="1:9">
      <c r="A44" s="27"/>
      <c r="E44" s="27"/>
      <c r="I44" s="27"/>
    </row>
    <row r="45" spans="1:9">
      <c r="A45" s="28" t="s">
        <v>219</v>
      </c>
      <c r="E45" s="28" t="s">
        <v>232</v>
      </c>
      <c r="I45" s="28" t="s">
        <v>245</v>
      </c>
    </row>
    <row r="46" spans="1:9">
      <c r="A46" s="28" t="s">
        <v>220</v>
      </c>
      <c r="E46" s="28" t="s">
        <v>233</v>
      </c>
      <c r="I46" s="28" t="s">
        <v>246</v>
      </c>
    </row>
    <row r="47" spans="1:9">
      <c r="A47" s="28" t="s">
        <v>221</v>
      </c>
      <c r="E47" s="28" t="s">
        <v>234</v>
      </c>
      <c r="I47" s="28" t="s">
        <v>247</v>
      </c>
    </row>
    <row r="48" spans="1:9">
      <c r="A48" s="28" t="s">
        <v>222</v>
      </c>
      <c r="E48" s="28" t="s">
        <v>235</v>
      </c>
      <c r="I48" s="28" t="s">
        <v>248</v>
      </c>
    </row>
    <row r="49" spans="1:9">
      <c r="A49" s="28" t="s">
        <v>223</v>
      </c>
      <c r="E49" s="28" t="s">
        <v>236</v>
      </c>
      <c r="I49" s="28" t="s">
        <v>249</v>
      </c>
    </row>
    <row r="50" spans="1:9">
      <c r="A50" s="28" t="s">
        <v>224</v>
      </c>
      <c r="E50" s="28" t="s">
        <v>237</v>
      </c>
      <c r="I50" s="28" t="s">
        <v>250</v>
      </c>
    </row>
    <row r="51" spans="1:9">
      <c r="A51" s="28" t="s">
        <v>225</v>
      </c>
      <c r="E51" s="28" t="s">
        <v>238</v>
      </c>
      <c r="I51" s="28" t="s">
        <v>251</v>
      </c>
    </row>
    <row r="52" spans="1:9">
      <c r="A52" s="28" t="s">
        <v>226</v>
      </c>
      <c r="E52" s="28" t="s">
        <v>239</v>
      </c>
      <c r="I52" s="28" t="s">
        <v>252</v>
      </c>
    </row>
    <row r="53" spans="1:9">
      <c r="A53" s="28" t="s">
        <v>227</v>
      </c>
      <c r="E53" s="28" t="s">
        <v>240</v>
      </c>
      <c r="I53" s="28" t="s">
        <v>253</v>
      </c>
    </row>
    <row r="54" spans="1:9">
      <c r="A54" s="28" t="s">
        <v>228</v>
      </c>
      <c r="E54" s="28" t="s">
        <v>241</v>
      </c>
      <c r="I54" s="28" t="s">
        <v>254</v>
      </c>
    </row>
    <row r="55" spans="1:9">
      <c r="A55" s="28" t="s">
        <v>25</v>
      </c>
      <c r="E55" s="28" t="s">
        <v>25</v>
      </c>
      <c r="I55" s="28" t="s">
        <v>25</v>
      </c>
    </row>
    <row r="56" spans="1:9">
      <c r="A56" s="28" t="s">
        <v>229</v>
      </c>
      <c r="E56" s="28" t="s">
        <v>242</v>
      </c>
      <c r="I56" s="28" t="s">
        <v>255</v>
      </c>
    </row>
    <row r="57" spans="1:9">
      <c r="A57" s="28" t="s">
        <v>42</v>
      </c>
      <c r="E57" s="28" t="s">
        <v>43</v>
      </c>
      <c r="I57" s="28" t="s">
        <v>44</v>
      </c>
    </row>
    <row r="58" spans="1:9">
      <c r="A58" s="28" t="s">
        <v>230</v>
      </c>
      <c r="E58" s="28" t="s">
        <v>243</v>
      </c>
      <c r="I58" s="28" t="s">
        <v>256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2118-5D27-45B0-A2FB-C114FCC5EAEA}">
  <dimension ref="A1:N124"/>
  <sheetViews>
    <sheetView topLeftCell="A10" workbookViewId="0">
      <selection activeCell="L54" sqref="L54"/>
    </sheetView>
  </sheetViews>
  <sheetFormatPr baseColWidth="10" defaultRowHeight="15"/>
  <cols>
    <col min="2" max="2" width="17.42578125" customWidth="1"/>
    <col min="3" max="6" width="11.5703125" bestFit="1" customWidth="1"/>
    <col min="7" max="7" width="19.42578125" customWidth="1"/>
    <col min="8" max="8" width="11.5703125" bestFit="1" customWidth="1"/>
    <col min="9" max="11" width="11.7109375" bestFit="1" customWidth="1"/>
    <col min="12" max="12" width="17.5703125" customWidth="1"/>
    <col min="13" max="13" width="11.7109375" bestFit="1" customWidth="1"/>
  </cols>
  <sheetData>
    <row r="1" spans="1:13" ht="19.5" thickTop="1">
      <c r="A1" s="86" t="s">
        <v>45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1024</v>
      </c>
      <c r="C4" s="1">
        <v>113198</v>
      </c>
      <c r="D4" s="3">
        <v>12752</v>
      </c>
      <c r="E4" s="3">
        <v>208009</v>
      </c>
      <c r="F4" s="5">
        <v>8406</v>
      </c>
      <c r="G4" s="5">
        <v>451118</v>
      </c>
      <c r="H4" s="7">
        <v>505670</v>
      </c>
      <c r="I4" s="7">
        <v>1046494</v>
      </c>
      <c r="J4" s="9">
        <v>3033809</v>
      </c>
      <c r="K4" s="9">
        <v>1734440</v>
      </c>
      <c r="L4" s="11">
        <v>7522305</v>
      </c>
      <c r="M4" s="12">
        <v>2797330</v>
      </c>
    </row>
    <row r="5" spans="1:13">
      <c r="A5" s="16" t="s">
        <v>4</v>
      </c>
      <c r="B5" s="1">
        <v>1204</v>
      </c>
      <c r="C5" s="1">
        <v>113896</v>
      </c>
      <c r="D5" s="3">
        <v>12644</v>
      </c>
      <c r="E5" s="3">
        <v>209127</v>
      </c>
      <c r="F5" s="5">
        <v>10365</v>
      </c>
      <c r="G5" s="5">
        <v>449115</v>
      </c>
      <c r="H5" s="7">
        <v>490623</v>
      </c>
      <c r="I5" s="7">
        <v>1049741</v>
      </c>
      <c r="J5" s="9">
        <v>3833923</v>
      </c>
      <c r="K5" s="9">
        <v>1734748</v>
      </c>
      <c r="L5" s="11">
        <v>7781875</v>
      </c>
      <c r="M5" s="12">
        <v>2796882</v>
      </c>
    </row>
    <row r="6" spans="1:13">
      <c r="A6" s="16" t="s">
        <v>5</v>
      </c>
      <c r="B6" s="1">
        <v>1001</v>
      </c>
      <c r="C6" s="1">
        <v>91022</v>
      </c>
      <c r="D6" s="3">
        <v>12120</v>
      </c>
      <c r="E6" s="3">
        <v>209888</v>
      </c>
      <c r="F6" s="5">
        <v>10639</v>
      </c>
      <c r="G6" s="5">
        <v>448453</v>
      </c>
      <c r="H6" s="7">
        <v>567341</v>
      </c>
      <c r="I6" s="7">
        <v>1046687</v>
      </c>
      <c r="J6" s="9">
        <v>4361692</v>
      </c>
      <c r="K6" s="9">
        <v>1734754</v>
      </c>
      <c r="L6" s="11">
        <v>7514781</v>
      </c>
      <c r="M6" s="12">
        <v>2797070</v>
      </c>
    </row>
    <row r="7" spans="1:13">
      <c r="A7" s="16" t="s">
        <v>6</v>
      </c>
      <c r="B7" s="1">
        <v>899</v>
      </c>
      <c r="C7" s="1">
        <v>81854</v>
      </c>
      <c r="D7" s="3">
        <v>13761</v>
      </c>
      <c r="E7" s="3">
        <v>210672</v>
      </c>
      <c r="F7" s="5">
        <v>10135</v>
      </c>
      <c r="G7" s="5">
        <v>454276</v>
      </c>
      <c r="H7" s="7">
        <v>697386</v>
      </c>
      <c r="I7" s="7">
        <v>1046872</v>
      </c>
      <c r="J7" s="9">
        <v>3005408</v>
      </c>
      <c r="K7" s="9">
        <v>1734490</v>
      </c>
      <c r="L7" s="11">
        <v>7469611</v>
      </c>
      <c r="M7" s="12">
        <v>2796980</v>
      </c>
    </row>
    <row r="8" spans="1:13">
      <c r="A8" s="16" t="s">
        <v>7</v>
      </c>
      <c r="B8" s="1">
        <v>943</v>
      </c>
      <c r="C8" s="1">
        <v>112824</v>
      </c>
      <c r="D8" s="3">
        <v>12489</v>
      </c>
      <c r="E8" s="3">
        <v>208415</v>
      </c>
      <c r="F8" s="5">
        <v>11849</v>
      </c>
      <c r="G8" s="5">
        <v>449449</v>
      </c>
      <c r="H8" s="7">
        <v>574200</v>
      </c>
      <c r="I8" s="7">
        <v>1046520</v>
      </c>
      <c r="J8" s="9">
        <v>3074414</v>
      </c>
      <c r="K8" s="9">
        <v>1734475</v>
      </c>
      <c r="L8" s="11">
        <v>9002388</v>
      </c>
      <c r="M8" s="12">
        <v>2796981</v>
      </c>
    </row>
    <row r="9" spans="1:13">
      <c r="A9" s="16" t="s">
        <v>8</v>
      </c>
      <c r="B9" s="1">
        <v>1027</v>
      </c>
      <c r="C9" s="1">
        <v>96263</v>
      </c>
      <c r="D9" s="3">
        <v>16397</v>
      </c>
      <c r="E9" s="3">
        <v>208146</v>
      </c>
      <c r="F9" s="5">
        <v>8809</v>
      </c>
      <c r="G9" s="5">
        <v>449112</v>
      </c>
      <c r="H9" s="7">
        <v>630843</v>
      </c>
      <c r="I9" s="7">
        <v>1052439</v>
      </c>
      <c r="J9" s="9">
        <v>3479992</v>
      </c>
      <c r="K9" s="9">
        <v>1734766</v>
      </c>
      <c r="L9" s="11">
        <v>7961131</v>
      </c>
      <c r="M9" s="12">
        <v>2797178</v>
      </c>
    </row>
    <row r="10" spans="1:13">
      <c r="A10" s="16" t="s">
        <v>9</v>
      </c>
      <c r="B10" s="1">
        <v>1057</v>
      </c>
      <c r="C10" s="1">
        <v>82110</v>
      </c>
      <c r="D10" s="3">
        <v>15413</v>
      </c>
      <c r="E10" s="3">
        <v>211935</v>
      </c>
      <c r="F10" s="5">
        <v>8865</v>
      </c>
      <c r="G10" s="5">
        <v>449723</v>
      </c>
      <c r="H10" s="7">
        <v>402126</v>
      </c>
      <c r="I10" s="7">
        <v>1049402</v>
      </c>
      <c r="J10" s="9">
        <v>2992652</v>
      </c>
      <c r="K10" s="9">
        <v>1734586</v>
      </c>
      <c r="L10" s="11">
        <v>7675063</v>
      </c>
      <c r="M10" s="12">
        <v>2796809</v>
      </c>
    </row>
    <row r="11" spans="1:13">
      <c r="A11" s="16" t="s">
        <v>10</v>
      </c>
      <c r="B11" s="1">
        <v>1038</v>
      </c>
      <c r="C11" s="1">
        <v>108363</v>
      </c>
      <c r="D11" s="3">
        <v>13406</v>
      </c>
      <c r="E11" s="3">
        <v>208225</v>
      </c>
      <c r="F11" s="5">
        <v>9958</v>
      </c>
      <c r="G11" s="5">
        <v>453567</v>
      </c>
      <c r="H11" s="7">
        <v>607125</v>
      </c>
      <c r="I11" s="7">
        <v>1046434</v>
      </c>
      <c r="J11" s="9">
        <v>3666979</v>
      </c>
      <c r="K11" s="9">
        <v>1734894</v>
      </c>
      <c r="L11" s="11">
        <v>7621754</v>
      </c>
      <c r="M11" s="12">
        <v>2797908</v>
      </c>
    </row>
    <row r="12" spans="1:13">
      <c r="A12" s="16" t="s">
        <v>11</v>
      </c>
      <c r="B12" s="1">
        <v>1047</v>
      </c>
      <c r="C12" s="1">
        <v>112017</v>
      </c>
      <c r="D12" s="3">
        <v>13985</v>
      </c>
      <c r="E12" s="3">
        <v>212215</v>
      </c>
      <c r="F12" s="5">
        <v>7508</v>
      </c>
      <c r="G12" s="5">
        <v>448102</v>
      </c>
      <c r="H12" s="7">
        <v>408446</v>
      </c>
      <c r="I12" s="7">
        <v>1047954</v>
      </c>
      <c r="J12" s="9">
        <v>5692211</v>
      </c>
      <c r="K12" s="9">
        <v>1738246</v>
      </c>
      <c r="L12" s="11">
        <v>7843160</v>
      </c>
      <c r="M12" s="12">
        <v>2796840</v>
      </c>
    </row>
    <row r="13" spans="1:13" ht="15.75" thickBot="1">
      <c r="A13" s="17" t="s">
        <v>12</v>
      </c>
      <c r="B13" s="2">
        <v>1108</v>
      </c>
      <c r="C13" s="2">
        <v>67146</v>
      </c>
      <c r="D13" s="4">
        <v>14251</v>
      </c>
      <c r="E13" s="4">
        <v>208255</v>
      </c>
      <c r="F13" s="6">
        <v>8062</v>
      </c>
      <c r="G13" s="6">
        <v>453616</v>
      </c>
      <c r="H13" s="8">
        <v>744691</v>
      </c>
      <c r="I13" s="8">
        <v>1046660</v>
      </c>
      <c r="J13" s="10">
        <v>3112212</v>
      </c>
      <c r="K13" s="10">
        <v>1734447</v>
      </c>
      <c r="L13" s="13">
        <v>7499643</v>
      </c>
      <c r="M13" s="14">
        <v>2797067</v>
      </c>
    </row>
    <row r="14" spans="1:13" ht="15.75" thickTop="1">
      <c r="A14" s="50" t="s">
        <v>257</v>
      </c>
      <c r="B14" s="40">
        <f>MIN(B4:B13)</f>
        <v>899</v>
      </c>
      <c r="C14" s="40">
        <f t="shared" ref="C14:M14" si="0">MIN(C4:C13)</f>
        <v>67146</v>
      </c>
      <c r="D14" s="40">
        <f t="shared" si="0"/>
        <v>12120</v>
      </c>
      <c r="E14" s="40">
        <f t="shared" si="0"/>
        <v>208009</v>
      </c>
      <c r="F14" s="40">
        <f t="shared" si="0"/>
        <v>7508</v>
      </c>
      <c r="G14" s="40">
        <f t="shared" si="0"/>
        <v>448102</v>
      </c>
      <c r="H14" s="40">
        <f t="shared" si="0"/>
        <v>402126</v>
      </c>
      <c r="I14" s="40">
        <f t="shared" si="0"/>
        <v>1046434</v>
      </c>
      <c r="J14" s="40">
        <f t="shared" si="0"/>
        <v>2992652</v>
      </c>
      <c r="K14" s="40">
        <f t="shared" si="0"/>
        <v>1734440</v>
      </c>
      <c r="L14" s="40">
        <f t="shared" si="0"/>
        <v>7469611</v>
      </c>
      <c r="M14" s="51">
        <f t="shared" si="0"/>
        <v>2796809</v>
      </c>
    </row>
    <row r="15" spans="1:13">
      <c r="A15" s="18" t="s">
        <v>13</v>
      </c>
      <c r="B15" s="40">
        <f>AVERAGE(B4:B13)</f>
        <v>1034.8</v>
      </c>
      <c r="C15" s="40">
        <f>AVERAGE(C4:C13)</f>
        <v>97869.3</v>
      </c>
      <c r="D15" s="40">
        <f t="shared" ref="D15:M15" si="1">AVERAGE(D4:D13)</f>
        <v>13721.8</v>
      </c>
      <c r="E15" s="40">
        <f t="shared" si="1"/>
        <v>209488.7</v>
      </c>
      <c r="F15" s="40">
        <f t="shared" si="1"/>
        <v>9459.6</v>
      </c>
      <c r="G15" s="40">
        <f t="shared" si="1"/>
        <v>450653.1</v>
      </c>
      <c r="H15" s="40">
        <f t="shared" si="1"/>
        <v>562845.1</v>
      </c>
      <c r="I15" s="40">
        <f t="shared" si="1"/>
        <v>1047920.3</v>
      </c>
      <c r="J15" s="40">
        <f t="shared" si="1"/>
        <v>3625329.2</v>
      </c>
      <c r="K15" s="40">
        <f t="shared" si="1"/>
        <v>1734984.6</v>
      </c>
      <c r="L15" s="40">
        <f t="shared" si="1"/>
        <v>7789171.0999999996</v>
      </c>
      <c r="M15" s="51">
        <f t="shared" si="1"/>
        <v>2797104.5</v>
      </c>
    </row>
    <row r="16" spans="1:13" ht="15.75" thickBot="1">
      <c r="A16" s="19" t="s">
        <v>14</v>
      </c>
      <c r="B16" s="39">
        <f>STDEVA(B4:B13)</f>
        <v>83.551447889575456</v>
      </c>
      <c r="C16" s="39">
        <f>STDEVA(C4:C13)</f>
        <v>16746.3913661687</v>
      </c>
      <c r="D16" s="39">
        <f t="shared" ref="D16:M16" si="2">STDEVA(D4:D13)</f>
        <v>1360.3581881254656</v>
      </c>
      <c r="E16" s="39">
        <f t="shared" si="2"/>
        <v>1611.4762762414123</v>
      </c>
      <c r="F16" s="39">
        <f t="shared" si="2"/>
        <v>1344.6794083018854</v>
      </c>
      <c r="G16" s="39">
        <f t="shared" si="2"/>
        <v>2333.6990403886934</v>
      </c>
      <c r="H16" s="39">
        <f t="shared" si="2"/>
        <v>113557.37214333549</v>
      </c>
      <c r="I16" s="39">
        <f t="shared" si="2"/>
        <v>2009.4981711860303</v>
      </c>
      <c r="J16" s="39">
        <f t="shared" si="2"/>
        <v>855172.18724142818</v>
      </c>
      <c r="K16" s="39">
        <f t="shared" si="2"/>
        <v>1157.1366192267685</v>
      </c>
      <c r="L16" s="39">
        <f t="shared" si="2"/>
        <v>456792.59242131858</v>
      </c>
      <c r="M16" s="52">
        <f t="shared" si="2"/>
        <v>323.52236742182481</v>
      </c>
    </row>
    <row r="17" spans="1:14" ht="15.75" thickTop="1"/>
    <row r="18" spans="1:14">
      <c r="A18" s="28" t="s">
        <v>28</v>
      </c>
      <c r="F18" s="27" t="s">
        <v>28</v>
      </c>
      <c r="K18" t="s">
        <v>28</v>
      </c>
    </row>
    <row r="19" spans="1:14">
      <c r="A19" s="27"/>
      <c r="F19" s="28"/>
    </row>
    <row r="20" spans="1:14">
      <c r="A20" s="28" t="s">
        <v>23</v>
      </c>
      <c r="F20" s="28" t="s">
        <v>26</v>
      </c>
      <c r="K20" t="s">
        <v>37</v>
      </c>
    </row>
    <row r="21" spans="1:14">
      <c r="A21" s="28" t="s">
        <v>24</v>
      </c>
      <c r="F21" s="28" t="s">
        <v>27</v>
      </c>
      <c r="K21" t="s">
        <v>38</v>
      </c>
    </row>
    <row r="22" spans="1:14">
      <c r="A22" s="28" t="s">
        <v>258</v>
      </c>
      <c r="F22" s="27" t="s">
        <v>290</v>
      </c>
      <c r="K22" t="s">
        <v>314</v>
      </c>
    </row>
    <row r="23" spans="1:14">
      <c r="A23" s="27"/>
      <c r="F23" s="28"/>
    </row>
    <row r="24" spans="1:14">
      <c r="A24" s="28" t="s">
        <v>47</v>
      </c>
      <c r="B24" t="s">
        <v>174</v>
      </c>
      <c r="C24" t="s">
        <v>259</v>
      </c>
      <c r="D24" t="s">
        <v>260</v>
      </c>
      <c r="F24" s="28" t="s">
        <v>47</v>
      </c>
      <c r="G24" t="s">
        <v>291</v>
      </c>
      <c r="H24" t="s">
        <v>292</v>
      </c>
      <c r="I24" t="s">
        <v>260</v>
      </c>
      <c r="K24" t="s">
        <v>47</v>
      </c>
      <c r="L24" t="s">
        <v>315</v>
      </c>
      <c r="M24" t="s">
        <v>316</v>
      </c>
      <c r="N24" t="s">
        <v>260</v>
      </c>
    </row>
    <row r="25" spans="1:14">
      <c r="A25" s="28" t="s">
        <v>50</v>
      </c>
      <c r="B25" t="s">
        <v>261</v>
      </c>
      <c r="C25" t="s">
        <v>262</v>
      </c>
      <c r="D25" t="s">
        <v>263</v>
      </c>
      <c r="F25" s="28" t="s">
        <v>50</v>
      </c>
      <c r="G25" t="s">
        <v>293</v>
      </c>
      <c r="H25" t="s">
        <v>294</v>
      </c>
      <c r="I25" t="s">
        <v>263</v>
      </c>
      <c r="K25" t="s">
        <v>50</v>
      </c>
      <c r="L25" t="s">
        <v>317</v>
      </c>
      <c r="M25" t="s">
        <v>318</v>
      </c>
      <c r="N25" t="s">
        <v>263</v>
      </c>
    </row>
    <row r="26" spans="1:14">
      <c r="A26" s="28" t="s">
        <v>53</v>
      </c>
      <c r="B26" t="s">
        <v>264</v>
      </c>
      <c r="C26" t="s">
        <v>265</v>
      </c>
      <c r="D26" t="s">
        <v>266</v>
      </c>
      <c r="F26" s="28" t="s">
        <v>53</v>
      </c>
      <c r="G26" t="s">
        <v>295</v>
      </c>
      <c r="H26" t="s">
        <v>296</v>
      </c>
      <c r="I26" t="s">
        <v>266</v>
      </c>
      <c r="K26" t="s">
        <v>53</v>
      </c>
      <c r="L26" t="s">
        <v>319</v>
      </c>
      <c r="M26" t="s">
        <v>320</v>
      </c>
      <c r="N26" t="s">
        <v>266</v>
      </c>
    </row>
    <row r="27" spans="1:14">
      <c r="A27" s="28" t="s">
        <v>56</v>
      </c>
      <c r="B27" t="s">
        <v>267</v>
      </c>
      <c r="C27" t="s">
        <v>268</v>
      </c>
      <c r="D27" t="s">
        <v>269</v>
      </c>
      <c r="F27" s="28" t="s">
        <v>56</v>
      </c>
      <c r="G27" t="s">
        <v>297</v>
      </c>
      <c r="H27" t="s">
        <v>298</v>
      </c>
      <c r="I27" t="s">
        <v>269</v>
      </c>
      <c r="K27" t="s">
        <v>56</v>
      </c>
      <c r="L27" t="s">
        <v>321</v>
      </c>
      <c r="M27" t="s">
        <v>322</v>
      </c>
      <c r="N27" t="s">
        <v>269</v>
      </c>
    </row>
    <row r="28" spans="1:14">
      <c r="A28" s="28" t="s">
        <v>59</v>
      </c>
      <c r="B28" t="s">
        <v>270</v>
      </c>
      <c r="C28" t="s">
        <v>271</v>
      </c>
      <c r="D28" t="s">
        <v>272</v>
      </c>
      <c r="F28" s="28" t="s">
        <v>59</v>
      </c>
      <c r="G28" t="s">
        <v>299</v>
      </c>
      <c r="H28" t="s">
        <v>300</v>
      </c>
      <c r="I28" t="s">
        <v>272</v>
      </c>
      <c r="K28" t="s">
        <v>59</v>
      </c>
      <c r="L28" t="s">
        <v>323</v>
      </c>
      <c r="M28" t="s">
        <v>324</v>
      </c>
      <c r="N28" t="s">
        <v>272</v>
      </c>
    </row>
    <row r="29" spans="1:14">
      <c r="A29" s="28" t="s">
        <v>62</v>
      </c>
      <c r="B29" t="s">
        <v>273</v>
      </c>
      <c r="C29" t="s">
        <v>274</v>
      </c>
      <c r="D29" t="s">
        <v>275</v>
      </c>
      <c r="F29" s="28" t="s">
        <v>62</v>
      </c>
      <c r="G29" t="s">
        <v>301</v>
      </c>
      <c r="H29" t="s">
        <v>302</v>
      </c>
      <c r="I29" t="s">
        <v>275</v>
      </c>
      <c r="K29" t="s">
        <v>62</v>
      </c>
      <c r="L29" t="s">
        <v>325</v>
      </c>
      <c r="M29" t="s">
        <v>326</v>
      </c>
      <c r="N29" t="s">
        <v>275</v>
      </c>
    </row>
    <row r="30" spans="1:14">
      <c r="A30" s="28" t="s">
        <v>65</v>
      </c>
      <c r="B30" t="s">
        <v>276</v>
      </c>
      <c r="C30" t="s">
        <v>277</v>
      </c>
      <c r="D30" t="s">
        <v>278</v>
      </c>
      <c r="F30" s="28" t="s">
        <v>65</v>
      </c>
      <c r="G30" t="s">
        <v>303</v>
      </c>
      <c r="H30" t="s">
        <v>304</v>
      </c>
      <c r="I30" t="s">
        <v>278</v>
      </c>
      <c r="K30" t="s">
        <v>65</v>
      </c>
      <c r="L30" t="s">
        <v>327</v>
      </c>
      <c r="M30" t="s">
        <v>328</v>
      </c>
      <c r="N30" t="s">
        <v>278</v>
      </c>
    </row>
    <row r="31" spans="1:14">
      <c r="A31" s="28" t="s">
        <v>68</v>
      </c>
      <c r="B31" t="s">
        <v>279</v>
      </c>
      <c r="C31" t="s">
        <v>280</v>
      </c>
      <c r="D31" t="s">
        <v>281</v>
      </c>
      <c r="F31" s="28" t="s">
        <v>68</v>
      </c>
      <c r="G31" t="s">
        <v>305</v>
      </c>
      <c r="H31" t="s">
        <v>306</v>
      </c>
      <c r="I31" t="s">
        <v>281</v>
      </c>
      <c r="K31" t="s">
        <v>68</v>
      </c>
      <c r="L31" t="s">
        <v>329</v>
      </c>
      <c r="M31" t="s">
        <v>330</v>
      </c>
      <c r="N31" t="s">
        <v>281</v>
      </c>
    </row>
    <row r="32" spans="1:14">
      <c r="A32" s="28" t="s">
        <v>71</v>
      </c>
      <c r="B32" t="s">
        <v>173</v>
      </c>
      <c r="C32" t="s">
        <v>282</v>
      </c>
      <c r="D32" t="s">
        <v>283</v>
      </c>
      <c r="F32" s="28" t="s">
        <v>71</v>
      </c>
      <c r="G32" t="s">
        <v>307</v>
      </c>
      <c r="H32" t="s">
        <v>308</v>
      </c>
      <c r="I32" t="s">
        <v>283</v>
      </c>
      <c r="K32" t="s">
        <v>71</v>
      </c>
      <c r="L32" t="s">
        <v>331</v>
      </c>
      <c r="M32" t="s">
        <v>332</v>
      </c>
      <c r="N32" t="s">
        <v>283</v>
      </c>
    </row>
    <row r="33" spans="1:14">
      <c r="A33" s="28" t="s">
        <v>74</v>
      </c>
      <c r="B33" t="s">
        <v>284</v>
      </c>
      <c r="C33" t="s">
        <v>285</v>
      </c>
      <c r="D33" t="s">
        <v>286</v>
      </c>
      <c r="F33" s="28" t="s">
        <v>74</v>
      </c>
      <c r="G33" t="s">
        <v>309</v>
      </c>
      <c r="H33" t="s">
        <v>310</v>
      </c>
      <c r="I33" t="s">
        <v>286</v>
      </c>
      <c r="K33" t="s">
        <v>74</v>
      </c>
      <c r="L33" t="s">
        <v>333</v>
      </c>
      <c r="M33" t="s">
        <v>334</v>
      </c>
      <c r="N33" t="s">
        <v>286</v>
      </c>
    </row>
    <row r="34" spans="1:14">
      <c r="A34" s="28" t="s">
        <v>25</v>
      </c>
      <c r="F34" s="28" t="s">
        <v>25</v>
      </c>
      <c r="K34" t="s">
        <v>25</v>
      </c>
    </row>
    <row r="35" spans="1:14">
      <c r="A35" s="28" t="s">
        <v>77</v>
      </c>
      <c r="B35" s="41">
        <v>1034800000</v>
      </c>
      <c r="C35" t="s">
        <v>287</v>
      </c>
      <c r="F35" s="28" t="s">
        <v>77</v>
      </c>
      <c r="G35" s="41">
        <v>13721800000</v>
      </c>
      <c r="H35" t="s">
        <v>311</v>
      </c>
      <c r="K35" t="s">
        <v>77</v>
      </c>
      <c r="L35" s="41">
        <v>9459600000</v>
      </c>
      <c r="M35" t="s">
        <v>335</v>
      </c>
    </row>
    <row r="36" spans="1:14">
      <c r="A36" s="28" t="s">
        <v>134</v>
      </c>
      <c r="B36" s="41">
        <v>97869300000</v>
      </c>
      <c r="C36" t="s">
        <v>288</v>
      </c>
      <c r="F36" t="s">
        <v>134</v>
      </c>
      <c r="G36" s="41">
        <v>209488700000</v>
      </c>
      <c r="H36" t="s">
        <v>312</v>
      </c>
      <c r="K36" t="s">
        <v>134</v>
      </c>
      <c r="L36" s="41">
        <v>450653100000</v>
      </c>
      <c r="M36" t="s">
        <v>336</v>
      </c>
    </row>
    <row r="37" spans="1:14">
      <c r="A37" t="s">
        <v>289</v>
      </c>
      <c r="F37" t="s">
        <v>313</v>
      </c>
      <c r="K37" t="s">
        <v>337</v>
      </c>
    </row>
    <row r="38" spans="1:14">
      <c r="F38" s="28"/>
      <c r="K38" s="28"/>
    </row>
    <row r="39" spans="1:14">
      <c r="A39" t="s">
        <v>40</v>
      </c>
      <c r="F39" t="s">
        <v>29</v>
      </c>
      <c r="K39" t="s">
        <v>31</v>
      </c>
    </row>
    <row r="40" spans="1:14">
      <c r="A40" t="s">
        <v>41</v>
      </c>
      <c r="F40" t="s">
        <v>30</v>
      </c>
      <c r="K40" t="s">
        <v>32</v>
      </c>
    </row>
    <row r="41" spans="1:14">
      <c r="A41" t="s">
        <v>338</v>
      </c>
      <c r="F41" t="s">
        <v>362</v>
      </c>
      <c r="K41" t="s">
        <v>386</v>
      </c>
    </row>
    <row r="43" spans="1:14">
      <c r="A43" t="s">
        <v>47</v>
      </c>
      <c r="B43" t="s">
        <v>339</v>
      </c>
      <c r="C43" t="s">
        <v>340</v>
      </c>
      <c r="D43" t="s">
        <v>260</v>
      </c>
      <c r="F43" t="s">
        <v>47</v>
      </c>
      <c r="G43" t="s">
        <v>363</v>
      </c>
      <c r="H43" t="s">
        <v>364</v>
      </c>
      <c r="I43" t="s">
        <v>260</v>
      </c>
      <c r="K43" t="s">
        <v>47</v>
      </c>
      <c r="L43" t="s">
        <v>387</v>
      </c>
      <c r="M43" t="s">
        <v>388</v>
      </c>
      <c r="N43" t="s">
        <v>260</v>
      </c>
    </row>
    <row r="44" spans="1:14">
      <c r="A44" t="s">
        <v>50</v>
      </c>
      <c r="B44" t="s">
        <v>341</v>
      </c>
      <c r="C44" t="s">
        <v>342</v>
      </c>
      <c r="D44" t="s">
        <v>263</v>
      </c>
      <c r="F44" t="s">
        <v>50</v>
      </c>
      <c r="G44" t="s">
        <v>365</v>
      </c>
      <c r="H44" t="s">
        <v>366</v>
      </c>
      <c r="I44" t="s">
        <v>263</v>
      </c>
      <c r="K44" t="s">
        <v>50</v>
      </c>
      <c r="L44" t="s">
        <v>389</v>
      </c>
      <c r="M44" t="s">
        <v>390</v>
      </c>
      <c r="N44" t="s">
        <v>263</v>
      </c>
    </row>
    <row r="45" spans="1:14">
      <c r="A45" t="s">
        <v>53</v>
      </c>
      <c r="B45" t="s">
        <v>343</v>
      </c>
      <c r="C45" t="s">
        <v>344</v>
      </c>
      <c r="D45" t="s">
        <v>266</v>
      </c>
      <c r="F45" t="s">
        <v>53</v>
      </c>
      <c r="G45" t="s">
        <v>367</v>
      </c>
      <c r="H45" t="s">
        <v>368</v>
      </c>
      <c r="I45" t="s">
        <v>266</v>
      </c>
      <c r="K45" t="s">
        <v>53</v>
      </c>
      <c r="L45" t="s">
        <v>391</v>
      </c>
      <c r="M45" t="s">
        <v>392</v>
      </c>
      <c r="N45" t="s">
        <v>266</v>
      </c>
    </row>
    <row r="46" spans="1:14">
      <c r="A46" t="s">
        <v>56</v>
      </c>
      <c r="B46" t="s">
        <v>345</v>
      </c>
      <c r="C46" t="s">
        <v>346</v>
      </c>
      <c r="D46" t="s">
        <v>269</v>
      </c>
      <c r="F46" t="s">
        <v>56</v>
      </c>
      <c r="G46" t="s">
        <v>369</v>
      </c>
      <c r="H46" t="s">
        <v>370</v>
      </c>
      <c r="I46" t="s">
        <v>269</v>
      </c>
      <c r="K46" t="s">
        <v>56</v>
      </c>
      <c r="L46" t="s">
        <v>393</v>
      </c>
      <c r="M46" t="s">
        <v>394</v>
      </c>
      <c r="N46" t="s">
        <v>269</v>
      </c>
    </row>
    <row r="47" spans="1:14">
      <c r="A47" t="s">
        <v>59</v>
      </c>
      <c r="B47" t="s">
        <v>347</v>
      </c>
      <c r="C47" t="s">
        <v>348</v>
      </c>
      <c r="D47" t="s">
        <v>272</v>
      </c>
      <c r="F47" t="s">
        <v>59</v>
      </c>
      <c r="G47" t="s">
        <v>371</v>
      </c>
      <c r="H47" t="s">
        <v>372</v>
      </c>
      <c r="I47" t="s">
        <v>272</v>
      </c>
      <c r="K47" t="s">
        <v>59</v>
      </c>
      <c r="L47" t="s">
        <v>395</v>
      </c>
      <c r="M47" t="s">
        <v>396</v>
      </c>
      <c r="N47" t="s">
        <v>272</v>
      </c>
    </row>
    <row r="48" spans="1:14">
      <c r="A48" t="s">
        <v>62</v>
      </c>
      <c r="B48" t="s">
        <v>349</v>
      </c>
      <c r="C48" t="s">
        <v>350</v>
      </c>
      <c r="D48" t="s">
        <v>275</v>
      </c>
      <c r="F48" t="s">
        <v>62</v>
      </c>
      <c r="G48" t="s">
        <v>373</v>
      </c>
      <c r="H48" t="s">
        <v>374</v>
      </c>
      <c r="I48" t="s">
        <v>275</v>
      </c>
      <c r="K48" t="s">
        <v>62</v>
      </c>
      <c r="L48" t="s">
        <v>397</v>
      </c>
      <c r="M48" t="s">
        <v>398</v>
      </c>
      <c r="N48" t="s">
        <v>275</v>
      </c>
    </row>
    <row r="49" spans="1:14">
      <c r="A49" t="s">
        <v>65</v>
      </c>
      <c r="B49" t="s">
        <v>351</v>
      </c>
      <c r="C49" t="s">
        <v>352</v>
      </c>
      <c r="D49" t="s">
        <v>278</v>
      </c>
      <c r="F49" t="s">
        <v>65</v>
      </c>
      <c r="G49" t="s">
        <v>375</v>
      </c>
      <c r="H49" t="s">
        <v>376</v>
      </c>
      <c r="I49" t="s">
        <v>278</v>
      </c>
      <c r="K49" t="s">
        <v>65</v>
      </c>
      <c r="L49" t="s">
        <v>399</v>
      </c>
      <c r="M49" t="s">
        <v>400</v>
      </c>
      <c r="N49" t="s">
        <v>278</v>
      </c>
    </row>
    <row r="50" spans="1:14">
      <c r="A50" t="s">
        <v>68</v>
      </c>
      <c r="B50" t="s">
        <v>353</v>
      </c>
      <c r="C50" t="s">
        <v>354</v>
      </c>
      <c r="D50" t="s">
        <v>281</v>
      </c>
      <c r="F50" t="s">
        <v>68</v>
      </c>
      <c r="G50" t="s">
        <v>377</v>
      </c>
      <c r="H50" t="s">
        <v>378</v>
      </c>
      <c r="I50" t="s">
        <v>281</v>
      </c>
      <c r="K50" t="s">
        <v>68</v>
      </c>
      <c r="L50" t="s">
        <v>401</v>
      </c>
      <c r="M50" t="s">
        <v>402</v>
      </c>
      <c r="N50" t="s">
        <v>281</v>
      </c>
    </row>
    <row r="51" spans="1:14">
      <c r="A51" t="s">
        <v>71</v>
      </c>
      <c r="B51" t="s">
        <v>355</v>
      </c>
      <c r="C51" t="s">
        <v>356</v>
      </c>
      <c r="D51" t="s">
        <v>283</v>
      </c>
      <c r="F51" t="s">
        <v>71</v>
      </c>
      <c r="G51" t="s">
        <v>379</v>
      </c>
      <c r="H51" t="s">
        <v>380</v>
      </c>
      <c r="I51" t="s">
        <v>283</v>
      </c>
      <c r="K51" t="s">
        <v>71</v>
      </c>
      <c r="L51" t="s">
        <v>403</v>
      </c>
      <c r="M51" t="s">
        <v>404</v>
      </c>
      <c r="N51" t="s">
        <v>283</v>
      </c>
    </row>
    <row r="52" spans="1:14">
      <c r="A52" t="s">
        <v>74</v>
      </c>
      <c r="B52" t="s">
        <v>357</v>
      </c>
      <c r="C52" t="s">
        <v>358</v>
      </c>
      <c r="D52" t="s">
        <v>286</v>
      </c>
      <c r="F52" t="s">
        <v>74</v>
      </c>
      <c r="G52" t="s">
        <v>381</v>
      </c>
      <c r="H52" t="s">
        <v>382</v>
      </c>
      <c r="I52" t="s">
        <v>286</v>
      </c>
      <c r="K52" t="s">
        <v>74</v>
      </c>
      <c r="L52" t="s">
        <v>405</v>
      </c>
      <c r="M52" t="s">
        <v>406</v>
      </c>
      <c r="N52" t="s">
        <v>286</v>
      </c>
    </row>
    <row r="53" spans="1:14">
      <c r="A53" t="s">
        <v>25</v>
      </c>
      <c r="F53" t="s">
        <v>25</v>
      </c>
      <c r="K53" t="s">
        <v>25</v>
      </c>
    </row>
    <row r="54" spans="1:14">
      <c r="A54" t="s">
        <v>77</v>
      </c>
      <c r="B54" s="41">
        <v>562845100000</v>
      </c>
      <c r="C54" t="s">
        <v>359</v>
      </c>
      <c r="F54" t="s">
        <v>77</v>
      </c>
      <c r="G54" s="41">
        <v>3625329200000</v>
      </c>
      <c r="H54" t="s">
        <v>383</v>
      </c>
      <c r="K54" t="s">
        <v>77</v>
      </c>
      <c r="L54" s="41">
        <v>7789171.0999999996</v>
      </c>
      <c r="M54" t="s">
        <v>407</v>
      </c>
    </row>
    <row r="55" spans="1:14">
      <c r="A55" t="s">
        <v>134</v>
      </c>
      <c r="B55" s="41">
        <v>1047920300000</v>
      </c>
      <c r="C55" t="s">
        <v>360</v>
      </c>
      <c r="F55" t="s">
        <v>134</v>
      </c>
      <c r="G55" s="41">
        <v>1734984600000</v>
      </c>
      <c r="H55" t="s">
        <v>384</v>
      </c>
      <c r="K55" t="s">
        <v>134</v>
      </c>
      <c r="L55" s="41">
        <v>2797104.5</v>
      </c>
      <c r="M55" t="s">
        <v>408</v>
      </c>
    </row>
    <row r="56" spans="1:14">
      <c r="A56" t="s">
        <v>361</v>
      </c>
      <c r="F56" t="s">
        <v>385</v>
      </c>
      <c r="K56" t="s">
        <v>409</v>
      </c>
    </row>
    <row r="124" spans="1:1">
      <c r="A124" t="s">
        <v>28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487B-4492-4324-AD65-3A5DA661CCFB}">
  <dimension ref="A1:M144"/>
  <sheetViews>
    <sheetView topLeftCell="A10" workbookViewId="0">
      <selection activeCell="A20" sqref="A20:N58"/>
    </sheetView>
  </sheetViews>
  <sheetFormatPr baseColWidth="10" defaultRowHeight="15"/>
  <cols>
    <col min="1" max="1" width="13.28515625" customWidth="1"/>
    <col min="2" max="2" width="16.85546875" customWidth="1"/>
    <col min="3" max="3" width="11.5703125" bestFit="1" customWidth="1"/>
    <col min="4" max="4" width="17" customWidth="1"/>
    <col min="5" max="5" width="11.5703125" bestFit="1" customWidth="1"/>
    <col min="6" max="6" width="12.42578125" customWidth="1"/>
    <col min="7" max="7" width="11.5703125" bestFit="1" customWidth="1"/>
    <col min="8" max="8" width="11.7109375" bestFit="1" customWidth="1"/>
    <col min="9" max="9" width="11.5703125" bestFit="1" customWidth="1"/>
    <col min="10" max="10" width="14.140625" customWidth="1"/>
    <col min="11" max="11" width="16.42578125" customWidth="1"/>
    <col min="12" max="12" width="12.7109375" bestFit="1" customWidth="1"/>
    <col min="13" max="13" width="11.5703125" bestFit="1" customWidth="1"/>
  </cols>
  <sheetData>
    <row r="1" spans="1:13" ht="19.5" thickTop="1">
      <c r="A1" s="86" t="s">
        <v>132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998</v>
      </c>
      <c r="C4" s="1">
        <v>5600</v>
      </c>
      <c r="D4" s="3">
        <v>9937</v>
      </c>
      <c r="E4" s="3">
        <v>10400</v>
      </c>
      <c r="F4" s="5">
        <v>6322</v>
      </c>
      <c r="G4" s="5">
        <v>22400</v>
      </c>
      <c r="H4" s="7">
        <v>346628</v>
      </c>
      <c r="I4" s="7">
        <v>52320</v>
      </c>
      <c r="J4" s="9">
        <v>1254683</v>
      </c>
      <c r="K4" s="9">
        <v>86720</v>
      </c>
      <c r="L4" s="11">
        <v>2315263</v>
      </c>
      <c r="M4" s="12">
        <v>139840</v>
      </c>
    </row>
    <row r="5" spans="1:13">
      <c r="A5" s="16" t="s">
        <v>4</v>
      </c>
      <c r="B5" s="1">
        <v>1009</v>
      </c>
      <c r="C5" s="1">
        <v>5600</v>
      </c>
      <c r="D5" s="3">
        <v>11002</v>
      </c>
      <c r="E5" s="3">
        <v>10400</v>
      </c>
      <c r="F5" s="5">
        <v>6105</v>
      </c>
      <c r="G5" s="5">
        <v>22400</v>
      </c>
      <c r="H5" s="7">
        <v>321223</v>
      </c>
      <c r="I5" s="7">
        <v>52320</v>
      </c>
      <c r="J5" s="9">
        <v>1306200</v>
      </c>
      <c r="K5" s="9">
        <v>86720</v>
      </c>
      <c r="L5" s="11">
        <v>2280860</v>
      </c>
      <c r="M5" s="12">
        <v>139840</v>
      </c>
    </row>
    <row r="6" spans="1:13">
      <c r="A6" s="16" t="s">
        <v>5</v>
      </c>
      <c r="B6" s="1">
        <v>1090</v>
      </c>
      <c r="C6" s="1">
        <v>5600</v>
      </c>
      <c r="D6" s="3">
        <v>9562</v>
      </c>
      <c r="E6" s="3">
        <v>10400</v>
      </c>
      <c r="F6" s="5">
        <v>6418</v>
      </c>
      <c r="G6" s="5">
        <v>22400</v>
      </c>
      <c r="H6" s="7">
        <v>336598</v>
      </c>
      <c r="I6" s="7">
        <v>52320</v>
      </c>
      <c r="J6" s="9">
        <v>1206424</v>
      </c>
      <c r="K6" s="9">
        <v>86720</v>
      </c>
      <c r="L6" s="11">
        <v>2400820</v>
      </c>
      <c r="M6" s="12">
        <v>139840</v>
      </c>
    </row>
    <row r="7" spans="1:13">
      <c r="A7" s="16" t="s">
        <v>6</v>
      </c>
      <c r="B7" s="1">
        <v>1024</v>
      </c>
      <c r="C7" s="1">
        <v>5600</v>
      </c>
      <c r="D7" s="3">
        <v>10998</v>
      </c>
      <c r="E7" s="3">
        <v>10400</v>
      </c>
      <c r="F7" s="5">
        <v>6394</v>
      </c>
      <c r="G7" s="5">
        <v>22400</v>
      </c>
      <c r="H7" s="7">
        <v>316380</v>
      </c>
      <c r="I7" s="7">
        <v>52320</v>
      </c>
      <c r="J7" s="9">
        <v>1312050</v>
      </c>
      <c r="K7" s="9">
        <v>86720</v>
      </c>
      <c r="L7" s="11">
        <v>2263512</v>
      </c>
      <c r="M7" s="12">
        <v>139840</v>
      </c>
    </row>
    <row r="8" spans="1:13">
      <c r="A8" s="16" t="s">
        <v>7</v>
      </c>
      <c r="B8" s="1">
        <v>1177</v>
      </c>
      <c r="C8" s="1">
        <v>5600</v>
      </c>
      <c r="D8" s="3">
        <v>10077</v>
      </c>
      <c r="E8" s="3">
        <v>10400</v>
      </c>
      <c r="F8" s="5">
        <v>6671</v>
      </c>
      <c r="G8" s="5">
        <v>22400</v>
      </c>
      <c r="H8" s="7">
        <v>343343</v>
      </c>
      <c r="I8" s="7">
        <v>52320</v>
      </c>
      <c r="J8" s="9">
        <v>1255445</v>
      </c>
      <c r="K8" s="9">
        <v>86720</v>
      </c>
      <c r="L8" s="11">
        <v>2294621</v>
      </c>
      <c r="M8" s="12">
        <v>139840</v>
      </c>
    </row>
    <row r="9" spans="1:13">
      <c r="A9" s="16" t="s">
        <v>8</v>
      </c>
      <c r="B9" s="1">
        <v>1095</v>
      </c>
      <c r="C9" s="1">
        <v>5600</v>
      </c>
      <c r="D9" s="3">
        <v>10098</v>
      </c>
      <c r="E9" s="3">
        <v>10400</v>
      </c>
      <c r="F9" s="5">
        <v>6457</v>
      </c>
      <c r="G9" s="5">
        <v>22400</v>
      </c>
      <c r="H9" s="7">
        <v>313882</v>
      </c>
      <c r="I9" s="7">
        <v>52320</v>
      </c>
      <c r="J9" s="9">
        <v>1256615</v>
      </c>
      <c r="K9" s="9">
        <v>86720</v>
      </c>
      <c r="L9" s="11">
        <v>2316322</v>
      </c>
      <c r="M9" s="12">
        <v>139840</v>
      </c>
    </row>
    <row r="10" spans="1:13">
      <c r="A10" s="16" t="s">
        <v>9</v>
      </c>
      <c r="B10" s="1">
        <v>1151</v>
      </c>
      <c r="C10" s="1">
        <v>5600</v>
      </c>
      <c r="D10" s="3">
        <v>11488</v>
      </c>
      <c r="E10" s="3">
        <v>10400</v>
      </c>
      <c r="F10" s="5">
        <v>6105</v>
      </c>
      <c r="G10" s="5">
        <v>22400</v>
      </c>
      <c r="H10" s="7">
        <v>262763</v>
      </c>
      <c r="I10" s="7">
        <v>52320</v>
      </c>
      <c r="J10" s="9">
        <v>1338345</v>
      </c>
      <c r="K10" s="9">
        <v>86720</v>
      </c>
      <c r="L10" s="11">
        <v>2240709</v>
      </c>
      <c r="M10" s="12">
        <v>139840</v>
      </c>
    </row>
    <row r="11" spans="1:13">
      <c r="A11" s="16" t="s">
        <v>10</v>
      </c>
      <c r="B11" s="1">
        <v>1035</v>
      </c>
      <c r="C11" s="1">
        <v>5600</v>
      </c>
      <c r="D11" s="3">
        <v>11419</v>
      </c>
      <c r="E11" s="3">
        <v>10400</v>
      </c>
      <c r="F11" s="5">
        <v>6555</v>
      </c>
      <c r="G11" s="5">
        <v>22400</v>
      </c>
      <c r="H11" s="7">
        <v>300437</v>
      </c>
      <c r="I11" s="7">
        <v>52320</v>
      </c>
      <c r="J11" s="9">
        <v>1249573</v>
      </c>
      <c r="K11" s="9">
        <v>86720</v>
      </c>
      <c r="L11" s="11">
        <v>2228718</v>
      </c>
      <c r="M11" s="12">
        <v>139840</v>
      </c>
    </row>
    <row r="12" spans="1:13">
      <c r="A12" s="16" t="s">
        <v>11</v>
      </c>
      <c r="B12" s="1">
        <v>981</v>
      </c>
      <c r="C12" s="1">
        <v>5600</v>
      </c>
      <c r="D12" s="3">
        <v>11033</v>
      </c>
      <c r="E12" s="3">
        <v>10400</v>
      </c>
      <c r="F12" s="5">
        <v>6580</v>
      </c>
      <c r="G12" s="5">
        <v>22400</v>
      </c>
      <c r="H12" s="7">
        <v>283542</v>
      </c>
      <c r="I12" s="7">
        <v>52320</v>
      </c>
      <c r="J12" s="9">
        <v>1315818</v>
      </c>
      <c r="K12" s="9">
        <v>86720</v>
      </c>
      <c r="L12" s="11">
        <v>2355339</v>
      </c>
      <c r="M12" s="12">
        <v>139840</v>
      </c>
    </row>
    <row r="13" spans="1:13" ht="15.75" thickBot="1">
      <c r="A13" s="17" t="s">
        <v>12</v>
      </c>
      <c r="B13" s="2">
        <v>1043</v>
      </c>
      <c r="C13" s="2">
        <v>5600</v>
      </c>
      <c r="D13" s="4">
        <v>10604</v>
      </c>
      <c r="E13" s="4">
        <v>10400</v>
      </c>
      <c r="F13" s="6">
        <v>6782</v>
      </c>
      <c r="G13" s="6">
        <v>22400</v>
      </c>
      <c r="H13" s="8">
        <v>353024</v>
      </c>
      <c r="I13" s="8">
        <v>52320</v>
      </c>
      <c r="J13" s="10">
        <v>1368740</v>
      </c>
      <c r="K13" s="10">
        <v>86720</v>
      </c>
      <c r="L13" s="13">
        <v>2369259</v>
      </c>
      <c r="M13" s="14">
        <v>139840</v>
      </c>
    </row>
    <row r="14" spans="1:13" ht="15.75" thickTop="1">
      <c r="A14" s="50" t="s">
        <v>257</v>
      </c>
      <c r="B14" s="53">
        <f>MIN(B4:B13)</f>
        <v>981</v>
      </c>
      <c r="C14" s="53">
        <f t="shared" ref="C14:M14" si="0">MIN(C4:C13)</f>
        <v>5600</v>
      </c>
      <c r="D14" s="53">
        <f t="shared" si="0"/>
        <v>9562</v>
      </c>
      <c r="E14" s="53">
        <f t="shared" si="0"/>
        <v>10400</v>
      </c>
      <c r="F14" s="53">
        <f t="shared" si="0"/>
        <v>6105</v>
      </c>
      <c r="G14" s="53">
        <f t="shared" si="0"/>
        <v>22400</v>
      </c>
      <c r="H14" s="53">
        <f t="shared" si="0"/>
        <v>262763</v>
      </c>
      <c r="I14" s="53">
        <f t="shared" si="0"/>
        <v>52320</v>
      </c>
      <c r="J14" s="53">
        <f t="shared" si="0"/>
        <v>1206424</v>
      </c>
      <c r="K14" s="53">
        <f t="shared" si="0"/>
        <v>86720</v>
      </c>
      <c r="L14" s="53">
        <f t="shared" si="0"/>
        <v>2228718</v>
      </c>
      <c r="M14" s="54">
        <f t="shared" si="0"/>
        <v>139840</v>
      </c>
    </row>
    <row r="15" spans="1:13">
      <c r="A15" s="18" t="s">
        <v>13</v>
      </c>
      <c r="B15" s="40">
        <f>AVERAGE(B4:B13)</f>
        <v>1060.3</v>
      </c>
      <c r="C15" s="40">
        <f>AVERAGE(C4:C13)</f>
        <v>5600</v>
      </c>
      <c r="D15" s="40">
        <f t="shared" ref="D15:M15" si="1">AVERAGE(D4:D13)</f>
        <v>10621.8</v>
      </c>
      <c r="E15" s="40">
        <f t="shared" si="1"/>
        <v>10400</v>
      </c>
      <c r="F15" s="40">
        <f t="shared" si="1"/>
        <v>6438.9</v>
      </c>
      <c r="G15" s="40">
        <f t="shared" si="1"/>
        <v>22400</v>
      </c>
      <c r="H15" s="40">
        <f t="shared" si="1"/>
        <v>317782</v>
      </c>
      <c r="I15" s="40">
        <f t="shared" si="1"/>
        <v>52320</v>
      </c>
      <c r="J15" s="40">
        <f t="shared" si="1"/>
        <v>1286389.3</v>
      </c>
      <c r="K15" s="40">
        <f t="shared" si="1"/>
        <v>86720</v>
      </c>
      <c r="L15" s="40">
        <f t="shared" si="1"/>
        <v>2306542.2999999998</v>
      </c>
      <c r="M15" s="51">
        <f t="shared" si="1"/>
        <v>139840</v>
      </c>
    </row>
    <row r="16" spans="1:13" ht="15.75" thickBot="1">
      <c r="A16" s="19" t="s">
        <v>14</v>
      </c>
      <c r="B16" s="39">
        <f>STDEVA(B4:B13)</f>
        <v>65.819703230365093</v>
      </c>
      <c r="C16" s="39">
        <f>STDEVA(C4:C13)</f>
        <v>0</v>
      </c>
      <c r="D16" s="39">
        <f t="shared" ref="D16:M16" si="2">STDEVA(D4:D13)</f>
        <v>667.05085596560366</v>
      </c>
      <c r="E16" s="39">
        <f t="shared" si="2"/>
        <v>0</v>
      </c>
      <c r="F16" s="39">
        <f t="shared" si="2"/>
        <v>222.21133584445633</v>
      </c>
      <c r="G16" s="39">
        <f t="shared" si="2"/>
        <v>0</v>
      </c>
      <c r="H16" s="39">
        <f t="shared" si="2"/>
        <v>29080.023551877977</v>
      </c>
      <c r="I16" s="39">
        <f t="shared" si="2"/>
        <v>0</v>
      </c>
      <c r="J16" s="39">
        <f t="shared" si="2"/>
        <v>49438.237055160273</v>
      </c>
      <c r="K16" s="39">
        <f t="shared" si="2"/>
        <v>0</v>
      </c>
      <c r="L16" s="39">
        <f t="shared" si="2"/>
        <v>56192.555806006108</v>
      </c>
      <c r="M16" s="52">
        <f t="shared" si="2"/>
        <v>0</v>
      </c>
    </row>
    <row r="17" spans="1:13" ht="15.75" thickTop="1"/>
    <row r="18" spans="1:13">
      <c r="A18" s="28" t="s">
        <v>133</v>
      </c>
      <c r="B18" s="30"/>
      <c r="C18" s="30"/>
      <c r="D18" s="30"/>
      <c r="E18" s="30" t="s">
        <v>133</v>
      </c>
      <c r="F18" s="30"/>
      <c r="G18" s="30"/>
      <c r="H18" s="30"/>
      <c r="J18" s="30" t="s">
        <v>133</v>
      </c>
      <c r="K18" s="30"/>
      <c r="L18" s="30"/>
      <c r="M18" s="30"/>
    </row>
    <row r="19" spans="1:13">
      <c r="A19" s="27"/>
      <c r="B19" s="30"/>
      <c r="C19" s="30"/>
      <c r="D19" s="30"/>
      <c r="E19" s="30"/>
      <c r="F19" s="30"/>
      <c r="G19" s="30"/>
      <c r="H19" s="30"/>
      <c r="J19" s="30"/>
      <c r="K19" s="30"/>
      <c r="L19" s="30"/>
      <c r="M19" s="30"/>
    </row>
    <row r="20" spans="1:13">
      <c r="A20" s="28" t="s">
        <v>23</v>
      </c>
      <c r="B20" s="30"/>
      <c r="C20" s="30"/>
      <c r="D20" s="30"/>
      <c r="E20" s="30" t="s">
        <v>26</v>
      </c>
      <c r="F20" s="30"/>
      <c r="G20" s="30"/>
      <c r="H20" s="30"/>
      <c r="J20" s="30" t="s">
        <v>37</v>
      </c>
      <c r="K20" s="30"/>
      <c r="L20" s="30"/>
      <c r="M20" s="30"/>
    </row>
    <row r="21" spans="1:13">
      <c r="A21" s="28" t="s">
        <v>570</v>
      </c>
      <c r="B21" s="30"/>
      <c r="C21" s="30"/>
      <c r="D21" s="30"/>
      <c r="E21" s="30" t="s">
        <v>135</v>
      </c>
      <c r="F21" s="30"/>
      <c r="G21" s="30"/>
      <c r="H21" s="30"/>
      <c r="J21" s="30" t="s">
        <v>137</v>
      </c>
      <c r="K21" s="30"/>
      <c r="L21" s="30"/>
      <c r="M21" s="30"/>
    </row>
    <row r="22" spans="1:13">
      <c r="A22" s="28" t="s">
        <v>571</v>
      </c>
      <c r="B22" s="30"/>
      <c r="C22" s="30"/>
      <c r="D22" s="30"/>
      <c r="E22" s="30" t="s">
        <v>420</v>
      </c>
      <c r="F22" s="30"/>
      <c r="G22" s="30"/>
      <c r="H22" s="30"/>
      <c r="J22" s="30" t="s">
        <v>434</v>
      </c>
      <c r="K22" s="30"/>
      <c r="L22" s="30"/>
      <c r="M22" s="30"/>
    </row>
    <row r="23" spans="1:13">
      <c r="A23" s="27"/>
      <c r="B23" s="30"/>
      <c r="C23" s="30"/>
      <c r="D23" s="30"/>
      <c r="E23" s="30"/>
      <c r="F23" s="30"/>
      <c r="G23" s="30"/>
      <c r="H23" s="30"/>
      <c r="J23" s="30"/>
      <c r="K23" s="30"/>
      <c r="L23" s="30"/>
      <c r="M23" s="30"/>
    </row>
    <row r="24" spans="1:13">
      <c r="A24" s="28" t="s">
        <v>572</v>
      </c>
      <c r="B24" s="30"/>
      <c r="C24" s="30"/>
      <c r="D24" s="30"/>
      <c r="E24" s="30" t="s">
        <v>47</v>
      </c>
      <c r="F24" s="30" t="s">
        <v>421</v>
      </c>
      <c r="G24" s="30" t="s">
        <v>136</v>
      </c>
      <c r="H24" s="30" t="s">
        <v>410</v>
      </c>
      <c r="J24" s="30" t="s">
        <v>47</v>
      </c>
      <c r="K24" s="30" t="s">
        <v>435</v>
      </c>
      <c r="L24" s="30" t="s">
        <v>138</v>
      </c>
      <c r="M24" s="30" t="s">
        <v>410</v>
      </c>
    </row>
    <row r="25" spans="1:13">
      <c r="A25" s="28" t="s">
        <v>573</v>
      </c>
      <c r="B25" s="30"/>
      <c r="C25" s="30"/>
      <c r="D25" s="30"/>
      <c r="E25" s="30" t="s">
        <v>50</v>
      </c>
      <c r="F25" s="30" t="s">
        <v>422</v>
      </c>
      <c r="G25" s="30" t="s">
        <v>136</v>
      </c>
      <c r="H25" s="30" t="s">
        <v>411</v>
      </c>
      <c r="J25" s="30" t="s">
        <v>50</v>
      </c>
      <c r="K25" s="30" t="s">
        <v>436</v>
      </c>
      <c r="L25" s="30" t="s">
        <v>138</v>
      </c>
      <c r="M25" s="30" t="s">
        <v>411</v>
      </c>
    </row>
    <row r="26" spans="1:13">
      <c r="A26" s="28" t="s">
        <v>574</v>
      </c>
      <c r="B26" s="30"/>
      <c r="C26" s="30"/>
      <c r="D26" s="30"/>
      <c r="E26" s="30" t="s">
        <v>53</v>
      </c>
      <c r="F26" s="30" t="s">
        <v>423</v>
      </c>
      <c r="G26" s="30" t="s">
        <v>136</v>
      </c>
      <c r="H26" s="30" t="s">
        <v>412</v>
      </c>
      <c r="J26" s="30" t="s">
        <v>53</v>
      </c>
      <c r="K26" s="30" t="s">
        <v>437</v>
      </c>
      <c r="L26" s="30" t="s">
        <v>138</v>
      </c>
      <c r="M26" s="30" t="s">
        <v>412</v>
      </c>
    </row>
    <row r="27" spans="1:13">
      <c r="A27" s="28" t="s">
        <v>575</v>
      </c>
      <c r="B27" s="30"/>
      <c r="C27" s="30"/>
      <c r="D27" s="30"/>
      <c r="E27" s="30" t="s">
        <v>56</v>
      </c>
      <c r="F27" s="30" t="s">
        <v>424</v>
      </c>
      <c r="G27" s="30" t="s">
        <v>136</v>
      </c>
      <c r="H27" s="30" t="s">
        <v>413</v>
      </c>
      <c r="J27" s="30" t="s">
        <v>56</v>
      </c>
      <c r="K27" s="30" t="s">
        <v>438</v>
      </c>
      <c r="L27" s="30" t="s">
        <v>138</v>
      </c>
      <c r="M27" s="30" t="s">
        <v>413</v>
      </c>
    </row>
    <row r="28" spans="1:13">
      <c r="A28" s="28" t="s">
        <v>576</v>
      </c>
      <c r="B28" s="30"/>
      <c r="C28" s="30"/>
      <c r="D28" s="30"/>
      <c r="E28" s="30" t="s">
        <v>59</v>
      </c>
      <c r="F28" s="30" t="s">
        <v>425</v>
      </c>
      <c r="G28" s="30" t="s">
        <v>136</v>
      </c>
      <c r="H28" s="30" t="s">
        <v>414</v>
      </c>
      <c r="J28" s="30" t="s">
        <v>59</v>
      </c>
      <c r="K28" s="30" t="s">
        <v>439</v>
      </c>
      <c r="L28" s="30" t="s">
        <v>138</v>
      </c>
      <c r="M28" s="30" t="s">
        <v>414</v>
      </c>
    </row>
    <row r="29" spans="1:13">
      <c r="A29" s="28" t="s">
        <v>577</v>
      </c>
      <c r="B29" s="30"/>
      <c r="C29" s="30"/>
      <c r="D29" s="30"/>
      <c r="E29" s="30" t="s">
        <v>62</v>
      </c>
      <c r="F29" s="30" t="s">
        <v>426</v>
      </c>
      <c r="G29" s="30" t="s">
        <v>136</v>
      </c>
      <c r="H29" s="30" t="s">
        <v>415</v>
      </c>
      <c r="J29" s="30" t="s">
        <v>62</v>
      </c>
      <c r="K29" s="30" t="s">
        <v>440</v>
      </c>
      <c r="L29" s="30" t="s">
        <v>138</v>
      </c>
      <c r="M29" s="30" t="s">
        <v>415</v>
      </c>
    </row>
    <row r="30" spans="1:13">
      <c r="A30" s="28" t="s">
        <v>578</v>
      </c>
      <c r="B30" s="30"/>
      <c r="C30" s="30"/>
      <c r="D30" s="30"/>
      <c r="E30" s="30" t="s">
        <v>65</v>
      </c>
      <c r="F30" s="30" t="s">
        <v>427</v>
      </c>
      <c r="G30" s="30" t="s">
        <v>136</v>
      </c>
      <c r="H30" s="30" t="s">
        <v>416</v>
      </c>
      <c r="J30" s="30" t="s">
        <v>65</v>
      </c>
      <c r="K30" s="30" t="s">
        <v>436</v>
      </c>
      <c r="L30" s="30" t="s">
        <v>138</v>
      </c>
      <c r="M30" s="30" t="s">
        <v>416</v>
      </c>
    </row>
    <row r="31" spans="1:13">
      <c r="A31" s="28" t="s">
        <v>579</v>
      </c>
      <c r="B31" s="30"/>
      <c r="C31" s="30"/>
      <c r="D31" s="30"/>
      <c r="E31" s="30" t="s">
        <v>68</v>
      </c>
      <c r="F31" s="30" t="s">
        <v>428</v>
      </c>
      <c r="G31" s="30" t="s">
        <v>136</v>
      </c>
      <c r="H31" s="30" t="s">
        <v>417</v>
      </c>
      <c r="J31" s="30" t="s">
        <v>68</v>
      </c>
      <c r="K31" s="30" t="s">
        <v>441</v>
      </c>
      <c r="L31" s="30" t="s">
        <v>138</v>
      </c>
      <c r="M31" s="30" t="s">
        <v>417</v>
      </c>
    </row>
    <row r="32" spans="1:13">
      <c r="A32" s="28" t="s">
        <v>580</v>
      </c>
      <c r="B32" s="30"/>
      <c r="C32" s="30"/>
      <c r="D32" s="30"/>
      <c r="E32" s="30" t="s">
        <v>71</v>
      </c>
      <c r="F32" s="30" t="s">
        <v>429</v>
      </c>
      <c r="G32" s="30" t="s">
        <v>136</v>
      </c>
      <c r="H32" s="30" t="s">
        <v>418</v>
      </c>
      <c r="J32" s="30" t="s">
        <v>71</v>
      </c>
      <c r="K32" s="30" t="s">
        <v>442</v>
      </c>
      <c r="L32" s="30" t="s">
        <v>138</v>
      </c>
      <c r="M32" s="30" t="s">
        <v>418</v>
      </c>
    </row>
    <row r="33" spans="1:13">
      <c r="A33" s="28" t="s">
        <v>581</v>
      </c>
      <c r="B33" s="30"/>
      <c r="C33" s="30"/>
      <c r="D33" s="30"/>
      <c r="E33" s="30" t="s">
        <v>74</v>
      </c>
      <c r="F33" s="30" t="s">
        <v>430</v>
      </c>
      <c r="G33" s="30" t="s">
        <v>136</v>
      </c>
      <c r="H33" s="30" t="s">
        <v>419</v>
      </c>
      <c r="J33" s="30" t="s">
        <v>74</v>
      </c>
      <c r="K33" s="30" t="s">
        <v>443</v>
      </c>
      <c r="L33" s="30" t="s">
        <v>138</v>
      </c>
      <c r="M33" s="30" t="s">
        <v>419</v>
      </c>
    </row>
    <row r="34" spans="1:13">
      <c r="A34" s="28" t="s">
        <v>25</v>
      </c>
      <c r="B34" s="30"/>
      <c r="C34" s="30"/>
      <c r="D34" s="30"/>
      <c r="E34" s="30" t="s">
        <v>25</v>
      </c>
      <c r="F34" s="30"/>
      <c r="G34" s="30"/>
      <c r="H34" s="30"/>
      <c r="J34" s="30" t="s">
        <v>25</v>
      </c>
      <c r="K34" s="30"/>
      <c r="L34" s="30"/>
      <c r="M34" s="30"/>
    </row>
    <row r="35" spans="1:13">
      <c r="A35" s="28" t="s">
        <v>582</v>
      </c>
      <c r="B35" s="30"/>
      <c r="C35" s="30"/>
      <c r="D35" s="30"/>
      <c r="E35" s="30" t="s">
        <v>77</v>
      </c>
      <c r="F35" s="30" t="s">
        <v>431</v>
      </c>
      <c r="G35" s="30" t="s">
        <v>432</v>
      </c>
      <c r="H35" s="30"/>
      <c r="J35" s="30" t="s">
        <v>77</v>
      </c>
      <c r="K35" s="30" t="s">
        <v>444</v>
      </c>
      <c r="L35" s="30" t="s">
        <v>445</v>
      </c>
      <c r="M35" s="30"/>
    </row>
    <row r="36" spans="1:13">
      <c r="A36" s="28" t="s">
        <v>583</v>
      </c>
      <c r="B36" s="30"/>
      <c r="C36" s="30"/>
      <c r="D36" s="30"/>
      <c r="E36" s="30" t="s">
        <v>134</v>
      </c>
      <c r="F36" s="30" t="s">
        <v>176</v>
      </c>
      <c r="G36" s="30" t="s">
        <v>175</v>
      </c>
      <c r="H36" s="30"/>
      <c r="J36" s="30" t="s">
        <v>134</v>
      </c>
      <c r="K36" s="30" t="s">
        <v>177</v>
      </c>
      <c r="L36" s="30" t="s">
        <v>175</v>
      </c>
      <c r="M36" s="30"/>
    </row>
    <row r="37" spans="1:13">
      <c r="A37" s="28" t="s">
        <v>584</v>
      </c>
      <c r="B37" s="30"/>
      <c r="C37" s="30"/>
      <c r="D37" s="30"/>
      <c r="E37" s="30" t="s">
        <v>433</v>
      </c>
      <c r="F37" s="30"/>
      <c r="G37" s="30"/>
      <c r="H37" s="30"/>
      <c r="J37" s="30" t="s">
        <v>446</v>
      </c>
      <c r="K37" s="30"/>
      <c r="L37" s="30"/>
      <c r="M37" s="30"/>
    </row>
    <row r="38" spans="1:13">
      <c r="A38" s="30"/>
      <c r="B38" s="30"/>
      <c r="C38" s="30"/>
      <c r="D38" s="30"/>
    </row>
    <row r="39" spans="1:13">
      <c r="A39" s="30" t="s">
        <v>133</v>
      </c>
      <c r="B39" s="30"/>
      <c r="C39" s="30"/>
      <c r="D39" s="30"/>
      <c r="E39" s="30" t="s">
        <v>133</v>
      </c>
      <c r="F39" s="30"/>
      <c r="G39" s="30"/>
      <c r="H39" s="30"/>
      <c r="J39" s="30" t="s">
        <v>133</v>
      </c>
      <c r="K39" s="30"/>
      <c r="L39" s="30"/>
      <c r="M39" s="30"/>
    </row>
    <row r="40" spans="1:13">
      <c r="A40" s="30"/>
      <c r="B40" s="30"/>
      <c r="C40" s="30"/>
      <c r="D40" s="30"/>
      <c r="E40" s="30"/>
      <c r="F40" s="30"/>
      <c r="G40" s="30"/>
      <c r="H40" s="30"/>
      <c r="J40" s="30"/>
      <c r="K40" s="30"/>
      <c r="L40" s="30"/>
      <c r="M40" s="30"/>
    </row>
    <row r="41" spans="1:13">
      <c r="A41" s="30" t="s">
        <v>40</v>
      </c>
      <c r="B41" s="30"/>
      <c r="C41" s="30"/>
      <c r="D41" s="30"/>
      <c r="E41" s="30" t="s">
        <v>29</v>
      </c>
      <c r="F41" s="30"/>
      <c r="G41" s="30"/>
      <c r="H41" s="30"/>
      <c r="J41" s="30" t="s">
        <v>31</v>
      </c>
      <c r="K41" s="30"/>
      <c r="L41" s="30"/>
      <c r="M41" s="30"/>
    </row>
    <row r="42" spans="1:13">
      <c r="A42" s="30" t="s">
        <v>139</v>
      </c>
      <c r="B42" s="30"/>
      <c r="C42" s="30"/>
      <c r="D42" s="30"/>
      <c r="E42" s="30" t="s">
        <v>141</v>
      </c>
      <c r="F42" s="30"/>
      <c r="G42" s="30"/>
      <c r="H42" s="30"/>
      <c r="J42" s="30" t="s">
        <v>143</v>
      </c>
      <c r="K42" s="30"/>
      <c r="L42" s="30"/>
      <c r="M42" s="30"/>
    </row>
    <row r="43" spans="1:13">
      <c r="A43" s="30" t="s">
        <v>447</v>
      </c>
      <c r="B43" s="30"/>
      <c r="C43" s="30"/>
      <c r="D43" s="30"/>
      <c r="E43" s="30" t="s">
        <v>461</v>
      </c>
      <c r="F43" s="30"/>
      <c r="G43" s="30"/>
      <c r="H43" s="30"/>
      <c r="J43" s="30" t="s">
        <v>473</v>
      </c>
      <c r="K43" s="30"/>
      <c r="L43" s="30"/>
      <c r="M43" s="30"/>
    </row>
    <row r="44" spans="1:13">
      <c r="A44" s="30"/>
      <c r="B44" s="30"/>
      <c r="C44" s="30"/>
      <c r="D44" s="30"/>
      <c r="E44" s="30"/>
      <c r="F44" s="30"/>
      <c r="G44" s="30"/>
      <c r="H44" s="30"/>
      <c r="J44" s="30"/>
      <c r="K44" s="30"/>
      <c r="L44" s="30"/>
      <c r="M44" s="30"/>
    </row>
    <row r="45" spans="1:13">
      <c r="A45" s="30" t="s">
        <v>47</v>
      </c>
      <c r="B45" s="30" t="s">
        <v>448</v>
      </c>
      <c r="C45" s="30" t="s">
        <v>140</v>
      </c>
      <c r="D45" s="30" t="s">
        <v>410</v>
      </c>
      <c r="E45" s="30" t="s">
        <v>47</v>
      </c>
      <c r="F45" s="30" t="s">
        <v>462</v>
      </c>
      <c r="G45" s="30" t="s">
        <v>142</v>
      </c>
      <c r="H45" s="30" t="s">
        <v>410</v>
      </c>
      <c r="J45" s="30" t="s">
        <v>47</v>
      </c>
      <c r="K45" s="30" t="s">
        <v>474</v>
      </c>
      <c r="L45" s="30" t="s">
        <v>144</v>
      </c>
      <c r="M45" s="30" t="s">
        <v>410</v>
      </c>
    </row>
    <row r="46" spans="1:13">
      <c r="A46" s="30" t="s">
        <v>50</v>
      </c>
      <c r="B46" s="30" t="s">
        <v>449</v>
      </c>
      <c r="C46" s="30" t="s">
        <v>140</v>
      </c>
      <c r="D46" s="30" t="s">
        <v>411</v>
      </c>
      <c r="E46" s="30" t="s">
        <v>50</v>
      </c>
      <c r="F46" s="30" t="s">
        <v>463</v>
      </c>
      <c r="G46" s="30" t="s">
        <v>142</v>
      </c>
      <c r="H46" s="30" t="s">
        <v>411</v>
      </c>
      <c r="J46" s="30" t="s">
        <v>50</v>
      </c>
      <c r="K46" s="30" t="s">
        <v>475</v>
      </c>
      <c r="L46" s="30" t="s">
        <v>144</v>
      </c>
      <c r="M46" s="30" t="s">
        <v>411</v>
      </c>
    </row>
    <row r="47" spans="1:13">
      <c r="A47" s="30" t="s">
        <v>53</v>
      </c>
      <c r="B47" s="30" t="s">
        <v>450</v>
      </c>
      <c r="C47" s="30" t="s">
        <v>140</v>
      </c>
      <c r="D47" s="30" t="s">
        <v>412</v>
      </c>
      <c r="E47" s="30" t="s">
        <v>53</v>
      </c>
      <c r="F47" s="30" t="s">
        <v>464</v>
      </c>
      <c r="G47" s="30" t="s">
        <v>142</v>
      </c>
      <c r="H47" s="30" t="s">
        <v>412</v>
      </c>
      <c r="J47" s="30" t="s">
        <v>53</v>
      </c>
      <c r="K47" s="30" t="s">
        <v>476</v>
      </c>
      <c r="L47" s="30" t="s">
        <v>144</v>
      </c>
      <c r="M47" s="30" t="s">
        <v>412</v>
      </c>
    </row>
    <row r="48" spans="1:13">
      <c r="A48" s="30" t="s">
        <v>56</v>
      </c>
      <c r="B48" s="30" t="s">
        <v>451</v>
      </c>
      <c r="C48" s="30" t="s">
        <v>140</v>
      </c>
      <c r="D48" s="30" t="s">
        <v>413</v>
      </c>
      <c r="E48" s="30" t="s">
        <v>56</v>
      </c>
      <c r="F48" s="30" t="s">
        <v>465</v>
      </c>
      <c r="G48" s="30" t="s">
        <v>142</v>
      </c>
      <c r="H48" s="30" t="s">
        <v>413</v>
      </c>
      <c r="J48" s="30" t="s">
        <v>56</v>
      </c>
      <c r="K48" s="30" t="s">
        <v>477</v>
      </c>
      <c r="L48" s="30" t="s">
        <v>144</v>
      </c>
      <c r="M48" s="30" t="s">
        <v>413</v>
      </c>
    </row>
    <row r="49" spans="1:13">
      <c r="A49" s="30" t="s">
        <v>59</v>
      </c>
      <c r="B49" s="30" t="s">
        <v>452</v>
      </c>
      <c r="C49" s="30" t="s">
        <v>140</v>
      </c>
      <c r="D49" s="30" t="s">
        <v>414</v>
      </c>
      <c r="E49" s="30" t="s">
        <v>59</v>
      </c>
      <c r="F49" s="30" t="s">
        <v>466</v>
      </c>
      <c r="G49" s="30" t="s">
        <v>142</v>
      </c>
      <c r="H49" s="30" t="s">
        <v>414</v>
      </c>
      <c r="J49" s="30" t="s">
        <v>59</v>
      </c>
      <c r="K49" s="30" t="s">
        <v>478</v>
      </c>
      <c r="L49" s="30" t="s">
        <v>144</v>
      </c>
      <c r="M49" s="30" t="s">
        <v>414</v>
      </c>
    </row>
    <row r="50" spans="1:13">
      <c r="A50" s="30" t="s">
        <v>62</v>
      </c>
      <c r="B50" s="30" t="s">
        <v>453</v>
      </c>
      <c r="C50" s="30" t="s">
        <v>140</v>
      </c>
      <c r="D50" s="30" t="s">
        <v>415</v>
      </c>
      <c r="E50" s="30" t="s">
        <v>62</v>
      </c>
      <c r="F50" s="30" t="s">
        <v>467</v>
      </c>
      <c r="G50" s="30" t="s">
        <v>142</v>
      </c>
      <c r="H50" s="30" t="s">
        <v>415</v>
      </c>
      <c r="J50" s="30" t="s">
        <v>62</v>
      </c>
      <c r="K50" s="30" t="s">
        <v>479</v>
      </c>
      <c r="L50" s="30" t="s">
        <v>144</v>
      </c>
      <c r="M50" s="30" t="s">
        <v>415</v>
      </c>
    </row>
    <row r="51" spans="1:13">
      <c r="A51" s="30" t="s">
        <v>65</v>
      </c>
      <c r="B51" s="30" t="s">
        <v>454</v>
      </c>
      <c r="C51" s="30" t="s">
        <v>140</v>
      </c>
      <c r="D51" s="30" t="s">
        <v>416</v>
      </c>
      <c r="E51" s="30" t="s">
        <v>65</v>
      </c>
      <c r="F51" s="30" t="s">
        <v>468</v>
      </c>
      <c r="G51" s="30" t="s">
        <v>142</v>
      </c>
      <c r="H51" s="30" t="s">
        <v>416</v>
      </c>
      <c r="J51" s="30" t="s">
        <v>65</v>
      </c>
      <c r="K51" s="30" t="s">
        <v>480</v>
      </c>
      <c r="L51" s="30" t="s">
        <v>144</v>
      </c>
      <c r="M51" s="30" t="s">
        <v>416</v>
      </c>
    </row>
    <row r="52" spans="1:13">
      <c r="A52" s="30" t="s">
        <v>68</v>
      </c>
      <c r="B52" s="30" t="s">
        <v>455</v>
      </c>
      <c r="C52" s="30" t="s">
        <v>140</v>
      </c>
      <c r="D52" s="30" t="s">
        <v>417</v>
      </c>
      <c r="E52" s="30" t="s">
        <v>68</v>
      </c>
      <c r="F52" s="30" t="s">
        <v>469</v>
      </c>
      <c r="G52" s="30" t="s">
        <v>142</v>
      </c>
      <c r="H52" s="30" t="s">
        <v>417</v>
      </c>
      <c r="J52" s="30" t="s">
        <v>68</v>
      </c>
      <c r="K52" s="30" t="s">
        <v>481</v>
      </c>
      <c r="L52" s="30" t="s">
        <v>144</v>
      </c>
      <c r="M52" s="30" t="s">
        <v>417</v>
      </c>
    </row>
    <row r="53" spans="1:13">
      <c r="A53" s="30" t="s">
        <v>71</v>
      </c>
      <c r="B53" s="30" t="s">
        <v>456</v>
      </c>
      <c r="C53" s="30" t="s">
        <v>140</v>
      </c>
      <c r="D53" s="30" t="s">
        <v>418</v>
      </c>
      <c r="E53" s="30" t="s">
        <v>71</v>
      </c>
      <c r="F53" s="30" t="s">
        <v>470</v>
      </c>
      <c r="G53" s="30" t="s">
        <v>142</v>
      </c>
      <c r="H53" s="30" t="s">
        <v>418</v>
      </c>
      <c r="J53" s="30" t="s">
        <v>71</v>
      </c>
      <c r="K53" s="30" t="s">
        <v>482</v>
      </c>
      <c r="L53" s="30" t="s">
        <v>144</v>
      </c>
      <c r="M53" s="30" t="s">
        <v>418</v>
      </c>
    </row>
    <row r="54" spans="1:13">
      <c r="A54" s="30" t="s">
        <v>74</v>
      </c>
      <c r="B54" s="30" t="s">
        <v>457</v>
      </c>
      <c r="C54" s="30" t="s">
        <v>140</v>
      </c>
      <c r="D54" s="30" t="s">
        <v>419</v>
      </c>
      <c r="E54" s="30" t="s">
        <v>74</v>
      </c>
      <c r="F54" s="30" t="s">
        <v>471</v>
      </c>
      <c r="G54" s="30" t="s">
        <v>142</v>
      </c>
      <c r="H54" s="30" t="s">
        <v>419</v>
      </c>
      <c r="J54" s="30" t="s">
        <v>74</v>
      </c>
      <c r="K54" s="30" t="s">
        <v>483</v>
      </c>
      <c r="L54" s="30" t="s">
        <v>144</v>
      </c>
      <c r="M54" s="30" t="s">
        <v>419</v>
      </c>
    </row>
    <row r="55" spans="1:13">
      <c r="A55" s="30" t="s">
        <v>25</v>
      </c>
      <c r="B55" s="30"/>
      <c r="C55" s="30"/>
      <c r="D55" s="30"/>
      <c r="E55" s="30" t="s">
        <v>25</v>
      </c>
      <c r="F55" s="30"/>
      <c r="G55" s="30"/>
      <c r="H55" s="30"/>
      <c r="J55" s="30" t="s">
        <v>25</v>
      </c>
      <c r="K55" s="30"/>
      <c r="L55" s="30"/>
      <c r="M55" s="30"/>
    </row>
    <row r="56" spans="1:13">
      <c r="A56" s="30" t="s">
        <v>77</v>
      </c>
      <c r="B56" s="30" t="s">
        <v>458</v>
      </c>
      <c r="C56" s="30" t="s">
        <v>459</v>
      </c>
      <c r="D56" s="30"/>
      <c r="E56" s="30" t="s">
        <v>77</v>
      </c>
      <c r="F56" s="30" t="s">
        <v>627</v>
      </c>
      <c r="G56" s="30" t="s">
        <v>626</v>
      </c>
      <c r="H56" s="30"/>
      <c r="J56" s="30" t="s">
        <v>77</v>
      </c>
      <c r="K56" s="30" t="s">
        <v>622</v>
      </c>
      <c r="L56" s="30" t="s">
        <v>624</v>
      </c>
      <c r="M56" s="30"/>
    </row>
    <row r="57" spans="1:13">
      <c r="A57" s="30" t="s">
        <v>134</v>
      </c>
      <c r="B57" s="30" t="s">
        <v>178</v>
      </c>
      <c r="C57" s="30" t="s">
        <v>175</v>
      </c>
      <c r="D57" s="30"/>
      <c r="E57" s="30" t="s">
        <v>134</v>
      </c>
      <c r="F57" s="30" t="s">
        <v>625</v>
      </c>
      <c r="G57" s="30" t="s">
        <v>175</v>
      </c>
      <c r="H57" s="30"/>
      <c r="J57" s="30" t="s">
        <v>134</v>
      </c>
      <c r="K57" s="30" t="s">
        <v>623</v>
      </c>
      <c r="L57" s="30" t="s">
        <v>175</v>
      </c>
      <c r="M57" s="30"/>
    </row>
    <row r="58" spans="1:13">
      <c r="A58" s="30" t="s">
        <v>460</v>
      </c>
      <c r="B58" s="30"/>
      <c r="C58" s="30"/>
      <c r="D58" s="30"/>
      <c r="E58" s="30" t="s">
        <v>472</v>
      </c>
      <c r="F58" s="30"/>
      <c r="G58" s="30"/>
      <c r="H58" s="30"/>
      <c r="J58" s="30" t="s">
        <v>484</v>
      </c>
      <c r="K58" s="30"/>
      <c r="L58" s="30"/>
      <c r="M58" s="30"/>
    </row>
    <row r="59" spans="1:13">
      <c r="A59" s="30"/>
      <c r="B59" s="30"/>
      <c r="C59" s="30"/>
      <c r="D59" s="30"/>
    </row>
    <row r="80" spans="1:4">
      <c r="A80" s="30"/>
      <c r="B80" s="30"/>
      <c r="C80" s="30"/>
      <c r="D80" s="30"/>
    </row>
    <row r="101" spans="1:4">
      <c r="A101" s="30"/>
      <c r="B101" s="30"/>
      <c r="C101" s="30"/>
      <c r="D101" s="30"/>
    </row>
    <row r="122" spans="1:4">
      <c r="A122" s="30"/>
      <c r="B122" s="30"/>
      <c r="C122" s="30"/>
      <c r="D122" s="30"/>
    </row>
    <row r="143" spans="1:4">
      <c r="A143" s="30"/>
      <c r="B143" s="30"/>
      <c r="C143" s="30"/>
      <c r="D143" s="30"/>
    </row>
    <row r="144" spans="1:4">
      <c r="A144" s="30"/>
      <c r="B144" s="30"/>
      <c r="C144" s="30"/>
      <c r="D144" s="30"/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822D-B51D-40C1-94BE-2EDC287E1E28}">
  <dimension ref="A1:M56"/>
  <sheetViews>
    <sheetView topLeftCell="A7" workbookViewId="0">
      <selection activeCell="A18" sqref="A18:L56"/>
    </sheetView>
  </sheetViews>
  <sheetFormatPr baseColWidth="10" defaultRowHeight="15"/>
  <cols>
    <col min="2" max="2" width="18.5703125" customWidth="1"/>
    <col min="3" max="5" width="11.5703125" bestFit="1" customWidth="1"/>
    <col min="6" max="6" width="16.42578125" bestFit="1" customWidth="1"/>
    <col min="7" max="9" width="11.5703125" bestFit="1" customWidth="1"/>
    <col min="10" max="10" width="17.7109375" customWidth="1"/>
    <col min="11" max="11" width="11.5703125" bestFit="1" customWidth="1"/>
    <col min="12" max="12" width="11.7109375" bestFit="1" customWidth="1"/>
    <col min="13" max="13" width="11.5703125" bestFit="1" customWidth="1"/>
  </cols>
  <sheetData>
    <row r="1" spans="1:13" ht="19.5" thickTop="1">
      <c r="A1" s="86" t="s">
        <v>170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>
        <v>1078</v>
      </c>
      <c r="C4" s="1">
        <v>2800</v>
      </c>
      <c r="D4" s="3">
        <v>10341</v>
      </c>
      <c r="E4" s="3">
        <v>10400</v>
      </c>
      <c r="F4" s="5">
        <v>3679</v>
      </c>
      <c r="G4" s="5">
        <v>22400</v>
      </c>
      <c r="H4" s="7">
        <v>105065</v>
      </c>
      <c r="I4" s="7">
        <v>52320</v>
      </c>
      <c r="J4" s="9">
        <v>1308794</v>
      </c>
      <c r="K4" s="9">
        <v>86720</v>
      </c>
      <c r="L4" s="11">
        <v>2155894</v>
      </c>
      <c r="M4" s="12">
        <v>139840</v>
      </c>
    </row>
    <row r="5" spans="1:13">
      <c r="A5" s="16" t="s">
        <v>4</v>
      </c>
      <c r="B5" s="1">
        <v>1078</v>
      </c>
      <c r="C5" s="1">
        <v>2800</v>
      </c>
      <c r="D5" s="3">
        <v>9979</v>
      </c>
      <c r="E5" s="3">
        <v>10400</v>
      </c>
      <c r="F5" s="5">
        <v>4286</v>
      </c>
      <c r="G5" s="5">
        <v>22400</v>
      </c>
      <c r="H5" s="7">
        <v>95205</v>
      </c>
      <c r="I5" s="7">
        <v>52320</v>
      </c>
      <c r="J5" s="9">
        <v>1231690</v>
      </c>
      <c r="K5" s="9">
        <v>86720</v>
      </c>
      <c r="L5" s="11">
        <v>2009693</v>
      </c>
      <c r="M5" s="12">
        <v>139840</v>
      </c>
    </row>
    <row r="6" spans="1:13">
      <c r="A6" s="16" t="s">
        <v>5</v>
      </c>
      <c r="B6" s="1">
        <v>984</v>
      </c>
      <c r="C6" s="1">
        <v>2800</v>
      </c>
      <c r="D6" s="3">
        <v>10644</v>
      </c>
      <c r="E6" s="3">
        <v>10400</v>
      </c>
      <c r="F6" s="5">
        <v>3051</v>
      </c>
      <c r="G6" s="5">
        <v>22400</v>
      </c>
      <c r="H6" s="7">
        <v>294665</v>
      </c>
      <c r="I6" s="7">
        <v>52320</v>
      </c>
      <c r="J6" s="9">
        <v>1384118</v>
      </c>
      <c r="K6" s="9">
        <v>86720</v>
      </c>
      <c r="L6" s="11">
        <v>2148421</v>
      </c>
      <c r="M6" s="12">
        <v>139840</v>
      </c>
    </row>
    <row r="7" spans="1:13">
      <c r="A7" s="16" t="s">
        <v>6</v>
      </c>
      <c r="B7" s="1">
        <v>1007</v>
      </c>
      <c r="C7" s="1">
        <v>2800</v>
      </c>
      <c r="D7" s="3">
        <v>10818</v>
      </c>
      <c r="E7" s="3">
        <v>10400</v>
      </c>
      <c r="F7" s="5">
        <v>4189</v>
      </c>
      <c r="G7" s="5">
        <v>22400</v>
      </c>
      <c r="H7" s="7">
        <v>104426</v>
      </c>
      <c r="I7" s="7">
        <v>52320</v>
      </c>
      <c r="J7" s="9">
        <v>1123463</v>
      </c>
      <c r="K7" s="9">
        <v>86720</v>
      </c>
      <c r="L7" s="11">
        <v>2322030</v>
      </c>
      <c r="M7" s="12">
        <v>139840</v>
      </c>
    </row>
    <row r="8" spans="1:13">
      <c r="A8" s="16" t="s">
        <v>7</v>
      </c>
      <c r="B8" s="1">
        <v>906</v>
      </c>
      <c r="C8" s="1">
        <v>2800</v>
      </c>
      <c r="D8" s="3">
        <v>10401</v>
      </c>
      <c r="E8" s="3">
        <v>10400</v>
      </c>
      <c r="F8" s="5">
        <v>3627</v>
      </c>
      <c r="G8" s="5">
        <v>22400</v>
      </c>
      <c r="H8" s="7">
        <v>95035</v>
      </c>
      <c r="I8" s="7">
        <v>52320</v>
      </c>
      <c r="J8" s="9">
        <v>1349964</v>
      </c>
      <c r="K8" s="9">
        <v>86720</v>
      </c>
      <c r="L8" s="11">
        <v>2124652</v>
      </c>
      <c r="M8" s="12">
        <v>139840</v>
      </c>
    </row>
    <row r="9" spans="1:13">
      <c r="A9" s="16" t="s">
        <v>8</v>
      </c>
      <c r="B9" s="1">
        <v>1055</v>
      </c>
      <c r="C9" s="1">
        <v>2800</v>
      </c>
      <c r="D9" s="3">
        <v>10907</v>
      </c>
      <c r="E9" s="3">
        <v>10400</v>
      </c>
      <c r="F9" s="5">
        <v>3090</v>
      </c>
      <c r="G9" s="5">
        <v>22400</v>
      </c>
      <c r="H9" s="7">
        <v>90535</v>
      </c>
      <c r="I9" s="7">
        <v>52320</v>
      </c>
      <c r="J9" s="9">
        <v>1310292</v>
      </c>
      <c r="K9" s="9">
        <v>86720</v>
      </c>
      <c r="L9" s="11">
        <v>2109985</v>
      </c>
      <c r="M9" s="12">
        <v>139840</v>
      </c>
    </row>
    <row r="10" spans="1:13">
      <c r="A10" s="16" t="s">
        <v>9</v>
      </c>
      <c r="B10" s="1">
        <v>1088</v>
      </c>
      <c r="C10" s="1">
        <v>2800</v>
      </c>
      <c r="D10" s="3">
        <v>10127</v>
      </c>
      <c r="E10" s="3">
        <v>10400</v>
      </c>
      <c r="F10" s="5">
        <v>3343</v>
      </c>
      <c r="G10" s="5">
        <v>22400</v>
      </c>
      <c r="H10" s="7">
        <v>102185</v>
      </c>
      <c r="I10" s="7">
        <v>52320</v>
      </c>
      <c r="J10" s="9">
        <v>1399255</v>
      </c>
      <c r="K10" s="9">
        <v>86720</v>
      </c>
      <c r="L10" s="11">
        <v>2276024</v>
      </c>
      <c r="M10" s="12">
        <v>139840</v>
      </c>
    </row>
    <row r="11" spans="1:13">
      <c r="A11" s="16" t="s">
        <v>10</v>
      </c>
      <c r="B11" s="1">
        <v>975</v>
      </c>
      <c r="C11" s="1">
        <v>2800</v>
      </c>
      <c r="D11" s="3">
        <v>11153</v>
      </c>
      <c r="E11" s="3">
        <v>10400</v>
      </c>
      <c r="F11" s="5">
        <v>3857</v>
      </c>
      <c r="G11" s="5">
        <v>22400</v>
      </c>
      <c r="H11" s="7">
        <v>89070</v>
      </c>
      <c r="I11" s="7">
        <v>52320</v>
      </c>
      <c r="J11" s="9">
        <v>1375614</v>
      </c>
      <c r="K11" s="9">
        <v>86720</v>
      </c>
      <c r="L11" s="11">
        <v>2095610</v>
      </c>
      <c r="M11" s="12">
        <v>139840</v>
      </c>
    </row>
    <row r="12" spans="1:13">
      <c r="A12" s="16" t="s">
        <v>11</v>
      </c>
      <c r="B12" s="1">
        <v>1054</v>
      </c>
      <c r="C12" s="1">
        <v>2800</v>
      </c>
      <c r="D12" s="3">
        <v>11341</v>
      </c>
      <c r="E12" s="3">
        <v>10400</v>
      </c>
      <c r="F12" s="5">
        <v>3718</v>
      </c>
      <c r="G12" s="5">
        <v>22400</v>
      </c>
      <c r="H12" s="7">
        <v>98347</v>
      </c>
      <c r="I12" s="7">
        <v>52320</v>
      </c>
      <c r="J12" s="9">
        <v>1303589</v>
      </c>
      <c r="K12" s="9">
        <v>86720</v>
      </c>
      <c r="L12" s="11">
        <v>2309676</v>
      </c>
      <c r="M12" s="12">
        <v>139840</v>
      </c>
    </row>
    <row r="13" spans="1:13" ht="15.75" thickBot="1">
      <c r="A13" s="17" t="s">
        <v>12</v>
      </c>
      <c r="B13" s="2">
        <v>1068</v>
      </c>
      <c r="C13" s="1">
        <v>2800</v>
      </c>
      <c r="D13" s="4">
        <v>10886</v>
      </c>
      <c r="E13" s="3">
        <v>10400</v>
      </c>
      <c r="F13" s="6">
        <v>4487</v>
      </c>
      <c r="G13" s="5">
        <v>22400</v>
      </c>
      <c r="H13" s="8">
        <v>111258</v>
      </c>
      <c r="I13" s="7">
        <v>52320</v>
      </c>
      <c r="J13" s="10">
        <v>1367150</v>
      </c>
      <c r="K13" s="9">
        <v>86720</v>
      </c>
      <c r="L13" s="13">
        <v>2141920</v>
      </c>
      <c r="M13" s="12">
        <v>139840</v>
      </c>
    </row>
    <row r="14" spans="1:13" ht="15.75" thickTop="1">
      <c r="A14" s="50" t="s">
        <v>257</v>
      </c>
      <c r="B14" s="53">
        <f>MIN(B4:B13)</f>
        <v>906</v>
      </c>
      <c r="C14" s="53">
        <f t="shared" ref="C14:M14" si="0">MIN(C4:C13)</f>
        <v>2800</v>
      </c>
      <c r="D14" s="53">
        <f t="shared" si="0"/>
        <v>9979</v>
      </c>
      <c r="E14" s="53">
        <f t="shared" si="0"/>
        <v>10400</v>
      </c>
      <c r="F14" s="53">
        <f t="shared" si="0"/>
        <v>3051</v>
      </c>
      <c r="G14" s="53">
        <f t="shared" si="0"/>
        <v>22400</v>
      </c>
      <c r="H14" s="53">
        <f t="shared" si="0"/>
        <v>89070</v>
      </c>
      <c r="I14" s="53">
        <f t="shared" si="0"/>
        <v>52320</v>
      </c>
      <c r="J14" s="53">
        <f t="shared" si="0"/>
        <v>1123463</v>
      </c>
      <c r="K14" s="53">
        <f t="shared" si="0"/>
        <v>86720</v>
      </c>
      <c r="L14" s="53">
        <f t="shared" si="0"/>
        <v>2009693</v>
      </c>
      <c r="M14" s="54">
        <f t="shared" si="0"/>
        <v>139840</v>
      </c>
    </row>
    <row r="15" spans="1:13">
      <c r="A15" s="18" t="s">
        <v>13</v>
      </c>
      <c r="B15" s="40">
        <f>AVERAGE(B4:B13)</f>
        <v>1029.3</v>
      </c>
      <c r="C15" s="40">
        <f>AVERAGE(C4:C13)</f>
        <v>2800</v>
      </c>
      <c r="D15" s="40">
        <f t="shared" ref="D15:M15" si="1">AVERAGE(D4:D13)</f>
        <v>10659.7</v>
      </c>
      <c r="E15" s="40">
        <f t="shared" si="1"/>
        <v>10400</v>
      </c>
      <c r="F15" s="40">
        <f t="shared" si="1"/>
        <v>3732.7</v>
      </c>
      <c r="G15" s="40">
        <f t="shared" si="1"/>
        <v>22400</v>
      </c>
      <c r="H15" s="40">
        <f t="shared" si="1"/>
        <v>118579.1</v>
      </c>
      <c r="I15" s="40">
        <f t="shared" si="1"/>
        <v>52320</v>
      </c>
      <c r="J15" s="40">
        <f t="shared" si="1"/>
        <v>1315392.8999999999</v>
      </c>
      <c r="K15" s="40">
        <f t="shared" si="1"/>
        <v>86720</v>
      </c>
      <c r="L15" s="40">
        <f t="shared" si="1"/>
        <v>2169390.5</v>
      </c>
      <c r="M15" s="51">
        <f t="shared" si="1"/>
        <v>139840</v>
      </c>
    </row>
    <row r="16" spans="1:13" ht="15.75" thickBot="1">
      <c r="A16" s="19" t="s">
        <v>14</v>
      </c>
      <c r="B16" s="39">
        <f>STDEVA(B4:B13)</f>
        <v>59.309077439011531</v>
      </c>
      <c r="C16" s="39">
        <f>STDEVA(C4:C13)</f>
        <v>0</v>
      </c>
      <c r="D16" s="39">
        <f t="shared" ref="D16:M16" si="2">STDEVA(D4:D13)</f>
        <v>442.31789724385135</v>
      </c>
      <c r="E16" s="39">
        <f t="shared" si="2"/>
        <v>0</v>
      </c>
      <c r="F16" s="39">
        <f t="shared" si="2"/>
        <v>487.9305619996893</v>
      </c>
      <c r="G16" s="39">
        <f t="shared" si="2"/>
        <v>0</v>
      </c>
      <c r="H16" s="39">
        <f t="shared" si="2"/>
        <v>62252.907054744566</v>
      </c>
      <c r="I16" s="39">
        <f t="shared" si="2"/>
        <v>0</v>
      </c>
      <c r="J16" s="39">
        <f t="shared" si="2"/>
        <v>83870.726668354197</v>
      </c>
      <c r="K16" s="39">
        <f t="shared" si="2"/>
        <v>0</v>
      </c>
      <c r="L16" s="39">
        <f t="shared" si="2"/>
        <v>101216.73451037849</v>
      </c>
      <c r="M16" s="52">
        <f t="shared" si="2"/>
        <v>0</v>
      </c>
    </row>
    <row r="17" spans="1:11" ht="15.75" thickTop="1"/>
    <row r="18" spans="1:11">
      <c r="A18" t="s">
        <v>171</v>
      </c>
      <c r="E18" t="s">
        <v>171</v>
      </c>
      <c r="I18" t="s">
        <v>171</v>
      </c>
    </row>
    <row r="20" spans="1:11">
      <c r="A20" t="s">
        <v>23</v>
      </c>
      <c r="E20" t="s">
        <v>26</v>
      </c>
      <c r="I20" t="s">
        <v>37</v>
      </c>
    </row>
    <row r="21" spans="1:11">
      <c r="A21" t="s">
        <v>172</v>
      </c>
      <c r="E21" t="s">
        <v>135</v>
      </c>
      <c r="I21" t="s">
        <v>137</v>
      </c>
    </row>
    <row r="22" spans="1:11">
      <c r="A22" t="s">
        <v>485</v>
      </c>
      <c r="E22" t="s">
        <v>507</v>
      </c>
      <c r="I22" t="s">
        <v>520</v>
      </c>
    </row>
    <row r="24" spans="1:11">
      <c r="A24" t="s">
        <v>47</v>
      </c>
      <c r="B24" t="s">
        <v>486</v>
      </c>
      <c r="C24" t="s">
        <v>487</v>
      </c>
      <c r="E24" t="s">
        <v>47</v>
      </c>
      <c r="F24" t="s">
        <v>508</v>
      </c>
      <c r="G24" t="s">
        <v>487</v>
      </c>
      <c r="I24" t="s">
        <v>47</v>
      </c>
      <c r="J24" t="s">
        <v>521</v>
      </c>
      <c r="K24" t="s">
        <v>487</v>
      </c>
    </row>
    <row r="25" spans="1:11">
      <c r="A25" t="s">
        <v>50</v>
      </c>
      <c r="B25" t="s">
        <v>486</v>
      </c>
      <c r="C25" t="s">
        <v>488</v>
      </c>
      <c r="E25" t="s">
        <v>50</v>
      </c>
      <c r="F25" t="s">
        <v>509</v>
      </c>
      <c r="G25" t="s">
        <v>488</v>
      </c>
      <c r="I25" t="s">
        <v>50</v>
      </c>
      <c r="J25" t="s">
        <v>522</v>
      </c>
      <c r="K25" t="s">
        <v>488</v>
      </c>
    </row>
    <row r="26" spans="1:11">
      <c r="A26" t="s">
        <v>53</v>
      </c>
      <c r="B26" t="s">
        <v>489</v>
      </c>
      <c r="C26" t="s">
        <v>490</v>
      </c>
      <c r="E26" t="s">
        <v>53</v>
      </c>
      <c r="F26" t="s">
        <v>510</v>
      </c>
      <c r="G26" t="s">
        <v>490</v>
      </c>
      <c r="I26" t="s">
        <v>53</v>
      </c>
      <c r="J26" t="s">
        <v>523</v>
      </c>
      <c r="K26" t="s">
        <v>490</v>
      </c>
    </row>
    <row r="27" spans="1:11">
      <c r="A27" t="s">
        <v>56</v>
      </c>
      <c r="B27" t="s">
        <v>491</v>
      </c>
      <c r="C27" t="s">
        <v>492</v>
      </c>
      <c r="E27" t="s">
        <v>56</v>
      </c>
      <c r="F27" t="s">
        <v>511</v>
      </c>
      <c r="G27" t="s">
        <v>492</v>
      </c>
      <c r="I27" t="s">
        <v>56</v>
      </c>
      <c r="J27" t="s">
        <v>524</v>
      </c>
      <c r="K27" t="s">
        <v>492</v>
      </c>
    </row>
    <row r="28" spans="1:11">
      <c r="A28" t="s">
        <v>59</v>
      </c>
      <c r="B28" t="s">
        <v>493</v>
      </c>
      <c r="C28" t="s">
        <v>494</v>
      </c>
      <c r="E28" t="s">
        <v>59</v>
      </c>
      <c r="F28" t="s">
        <v>512</v>
      </c>
      <c r="G28" t="s">
        <v>494</v>
      </c>
      <c r="I28" t="s">
        <v>59</v>
      </c>
      <c r="J28" t="s">
        <v>525</v>
      </c>
      <c r="K28" t="s">
        <v>494</v>
      </c>
    </row>
    <row r="29" spans="1:11">
      <c r="A29" t="s">
        <v>62</v>
      </c>
      <c r="B29" t="s">
        <v>495</v>
      </c>
      <c r="C29" t="s">
        <v>496</v>
      </c>
      <c r="E29" t="s">
        <v>62</v>
      </c>
      <c r="F29" t="s">
        <v>513</v>
      </c>
      <c r="G29" t="s">
        <v>496</v>
      </c>
      <c r="I29" t="s">
        <v>62</v>
      </c>
      <c r="J29" t="s">
        <v>526</v>
      </c>
      <c r="K29" t="s">
        <v>496</v>
      </c>
    </row>
    <row r="30" spans="1:11">
      <c r="A30" t="s">
        <v>65</v>
      </c>
      <c r="B30" t="s">
        <v>497</v>
      </c>
      <c r="C30" t="s">
        <v>498</v>
      </c>
      <c r="E30" t="s">
        <v>65</v>
      </c>
      <c r="F30" t="s">
        <v>514</v>
      </c>
      <c r="G30" t="s">
        <v>498</v>
      </c>
      <c r="I30" t="s">
        <v>65</v>
      </c>
      <c r="J30" t="s">
        <v>527</v>
      </c>
      <c r="K30" t="s">
        <v>498</v>
      </c>
    </row>
    <row r="31" spans="1:11">
      <c r="A31" t="s">
        <v>68</v>
      </c>
      <c r="B31" t="s">
        <v>499</v>
      </c>
      <c r="C31" t="s">
        <v>500</v>
      </c>
      <c r="E31" t="s">
        <v>68</v>
      </c>
      <c r="F31" t="s">
        <v>515</v>
      </c>
      <c r="G31" t="s">
        <v>500</v>
      </c>
      <c r="I31" t="s">
        <v>68</v>
      </c>
      <c r="J31" t="s">
        <v>528</v>
      </c>
      <c r="K31" t="s">
        <v>500</v>
      </c>
    </row>
    <row r="32" spans="1:11">
      <c r="A32" t="s">
        <v>71</v>
      </c>
      <c r="B32" t="s">
        <v>501</v>
      </c>
      <c r="C32" t="s">
        <v>502</v>
      </c>
      <c r="E32" t="s">
        <v>71</v>
      </c>
      <c r="F32" t="s">
        <v>516</v>
      </c>
      <c r="G32" t="s">
        <v>502</v>
      </c>
      <c r="I32" t="s">
        <v>71</v>
      </c>
      <c r="J32" t="s">
        <v>529</v>
      </c>
      <c r="K32" t="s">
        <v>502</v>
      </c>
    </row>
    <row r="33" spans="1:11">
      <c r="A33" t="s">
        <v>74</v>
      </c>
      <c r="B33" t="s">
        <v>503</v>
      </c>
      <c r="C33" t="s">
        <v>504</v>
      </c>
      <c r="E33" t="s">
        <v>74</v>
      </c>
      <c r="F33" t="s">
        <v>517</v>
      </c>
      <c r="G33" t="s">
        <v>504</v>
      </c>
      <c r="I33" t="s">
        <v>74</v>
      </c>
      <c r="J33" s="41" t="s">
        <v>530</v>
      </c>
      <c r="K33" t="s">
        <v>504</v>
      </c>
    </row>
    <row r="34" spans="1:11">
      <c r="A34" t="s">
        <v>25</v>
      </c>
      <c r="E34" t="s">
        <v>25</v>
      </c>
      <c r="F34" s="41"/>
      <c r="I34" t="s">
        <v>25</v>
      </c>
    </row>
    <row r="35" spans="1:11">
      <c r="A35" t="s">
        <v>77</v>
      </c>
      <c r="B35" s="41">
        <v>1029.3</v>
      </c>
      <c r="C35" t="s">
        <v>505</v>
      </c>
      <c r="E35" t="s">
        <v>77</v>
      </c>
      <c r="F35" s="41">
        <v>10659.7</v>
      </c>
      <c r="G35" t="s">
        <v>518</v>
      </c>
      <c r="I35" t="s">
        <v>77</v>
      </c>
      <c r="J35" s="41">
        <v>3732.7</v>
      </c>
      <c r="K35" t="s">
        <v>629</v>
      </c>
    </row>
    <row r="36" spans="1:11">
      <c r="A36" t="s">
        <v>506</v>
      </c>
      <c r="E36" t="s">
        <v>519</v>
      </c>
      <c r="I36" t="s">
        <v>531</v>
      </c>
    </row>
    <row r="38" spans="1:11">
      <c r="A38" t="s">
        <v>171</v>
      </c>
      <c r="E38" t="s">
        <v>171</v>
      </c>
      <c r="I38" t="s">
        <v>171</v>
      </c>
    </row>
    <row r="40" spans="1:11">
      <c r="A40" t="s">
        <v>40</v>
      </c>
      <c r="E40" t="s">
        <v>29</v>
      </c>
      <c r="I40" t="s">
        <v>31</v>
      </c>
    </row>
    <row r="41" spans="1:11">
      <c r="A41" t="s">
        <v>139</v>
      </c>
      <c r="E41" t="s">
        <v>141</v>
      </c>
      <c r="I41" t="s">
        <v>143</v>
      </c>
    </row>
    <row r="42" spans="1:11">
      <c r="A42" t="s">
        <v>532</v>
      </c>
      <c r="E42" t="s">
        <v>545</v>
      </c>
      <c r="I42" t="s">
        <v>558</v>
      </c>
    </row>
    <row r="44" spans="1:11">
      <c r="A44" t="s">
        <v>47</v>
      </c>
      <c r="B44" t="s">
        <v>533</v>
      </c>
      <c r="C44" t="s">
        <v>487</v>
      </c>
      <c r="E44" t="s">
        <v>47</v>
      </c>
      <c r="F44" t="s">
        <v>546</v>
      </c>
      <c r="G44" t="s">
        <v>487</v>
      </c>
      <c r="I44" t="s">
        <v>47</v>
      </c>
      <c r="J44" t="s">
        <v>559</v>
      </c>
      <c r="K44" t="s">
        <v>487</v>
      </c>
    </row>
    <row r="45" spans="1:11">
      <c r="A45" t="s">
        <v>50</v>
      </c>
      <c r="B45" t="s">
        <v>534</v>
      </c>
      <c r="C45" t="s">
        <v>488</v>
      </c>
      <c r="E45" t="s">
        <v>50</v>
      </c>
      <c r="F45" t="s">
        <v>547</v>
      </c>
      <c r="G45" t="s">
        <v>488</v>
      </c>
      <c r="I45" t="s">
        <v>50</v>
      </c>
      <c r="J45" t="s">
        <v>560</v>
      </c>
      <c r="K45" t="s">
        <v>488</v>
      </c>
    </row>
    <row r="46" spans="1:11">
      <c r="A46" t="s">
        <v>53</v>
      </c>
      <c r="B46" t="s">
        <v>535</v>
      </c>
      <c r="C46" t="s">
        <v>490</v>
      </c>
      <c r="E46" t="s">
        <v>53</v>
      </c>
      <c r="F46" t="s">
        <v>548</v>
      </c>
      <c r="G46" t="s">
        <v>490</v>
      </c>
      <c r="I46" t="s">
        <v>53</v>
      </c>
      <c r="J46" t="s">
        <v>561</v>
      </c>
      <c r="K46" t="s">
        <v>490</v>
      </c>
    </row>
    <row r="47" spans="1:11">
      <c r="A47" t="s">
        <v>56</v>
      </c>
      <c r="B47" t="s">
        <v>536</v>
      </c>
      <c r="C47" t="s">
        <v>492</v>
      </c>
      <c r="E47" t="s">
        <v>56</v>
      </c>
      <c r="F47" t="s">
        <v>549</v>
      </c>
      <c r="G47" t="s">
        <v>492</v>
      </c>
      <c r="I47" t="s">
        <v>56</v>
      </c>
      <c r="J47" t="s">
        <v>562</v>
      </c>
      <c r="K47" t="s">
        <v>492</v>
      </c>
    </row>
    <row r="48" spans="1:11">
      <c r="A48" t="s">
        <v>59</v>
      </c>
      <c r="B48" t="s">
        <v>537</v>
      </c>
      <c r="C48" t="s">
        <v>494</v>
      </c>
      <c r="E48" t="s">
        <v>59</v>
      </c>
      <c r="F48" t="s">
        <v>550</v>
      </c>
      <c r="G48" t="s">
        <v>494</v>
      </c>
      <c r="I48" t="s">
        <v>59</v>
      </c>
      <c r="J48" t="s">
        <v>563</v>
      </c>
      <c r="K48" t="s">
        <v>494</v>
      </c>
    </row>
    <row r="49" spans="1:11">
      <c r="A49" t="s">
        <v>62</v>
      </c>
      <c r="B49" t="s">
        <v>538</v>
      </c>
      <c r="C49" t="s">
        <v>496</v>
      </c>
      <c r="E49" t="s">
        <v>62</v>
      </c>
      <c r="F49" t="s">
        <v>551</v>
      </c>
      <c r="G49" t="s">
        <v>496</v>
      </c>
      <c r="I49" t="s">
        <v>62</v>
      </c>
      <c r="J49" t="s">
        <v>564</v>
      </c>
      <c r="K49" t="s">
        <v>496</v>
      </c>
    </row>
    <row r="50" spans="1:11">
      <c r="A50" t="s">
        <v>65</v>
      </c>
      <c r="B50" t="s">
        <v>539</v>
      </c>
      <c r="C50" t="s">
        <v>498</v>
      </c>
      <c r="E50" t="s">
        <v>65</v>
      </c>
      <c r="F50" t="s">
        <v>552</v>
      </c>
      <c r="G50" t="s">
        <v>498</v>
      </c>
      <c r="I50" t="s">
        <v>65</v>
      </c>
      <c r="J50" s="41" t="s">
        <v>565</v>
      </c>
      <c r="K50" t="s">
        <v>498</v>
      </c>
    </row>
    <row r="51" spans="1:11">
      <c r="A51" t="s">
        <v>68</v>
      </c>
      <c r="B51" t="s">
        <v>540</v>
      </c>
      <c r="C51" t="s">
        <v>500</v>
      </c>
      <c r="E51" t="s">
        <v>68</v>
      </c>
      <c r="F51" s="41" t="s">
        <v>553</v>
      </c>
      <c r="G51" t="s">
        <v>500</v>
      </c>
      <c r="I51" t="s">
        <v>68</v>
      </c>
      <c r="J51" t="s">
        <v>566</v>
      </c>
      <c r="K51" t="s">
        <v>500</v>
      </c>
    </row>
    <row r="52" spans="1:11">
      <c r="A52" t="s">
        <v>71</v>
      </c>
      <c r="B52" s="41" t="s">
        <v>541</v>
      </c>
      <c r="C52" t="s">
        <v>502</v>
      </c>
      <c r="E52" t="s">
        <v>71</v>
      </c>
      <c r="F52" t="s">
        <v>554</v>
      </c>
      <c r="G52" t="s">
        <v>502</v>
      </c>
      <c r="I52" t="s">
        <v>71</v>
      </c>
      <c r="J52" t="s">
        <v>567</v>
      </c>
      <c r="K52" t="s">
        <v>502</v>
      </c>
    </row>
    <row r="53" spans="1:11">
      <c r="A53" t="s">
        <v>74</v>
      </c>
      <c r="B53" t="s">
        <v>542</v>
      </c>
      <c r="C53" t="s">
        <v>504</v>
      </c>
      <c r="E53" t="s">
        <v>74</v>
      </c>
      <c r="F53" t="s">
        <v>555</v>
      </c>
      <c r="G53" t="s">
        <v>504</v>
      </c>
      <c r="I53" t="s">
        <v>74</v>
      </c>
      <c r="J53" t="s">
        <v>568</v>
      </c>
      <c r="K53" t="s">
        <v>504</v>
      </c>
    </row>
    <row r="54" spans="1:11">
      <c r="A54" t="s">
        <v>25</v>
      </c>
      <c r="E54" t="s">
        <v>25</v>
      </c>
      <c r="I54" t="s">
        <v>25</v>
      </c>
    </row>
    <row r="55" spans="1:11">
      <c r="A55" t="s">
        <v>77</v>
      </c>
      <c r="B55" s="41">
        <v>118579.1</v>
      </c>
      <c r="C55" t="s">
        <v>543</v>
      </c>
      <c r="E55" t="s">
        <v>77</v>
      </c>
      <c r="F55" s="41">
        <v>1315392.8999999999</v>
      </c>
      <c r="G55" t="s">
        <v>556</v>
      </c>
      <c r="I55" t="s">
        <v>77</v>
      </c>
      <c r="J55" s="41">
        <v>2169390.5</v>
      </c>
      <c r="K55" t="s">
        <v>628</v>
      </c>
    </row>
    <row r="56" spans="1:11">
      <c r="A56" t="s">
        <v>544</v>
      </c>
      <c r="E56" t="s">
        <v>557</v>
      </c>
      <c r="I56" t="s">
        <v>569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B7D3-EAF4-41E2-809C-6F5EF5DA7BEE}">
  <dimension ref="A1:M17"/>
  <sheetViews>
    <sheetView workbookViewId="0">
      <selection activeCell="K20" sqref="K20"/>
    </sheetView>
  </sheetViews>
  <sheetFormatPr baseColWidth="10" defaultRowHeight="15"/>
  <sheetData>
    <row r="1" spans="1:13" ht="19.5" thickTop="1">
      <c r="A1" s="86" t="s">
        <v>20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>
      <c r="A2" s="15"/>
      <c r="B2" s="89" t="s">
        <v>0</v>
      </c>
      <c r="C2" s="90"/>
      <c r="D2" s="91" t="s">
        <v>15</v>
      </c>
      <c r="E2" s="92"/>
      <c r="F2" s="93" t="s">
        <v>16</v>
      </c>
      <c r="G2" s="94"/>
      <c r="H2" s="95" t="s">
        <v>17</v>
      </c>
      <c r="I2" s="96"/>
      <c r="J2" s="97" t="s">
        <v>18</v>
      </c>
      <c r="K2" s="98"/>
      <c r="L2" s="99" t="s">
        <v>19</v>
      </c>
      <c r="M2" s="100"/>
    </row>
    <row r="3" spans="1:13">
      <c r="A3" s="15"/>
      <c r="B3" s="20" t="s">
        <v>1</v>
      </c>
      <c r="C3" s="20" t="s">
        <v>2</v>
      </c>
      <c r="D3" s="21" t="s">
        <v>1</v>
      </c>
      <c r="E3" s="21" t="s">
        <v>2</v>
      </c>
      <c r="F3" s="22" t="s">
        <v>1</v>
      </c>
      <c r="G3" s="22" t="s">
        <v>2</v>
      </c>
      <c r="H3" s="23" t="s">
        <v>1</v>
      </c>
      <c r="I3" s="23" t="s">
        <v>2</v>
      </c>
      <c r="J3" s="24" t="s">
        <v>1</v>
      </c>
      <c r="K3" s="24" t="s">
        <v>2</v>
      </c>
      <c r="L3" s="25" t="s">
        <v>1</v>
      </c>
      <c r="M3" s="26" t="s">
        <v>2</v>
      </c>
    </row>
    <row r="4" spans="1:13">
      <c r="A4" s="16" t="s">
        <v>3</v>
      </c>
      <c r="B4" s="1"/>
      <c r="C4" s="1"/>
      <c r="D4" s="3"/>
      <c r="E4" s="3"/>
      <c r="F4" s="5"/>
      <c r="G4" s="5"/>
      <c r="H4" s="7"/>
      <c r="I4" s="7"/>
      <c r="J4" s="9"/>
      <c r="K4" s="9"/>
      <c r="L4" s="11"/>
      <c r="M4" s="12"/>
    </row>
    <row r="5" spans="1:13">
      <c r="A5" s="16" t="s">
        <v>4</v>
      </c>
      <c r="B5" s="1"/>
      <c r="C5" s="1"/>
      <c r="D5" s="3"/>
      <c r="E5" s="3"/>
      <c r="F5" s="5"/>
      <c r="G5" s="5"/>
      <c r="H5" s="7"/>
      <c r="I5" s="7"/>
      <c r="J5" s="9"/>
      <c r="K5" s="9"/>
      <c r="L5" s="11"/>
      <c r="M5" s="12"/>
    </row>
    <row r="6" spans="1:13">
      <c r="A6" s="16" t="s">
        <v>5</v>
      </c>
      <c r="B6" s="1"/>
      <c r="C6" s="1"/>
      <c r="D6" s="3"/>
      <c r="E6" s="3"/>
      <c r="F6" s="5"/>
      <c r="G6" s="5"/>
      <c r="H6" s="7"/>
      <c r="I6" s="7"/>
      <c r="J6" s="9"/>
      <c r="K6" s="9"/>
      <c r="L6" s="11"/>
      <c r="M6" s="12"/>
    </row>
    <row r="7" spans="1:13">
      <c r="A7" s="16" t="s">
        <v>6</v>
      </c>
      <c r="B7" s="1"/>
      <c r="C7" s="1"/>
      <c r="D7" s="3"/>
      <c r="E7" s="3"/>
      <c r="F7" s="5"/>
      <c r="G7" s="5"/>
      <c r="H7" s="7"/>
      <c r="I7" s="7"/>
      <c r="J7" s="9"/>
      <c r="K7" s="9"/>
      <c r="L7" s="11"/>
      <c r="M7" s="12"/>
    </row>
    <row r="8" spans="1:13">
      <c r="A8" s="16" t="s">
        <v>7</v>
      </c>
      <c r="B8" s="1"/>
      <c r="C8" s="1"/>
      <c r="D8" s="3"/>
      <c r="E8" s="3"/>
      <c r="F8" s="5"/>
      <c r="G8" s="5"/>
      <c r="H8" s="7"/>
      <c r="I8" s="7"/>
      <c r="J8" s="9"/>
      <c r="K8" s="9"/>
      <c r="L8" s="11"/>
      <c r="M8" s="12"/>
    </row>
    <row r="9" spans="1:13">
      <c r="A9" s="16" t="s">
        <v>8</v>
      </c>
      <c r="B9" s="1"/>
      <c r="C9" s="1"/>
      <c r="D9" s="3"/>
      <c r="E9" s="3"/>
      <c r="F9" s="5"/>
      <c r="G9" s="5"/>
      <c r="H9" s="7"/>
      <c r="I9" s="7"/>
      <c r="J9" s="9"/>
      <c r="K9" s="9"/>
      <c r="L9" s="11"/>
      <c r="M9" s="12"/>
    </row>
    <row r="10" spans="1:13">
      <c r="A10" s="16" t="s">
        <v>9</v>
      </c>
      <c r="B10" s="1"/>
      <c r="C10" s="1"/>
      <c r="D10" s="3"/>
      <c r="E10" s="3"/>
      <c r="F10" s="5"/>
      <c r="G10" s="5"/>
      <c r="H10" s="7"/>
      <c r="I10" s="7"/>
      <c r="J10" s="9"/>
      <c r="K10" s="9"/>
      <c r="L10" s="11"/>
      <c r="M10" s="12"/>
    </row>
    <row r="11" spans="1:13">
      <c r="A11" s="16" t="s">
        <v>10</v>
      </c>
      <c r="B11" s="1"/>
      <c r="C11" s="1"/>
      <c r="D11" s="3"/>
      <c r="E11" s="3"/>
      <c r="F11" s="5"/>
      <c r="G11" s="5"/>
      <c r="H11" s="7"/>
      <c r="I11" s="7"/>
      <c r="J11" s="9"/>
      <c r="K11" s="9"/>
      <c r="L11" s="11"/>
      <c r="M11" s="12"/>
    </row>
    <row r="12" spans="1:13">
      <c r="A12" s="16" t="s">
        <v>11</v>
      </c>
      <c r="B12" s="1"/>
      <c r="C12" s="1"/>
      <c r="D12" s="3"/>
      <c r="E12" s="3"/>
      <c r="F12" s="5"/>
      <c r="G12" s="5"/>
      <c r="H12" s="7"/>
      <c r="I12" s="7"/>
      <c r="J12" s="9"/>
      <c r="K12" s="9"/>
      <c r="L12" s="11"/>
      <c r="M12" s="12"/>
    </row>
    <row r="13" spans="1:13" ht="15.75" thickBot="1">
      <c r="A13" s="17" t="s">
        <v>12</v>
      </c>
      <c r="B13" s="2"/>
      <c r="C13" s="2"/>
      <c r="D13" s="4"/>
      <c r="E13" s="4"/>
      <c r="F13" s="6"/>
      <c r="G13" s="6"/>
      <c r="H13" s="8"/>
      <c r="I13" s="8"/>
      <c r="J13" s="10"/>
      <c r="K13" s="10"/>
      <c r="L13" s="13"/>
      <c r="M13" s="14"/>
    </row>
    <row r="14" spans="1:13" ht="15.75" thickTop="1">
      <c r="A14" s="50" t="s">
        <v>257</v>
      </c>
      <c r="B14" s="40">
        <f>MIN(B4:B13)</f>
        <v>0</v>
      </c>
      <c r="C14" s="40">
        <f t="shared" ref="C14:M14" si="0">MIN(C4:C13)</f>
        <v>0</v>
      </c>
      <c r="D14" s="40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si="0"/>
        <v>0</v>
      </c>
      <c r="M14" s="51">
        <f t="shared" si="0"/>
        <v>0</v>
      </c>
    </row>
    <row r="15" spans="1:13">
      <c r="A15" s="18" t="s">
        <v>13</v>
      </c>
      <c r="B15" s="40" t="e">
        <f>AVERAGE(B4:B13)</f>
        <v>#DIV/0!</v>
      </c>
      <c r="C15" s="40" t="e">
        <f>AVERAGE(C4:C13)</f>
        <v>#DIV/0!</v>
      </c>
      <c r="D15" s="40" t="e">
        <f t="shared" ref="D15:M15" si="1">AVERAGE(D4:D13)</f>
        <v>#DIV/0!</v>
      </c>
      <c r="E15" s="40" t="e">
        <f t="shared" si="1"/>
        <v>#DIV/0!</v>
      </c>
      <c r="F15" s="40" t="e">
        <f t="shared" si="1"/>
        <v>#DIV/0!</v>
      </c>
      <c r="G15" s="40" t="e">
        <f t="shared" si="1"/>
        <v>#DIV/0!</v>
      </c>
      <c r="H15" s="40" t="e">
        <f t="shared" si="1"/>
        <v>#DIV/0!</v>
      </c>
      <c r="I15" s="40" t="e">
        <f t="shared" si="1"/>
        <v>#DIV/0!</v>
      </c>
      <c r="J15" s="40" t="e">
        <f t="shared" si="1"/>
        <v>#DIV/0!</v>
      </c>
      <c r="K15" s="40" t="e">
        <f t="shared" si="1"/>
        <v>#DIV/0!</v>
      </c>
      <c r="L15" s="40" t="e">
        <f t="shared" si="1"/>
        <v>#DIV/0!</v>
      </c>
      <c r="M15" s="51" t="e">
        <f t="shared" si="1"/>
        <v>#DIV/0!</v>
      </c>
    </row>
    <row r="16" spans="1:13" ht="15.75" thickBot="1">
      <c r="A16" s="19" t="s">
        <v>14</v>
      </c>
      <c r="B16" s="39" t="e">
        <f>STDEVA(B4:B13)</f>
        <v>#DIV/0!</v>
      </c>
      <c r="C16" s="39" t="e">
        <f>STDEVA(C4:C13)</f>
        <v>#DIV/0!</v>
      </c>
      <c r="D16" s="39" t="e">
        <f t="shared" ref="D16:M16" si="2">STDEVA(D4:D13)</f>
        <v>#DIV/0!</v>
      </c>
      <c r="E16" s="39" t="e">
        <f t="shared" si="2"/>
        <v>#DIV/0!</v>
      </c>
      <c r="F16" s="39" t="e">
        <f t="shared" si="2"/>
        <v>#DIV/0!</v>
      </c>
      <c r="G16" s="39" t="e">
        <f t="shared" si="2"/>
        <v>#DIV/0!</v>
      </c>
      <c r="H16" s="39" t="e">
        <f t="shared" si="2"/>
        <v>#DIV/0!</v>
      </c>
      <c r="I16" s="39" t="e">
        <f t="shared" si="2"/>
        <v>#DIV/0!</v>
      </c>
      <c r="J16" s="39" t="e">
        <f t="shared" si="2"/>
        <v>#DIV/0!</v>
      </c>
      <c r="K16" s="39" t="e">
        <f t="shared" si="2"/>
        <v>#DIV/0!</v>
      </c>
      <c r="L16" s="39" t="e">
        <f t="shared" si="2"/>
        <v>#DIV/0!</v>
      </c>
      <c r="M16" s="52" t="e">
        <f t="shared" si="2"/>
        <v>#DIV/0!</v>
      </c>
    </row>
    <row r="17" ht="15.75" thickTop="1"/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m i X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7 m i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o l 1 I o i k e 4 D g A A A B E A A A A T A B w A R m 9 y b X V s Y X M v U 2 V j d G l v b j E u b S C i G A A o o B Q A A A A A A A A A A A A A A A A A A A A A A A A A A A A r T k 0 u y c z P U w i G 0 I b W A F B L A Q I t A B Q A A g A I A O 5 o l 1 I 6 b A h N p A A A A P U A A A A S A A A A A A A A A A A A A A A A A A A A A A B D b 2 5 m a W c v U G F j a 2 F n Z S 5 4 b W x Q S w E C L Q A U A A I A C A D u a J d S D 8 r p q 6 Q A A A D p A A A A E w A A A A A A A A A A A A A A A A D w A A A A W 0 N v b n R l b n R f V H l w Z X N d L n h t b F B L A Q I t A B Q A A g A I A O 5 o l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N g C h Z l / i S Z Z L 7 4 v 3 O c d N A A A A A A I A A A A A A B B m A A A A A Q A A I A A A A D W s J x g w X H V a G A 2 M G K E n A D s d Q L 4 L u m S v t 7 4 a X d 6 R + P 3 A A A A A A A 6 A A A A A A g A A I A A A A E 6 q k W d 2 Q j w Q e d d U x 3 7 H d t W G 0 d R A y v L j l A o 9 U + 7 G q O 0 0 U A A A A H 8 S v F 0 0 q G s G 5 W g Q s d 0 r z S 7 W r 6 q A g W m r h q h g A 3 d 2 3 A z p H x N i M n n E 4 i F Z 9 y 0 5 C S 7 T n e w l j + N J E Q 6 h N V f 1 6 R q 4 g g b 3 m k + H C W o l 5 c N Q n S N F I B H T Q A A A A J U y r e S Y + c 9 l u t B V b v 4 g c U O f d s S C p a 8 e n r f z u b 0 d S v 5 / x V a e T E Y f 4 / r 4 J 8 0 q 6 c d + / j / B g 3 D P P i A K x A 9 9 x P 7 9 V o Q = < / D a t a M a s h u p > 
</file>

<file path=customXml/itemProps1.xml><?xml version="1.0" encoding="utf-8"?>
<ds:datastoreItem xmlns:ds="http://schemas.openxmlformats.org/officeDocument/2006/customXml" ds:itemID="{32E9B1AD-FC2E-4087-BBC8-A972EEDE23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Comparativa</vt:lpstr>
      <vt:lpstr>Greedy</vt:lpstr>
      <vt:lpstr>Aleatoria</vt:lpstr>
      <vt:lpstr>BA Mejor</vt:lpstr>
      <vt:lpstr>BA Primer Mejor</vt:lpstr>
      <vt:lpstr>ES</vt:lpstr>
      <vt:lpstr>BT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Rodríguez</dc:creator>
  <cp:lastModifiedBy>Victor Rodríguez</cp:lastModifiedBy>
  <dcterms:created xsi:type="dcterms:W3CDTF">2021-04-02T08:57:28Z</dcterms:created>
  <dcterms:modified xsi:type="dcterms:W3CDTF">2021-04-26T08:40:38Z</dcterms:modified>
</cp:coreProperties>
</file>