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45" activeTab="1"/>
  </bookViews>
  <sheets>
    <sheet name="Sheet1" sheetId="1" r:id="rId1"/>
    <sheet name="work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O3" i="2"/>
  <c r="O4" i="2"/>
  <c r="O5" i="2"/>
  <c r="O6" i="2"/>
  <c r="O7" i="2"/>
  <c r="O8" i="2"/>
  <c r="O9" i="2"/>
  <c r="O10" i="2"/>
  <c r="O2" i="2"/>
  <c r="E2" i="2"/>
  <c r="G3" i="2"/>
  <c r="G4" i="2"/>
  <c r="G5" i="2"/>
  <c r="G6" i="2"/>
  <c r="G7" i="2"/>
  <c r="G8" i="2"/>
  <c r="G9" i="2"/>
  <c r="G10" i="2"/>
  <c r="H10" i="2"/>
  <c r="H3" i="2"/>
  <c r="H4" i="2"/>
  <c r="H5" i="2"/>
  <c r="H6" i="2"/>
  <c r="H7" i="2"/>
  <c r="H8" i="2"/>
  <c r="H9" i="2"/>
  <c r="I3" i="2"/>
  <c r="I4" i="2"/>
  <c r="I5" i="2"/>
  <c r="I6" i="2"/>
  <c r="I7" i="2"/>
  <c r="I8" i="2"/>
  <c r="I9" i="2"/>
  <c r="I10" i="2"/>
  <c r="K3" i="2" l="1"/>
  <c r="K4" i="2"/>
  <c r="K5" i="2"/>
  <c r="K6" i="2"/>
  <c r="K7" i="2"/>
  <c r="K8" i="2"/>
  <c r="K9" i="2"/>
  <c r="K10" i="2"/>
  <c r="K11" i="2"/>
  <c r="K2" i="2"/>
  <c r="U4" i="2"/>
  <c r="U8" i="2"/>
  <c r="T3" i="2"/>
  <c r="U3" i="2" s="1"/>
  <c r="T4" i="2"/>
  <c r="T5" i="2"/>
  <c r="U5" i="2" s="1"/>
  <c r="T6" i="2"/>
  <c r="U6" i="2" s="1"/>
  <c r="T7" i="2"/>
  <c r="U7" i="2" s="1"/>
  <c r="T8" i="2"/>
  <c r="T9" i="2"/>
  <c r="U9" i="2" s="1"/>
  <c r="T10" i="2"/>
  <c r="U10" i="2" s="1"/>
  <c r="T2" i="2"/>
  <c r="U2" i="2" s="1"/>
  <c r="I2" i="2"/>
  <c r="Q5" i="2"/>
  <c r="Q4" i="2"/>
  <c r="Q3" i="2"/>
  <c r="Q2" i="2"/>
  <c r="H2" i="2"/>
  <c r="G2" i="2"/>
  <c r="F3" i="2"/>
  <c r="F7" i="2"/>
  <c r="F2" i="2"/>
  <c r="E3" i="2"/>
  <c r="E4" i="2"/>
  <c r="E5" i="2"/>
  <c r="E6" i="2"/>
  <c r="E7" i="2"/>
  <c r="E8" i="2"/>
  <c r="E9" i="2"/>
  <c r="E10" i="2"/>
  <c r="C3" i="2"/>
  <c r="C4" i="2"/>
  <c r="F4" i="2" s="1"/>
  <c r="C5" i="2"/>
  <c r="F5" i="2" s="1"/>
  <c r="C6" i="2"/>
  <c r="F6" i="2" s="1"/>
  <c r="C7" i="2"/>
  <c r="C8" i="2"/>
  <c r="F8" i="2" s="1"/>
  <c r="C9" i="2"/>
  <c r="F9" i="2" s="1"/>
  <c r="C10" i="2"/>
  <c r="F10" i="2" s="1"/>
  <c r="C2" i="2"/>
</calcChain>
</file>

<file path=xl/sharedStrings.xml><?xml version="1.0" encoding="utf-8"?>
<sst xmlns="http://schemas.openxmlformats.org/spreadsheetml/2006/main" count="102" uniqueCount="47">
  <si>
    <t>EmployeeID</t>
  </si>
  <si>
    <t>Firstname</t>
  </si>
  <si>
    <t>Lastname</t>
  </si>
  <si>
    <t>Age</t>
  </si>
  <si>
    <t>Gender</t>
  </si>
  <si>
    <t>Job Title</t>
  </si>
  <si>
    <t>Salary</t>
  </si>
  <si>
    <t>Start Date</t>
  </si>
  <si>
    <t>End Date</t>
  </si>
  <si>
    <t>David</t>
  </si>
  <si>
    <t xml:space="preserve">  Akusa</t>
  </si>
  <si>
    <t>Male</t>
  </si>
  <si>
    <t>HR</t>
  </si>
  <si>
    <t>Jason</t>
  </si>
  <si>
    <t>queen</t>
  </si>
  <si>
    <t>Female</t>
  </si>
  <si>
    <t>Salesperson</t>
  </si>
  <si>
    <t>Amadi</t>
  </si>
  <si>
    <t>favour</t>
  </si>
  <si>
    <t>PIUS</t>
  </si>
  <si>
    <t xml:space="preserve">    Trust</t>
  </si>
  <si>
    <t>Manager</t>
  </si>
  <si>
    <t>Mikeal</t>
  </si>
  <si>
    <t>Angel</t>
  </si>
  <si>
    <t>Mane</t>
  </si>
  <si>
    <t>Jude MM</t>
  </si>
  <si>
    <t>Akajuru</t>
  </si>
  <si>
    <t>deborah</t>
  </si>
  <si>
    <t>Receptionist</t>
  </si>
  <si>
    <t>EZEKIEL</t>
  </si>
  <si>
    <t xml:space="preserve"> prosper</t>
  </si>
  <si>
    <t>Ola</t>
  </si>
  <si>
    <t>Miracle</t>
  </si>
  <si>
    <t>First Name 1</t>
  </si>
  <si>
    <t xml:space="preserve">Last Name -1 </t>
  </si>
  <si>
    <t>Full Name</t>
  </si>
  <si>
    <t>m</t>
  </si>
  <si>
    <t>f</t>
  </si>
  <si>
    <t>COUNT</t>
  </si>
  <si>
    <t>COUNTIF</t>
  </si>
  <si>
    <t>max</t>
  </si>
  <si>
    <t>SUMIF</t>
  </si>
  <si>
    <t>CONVERT DDATE TO TEXT</t>
  </si>
  <si>
    <t>year</t>
  </si>
  <si>
    <t>if statement</t>
  </si>
  <si>
    <t>If statement for salary</t>
  </si>
  <si>
    <t>sumifs for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</si>
</sst>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5" sqref="A1:I10"/>
    </sheetView>
  </sheetViews>
  <sheetFormatPr defaultRowHeight="15" x14ac:dyDescent="0.25"/>
  <cols>
    <col min="6" max="6" width="12.28515625" customWidth="1"/>
    <col min="8" max="8" width="21.570312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1001</v>
      </c>
      <c r="B2" t="s">
        <v>9</v>
      </c>
      <c r="C2" t="s">
        <v>10</v>
      </c>
      <c r="D2">
        <v>23</v>
      </c>
      <c r="E2" t="s">
        <v>11</v>
      </c>
      <c r="F2" s="1" t="s">
        <v>12</v>
      </c>
      <c r="G2">
        <v>50000</v>
      </c>
      <c r="H2" s="1">
        <v>44532</v>
      </c>
      <c r="I2" s="1">
        <v>45211</v>
      </c>
    </row>
    <row r="3" spans="1:9" x14ac:dyDescent="0.25">
      <c r="A3">
        <v>1002</v>
      </c>
      <c r="B3" t="s">
        <v>13</v>
      </c>
      <c r="C3" t="s">
        <v>14</v>
      </c>
      <c r="D3">
        <v>32</v>
      </c>
      <c r="E3" t="s">
        <v>15</v>
      </c>
      <c r="F3" s="1" t="s">
        <v>16</v>
      </c>
      <c r="G3">
        <v>40000</v>
      </c>
      <c r="H3" s="1">
        <v>43865</v>
      </c>
      <c r="I3" s="1">
        <v>45283</v>
      </c>
    </row>
    <row r="4" spans="1:9" x14ac:dyDescent="0.25">
      <c r="A4">
        <v>1003</v>
      </c>
      <c r="B4" t="s">
        <v>17</v>
      </c>
      <c r="C4" t="s">
        <v>18</v>
      </c>
      <c r="D4">
        <v>25</v>
      </c>
      <c r="E4" t="s">
        <v>15</v>
      </c>
      <c r="F4" s="1" t="s">
        <v>16</v>
      </c>
      <c r="G4">
        <v>34000</v>
      </c>
      <c r="H4" s="1">
        <v>43173</v>
      </c>
      <c r="I4" s="1">
        <v>45253</v>
      </c>
    </row>
    <row r="5" spans="1:9" x14ac:dyDescent="0.25">
      <c r="A5">
        <v>1004</v>
      </c>
      <c r="B5" t="s">
        <v>19</v>
      </c>
      <c r="C5" t="s">
        <v>20</v>
      </c>
      <c r="D5">
        <v>28</v>
      </c>
      <c r="E5" t="s">
        <v>11</v>
      </c>
      <c r="F5" s="1" t="s">
        <v>21</v>
      </c>
      <c r="G5">
        <v>100000</v>
      </c>
      <c r="H5" s="1">
        <v>42779</v>
      </c>
      <c r="I5" s="1">
        <v>43864</v>
      </c>
    </row>
    <row r="6" spans="1:9" x14ac:dyDescent="0.25">
      <c r="A6">
        <v>1005</v>
      </c>
      <c r="B6" t="s">
        <v>22</v>
      </c>
      <c r="C6" t="s">
        <v>23</v>
      </c>
      <c r="D6">
        <v>34</v>
      </c>
      <c r="E6" t="s">
        <v>15</v>
      </c>
      <c r="F6" s="1" t="s">
        <v>12</v>
      </c>
      <c r="G6">
        <v>50000</v>
      </c>
      <c r="H6" s="1">
        <v>42780</v>
      </c>
      <c r="I6" s="1">
        <v>43865</v>
      </c>
    </row>
    <row r="7" spans="1:9" x14ac:dyDescent="0.25">
      <c r="A7">
        <v>1006</v>
      </c>
      <c r="B7" t="s">
        <v>24</v>
      </c>
      <c r="C7" t="s">
        <v>25</v>
      </c>
      <c r="D7">
        <v>24</v>
      </c>
      <c r="E7" t="s">
        <v>11</v>
      </c>
      <c r="F7" s="1" t="s">
        <v>16</v>
      </c>
      <c r="G7">
        <v>34000</v>
      </c>
      <c r="H7" s="1">
        <v>43235</v>
      </c>
      <c r="I7" s="1">
        <v>44017</v>
      </c>
    </row>
    <row r="8" spans="1:9" x14ac:dyDescent="0.25">
      <c r="A8">
        <v>1007</v>
      </c>
      <c r="B8" t="s">
        <v>26</v>
      </c>
      <c r="C8" t="s">
        <v>27</v>
      </c>
      <c r="D8">
        <v>25</v>
      </c>
      <c r="E8" t="s">
        <v>15</v>
      </c>
      <c r="F8" s="1" t="s">
        <v>28</v>
      </c>
      <c r="G8">
        <v>43000</v>
      </c>
      <c r="H8" s="1">
        <v>42768</v>
      </c>
      <c r="I8" s="1">
        <v>43867</v>
      </c>
    </row>
    <row r="9" spans="1:9" x14ac:dyDescent="0.25">
      <c r="A9">
        <v>1008</v>
      </c>
      <c r="B9" t="s">
        <v>29</v>
      </c>
      <c r="C9" t="s">
        <v>30</v>
      </c>
      <c r="D9">
        <v>26</v>
      </c>
      <c r="E9" t="s">
        <v>11</v>
      </c>
      <c r="F9" s="1" t="s">
        <v>12</v>
      </c>
      <c r="G9">
        <v>60000</v>
      </c>
      <c r="H9" s="1">
        <v>43868</v>
      </c>
      <c r="I9" s="1">
        <v>43868</v>
      </c>
    </row>
    <row r="10" spans="1:9" x14ac:dyDescent="0.25">
      <c r="A10">
        <v>1009</v>
      </c>
      <c r="B10" t="s">
        <v>31</v>
      </c>
      <c r="C10" t="s">
        <v>32</v>
      </c>
      <c r="D10">
        <v>28</v>
      </c>
      <c r="E10" t="s">
        <v>15</v>
      </c>
      <c r="F10" s="1" t="s">
        <v>16</v>
      </c>
      <c r="G10">
        <v>52000</v>
      </c>
      <c r="H10" s="1">
        <v>42784</v>
      </c>
      <c r="I10" s="1">
        <v>43869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D1" workbookViewId="0">
      <selection activeCell="P2" sqref="P2"/>
    </sheetView>
  </sheetViews>
  <sheetFormatPr defaultRowHeight="15" x14ac:dyDescent="0.25"/>
  <cols>
    <col min="3" max="3" width="10" customWidth="1"/>
    <col min="5" max="5" width="13.5703125" customWidth="1"/>
    <col min="6" max="6" width="17.140625" customWidth="1"/>
    <col min="7" max="8" width="13.5703125" customWidth="1"/>
    <col min="9" max="9" width="9.42578125" customWidth="1"/>
    <col min="10" max="10" width="10" customWidth="1"/>
    <col min="11" max="11" width="13.140625" customWidth="1"/>
    <col min="13" max="13" width="12.28515625" customWidth="1"/>
    <col min="15" max="16" width="22.28515625" customWidth="1"/>
    <col min="18" max="18" width="10.5703125" customWidth="1"/>
    <col min="19" max="19" width="11.28515625" customWidth="1"/>
    <col min="20" max="20" width="23.5703125" customWidth="1"/>
    <col min="21" max="21" width="15.140625" customWidth="1"/>
  </cols>
  <sheetData>
    <row r="1" spans="1:21" x14ac:dyDescent="0.25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35</v>
      </c>
      <c r="G1" t="s">
        <v>38</v>
      </c>
      <c r="H1" t="s">
        <v>39</v>
      </c>
      <c r="I1" t="s">
        <v>41</v>
      </c>
      <c r="J1" t="s">
        <v>3</v>
      </c>
      <c r="K1" t="s">
        <v>44</v>
      </c>
      <c r="L1" t="s">
        <v>4</v>
      </c>
      <c r="M1" s="1" t="s">
        <v>5</v>
      </c>
      <c r="N1" t="s">
        <v>6</v>
      </c>
      <c r="O1" t="s">
        <v>45</v>
      </c>
      <c r="P1" t="s">
        <v>46</v>
      </c>
      <c r="Q1" t="s">
        <v>40</v>
      </c>
      <c r="R1" t="s">
        <v>7</v>
      </c>
      <c r="S1" t="s">
        <v>8</v>
      </c>
      <c r="T1" t="s">
        <v>42</v>
      </c>
      <c r="U1" t="s">
        <v>43</v>
      </c>
    </row>
    <row r="2" spans="1:21" x14ac:dyDescent="0.25">
      <c r="A2">
        <v>1001</v>
      </c>
      <c r="B2" t="s">
        <v>9</v>
      </c>
      <c r="C2" t="str">
        <f>PROPER(B2)</f>
        <v>David</v>
      </c>
      <c r="D2" t="s">
        <v>10</v>
      </c>
      <c r="E2" t="str">
        <f>TRIM(D2)</f>
        <v>Akusa</v>
      </c>
      <c r="F2" t="str">
        <f>CONCATENATE(C2, " ", E2)</f>
        <v>David Akusa</v>
      </c>
      <c r="G2">
        <f>COUNT(J2:J10)</f>
        <v>9</v>
      </c>
      <c r="H2">
        <f>COUNTIF(J2:J10,"&gt;=30")</f>
        <v>2</v>
      </c>
      <c r="I2">
        <f>SUMIF(N2:N10,"&gt;=50000")</f>
        <v>312000</v>
      </c>
      <c r="J2">
        <v>23</v>
      </c>
      <c r="K2" t="str">
        <f>IF(J2&lt;30,"young","adult")</f>
        <v>young</v>
      </c>
      <c r="L2" t="s">
        <v>36</v>
      </c>
      <c r="M2" s="1" t="s">
        <v>12</v>
      </c>
      <c r="N2">
        <v>50000</v>
      </c>
      <c r="O2" t="str">
        <f>IF(N2&gt;50000,"boy","girl")</f>
        <v>girl</v>
      </c>
      <c r="P2">
        <f>SUMIFS(N2:N10,L2:L10,"m",J2:J10,"&lt;=25")</f>
        <v>84000</v>
      </c>
      <c r="Q2">
        <f>MAX(N2:N10)</f>
        <v>100000</v>
      </c>
      <c r="R2" s="1">
        <v>44532</v>
      </c>
      <c r="S2" s="1">
        <v>45211</v>
      </c>
      <c r="T2" t="str">
        <f>TEXT(R2,"DD-MM-YYYY")</f>
        <v>02-12-2021</v>
      </c>
      <c r="U2" t="str">
        <f>RIGHT(T2,4)</f>
        <v>2021</v>
      </c>
    </row>
    <row r="3" spans="1:21" x14ac:dyDescent="0.25">
      <c r="A3">
        <v>1002</v>
      </c>
      <c r="B3" t="s">
        <v>13</v>
      </c>
      <c r="C3" t="str">
        <f t="shared" ref="C3:C10" si="0">PROPER(B3)</f>
        <v>Jason</v>
      </c>
      <c r="D3" t="s">
        <v>14</v>
      </c>
      <c r="E3" t="str">
        <f t="shared" ref="E3:E10" si="1">TRIM(D3)</f>
        <v>queen</v>
      </c>
      <c r="F3" t="str">
        <f t="shared" ref="F3:F10" si="2">CONCATENATE(C3, " ", E3)</f>
        <v>Jason queen</v>
      </c>
      <c r="G3">
        <f t="shared" ref="G3:G10" si="3">COUNT(J3:J11)</f>
        <v>8</v>
      </c>
      <c r="H3">
        <f t="shared" ref="H3:H9" si="4">COUNTIF(J3:J11,"&gt;=30")</f>
        <v>2</v>
      </c>
      <c r="I3">
        <f t="shared" ref="I3:I10" si="5">SUMIF(N3:N11,"&gt;=50000")</f>
        <v>262000</v>
      </c>
      <c r="J3">
        <v>32</v>
      </c>
      <c r="K3" t="str">
        <f t="shared" ref="K3:K11" si="6">IF(J3&lt;30,"young","adult")</f>
        <v>adult</v>
      </c>
      <c r="L3" t="s">
        <v>37</v>
      </c>
      <c r="M3" s="1" t="s">
        <v>16</v>
      </c>
      <c r="N3">
        <v>40000</v>
      </c>
      <c r="O3" t="str">
        <f t="shared" ref="O3:O10" si="7">IF(N3&gt;50000,"boy","girl")</f>
        <v>girl</v>
      </c>
      <c r="Q3">
        <f>MIN(N2,N10)</f>
        <v>50000</v>
      </c>
      <c r="R3" s="1">
        <v>43865</v>
      </c>
      <c r="S3" s="1">
        <v>45283</v>
      </c>
      <c r="T3" t="str">
        <f t="shared" ref="T3:T10" si="8">TEXT(R3,"DD-MM-YYYY")</f>
        <v>04-02-2020</v>
      </c>
      <c r="U3" t="str">
        <f t="shared" ref="U3:U10" si="9">RIGHT(T3,4)</f>
        <v>2020</v>
      </c>
    </row>
    <row r="4" spans="1:21" x14ac:dyDescent="0.25">
      <c r="A4">
        <v>1003</v>
      </c>
      <c r="B4" t="s">
        <v>17</v>
      </c>
      <c r="C4" t="str">
        <f t="shared" si="0"/>
        <v>Amadi</v>
      </c>
      <c r="D4" t="s">
        <v>18</v>
      </c>
      <c r="E4" t="str">
        <f t="shared" si="1"/>
        <v>favour</v>
      </c>
      <c r="F4" t="str">
        <f t="shared" si="2"/>
        <v>Amadi favour</v>
      </c>
      <c r="G4">
        <f t="shared" si="3"/>
        <v>7</v>
      </c>
      <c r="H4">
        <f t="shared" si="4"/>
        <v>1</v>
      </c>
      <c r="I4">
        <f t="shared" si="5"/>
        <v>262000</v>
      </c>
      <c r="J4">
        <v>25</v>
      </c>
      <c r="K4" t="str">
        <f t="shared" si="6"/>
        <v>young</v>
      </c>
      <c r="L4" t="s">
        <v>37</v>
      </c>
      <c r="M4" s="1" t="s">
        <v>16</v>
      </c>
      <c r="N4">
        <v>34000</v>
      </c>
      <c r="O4" t="str">
        <f t="shared" si="7"/>
        <v>girl</v>
      </c>
      <c r="Q4">
        <f>AVERAGE(N2:N10)</f>
        <v>51444.444444444445</v>
      </c>
      <c r="R4" s="1">
        <v>43173</v>
      </c>
      <c r="S4" s="1">
        <v>45253</v>
      </c>
      <c r="T4" t="str">
        <f t="shared" si="8"/>
        <v>14-03-2018</v>
      </c>
      <c r="U4" t="str">
        <f t="shared" si="9"/>
        <v>2018</v>
      </c>
    </row>
    <row r="5" spans="1:21" x14ac:dyDescent="0.25">
      <c r="A5">
        <v>1004</v>
      </c>
      <c r="B5" t="s">
        <v>19</v>
      </c>
      <c r="C5" t="str">
        <f t="shared" si="0"/>
        <v>Pius</v>
      </c>
      <c r="D5" t="s">
        <v>20</v>
      </c>
      <c r="E5" t="str">
        <f t="shared" si="1"/>
        <v>Trust</v>
      </c>
      <c r="F5" t="str">
        <f t="shared" si="2"/>
        <v>Pius Trust</v>
      </c>
      <c r="G5">
        <f t="shared" si="3"/>
        <v>6</v>
      </c>
      <c r="H5">
        <f t="shared" si="4"/>
        <v>1</v>
      </c>
      <c r="I5">
        <f t="shared" si="5"/>
        <v>262000</v>
      </c>
      <c r="J5">
        <v>28</v>
      </c>
      <c r="K5" t="str">
        <f t="shared" si="6"/>
        <v>young</v>
      </c>
      <c r="L5" t="s">
        <v>36</v>
      </c>
      <c r="M5" s="1" t="s">
        <v>21</v>
      </c>
      <c r="N5">
        <v>100000</v>
      </c>
      <c r="O5" t="str">
        <f t="shared" si="7"/>
        <v>boy</v>
      </c>
      <c r="Q5">
        <f>SUM(N2:N10)</f>
        <v>463000</v>
      </c>
      <c r="R5" s="1">
        <v>42779</v>
      </c>
      <c r="S5" s="1">
        <v>43864</v>
      </c>
      <c r="T5" t="str">
        <f t="shared" si="8"/>
        <v>13-02-2017</v>
      </c>
      <c r="U5" t="str">
        <f t="shared" si="9"/>
        <v>2017</v>
      </c>
    </row>
    <row r="6" spans="1:21" x14ac:dyDescent="0.25">
      <c r="A6">
        <v>1005</v>
      </c>
      <c r="B6" t="s">
        <v>22</v>
      </c>
      <c r="C6" t="str">
        <f t="shared" si="0"/>
        <v>Mikeal</v>
      </c>
      <c r="D6" t="s">
        <v>23</v>
      </c>
      <c r="E6" t="str">
        <f t="shared" si="1"/>
        <v>Angel</v>
      </c>
      <c r="F6" t="str">
        <f t="shared" si="2"/>
        <v>Mikeal Angel</v>
      </c>
      <c r="G6">
        <f t="shared" si="3"/>
        <v>5</v>
      </c>
      <c r="H6">
        <f t="shared" si="4"/>
        <v>1</v>
      </c>
      <c r="I6">
        <f t="shared" si="5"/>
        <v>162000</v>
      </c>
      <c r="J6">
        <v>34</v>
      </c>
      <c r="K6" t="str">
        <f t="shared" si="6"/>
        <v>adult</v>
      </c>
      <c r="L6" t="s">
        <v>37</v>
      </c>
      <c r="M6" s="1" t="s">
        <v>12</v>
      </c>
      <c r="N6">
        <v>50000</v>
      </c>
      <c r="O6" t="str">
        <f t="shared" si="7"/>
        <v>girl</v>
      </c>
      <c r="R6" s="1">
        <v>42780</v>
      </c>
      <c r="S6" s="1">
        <v>43865</v>
      </c>
      <c r="T6" t="str">
        <f t="shared" si="8"/>
        <v>14-02-2017</v>
      </c>
      <c r="U6" t="str">
        <f t="shared" si="9"/>
        <v>2017</v>
      </c>
    </row>
    <row r="7" spans="1:21" x14ac:dyDescent="0.25">
      <c r="A7">
        <v>1006</v>
      </c>
      <c r="B7" t="s">
        <v>24</v>
      </c>
      <c r="C7" t="str">
        <f t="shared" si="0"/>
        <v>Mane</v>
      </c>
      <c r="D7" t="s">
        <v>25</v>
      </c>
      <c r="E7" t="str">
        <f t="shared" si="1"/>
        <v>Jude MM</v>
      </c>
      <c r="F7" t="str">
        <f t="shared" si="2"/>
        <v>Mane Jude MM</v>
      </c>
      <c r="G7">
        <f t="shared" si="3"/>
        <v>4</v>
      </c>
      <c r="H7">
        <f t="shared" si="4"/>
        <v>0</v>
      </c>
      <c r="I7">
        <f t="shared" si="5"/>
        <v>112000</v>
      </c>
      <c r="J7">
        <v>24</v>
      </c>
      <c r="K7" t="str">
        <f t="shared" si="6"/>
        <v>young</v>
      </c>
      <c r="L7" t="s">
        <v>36</v>
      </c>
      <c r="M7" s="1" t="s">
        <v>16</v>
      </c>
      <c r="N7">
        <v>34000</v>
      </c>
      <c r="O7" t="str">
        <f t="shared" si="7"/>
        <v>girl</v>
      </c>
      <c r="R7" s="1">
        <v>43235</v>
      </c>
      <c r="S7" s="1">
        <v>44017</v>
      </c>
      <c r="T7" t="str">
        <f t="shared" si="8"/>
        <v>15-05-2018</v>
      </c>
      <c r="U7" t="str">
        <f t="shared" si="9"/>
        <v>2018</v>
      </c>
    </row>
    <row r="8" spans="1:21" x14ac:dyDescent="0.25">
      <c r="A8">
        <v>1007</v>
      </c>
      <c r="B8" t="s">
        <v>26</v>
      </c>
      <c r="C8" t="str">
        <f t="shared" si="0"/>
        <v>Akajuru</v>
      </c>
      <c r="D8" t="s">
        <v>27</v>
      </c>
      <c r="E8" t="str">
        <f t="shared" si="1"/>
        <v>deborah</v>
      </c>
      <c r="F8" t="str">
        <f t="shared" si="2"/>
        <v>Akajuru deborah</v>
      </c>
      <c r="G8">
        <f t="shared" si="3"/>
        <v>3</v>
      </c>
      <c r="H8">
        <f t="shared" si="4"/>
        <v>0</v>
      </c>
      <c r="I8">
        <f t="shared" si="5"/>
        <v>112000</v>
      </c>
      <c r="J8">
        <v>25</v>
      </c>
      <c r="K8" t="str">
        <f t="shared" si="6"/>
        <v>young</v>
      </c>
      <c r="L8" t="s">
        <v>37</v>
      </c>
      <c r="M8" s="1" t="s">
        <v>28</v>
      </c>
      <c r="N8">
        <v>43000</v>
      </c>
      <c r="O8" t="str">
        <f t="shared" si="7"/>
        <v>girl</v>
      </c>
      <c r="R8" s="1">
        <v>42768</v>
      </c>
      <c r="S8" s="1">
        <v>43867</v>
      </c>
      <c r="T8" t="str">
        <f t="shared" si="8"/>
        <v>02-02-2017</v>
      </c>
      <c r="U8" t="str">
        <f t="shared" si="9"/>
        <v>2017</v>
      </c>
    </row>
    <row r="9" spans="1:21" x14ac:dyDescent="0.25">
      <c r="A9">
        <v>1008</v>
      </c>
      <c r="B9" t="s">
        <v>29</v>
      </c>
      <c r="C9" t="str">
        <f t="shared" si="0"/>
        <v>Ezekiel</v>
      </c>
      <c r="D9" t="s">
        <v>30</v>
      </c>
      <c r="E9" t="str">
        <f t="shared" si="1"/>
        <v>prosper</v>
      </c>
      <c r="F9" t="str">
        <f t="shared" si="2"/>
        <v>Ezekiel prosper</v>
      </c>
      <c r="G9">
        <f t="shared" si="3"/>
        <v>2</v>
      </c>
      <c r="H9">
        <f t="shared" si="4"/>
        <v>0</v>
      </c>
      <c r="I9">
        <f t="shared" si="5"/>
        <v>112000</v>
      </c>
      <c r="J9">
        <v>26</v>
      </c>
      <c r="K9" t="str">
        <f t="shared" si="6"/>
        <v>young</v>
      </c>
      <c r="L9" t="s">
        <v>36</v>
      </c>
      <c r="M9" s="1" t="s">
        <v>12</v>
      </c>
      <c r="N9">
        <v>60000</v>
      </c>
      <c r="O9" t="str">
        <f t="shared" si="7"/>
        <v>boy</v>
      </c>
      <c r="R9" s="1">
        <v>43868</v>
      </c>
      <c r="S9" s="1">
        <v>43868</v>
      </c>
      <c r="T9" t="str">
        <f t="shared" si="8"/>
        <v>07-02-2020</v>
      </c>
      <c r="U9" t="str">
        <f t="shared" si="9"/>
        <v>2020</v>
      </c>
    </row>
    <row r="10" spans="1:21" x14ac:dyDescent="0.25">
      <c r="A10">
        <v>1009</v>
      </c>
      <c r="B10" t="s">
        <v>31</v>
      </c>
      <c r="C10" t="str">
        <f t="shared" si="0"/>
        <v>Ola</v>
      </c>
      <c r="D10" t="s">
        <v>32</v>
      </c>
      <c r="E10" t="str">
        <f t="shared" si="1"/>
        <v>Miracle</v>
      </c>
      <c r="F10" t="str">
        <f t="shared" si="2"/>
        <v>Ola Miracle</v>
      </c>
      <c r="G10">
        <f t="shared" si="3"/>
        <v>1</v>
      </c>
      <c r="H10">
        <f>COUNTIF(J10:J18,"&gt;=30")</f>
        <v>0</v>
      </c>
      <c r="I10">
        <f t="shared" si="5"/>
        <v>52000</v>
      </c>
      <c r="J10">
        <v>28</v>
      </c>
      <c r="K10" t="str">
        <f t="shared" si="6"/>
        <v>young</v>
      </c>
      <c r="L10" t="s">
        <v>37</v>
      </c>
      <c r="M10" s="1" t="s">
        <v>16</v>
      </c>
      <c r="N10">
        <v>52000</v>
      </c>
      <c r="O10" t="str">
        <f t="shared" si="7"/>
        <v>boy</v>
      </c>
      <c r="R10" s="1">
        <v>42784</v>
      </c>
      <c r="S10" s="1">
        <v>43869</v>
      </c>
      <c r="T10" t="str">
        <f t="shared" si="8"/>
        <v>18-02-2017</v>
      </c>
      <c r="U10" t="str">
        <f t="shared" si="9"/>
        <v>2017</v>
      </c>
    </row>
    <row r="11" spans="1:21" x14ac:dyDescent="0.25">
      <c r="K11" t="str">
        <f t="shared" si="6"/>
        <v>young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2024-05-01T19:03:10Z</dcterms:created>
  <dcterms:modified xsi:type="dcterms:W3CDTF">2024-06-03T13:48:09Z</dcterms:modified>
</cp:coreProperties>
</file>