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"/>
    </mc:Choice>
  </mc:AlternateContent>
  <xr:revisionPtr revIDLastSave="0" documentId="13_ncr:1_{61046F8C-F027-4823-BC3F-5C3404DAFC27}" xr6:coauthVersionLast="37" xr6:coauthVersionMax="37" xr10:uidLastSave="{00000000-0000-0000-0000-000000000000}"/>
  <bookViews>
    <workbookView xWindow="0" yWindow="0" windowWidth="21570" windowHeight="8925" xr2:uid="{00000000-000D-0000-FFFF-FFFF00000000}"/>
  </bookViews>
  <sheets>
    <sheet name="Sheet1" sheetId="4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2" i="4"/>
  <c r="F3" i="4" l="1"/>
  <c r="M3" i="4" l="1"/>
  <c r="P3" i="4"/>
  <c r="O3" i="4"/>
  <c r="N3" i="4"/>
  <c r="L3" i="4"/>
  <c r="F4" i="4" l="1"/>
  <c r="F135" i="4"/>
  <c r="P135" i="4" s="1"/>
  <c r="F136" i="4"/>
  <c r="P136" i="4" s="1"/>
  <c r="F137" i="4"/>
  <c r="P137" i="4" s="1"/>
  <c r="F138" i="4"/>
  <c r="P138" i="4" s="1"/>
  <c r="F139" i="4"/>
  <c r="P139" i="4" s="1"/>
  <c r="F140" i="4"/>
  <c r="P140" i="4" s="1"/>
  <c r="F141" i="4"/>
  <c r="P141" i="4" s="1"/>
  <c r="F142" i="4"/>
  <c r="P142" i="4" s="1"/>
  <c r="F143" i="4"/>
  <c r="P143" i="4" s="1"/>
  <c r="F144" i="4"/>
  <c r="P144" i="4" s="1"/>
  <c r="F145" i="4"/>
  <c r="P145" i="4" s="1"/>
  <c r="F146" i="4"/>
  <c r="P146" i="4" s="1"/>
  <c r="F147" i="4"/>
  <c r="P147" i="4" s="1"/>
  <c r="F148" i="4"/>
  <c r="P148" i="4" s="1"/>
  <c r="F149" i="4"/>
  <c r="P149" i="4" s="1"/>
  <c r="F134" i="4"/>
  <c r="P134" i="4" s="1"/>
  <c r="F20" i="4"/>
  <c r="F21" i="4"/>
  <c r="F22" i="4"/>
  <c r="F23" i="4"/>
  <c r="F24" i="4"/>
  <c r="F25" i="4"/>
  <c r="F26" i="4"/>
  <c r="F27" i="4"/>
  <c r="F28" i="4"/>
  <c r="F29" i="4"/>
  <c r="F5" i="4"/>
  <c r="F30" i="4"/>
  <c r="F31" i="4"/>
  <c r="F32" i="4"/>
  <c r="F33" i="4"/>
  <c r="F34" i="4"/>
  <c r="P34" i="4" s="1"/>
  <c r="F6" i="4"/>
  <c r="F7" i="4"/>
  <c r="F8" i="4"/>
  <c r="F9" i="4"/>
  <c r="F10" i="4"/>
  <c r="F11" i="4"/>
  <c r="F12" i="4"/>
  <c r="F13" i="4"/>
  <c r="F14" i="4"/>
  <c r="F15" i="4"/>
  <c r="F35" i="4"/>
  <c r="P35" i="4" s="1"/>
  <c r="F36" i="4"/>
  <c r="P36" i="4" s="1"/>
  <c r="F37" i="4"/>
  <c r="P37" i="4" s="1"/>
  <c r="F38" i="4"/>
  <c r="P38" i="4" s="1"/>
  <c r="F39" i="4"/>
  <c r="P39" i="4" s="1"/>
  <c r="F40" i="4"/>
  <c r="P40" i="4" s="1"/>
  <c r="F41" i="4"/>
  <c r="P41" i="4" s="1"/>
  <c r="F42" i="4"/>
  <c r="P42" i="4" s="1"/>
  <c r="F43" i="4"/>
  <c r="P43" i="4" s="1"/>
  <c r="F44" i="4"/>
  <c r="P44" i="4" s="1"/>
  <c r="F45" i="4"/>
  <c r="P45" i="4" s="1"/>
  <c r="F46" i="4"/>
  <c r="P46" i="4" s="1"/>
  <c r="F47" i="4"/>
  <c r="P47" i="4" s="1"/>
  <c r="F48" i="4"/>
  <c r="P48" i="4" s="1"/>
  <c r="F49" i="4"/>
  <c r="P49" i="4" s="1"/>
  <c r="F50" i="4"/>
  <c r="P50" i="4" s="1"/>
  <c r="F51" i="4"/>
  <c r="P51" i="4" s="1"/>
  <c r="F52" i="4"/>
  <c r="P52" i="4" s="1"/>
  <c r="F53" i="4"/>
  <c r="P53" i="4" s="1"/>
  <c r="F54" i="4"/>
  <c r="P54" i="4" s="1"/>
  <c r="F55" i="4"/>
  <c r="P55" i="4" s="1"/>
  <c r="F56" i="4"/>
  <c r="P56" i="4" s="1"/>
  <c r="F57" i="4"/>
  <c r="P57" i="4" s="1"/>
  <c r="F58" i="4"/>
  <c r="P58" i="4" s="1"/>
  <c r="F59" i="4"/>
  <c r="P59" i="4" s="1"/>
  <c r="F60" i="4"/>
  <c r="P60" i="4" s="1"/>
  <c r="F61" i="4"/>
  <c r="P61" i="4" s="1"/>
  <c r="F62" i="4"/>
  <c r="P62" i="4" s="1"/>
  <c r="F63" i="4"/>
  <c r="P63" i="4" s="1"/>
  <c r="F64" i="4"/>
  <c r="P64" i="4" s="1"/>
  <c r="F65" i="4"/>
  <c r="P65" i="4" s="1"/>
  <c r="F66" i="4"/>
  <c r="P66" i="4" s="1"/>
  <c r="F67" i="4"/>
  <c r="P67" i="4" s="1"/>
  <c r="F68" i="4"/>
  <c r="P68" i="4" s="1"/>
  <c r="F69" i="4"/>
  <c r="P69" i="4" s="1"/>
  <c r="F70" i="4"/>
  <c r="P70" i="4" s="1"/>
  <c r="F71" i="4"/>
  <c r="P71" i="4" s="1"/>
  <c r="F72" i="4"/>
  <c r="P72" i="4" s="1"/>
  <c r="F73" i="4"/>
  <c r="P73" i="4" s="1"/>
  <c r="F74" i="4"/>
  <c r="P74" i="4" s="1"/>
  <c r="F75" i="4"/>
  <c r="P75" i="4" s="1"/>
  <c r="F76" i="4"/>
  <c r="P76" i="4" s="1"/>
  <c r="F77" i="4"/>
  <c r="P77" i="4" s="1"/>
  <c r="F78" i="4"/>
  <c r="P78" i="4" s="1"/>
  <c r="F79" i="4"/>
  <c r="P79" i="4" s="1"/>
  <c r="F80" i="4"/>
  <c r="P80" i="4" s="1"/>
  <c r="F81" i="4"/>
  <c r="P81" i="4" s="1"/>
  <c r="F82" i="4"/>
  <c r="P82" i="4" s="1"/>
  <c r="F83" i="4"/>
  <c r="P83" i="4" s="1"/>
  <c r="F84" i="4"/>
  <c r="P84" i="4" s="1"/>
  <c r="F85" i="4"/>
  <c r="P85" i="4" s="1"/>
  <c r="F86" i="4"/>
  <c r="P86" i="4" s="1"/>
  <c r="F87" i="4"/>
  <c r="P87" i="4" s="1"/>
  <c r="F88" i="4"/>
  <c r="P88" i="4" s="1"/>
  <c r="F89" i="4"/>
  <c r="P89" i="4" s="1"/>
  <c r="F90" i="4"/>
  <c r="P90" i="4" s="1"/>
  <c r="F91" i="4"/>
  <c r="P91" i="4" s="1"/>
  <c r="F92" i="4"/>
  <c r="P92" i="4" s="1"/>
  <c r="F93" i="4"/>
  <c r="P93" i="4" s="1"/>
  <c r="F94" i="4"/>
  <c r="P94" i="4" s="1"/>
  <c r="F95" i="4"/>
  <c r="P95" i="4" s="1"/>
  <c r="F96" i="4"/>
  <c r="P96" i="4" s="1"/>
  <c r="F97" i="4"/>
  <c r="P97" i="4" s="1"/>
  <c r="F98" i="4"/>
  <c r="P98" i="4" s="1"/>
  <c r="F99" i="4"/>
  <c r="P99" i="4" s="1"/>
  <c r="F100" i="4"/>
  <c r="P100" i="4" s="1"/>
  <c r="F101" i="4"/>
  <c r="P101" i="4" s="1"/>
  <c r="F102" i="4"/>
  <c r="P102" i="4" s="1"/>
  <c r="F103" i="4"/>
  <c r="P103" i="4" s="1"/>
  <c r="F104" i="4"/>
  <c r="P104" i="4" s="1"/>
  <c r="F105" i="4"/>
  <c r="P105" i="4" s="1"/>
  <c r="F106" i="4"/>
  <c r="P106" i="4" s="1"/>
  <c r="F107" i="4"/>
  <c r="P107" i="4" s="1"/>
  <c r="F108" i="4"/>
  <c r="P108" i="4" s="1"/>
  <c r="F109" i="4"/>
  <c r="P109" i="4" s="1"/>
  <c r="F110" i="4"/>
  <c r="P110" i="4" s="1"/>
  <c r="F111" i="4"/>
  <c r="P111" i="4" s="1"/>
  <c r="F112" i="4"/>
  <c r="P112" i="4" s="1"/>
  <c r="F113" i="4"/>
  <c r="P113" i="4" s="1"/>
  <c r="F16" i="4"/>
  <c r="F114" i="4"/>
  <c r="P114" i="4" s="1"/>
  <c r="F115" i="4"/>
  <c r="P115" i="4" s="1"/>
  <c r="F116" i="4"/>
  <c r="P116" i="4" s="1"/>
  <c r="F117" i="4"/>
  <c r="P117" i="4" s="1"/>
  <c r="F118" i="4"/>
  <c r="P118" i="4" s="1"/>
  <c r="F17" i="4"/>
  <c r="F119" i="4"/>
  <c r="P119" i="4" s="1"/>
  <c r="F120" i="4"/>
  <c r="P120" i="4" s="1"/>
  <c r="F121" i="4"/>
  <c r="P121" i="4" s="1"/>
  <c r="F122" i="4"/>
  <c r="P122" i="4" s="1"/>
  <c r="F123" i="4"/>
  <c r="P123" i="4" s="1"/>
  <c r="F18" i="4"/>
  <c r="F124" i="4"/>
  <c r="P124" i="4" s="1"/>
  <c r="F125" i="4"/>
  <c r="P125" i="4" s="1"/>
  <c r="F126" i="4"/>
  <c r="P126" i="4" s="1"/>
  <c r="F127" i="4"/>
  <c r="P127" i="4" s="1"/>
  <c r="F128" i="4"/>
  <c r="P128" i="4" s="1"/>
  <c r="F19" i="4"/>
  <c r="F129" i="4"/>
  <c r="P129" i="4" s="1"/>
  <c r="F130" i="4"/>
  <c r="P130" i="4" s="1"/>
  <c r="F131" i="4"/>
  <c r="P131" i="4" s="1"/>
  <c r="F132" i="4"/>
  <c r="P132" i="4" s="1"/>
  <c r="F133" i="4"/>
  <c r="P133" i="4" s="1"/>
  <c r="F2" i="4"/>
  <c r="M12" i="4" l="1"/>
  <c r="P12" i="4"/>
  <c r="M33" i="4"/>
  <c r="P33" i="4"/>
  <c r="M26" i="4"/>
  <c r="P26" i="4"/>
  <c r="M18" i="4"/>
  <c r="P18" i="4"/>
  <c r="M11" i="4"/>
  <c r="P11" i="4"/>
  <c r="M32" i="4"/>
  <c r="P32" i="4"/>
  <c r="M25" i="4"/>
  <c r="P25" i="4"/>
  <c r="M31" i="4"/>
  <c r="P31" i="4"/>
  <c r="M24" i="4"/>
  <c r="P24" i="4"/>
  <c r="M9" i="4"/>
  <c r="P9" i="4"/>
  <c r="M30" i="4"/>
  <c r="P30" i="4"/>
  <c r="M23" i="4"/>
  <c r="P23" i="4"/>
  <c r="M8" i="4"/>
  <c r="P8" i="4"/>
  <c r="M5" i="4"/>
  <c r="P5" i="4"/>
  <c r="M22" i="4"/>
  <c r="P22" i="4"/>
  <c r="M17" i="4"/>
  <c r="P17" i="4"/>
  <c r="M10" i="4"/>
  <c r="P10" i="4"/>
  <c r="M19" i="4"/>
  <c r="P19" i="4"/>
  <c r="M2" i="4"/>
  <c r="P2" i="4"/>
  <c r="M16" i="4"/>
  <c r="P16" i="4"/>
  <c r="M15" i="4"/>
  <c r="P15" i="4"/>
  <c r="M7" i="4"/>
  <c r="P7" i="4"/>
  <c r="M29" i="4"/>
  <c r="P29" i="4"/>
  <c r="M21" i="4"/>
  <c r="P21" i="4"/>
  <c r="M14" i="4"/>
  <c r="P14" i="4"/>
  <c r="M6" i="4"/>
  <c r="P6" i="4"/>
  <c r="M28" i="4"/>
  <c r="P28" i="4"/>
  <c r="M20" i="4"/>
  <c r="P20" i="4"/>
  <c r="M13" i="4"/>
  <c r="P13" i="4"/>
  <c r="M27" i="4"/>
  <c r="P27" i="4"/>
  <c r="M4" i="4"/>
  <c r="P4" i="4"/>
  <c r="M112" i="4"/>
  <c r="N112" i="4"/>
  <c r="O112" i="4"/>
  <c r="L112" i="4"/>
  <c r="M80" i="4"/>
  <c r="N80" i="4"/>
  <c r="O80" i="4"/>
  <c r="L80" i="4"/>
  <c r="M48" i="4"/>
  <c r="N48" i="4"/>
  <c r="O48" i="4"/>
  <c r="L48" i="4"/>
  <c r="M34" i="4"/>
  <c r="L34" i="4"/>
  <c r="N34" i="4"/>
  <c r="O34" i="4"/>
  <c r="M124" i="4"/>
  <c r="O124" i="4"/>
  <c r="L124" i="4"/>
  <c r="N124" i="4"/>
  <c r="M87" i="4"/>
  <c r="N87" i="4"/>
  <c r="O87" i="4"/>
  <c r="L87" i="4"/>
  <c r="M117" i="4"/>
  <c r="O117" i="4"/>
  <c r="L117" i="4"/>
  <c r="N117" i="4"/>
  <c r="M102" i="4"/>
  <c r="N102" i="4"/>
  <c r="O102" i="4"/>
  <c r="L102" i="4"/>
  <c r="M86" i="4"/>
  <c r="N86" i="4"/>
  <c r="O86" i="4"/>
  <c r="L86" i="4"/>
  <c r="M78" i="4"/>
  <c r="N78" i="4"/>
  <c r="O78" i="4"/>
  <c r="L78" i="4"/>
  <c r="M62" i="4"/>
  <c r="N62" i="4"/>
  <c r="O62" i="4"/>
  <c r="L62" i="4"/>
  <c r="M46" i="4"/>
  <c r="N46" i="4"/>
  <c r="O46" i="4"/>
  <c r="L46" i="4"/>
  <c r="M38" i="4"/>
  <c r="N38" i="4"/>
  <c r="O38" i="4"/>
  <c r="L38" i="4"/>
  <c r="M146" i="4"/>
  <c r="L146" i="4"/>
  <c r="N146" i="4"/>
  <c r="O146" i="4"/>
  <c r="M138" i="4"/>
  <c r="L138" i="4"/>
  <c r="N138" i="4"/>
  <c r="O138" i="4"/>
  <c r="M129" i="4"/>
  <c r="L129" i="4"/>
  <c r="N129" i="4"/>
  <c r="O129" i="4"/>
  <c r="M123" i="4"/>
  <c r="O123" i="4"/>
  <c r="L123" i="4"/>
  <c r="N123" i="4"/>
  <c r="M116" i="4"/>
  <c r="O116" i="4"/>
  <c r="L116" i="4"/>
  <c r="N116" i="4"/>
  <c r="M109" i="4"/>
  <c r="O109" i="4"/>
  <c r="L109" i="4"/>
  <c r="N109" i="4"/>
  <c r="M101" i="4"/>
  <c r="O101" i="4"/>
  <c r="L101" i="4"/>
  <c r="N101" i="4"/>
  <c r="M93" i="4"/>
  <c r="O93" i="4"/>
  <c r="L93" i="4"/>
  <c r="N93" i="4"/>
  <c r="M85" i="4"/>
  <c r="O85" i="4"/>
  <c r="L85" i="4"/>
  <c r="N85" i="4"/>
  <c r="M77" i="4"/>
  <c r="O77" i="4"/>
  <c r="L77" i="4"/>
  <c r="N77" i="4"/>
  <c r="M69" i="4"/>
  <c r="O69" i="4"/>
  <c r="L69" i="4"/>
  <c r="N69" i="4"/>
  <c r="M61" i="4"/>
  <c r="O61" i="4"/>
  <c r="L61" i="4"/>
  <c r="N61" i="4"/>
  <c r="M53" i="4"/>
  <c r="O53" i="4"/>
  <c r="L53" i="4"/>
  <c r="N53" i="4"/>
  <c r="M45" i="4"/>
  <c r="O45" i="4"/>
  <c r="L45" i="4"/>
  <c r="N45" i="4"/>
  <c r="M37" i="4"/>
  <c r="O37" i="4"/>
  <c r="L37" i="4"/>
  <c r="N37" i="4"/>
  <c r="M145" i="4"/>
  <c r="L145" i="4"/>
  <c r="N145" i="4"/>
  <c r="O145" i="4"/>
  <c r="M137" i="4"/>
  <c r="L137" i="4"/>
  <c r="N137" i="4"/>
  <c r="O137" i="4"/>
  <c r="M125" i="4"/>
  <c r="O125" i="4"/>
  <c r="L125" i="4"/>
  <c r="N125" i="4"/>
  <c r="M64" i="4"/>
  <c r="N64" i="4"/>
  <c r="O64" i="4"/>
  <c r="L64" i="4"/>
  <c r="M131" i="4"/>
  <c r="O131" i="4"/>
  <c r="L131" i="4"/>
  <c r="N131" i="4"/>
  <c r="M103" i="4"/>
  <c r="N103" i="4"/>
  <c r="O103" i="4"/>
  <c r="L103" i="4"/>
  <c r="M63" i="4"/>
  <c r="N63" i="4"/>
  <c r="O63" i="4"/>
  <c r="L63" i="4"/>
  <c r="M39" i="4"/>
  <c r="N39" i="4"/>
  <c r="O39" i="4"/>
  <c r="L39" i="4"/>
  <c r="M147" i="4"/>
  <c r="O147" i="4"/>
  <c r="L147" i="4"/>
  <c r="N147" i="4"/>
  <c r="M130" i="4"/>
  <c r="L130" i="4"/>
  <c r="N130" i="4"/>
  <c r="O130" i="4"/>
  <c r="M110" i="4"/>
  <c r="N110" i="4"/>
  <c r="O110" i="4"/>
  <c r="L110" i="4"/>
  <c r="M94" i="4"/>
  <c r="N94" i="4"/>
  <c r="O94" i="4"/>
  <c r="L94" i="4"/>
  <c r="M70" i="4"/>
  <c r="N70" i="4"/>
  <c r="O70" i="4"/>
  <c r="L70" i="4"/>
  <c r="M54" i="4"/>
  <c r="N54" i="4"/>
  <c r="O54" i="4"/>
  <c r="L54" i="4"/>
  <c r="M122" i="4"/>
  <c r="L122" i="4"/>
  <c r="N122" i="4"/>
  <c r="O122" i="4"/>
  <c r="M115" i="4"/>
  <c r="O115" i="4"/>
  <c r="L115" i="4"/>
  <c r="N115" i="4"/>
  <c r="M108" i="4"/>
  <c r="O108" i="4"/>
  <c r="L108" i="4"/>
  <c r="N108" i="4"/>
  <c r="M100" i="4"/>
  <c r="O100" i="4"/>
  <c r="L100" i="4"/>
  <c r="N100" i="4"/>
  <c r="M92" i="4"/>
  <c r="O92" i="4"/>
  <c r="L92" i="4"/>
  <c r="N92" i="4"/>
  <c r="M84" i="4"/>
  <c r="O84" i="4"/>
  <c r="L84" i="4"/>
  <c r="N84" i="4"/>
  <c r="M76" i="4"/>
  <c r="O76" i="4"/>
  <c r="L76" i="4"/>
  <c r="N76" i="4"/>
  <c r="M68" i="4"/>
  <c r="O68" i="4"/>
  <c r="L68" i="4"/>
  <c r="N68" i="4"/>
  <c r="M60" i="4"/>
  <c r="O60" i="4"/>
  <c r="L60" i="4"/>
  <c r="N60" i="4"/>
  <c r="M52" i="4"/>
  <c r="O52" i="4"/>
  <c r="L52" i="4"/>
  <c r="N52" i="4"/>
  <c r="M44" i="4"/>
  <c r="O44" i="4"/>
  <c r="L44" i="4"/>
  <c r="N44" i="4"/>
  <c r="M36" i="4"/>
  <c r="O36" i="4"/>
  <c r="L36" i="4"/>
  <c r="N36" i="4"/>
  <c r="M144" i="4"/>
  <c r="N144" i="4"/>
  <c r="O144" i="4"/>
  <c r="L144" i="4"/>
  <c r="M136" i="4"/>
  <c r="N136" i="4"/>
  <c r="O136" i="4"/>
  <c r="L136" i="4"/>
  <c r="M88" i="4"/>
  <c r="N88" i="4"/>
  <c r="O88" i="4"/>
  <c r="L88" i="4"/>
  <c r="M132" i="4"/>
  <c r="O132" i="4"/>
  <c r="L132" i="4"/>
  <c r="N132" i="4"/>
  <c r="M96" i="4"/>
  <c r="N96" i="4"/>
  <c r="O96" i="4"/>
  <c r="L96" i="4"/>
  <c r="M56" i="4"/>
  <c r="N56" i="4"/>
  <c r="O56" i="4"/>
  <c r="L56" i="4"/>
  <c r="M40" i="4"/>
  <c r="N40" i="4"/>
  <c r="O40" i="4"/>
  <c r="L40" i="4"/>
  <c r="M148" i="4"/>
  <c r="O148" i="4"/>
  <c r="L148" i="4"/>
  <c r="N148" i="4"/>
  <c r="M111" i="4"/>
  <c r="N111" i="4"/>
  <c r="O111" i="4"/>
  <c r="L111" i="4"/>
  <c r="M71" i="4"/>
  <c r="N71" i="4"/>
  <c r="O71" i="4"/>
  <c r="L71" i="4"/>
  <c r="M47" i="4"/>
  <c r="N47" i="4"/>
  <c r="O47" i="4"/>
  <c r="L47" i="4"/>
  <c r="M139" i="4"/>
  <c r="O139" i="4"/>
  <c r="L139" i="4"/>
  <c r="N139" i="4"/>
  <c r="M121" i="4"/>
  <c r="L121" i="4"/>
  <c r="N121" i="4"/>
  <c r="O121" i="4"/>
  <c r="M107" i="4"/>
  <c r="O107" i="4"/>
  <c r="L107" i="4"/>
  <c r="N107" i="4"/>
  <c r="M91" i="4"/>
  <c r="O91" i="4"/>
  <c r="L91" i="4"/>
  <c r="N91" i="4"/>
  <c r="M75" i="4"/>
  <c r="O75" i="4"/>
  <c r="L75" i="4"/>
  <c r="N75" i="4"/>
  <c r="M51" i="4"/>
  <c r="O51" i="4"/>
  <c r="L51" i="4"/>
  <c r="N51" i="4"/>
  <c r="M127" i="4"/>
  <c r="N127" i="4"/>
  <c r="O127" i="4"/>
  <c r="L127" i="4"/>
  <c r="M120" i="4"/>
  <c r="N120" i="4"/>
  <c r="O120" i="4"/>
  <c r="L120" i="4"/>
  <c r="M106" i="4"/>
  <c r="L106" i="4"/>
  <c r="N106" i="4"/>
  <c r="O106" i="4"/>
  <c r="M98" i="4"/>
  <c r="L98" i="4"/>
  <c r="N98" i="4"/>
  <c r="O98" i="4"/>
  <c r="M90" i="4"/>
  <c r="L90" i="4"/>
  <c r="N90" i="4"/>
  <c r="O90" i="4"/>
  <c r="M82" i="4"/>
  <c r="L82" i="4"/>
  <c r="N82" i="4"/>
  <c r="O82" i="4"/>
  <c r="M74" i="4"/>
  <c r="L74" i="4"/>
  <c r="N74" i="4"/>
  <c r="O74" i="4"/>
  <c r="M66" i="4"/>
  <c r="L66" i="4"/>
  <c r="N66" i="4"/>
  <c r="O66" i="4"/>
  <c r="M58" i="4"/>
  <c r="L58" i="4"/>
  <c r="N58" i="4"/>
  <c r="O58" i="4"/>
  <c r="M50" i="4"/>
  <c r="L50" i="4"/>
  <c r="N50" i="4"/>
  <c r="O50" i="4"/>
  <c r="M42" i="4"/>
  <c r="L42" i="4"/>
  <c r="N42" i="4"/>
  <c r="O42" i="4"/>
  <c r="M134" i="4"/>
  <c r="N134" i="4"/>
  <c r="L134" i="4"/>
  <c r="O134" i="4"/>
  <c r="M142" i="4"/>
  <c r="N142" i="4"/>
  <c r="O142" i="4"/>
  <c r="L142" i="4"/>
  <c r="M72" i="4"/>
  <c r="N72" i="4"/>
  <c r="O72" i="4"/>
  <c r="L72" i="4"/>
  <c r="M118" i="4"/>
  <c r="N118" i="4"/>
  <c r="O118" i="4"/>
  <c r="L118" i="4"/>
  <c r="M95" i="4"/>
  <c r="N95" i="4"/>
  <c r="O95" i="4"/>
  <c r="L95" i="4"/>
  <c r="M79" i="4"/>
  <c r="N79" i="4"/>
  <c r="O79" i="4"/>
  <c r="L79" i="4"/>
  <c r="M55" i="4"/>
  <c r="N55" i="4"/>
  <c r="O55" i="4"/>
  <c r="L55" i="4"/>
  <c r="M128" i="4"/>
  <c r="N128" i="4"/>
  <c r="O128" i="4"/>
  <c r="L128" i="4"/>
  <c r="M114" i="4"/>
  <c r="L114" i="4"/>
  <c r="N114" i="4"/>
  <c r="O114" i="4"/>
  <c r="M99" i="4"/>
  <c r="O99" i="4"/>
  <c r="L99" i="4"/>
  <c r="N99" i="4"/>
  <c r="M83" i="4"/>
  <c r="O83" i="4"/>
  <c r="L83" i="4"/>
  <c r="N83" i="4"/>
  <c r="M67" i="4"/>
  <c r="O67" i="4"/>
  <c r="L67" i="4"/>
  <c r="N67" i="4"/>
  <c r="M59" i="4"/>
  <c r="O59" i="4"/>
  <c r="L59" i="4"/>
  <c r="N59" i="4"/>
  <c r="M43" i="4"/>
  <c r="O43" i="4"/>
  <c r="L43" i="4"/>
  <c r="N43" i="4"/>
  <c r="M35" i="4"/>
  <c r="O35" i="4"/>
  <c r="L35" i="4"/>
  <c r="N35" i="4"/>
  <c r="M143" i="4"/>
  <c r="N143" i="4"/>
  <c r="O143" i="4"/>
  <c r="L143" i="4"/>
  <c r="M135" i="4"/>
  <c r="N135" i="4"/>
  <c r="O135" i="4"/>
  <c r="L135" i="4"/>
  <c r="M133" i="4"/>
  <c r="O133" i="4"/>
  <c r="L133" i="4"/>
  <c r="N133" i="4"/>
  <c r="M126" i="4"/>
  <c r="N126" i="4"/>
  <c r="O126" i="4"/>
  <c r="L126" i="4"/>
  <c r="M119" i="4"/>
  <c r="N119" i="4"/>
  <c r="O119" i="4"/>
  <c r="L119" i="4"/>
  <c r="M113" i="4"/>
  <c r="L113" i="4"/>
  <c r="N113" i="4"/>
  <c r="O113" i="4"/>
  <c r="M105" i="4"/>
  <c r="L105" i="4"/>
  <c r="N105" i="4"/>
  <c r="O105" i="4"/>
  <c r="M97" i="4"/>
  <c r="L97" i="4"/>
  <c r="N97" i="4"/>
  <c r="O97" i="4"/>
  <c r="M89" i="4"/>
  <c r="L89" i="4"/>
  <c r="N89" i="4"/>
  <c r="O89" i="4"/>
  <c r="M81" i="4"/>
  <c r="L81" i="4"/>
  <c r="N81" i="4"/>
  <c r="O81" i="4"/>
  <c r="M73" i="4"/>
  <c r="L73" i="4"/>
  <c r="N73" i="4"/>
  <c r="O73" i="4"/>
  <c r="M65" i="4"/>
  <c r="L65" i="4"/>
  <c r="N65" i="4"/>
  <c r="O65" i="4"/>
  <c r="M57" i="4"/>
  <c r="L57" i="4"/>
  <c r="N57" i="4"/>
  <c r="O57" i="4"/>
  <c r="M49" i="4"/>
  <c r="L49" i="4"/>
  <c r="N49" i="4"/>
  <c r="O49" i="4"/>
  <c r="M41" i="4"/>
  <c r="L41" i="4"/>
  <c r="N41" i="4"/>
  <c r="O41" i="4"/>
  <c r="M149" i="4"/>
  <c r="O149" i="4"/>
  <c r="L149" i="4"/>
  <c r="N149" i="4"/>
  <c r="M141" i="4"/>
  <c r="O141" i="4"/>
  <c r="L141" i="4"/>
  <c r="N141" i="4"/>
  <c r="M104" i="4"/>
  <c r="N104" i="4"/>
  <c r="O104" i="4"/>
  <c r="L104" i="4"/>
  <c r="M140" i="4"/>
  <c r="O140" i="4"/>
  <c r="L140" i="4"/>
  <c r="N140" i="4"/>
  <c r="O9" i="4"/>
  <c r="N9" i="4"/>
  <c r="L9" i="4"/>
  <c r="N8" i="4"/>
  <c r="L8" i="4"/>
  <c r="O8" i="4"/>
  <c r="O5" i="4"/>
  <c r="L5" i="4"/>
  <c r="N5" i="4"/>
  <c r="O22" i="4"/>
  <c r="L22" i="4"/>
  <c r="N22" i="4"/>
  <c r="L2" i="4"/>
  <c r="O2" i="4"/>
  <c r="N2" i="4"/>
  <c r="N16" i="4"/>
  <c r="L16" i="4"/>
  <c r="O16" i="4"/>
  <c r="N15" i="4"/>
  <c r="O15" i="4"/>
  <c r="L15" i="4"/>
  <c r="N7" i="4"/>
  <c r="O7" i="4"/>
  <c r="L7" i="4"/>
  <c r="N29" i="4"/>
  <c r="O29" i="4"/>
  <c r="L29" i="4"/>
  <c r="O21" i="4"/>
  <c r="L21" i="4"/>
  <c r="N21" i="4"/>
  <c r="O30" i="4"/>
  <c r="L30" i="4"/>
  <c r="N30" i="4"/>
  <c r="O6" i="4"/>
  <c r="L6" i="4"/>
  <c r="N6" i="4"/>
  <c r="N17" i="4"/>
  <c r="O17" i="4"/>
  <c r="L17" i="4"/>
  <c r="O13" i="4"/>
  <c r="L13" i="4"/>
  <c r="N13" i="4"/>
  <c r="O27" i="4"/>
  <c r="L27" i="4"/>
  <c r="N27" i="4"/>
  <c r="O19" i="4"/>
  <c r="L19" i="4"/>
  <c r="N19" i="4"/>
  <c r="O14" i="4"/>
  <c r="L14" i="4"/>
  <c r="N14" i="4"/>
  <c r="O12" i="4"/>
  <c r="L12" i="4"/>
  <c r="N12" i="4"/>
  <c r="L33" i="4"/>
  <c r="N33" i="4"/>
  <c r="O33" i="4"/>
  <c r="N26" i="4"/>
  <c r="O26" i="4"/>
  <c r="L26" i="4"/>
  <c r="O4" i="4"/>
  <c r="L4" i="4"/>
  <c r="N4" i="4"/>
  <c r="N23" i="4"/>
  <c r="O23" i="4"/>
  <c r="L23" i="4"/>
  <c r="O20" i="4"/>
  <c r="L20" i="4"/>
  <c r="N20" i="4"/>
  <c r="N18" i="4"/>
  <c r="O18" i="4"/>
  <c r="L18" i="4"/>
  <c r="O11" i="4"/>
  <c r="L11" i="4"/>
  <c r="N11" i="4"/>
  <c r="N32" i="4"/>
  <c r="O32" i="4"/>
  <c r="L32" i="4"/>
  <c r="O25" i="4"/>
  <c r="L25" i="4"/>
  <c r="N25" i="4"/>
  <c r="O28" i="4"/>
  <c r="L28" i="4"/>
  <c r="N28" i="4"/>
  <c r="N10" i="4"/>
  <c r="O10" i="4"/>
  <c r="L10" i="4"/>
  <c r="N31" i="4"/>
  <c r="O31" i="4"/>
  <c r="L31" i="4"/>
  <c r="N24" i="4"/>
  <c r="L24" i="4"/>
  <c r="O24" i="4"/>
</calcChain>
</file>

<file path=xl/sharedStrings.xml><?xml version="1.0" encoding="utf-8"?>
<sst xmlns="http://schemas.openxmlformats.org/spreadsheetml/2006/main" count="148" uniqueCount="18">
  <si>
    <t>Water</t>
  </si>
  <si>
    <t>Oil</t>
  </si>
  <si>
    <t>Liquid Type</t>
  </si>
  <si>
    <t>Inclination [°]</t>
  </si>
  <si>
    <t>Temperature [C]</t>
  </si>
  <si>
    <t>\rhoL [kg/m3]</t>
  </si>
  <si>
    <t>\rhoG [kg/m3]</t>
  </si>
  <si>
    <t>\muL [Pa.s]</t>
  </si>
  <si>
    <t>\sigma [N/m]</t>
  </si>
  <si>
    <t>Diameter [m]</t>
  </si>
  <si>
    <t>Drift Velocity [m/s]</t>
  </si>
  <si>
    <t>Reynolds Number Re</t>
  </si>
  <si>
    <t>Buoyancy Reynolds R</t>
  </si>
  <si>
    <t>Eotvos Number Eo</t>
  </si>
  <si>
    <t>Viscosity Number Nmu</t>
  </si>
  <si>
    <t>Froud Number Fr</t>
  </si>
  <si>
    <t>Cos(Angle)</t>
  </si>
  <si>
    <t>Sin(Angle)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</si>
</sst>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31F3-7B3E-4707-B1EB-7A0675A5EC13}">
  <dimension ref="A1:P154"/>
  <sheetViews>
    <sheetView tabSelected="1" topLeftCell="D1" workbookViewId="0">
      <selection activeCell="Q1" sqref="Q1:AE1048576"/>
    </sheetView>
  </sheetViews>
  <sheetFormatPr baseColWidth="10" defaultColWidth="9.140625" defaultRowHeight="15" x14ac:dyDescent="0.25"/>
  <cols>
    <col min="1" max="1" width="13" bestFit="1" customWidth="1"/>
    <col min="2" max="3" width="13" customWidth="1"/>
    <col min="4" max="4" width="15.5703125" bestFit="1" customWidth="1"/>
    <col min="5" max="5" width="8" bestFit="1" customWidth="1"/>
    <col min="13" max="13" width="9.5703125" bestFit="1" customWidth="1"/>
    <col min="14" max="14" width="12" customWidth="1"/>
    <col min="15" max="15" width="12" bestFit="1" customWidth="1"/>
  </cols>
  <sheetData>
    <row r="1" spans="1:16" s="4" customFormat="1" ht="45" x14ac:dyDescent="0.25">
      <c r="A1" s="4" t="s">
        <v>3</v>
      </c>
      <c r="B1" s="4" t="s">
        <v>16</v>
      </c>
      <c r="C1" s="4" t="s">
        <v>17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2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>
        <v>0</v>
      </c>
      <c r="B2">
        <f>+COS(RADIANS(A2))</f>
        <v>1</v>
      </c>
      <c r="C2">
        <f>+SIN(RADIANS(A2))</f>
        <v>0</v>
      </c>
      <c r="D2" s="1">
        <v>24.959835577777774</v>
      </c>
      <c r="E2" s="3">
        <v>990.8958157964139</v>
      </c>
      <c r="F2">
        <f t="shared" ref="F2:F33" si="0">101325/(287.058*(D2+273))</f>
        <v>1.184647744156468</v>
      </c>
      <c r="G2">
        <v>8.899E-4</v>
      </c>
      <c r="H2">
        <v>7.2800000000000004E-2</v>
      </c>
      <c r="I2" t="s">
        <v>0</v>
      </c>
      <c r="J2">
        <v>3.8100000000000002E-2</v>
      </c>
      <c r="K2" s="2">
        <v>0.26486950616821625</v>
      </c>
      <c r="L2" s="2">
        <f>+F2*K2*J2/G2</f>
        <v>13.433988200317309</v>
      </c>
      <c r="M2" s="6">
        <f>+(9.80665*J2^3*(E2-F2)*E2)^0.5/G2</f>
        <v>25916.409126683284</v>
      </c>
      <c r="N2" s="2">
        <f t="shared" ref="N2:N33" si="1">(E2-F2)*9.80665*J2*J2/H2</f>
        <v>193.52974240539385</v>
      </c>
      <c r="O2" s="5">
        <f t="shared" ref="O2:O33" si="2">G2/(E2-F2)/SQRT(9.80665*J2^3)</f>
        <v>3.8608678296213685E-5</v>
      </c>
      <c r="P2">
        <f>K2/SQRT(9.80665*J2*(1-F2/E2))</f>
        <v>0.43357965753141808</v>
      </c>
    </row>
    <row r="3" spans="1:16" x14ac:dyDescent="0.25">
      <c r="A3">
        <v>0</v>
      </c>
      <c r="B3">
        <f t="shared" ref="B3:B66" si="3">+COS(RADIANS(A3))</f>
        <v>1</v>
      </c>
      <c r="C3">
        <f t="shared" ref="C3:C66" si="4">+SIN(RADIANS(A3))</f>
        <v>0</v>
      </c>
      <c r="D3" s="1">
        <v>21.1</v>
      </c>
      <c r="E3">
        <v>1000</v>
      </c>
      <c r="F3">
        <f>101325/(287.058*(D3+273))</f>
        <v>1.2001953317458227</v>
      </c>
      <c r="G3">
        <v>1E-3</v>
      </c>
      <c r="H3">
        <v>7.2800000000000004E-2</v>
      </c>
      <c r="I3" t="s">
        <v>0</v>
      </c>
      <c r="J3">
        <v>5.0799999999999998E-2</v>
      </c>
      <c r="K3">
        <v>0.35</v>
      </c>
      <c r="L3" s="2">
        <f t="shared" ref="L3:L66" si="5">+F3*K3*J3/G3</f>
        <v>21.339472998440723</v>
      </c>
      <c r="M3" s="6">
        <f t="shared" ref="M3:M66" si="6">+(9.80665*J3^3*(E3-F3)*E3)^0.5/G3</f>
        <v>35833.986900030846</v>
      </c>
      <c r="N3" s="2">
        <f t="shared" si="1"/>
        <v>347.21235429598454</v>
      </c>
      <c r="O3" s="5">
        <f t="shared" si="2"/>
        <v>2.7923229451804494E-5</v>
      </c>
      <c r="P3">
        <f t="shared" ref="P3:P66" si="7">K3/SQRT(9.80665*J3*(1-F3/E3))</f>
        <v>0.4961769967043409</v>
      </c>
    </row>
    <row r="4" spans="1:16" x14ac:dyDescent="0.25">
      <c r="A4">
        <v>0</v>
      </c>
      <c r="B4">
        <f t="shared" si="3"/>
        <v>1</v>
      </c>
      <c r="C4">
        <f t="shared" si="4"/>
        <v>0</v>
      </c>
      <c r="D4" s="1">
        <v>21.455511807571778</v>
      </c>
      <c r="E4" s="3">
        <v>854.35066040766503</v>
      </c>
      <c r="F4">
        <f t="shared" si="0"/>
        <v>1.1987462720586435</v>
      </c>
      <c r="G4" s="2">
        <v>0.27028164728736614</v>
      </c>
      <c r="H4">
        <v>3.0679999999999999E-2</v>
      </c>
      <c r="I4" t="s">
        <v>1</v>
      </c>
      <c r="J4">
        <v>3.8100000000000002E-2</v>
      </c>
      <c r="K4" s="2">
        <v>4.7328929380444848E-2</v>
      </c>
      <c r="L4" s="2">
        <f t="shared" si="5"/>
        <v>7.9976495273096099E-3</v>
      </c>
      <c r="M4" s="6">
        <f t="shared" si="6"/>
        <v>73.563521128321199</v>
      </c>
      <c r="N4" s="2">
        <f t="shared" si="1"/>
        <v>395.86001898211276</v>
      </c>
      <c r="O4" s="5">
        <f t="shared" si="2"/>
        <v>1.3603240815522648E-2</v>
      </c>
      <c r="P4">
        <f t="shared" si="7"/>
        <v>7.748341433962061E-2</v>
      </c>
    </row>
    <row r="5" spans="1:16" x14ac:dyDescent="0.25">
      <c r="A5">
        <v>0</v>
      </c>
      <c r="B5">
        <f t="shared" si="3"/>
        <v>1</v>
      </c>
      <c r="C5">
        <f t="shared" si="4"/>
        <v>0</v>
      </c>
      <c r="D5" s="1">
        <v>32.327777777777776</v>
      </c>
      <c r="E5" s="3">
        <v>857.78198477811395</v>
      </c>
      <c r="F5">
        <f t="shared" si="0"/>
        <v>1.1560607083818915</v>
      </c>
      <c r="G5" s="2">
        <v>0.1486756737987788</v>
      </c>
      <c r="H5">
        <v>3.1219999999999998E-2</v>
      </c>
      <c r="I5" t="s">
        <v>1</v>
      </c>
      <c r="J5">
        <v>3.8100000000000002E-2</v>
      </c>
      <c r="K5" s="2">
        <v>9.1819282789571022E-2</v>
      </c>
      <c r="L5" s="2">
        <f t="shared" si="5"/>
        <v>2.7201922393622888E-2</v>
      </c>
      <c r="M5" s="6">
        <f t="shared" si="6"/>
        <v>134.27400814386371</v>
      </c>
      <c r="N5" s="2">
        <f t="shared" si="1"/>
        <v>390.59703433053056</v>
      </c>
      <c r="O5" s="5">
        <f t="shared" si="2"/>
        <v>7.4524813999467809E-3</v>
      </c>
      <c r="P5">
        <f t="shared" si="7"/>
        <v>0.15031555485610265</v>
      </c>
    </row>
    <row r="6" spans="1:16" x14ac:dyDescent="0.25">
      <c r="A6">
        <v>0</v>
      </c>
      <c r="B6">
        <f t="shared" si="3"/>
        <v>1</v>
      </c>
      <c r="C6">
        <f t="shared" si="4"/>
        <v>0</v>
      </c>
      <c r="D6" s="1">
        <v>45</v>
      </c>
      <c r="E6">
        <v>873</v>
      </c>
      <c r="F6">
        <f t="shared" si="0"/>
        <v>1.1099919719070643</v>
      </c>
      <c r="G6">
        <v>0.121</v>
      </c>
      <c r="H6">
        <v>2.9499999999999998E-2</v>
      </c>
      <c r="I6" t="s">
        <v>1</v>
      </c>
      <c r="J6">
        <v>5.0799999999999998E-2</v>
      </c>
      <c r="K6">
        <v>0.29499999999999998</v>
      </c>
      <c r="L6" s="2">
        <f t="shared" si="5"/>
        <v>0.13747388174379557</v>
      </c>
      <c r="M6" s="6">
        <f t="shared" si="6"/>
        <v>258.52854861933531</v>
      </c>
      <c r="N6" s="2">
        <f t="shared" si="1"/>
        <v>747.97620965234785</v>
      </c>
      <c r="O6" s="5">
        <f t="shared" si="2"/>
        <v>3.8705061644355204E-3</v>
      </c>
      <c r="P6">
        <f t="shared" si="7"/>
        <v>0.41822124793887655</v>
      </c>
    </row>
    <row r="7" spans="1:16" x14ac:dyDescent="0.25">
      <c r="A7">
        <v>0</v>
      </c>
      <c r="B7">
        <f t="shared" si="3"/>
        <v>1</v>
      </c>
      <c r="C7">
        <f t="shared" si="4"/>
        <v>0</v>
      </c>
      <c r="D7" s="1">
        <v>42.2</v>
      </c>
      <c r="E7">
        <v>874</v>
      </c>
      <c r="F7">
        <f t="shared" si="0"/>
        <v>1.1198523066828887</v>
      </c>
      <c r="G7">
        <v>0.14099999999999999</v>
      </c>
      <c r="H7">
        <v>2.9499999999999998E-2</v>
      </c>
      <c r="I7" t="s">
        <v>1</v>
      </c>
      <c r="J7">
        <v>5.0799999999999998E-2</v>
      </c>
      <c r="K7">
        <v>0.26800000000000002</v>
      </c>
      <c r="L7" s="2">
        <f t="shared" si="5"/>
        <v>0.10812849109293278</v>
      </c>
      <c r="M7" s="6">
        <f t="shared" si="6"/>
        <v>222.11087243849741</v>
      </c>
      <c r="N7" s="2">
        <f t="shared" si="1"/>
        <v>748.82562977071314</v>
      </c>
      <c r="O7" s="5">
        <f t="shared" si="2"/>
        <v>4.5051430985316703E-3</v>
      </c>
      <c r="P7">
        <f t="shared" si="7"/>
        <v>0.37994524026595711</v>
      </c>
    </row>
    <row r="8" spans="1:16" x14ac:dyDescent="0.25">
      <c r="A8">
        <v>0</v>
      </c>
      <c r="B8">
        <f t="shared" si="3"/>
        <v>1</v>
      </c>
      <c r="C8">
        <f t="shared" si="4"/>
        <v>0</v>
      </c>
      <c r="D8" s="1">
        <v>39.4</v>
      </c>
      <c r="E8">
        <v>876</v>
      </c>
      <c r="F8">
        <f t="shared" si="0"/>
        <v>1.1298893952190991</v>
      </c>
      <c r="G8">
        <v>0.16500000000000001</v>
      </c>
      <c r="H8">
        <v>2.9499999999999998E-2</v>
      </c>
      <c r="I8" t="s">
        <v>1</v>
      </c>
      <c r="J8">
        <v>5.0799999999999998E-2</v>
      </c>
      <c r="K8">
        <v>0.23499999999999999</v>
      </c>
      <c r="L8" s="2">
        <f t="shared" si="5"/>
        <v>8.1749209697730932E-2</v>
      </c>
      <c r="M8" s="6">
        <f t="shared" si="6"/>
        <v>190.23735751973956</v>
      </c>
      <c r="N8" s="2">
        <f t="shared" si="1"/>
        <v>750.53277734914673</v>
      </c>
      <c r="O8" s="5">
        <f t="shared" si="2"/>
        <v>5.2599844301193174E-3</v>
      </c>
      <c r="P8">
        <f t="shared" si="7"/>
        <v>0.33316236147861122</v>
      </c>
    </row>
    <row r="9" spans="1:16" x14ac:dyDescent="0.25">
      <c r="A9">
        <v>0</v>
      </c>
      <c r="B9">
        <f t="shared" si="3"/>
        <v>1</v>
      </c>
      <c r="C9">
        <f t="shared" si="4"/>
        <v>0</v>
      </c>
      <c r="D9" s="1">
        <v>36.1</v>
      </c>
      <c r="E9">
        <v>878</v>
      </c>
      <c r="F9">
        <f t="shared" si="0"/>
        <v>1.1419522713246408</v>
      </c>
      <c r="G9">
        <v>0.20100000000000001</v>
      </c>
      <c r="H9">
        <v>2.9499999999999998E-2</v>
      </c>
      <c r="I9" t="s">
        <v>1</v>
      </c>
      <c r="J9">
        <v>5.0799999999999998E-2</v>
      </c>
      <c r="K9">
        <v>0.21</v>
      </c>
      <c r="L9" s="2">
        <f t="shared" si="5"/>
        <v>6.0608690698961527E-2</v>
      </c>
      <c r="M9" s="6">
        <f t="shared" si="6"/>
        <v>156.52068967996152</v>
      </c>
      <c r="N9" s="2">
        <f t="shared" si="1"/>
        <v>752.23818704677672</v>
      </c>
      <c r="O9" s="5">
        <f t="shared" si="2"/>
        <v>6.3930905978188679E-3</v>
      </c>
      <c r="P9">
        <f t="shared" si="7"/>
        <v>0.2977211669801732</v>
      </c>
    </row>
    <row r="10" spans="1:16" x14ac:dyDescent="0.25">
      <c r="A10">
        <v>0</v>
      </c>
      <c r="B10">
        <f t="shared" si="3"/>
        <v>1</v>
      </c>
      <c r="C10">
        <f t="shared" si="4"/>
        <v>0</v>
      </c>
      <c r="D10" s="1">
        <v>32.799999999999997</v>
      </c>
      <c r="E10">
        <v>881</v>
      </c>
      <c r="F10">
        <f t="shared" si="0"/>
        <v>1.1542754972741873</v>
      </c>
      <c r="G10">
        <v>0.20100000000000001</v>
      </c>
      <c r="H10">
        <v>2.9499999999999998E-2</v>
      </c>
      <c r="I10" t="s">
        <v>1</v>
      </c>
      <c r="J10">
        <v>5.0799999999999998E-2</v>
      </c>
      <c r="K10">
        <v>0.19500000000000001</v>
      </c>
      <c r="L10" s="2">
        <f t="shared" si="5"/>
        <v>5.6886831223871143E-2</v>
      </c>
      <c r="M10" s="6">
        <f t="shared" si="6"/>
        <v>157.05474680099599</v>
      </c>
      <c r="N10" s="2">
        <f t="shared" si="1"/>
        <v>754.80125248914214</v>
      </c>
      <c r="O10" s="5">
        <f t="shared" si="2"/>
        <v>6.3713816916304575E-3</v>
      </c>
      <c r="P10">
        <f t="shared" si="7"/>
        <v>0.27645669236544318</v>
      </c>
    </row>
    <row r="11" spans="1:16" x14ac:dyDescent="0.25">
      <c r="A11">
        <v>0</v>
      </c>
      <c r="B11">
        <f t="shared" si="3"/>
        <v>1</v>
      </c>
      <c r="C11">
        <f t="shared" si="4"/>
        <v>0</v>
      </c>
      <c r="D11" s="1">
        <v>30</v>
      </c>
      <c r="E11">
        <v>882</v>
      </c>
      <c r="F11">
        <f t="shared" si="0"/>
        <v>1.1649420695262263</v>
      </c>
      <c r="G11">
        <v>0.29799999999999999</v>
      </c>
      <c r="H11">
        <v>2.9499999999999998E-2</v>
      </c>
      <c r="I11" t="s">
        <v>1</v>
      </c>
      <c r="J11">
        <v>5.0799999999999998E-2</v>
      </c>
      <c r="K11">
        <v>0.17699999999999999</v>
      </c>
      <c r="L11" s="2">
        <f t="shared" si="5"/>
        <v>3.5149976887087299E-2</v>
      </c>
      <c r="M11" s="6">
        <f t="shared" si="6"/>
        <v>106.05257809173132</v>
      </c>
      <c r="N11" s="2">
        <f t="shared" si="1"/>
        <v>755.64998095323244</v>
      </c>
      <c r="O11" s="5">
        <f t="shared" si="2"/>
        <v>9.4355184090123122E-3</v>
      </c>
      <c r="P11">
        <f t="shared" si="7"/>
        <v>0.25093894581829068</v>
      </c>
    </row>
    <row r="12" spans="1:16" x14ac:dyDescent="0.25">
      <c r="A12">
        <v>0</v>
      </c>
      <c r="B12">
        <f t="shared" si="3"/>
        <v>1</v>
      </c>
      <c r="C12">
        <f t="shared" si="4"/>
        <v>0</v>
      </c>
      <c r="D12" s="1">
        <v>28.1</v>
      </c>
      <c r="E12">
        <v>884</v>
      </c>
      <c r="F12">
        <f t="shared" si="0"/>
        <v>1.1722930822532265</v>
      </c>
      <c r="G12">
        <v>0.34200000000000003</v>
      </c>
      <c r="H12">
        <v>2.9499999999999998E-2</v>
      </c>
      <c r="I12" t="s">
        <v>1</v>
      </c>
      <c r="J12">
        <v>5.0799999999999998E-2</v>
      </c>
      <c r="K12">
        <v>0.158</v>
      </c>
      <c r="L12" s="2">
        <f t="shared" si="5"/>
        <v>2.7512553202916068E-2</v>
      </c>
      <c r="M12" s="6">
        <f t="shared" si="6"/>
        <v>92.617682552465766</v>
      </c>
      <c r="N12" s="2">
        <f t="shared" si="1"/>
        <v>757.35943285994597</v>
      </c>
      <c r="O12" s="5">
        <f t="shared" si="2"/>
        <v>1.0804240554573508E-2</v>
      </c>
      <c r="P12">
        <f t="shared" si="7"/>
        <v>0.22400259429767286</v>
      </c>
    </row>
    <row r="13" spans="1:16" x14ac:dyDescent="0.25">
      <c r="A13">
        <v>0</v>
      </c>
      <c r="B13">
        <f t="shared" si="3"/>
        <v>1</v>
      </c>
      <c r="C13">
        <f t="shared" si="4"/>
        <v>0</v>
      </c>
      <c r="D13" s="1">
        <v>23.9</v>
      </c>
      <c r="E13">
        <v>886</v>
      </c>
      <c r="F13">
        <f t="shared" si="0"/>
        <v>1.1888765478829457</v>
      </c>
      <c r="G13">
        <v>0.46800000000000003</v>
      </c>
      <c r="H13">
        <v>2.9499999999999998E-2</v>
      </c>
      <c r="I13" t="s">
        <v>1</v>
      </c>
      <c r="J13">
        <v>5.0799999999999998E-2</v>
      </c>
      <c r="K13">
        <v>0.13800000000000001</v>
      </c>
      <c r="L13" s="2">
        <f t="shared" si="5"/>
        <v>1.7808761007005562E-2</v>
      </c>
      <c r="M13" s="6">
        <f t="shared" si="6"/>
        <v>67.834745654792059</v>
      </c>
      <c r="N13" s="2">
        <f t="shared" si="1"/>
        <v>759.06096443833314</v>
      </c>
      <c r="O13" s="5">
        <f t="shared" si="2"/>
        <v>1.4751608336761063E-2</v>
      </c>
      <c r="P13">
        <f t="shared" si="7"/>
        <v>0.19564937574271099</v>
      </c>
    </row>
    <row r="14" spans="1:16" x14ac:dyDescent="0.25">
      <c r="A14">
        <v>0</v>
      </c>
      <c r="B14">
        <f t="shared" si="3"/>
        <v>1</v>
      </c>
      <c r="C14">
        <f t="shared" si="4"/>
        <v>0</v>
      </c>
      <c r="D14" s="1">
        <v>21</v>
      </c>
      <c r="E14">
        <v>888</v>
      </c>
      <c r="F14">
        <f t="shared" si="0"/>
        <v>1.2006035614504984</v>
      </c>
      <c r="G14">
        <v>0.59299999999999997</v>
      </c>
      <c r="H14">
        <v>2.9499999999999998E-2</v>
      </c>
      <c r="I14" t="s">
        <v>1</v>
      </c>
      <c r="J14">
        <v>5.0799999999999998E-2</v>
      </c>
      <c r="K14">
        <v>0.123</v>
      </c>
      <c r="L14" s="2">
        <f t="shared" si="5"/>
        <v>1.2650676717314156E-2</v>
      </c>
      <c r="M14" s="6">
        <f t="shared" si="6"/>
        <v>53.656259059533042</v>
      </c>
      <c r="N14" s="2">
        <f t="shared" si="1"/>
        <v>760.76666226541261</v>
      </c>
      <c r="O14" s="5">
        <f t="shared" si="2"/>
        <v>1.8649766482551223E-2</v>
      </c>
      <c r="P14">
        <f t="shared" si="7"/>
        <v>0.17438402840064451</v>
      </c>
    </row>
    <row r="15" spans="1:16" x14ac:dyDescent="0.25">
      <c r="A15">
        <v>0</v>
      </c>
      <c r="B15">
        <f t="shared" si="3"/>
        <v>1</v>
      </c>
      <c r="C15">
        <f t="shared" si="4"/>
        <v>0</v>
      </c>
      <c r="D15" s="1">
        <v>19.2</v>
      </c>
      <c r="E15">
        <v>889</v>
      </c>
      <c r="F15">
        <f t="shared" si="0"/>
        <v>1.2079994766134379</v>
      </c>
      <c r="G15">
        <v>0.69199999999999995</v>
      </c>
      <c r="H15">
        <v>2.9499999999999998E-2</v>
      </c>
      <c r="I15" t="s">
        <v>1</v>
      </c>
      <c r="J15">
        <v>5.0799999999999998E-2</v>
      </c>
      <c r="K15">
        <v>0.106</v>
      </c>
      <c r="L15" s="2">
        <f t="shared" si="5"/>
        <v>9.4000514185954339E-3</v>
      </c>
      <c r="M15" s="6">
        <f t="shared" si="6"/>
        <v>46.031624940187186</v>
      </c>
      <c r="N15" s="2">
        <f t="shared" si="1"/>
        <v>761.61819655784143</v>
      </c>
      <c r="O15" s="5">
        <f t="shared" si="2"/>
        <v>2.1738969877136961E-2</v>
      </c>
      <c r="P15">
        <f t="shared" si="7"/>
        <v>0.150282682359204</v>
      </c>
    </row>
    <row r="16" spans="1:16" x14ac:dyDescent="0.25">
      <c r="A16">
        <v>0</v>
      </c>
      <c r="B16">
        <f t="shared" si="3"/>
        <v>1</v>
      </c>
      <c r="C16">
        <f t="shared" si="4"/>
        <v>0</v>
      </c>
      <c r="D16">
        <v>21.4</v>
      </c>
      <c r="E16">
        <v>886</v>
      </c>
      <c r="F16">
        <f t="shared" si="0"/>
        <v>1.1989723066115712</v>
      </c>
      <c r="G16">
        <v>0.57399999999999995</v>
      </c>
      <c r="H16">
        <v>2.9499999999999998E-2</v>
      </c>
      <c r="I16" t="s">
        <v>1</v>
      </c>
      <c r="J16">
        <v>0.15240000000000001</v>
      </c>
      <c r="K16">
        <v>0.42</v>
      </c>
      <c r="L16" s="2">
        <f t="shared" si="5"/>
        <v>0.13370003380068546</v>
      </c>
      <c r="M16" s="6">
        <f t="shared" si="6"/>
        <v>287.38597244843737</v>
      </c>
      <c r="N16" s="2">
        <f t="shared" si="1"/>
        <v>6831.4707314818897</v>
      </c>
      <c r="O16" s="5">
        <f t="shared" si="2"/>
        <v>3.4819977464949164E-3</v>
      </c>
      <c r="P16">
        <f t="shared" si="7"/>
        <v>0.34378784752890262</v>
      </c>
    </row>
    <row r="17" spans="1:16" x14ac:dyDescent="0.25">
      <c r="A17">
        <v>0</v>
      </c>
      <c r="B17">
        <f t="shared" si="3"/>
        <v>1</v>
      </c>
      <c r="C17">
        <f t="shared" si="4"/>
        <v>0</v>
      </c>
      <c r="D17">
        <v>26.73</v>
      </c>
      <c r="E17">
        <v>884</v>
      </c>
      <c r="F17">
        <f t="shared" si="0"/>
        <v>1.1776513764603027</v>
      </c>
      <c r="G17">
        <v>0.378</v>
      </c>
      <c r="H17">
        <v>2.9499999999999998E-2</v>
      </c>
      <c r="I17" t="s">
        <v>1</v>
      </c>
      <c r="J17">
        <v>0.15240000000000001</v>
      </c>
      <c r="K17">
        <v>0.45500000000000002</v>
      </c>
      <c r="L17" s="2">
        <f t="shared" si="5"/>
        <v>0.21603360250399559</v>
      </c>
      <c r="M17" s="6">
        <f t="shared" si="6"/>
        <v>435.42040794365488</v>
      </c>
      <c r="N17" s="2">
        <f t="shared" si="1"/>
        <v>6816.1935248223244</v>
      </c>
      <c r="O17" s="5">
        <f t="shared" si="2"/>
        <v>2.2981622827272807E-3</v>
      </c>
      <c r="P17">
        <f t="shared" si="7"/>
        <v>0.37243290835801546</v>
      </c>
    </row>
    <row r="18" spans="1:16" x14ac:dyDescent="0.25">
      <c r="A18">
        <v>0</v>
      </c>
      <c r="B18">
        <f t="shared" si="3"/>
        <v>1</v>
      </c>
      <c r="C18">
        <f t="shared" si="4"/>
        <v>0</v>
      </c>
      <c r="D18">
        <v>32.409999999999997</v>
      </c>
      <c r="E18">
        <v>881</v>
      </c>
      <c r="F18">
        <f t="shared" si="0"/>
        <v>1.1557494746944976</v>
      </c>
      <c r="G18">
        <v>0.25600000000000001</v>
      </c>
      <c r="H18">
        <v>2.9499999999999998E-2</v>
      </c>
      <c r="I18" t="s">
        <v>1</v>
      </c>
      <c r="J18">
        <v>0.15240000000000001</v>
      </c>
      <c r="K18">
        <v>0.47599999999999998</v>
      </c>
      <c r="L18" s="2">
        <f t="shared" si="5"/>
        <v>0.32750328395733641</v>
      </c>
      <c r="M18" s="6">
        <f t="shared" si="6"/>
        <v>640.75009227197734</v>
      </c>
      <c r="N18" s="2">
        <f t="shared" si="1"/>
        <v>6793.199891952564</v>
      </c>
      <c r="O18" s="5">
        <f t="shared" si="2"/>
        <v>1.5616955636911839E-3</v>
      </c>
      <c r="P18">
        <f t="shared" si="7"/>
        <v>0.38961815497333191</v>
      </c>
    </row>
    <row r="19" spans="1:16" x14ac:dyDescent="0.25">
      <c r="A19">
        <v>0</v>
      </c>
      <c r="B19">
        <f t="shared" si="3"/>
        <v>1</v>
      </c>
      <c r="C19">
        <f t="shared" si="4"/>
        <v>0</v>
      </c>
      <c r="D19">
        <v>40.799999999999997</v>
      </c>
      <c r="E19">
        <v>876</v>
      </c>
      <c r="F19">
        <f t="shared" si="0"/>
        <v>1.1248484610148071</v>
      </c>
      <c r="G19">
        <v>0.154</v>
      </c>
      <c r="H19">
        <v>2.9499999999999998E-2</v>
      </c>
      <c r="I19" t="s">
        <v>1</v>
      </c>
      <c r="J19">
        <v>0.15240000000000001</v>
      </c>
      <c r="K19">
        <v>0.501</v>
      </c>
      <c r="L19" s="2">
        <f t="shared" si="5"/>
        <v>0.55769402360251275</v>
      </c>
      <c r="M19" s="6">
        <f t="shared" si="6"/>
        <v>1059.1126649983742</v>
      </c>
      <c r="N19" s="2">
        <f t="shared" si="1"/>
        <v>6754.8339167509084</v>
      </c>
      <c r="O19" s="5">
        <f t="shared" si="2"/>
        <v>9.447934000237822E-4</v>
      </c>
      <c r="P19">
        <f t="shared" si="7"/>
        <v>0.41007558846566727</v>
      </c>
    </row>
    <row r="20" spans="1:16" x14ac:dyDescent="0.25">
      <c r="A20">
        <v>1</v>
      </c>
      <c r="B20">
        <f t="shared" si="3"/>
        <v>0.99984769515639127</v>
      </c>
      <c r="C20">
        <f t="shared" si="4"/>
        <v>1.7452406437283512E-2</v>
      </c>
      <c r="D20" s="1">
        <v>24.959835577777774</v>
      </c>
      <c r="E20" s="3">
        <v>990.8958157964139</v>
      </c>
      <c r="F20">
        <f t="shared" si="0"/>
        <v>1.184647744156468</v>
      </c>
      <c r="G20">
        <v>8.899E-4</v>
      </c>
      <c r="H20">
        <v>7.2800000000000004E-2</v>
      </c>
      <c r="I20" t="s">
        <v>0</v>
      </c>
      <c r="J20">
        <v>3.8100000000000002E-2</v>
      </c>
      <c r="K20" s="2">
        <v>0.26590428969072472</v>
      </c>
      <c r="L20" s="2">
        <f t="shared" si="5"/>
        <v>13.486471665976936</v>
      </c>
      <c r="M20" s="6">
        <f t="shared" si="6"/>
        <v>25916.409126683284</v>
      </c>
      <c r="N20" s="2">
        <f t="shared" si="1"/>
        <v>193.52974240539385</v>
      </c>
      <c r="O20" s="5">
        <f t="shared" si="2"/>
        <v>3.8608678296213685E-5</v>
      </c>
      <c r="P20">
        <f t="shared" si="7"/>
        <v>0.43527355235456711</v>
      </c>
    </row>
    <row r="21" spans="1:16" x14ac:dyDescent="0.25">
      <c r="A21">
        <v>3</v>
      </c>
      <c r="B21">
        <f t="shared" si="3"/>
        <v>0.99862953475457383</v>
      </c>
      <c r="C21">
        <f t="shared" si="4"/>
        <v>5.2335956242943835E-2</v>
      </c>
      <c r="D21" s="1">
        <v>24.959835577777774</v>
      </c>
      <c r="E21" s="3">
        <v>990.8958157964139</v>
      </c>
      <c r="F21">
        <f t="shared" si="0"/>
        <v>1.184647744156468</v>
      </c>
      <c r="G21">
        <v>8.899E-4</v>
      </c>
      <c r="H21">
        <v>7.2800000000000004E-2</v>
      </c>
      <c r="I21" t="s">
        <v>0</v>
      </c>
      <c r="J21">
        <v>3.8100000000000002E-2</v>
      </c>
      <c r="K21" s="2">
        <v>0.26873646322188366</v>
      </c>
      <c r="L21" s="2">
        <f t="shared" si="5"/>
        <v>13.630117442152757</v>
      </c>
      <c r="M21" s="6">
        <f t="shared" si="6"/>
        <v>25916.409126683284</v>
      </c>
      <c r="N21" s="2">
        <f t="shared" si="1"/>
        <v>193.52974240539385</v>
      </c>
      <c r="O21" s="5">
        <f t="shared" si="2"/>
        <v>3.8608678296213685E-5</v>
      </c>
      <c r="P21">
        <f t="shared" si="7"/>
        <v>0.43990969506300542</v>
      </c>
    </row>
    <row r="22" spans="1:16" x14ac:dyDescent="0.25">
      <c r="A22">
        <v>5</v>
      </c>
      <c r="B22">
        <f t="shared" si="3"/>
        <v>0.99619469809174555</v>
      </c>
      <c r="C22">
        <f t="shared" si="4"/>
        <v>8.7155742747658166E-2</v>
      </c>
      <c r="D22" s="1">
        <v>24.959835577777774</v>
      </c>
      <c r="E22" s="3">
        <v>990.8958157964139</v>
      </c>
      <c r="F22">
        <f t="shared" si="0"/>
        <v>1.184647744156468</v>
      </c>
      <c r="G22">
        <v>8.899E-4</v>
      </c>
      <c r="H22">
        <v>7.2800000000000004E-2</v>
      </c>
      <c r="I22" t="s">
        <v>0</v>
      </c>
      <c r="J22">
        <v>3.8100000000000002E-2</v>
      </c>
      <c r="K22" s="2">
        <v>0.27922843363202576</v>
      </c>
      <c r="L22" s="2">
        <f t="shared" si="5"/>
        <v>14.162262530226476</v>
      </c>
      <c r="M22" s="6">
        <f t="shared" si="6"/>
        <v>25916.409126683284</v>
      </c>
      <c r="N22" s="2">
        <f t="shared" si="1"/>
        <v>193.52974240539385</v>
      </c>
      <c r="O22" s="5">
        <f t="shared" si="2"/>
        <v>3.8608678296213685E-5</v>
      </c>
      <c r="P22">
        <f t="shared" si="7"/>
        <v>0.45708458621249881</v>
      </c>
    </row>
    <row r="23" spans="1:16" x14ac:dyDescent="0.25">
      <c r="A23">
        <v>7</v>
      </c>
      <c r="B23">
        <f t="shared" si="3"/>
        <v>0.99254615164132198</v>
      </c>
      <c r="C23">
        <f t="shared" si="4"/>
        <v>0.12186934340514748</v>
      </c>
      <c r="D23" s="1">
        <v>24.959835577777774</v>
      </c>
      <c r="E23" s="3">
        <v>990.8958157964139</v>
      </c>
      <c r="F23">
        <f t="shared" si="0"/>
        <v>1.184647744156468</v>
      </c>
      <c r="G23">
        <v>8.899E-4</v>
      </c>
      <c r="H23">
        <v>7.2800000000000004E-2</v>
      </c>
      <c r="I23" t="s">
        <v>0</v>
      </c>
      <c r="J23">
        <v>3.8100000000000002E-2</v>
      </c>
      <c r="K23" s="2">
        <v>0.28024972561076705</v>
      </c>
      <c r="L23" s="2">
        <f t="shared" si="5"/>
        <v>14.214061714624759</v>
      </c>
      <c r="M23" s="6">
        <f t="shared" si="6"/>
        <v>25916.409126683284</v>
      </c>
      <c r="N23" s="2">
        <f t="shared" si="1"/>
        <v>193.52974240539385</v>
      </c>
      <c r="O23" s="5">
        <f t="shared" si="2"/>
        <v>3.8608678296213685E-5</v>
      </c>
      <c r="P23">
        <f t="shared" si="7"/>
        <v>0.45875639597568468</v>
      </c>
    </row>
    <row r="24" spans="1:16" x14ac:dyDescent="0.25">
      <c r="A24">
        <v>10</v>
      </c>
      <c r="B24">
        <f t="shared" si="3"/>
        <v>0.98480775301220802</v>
      </c>
      <c r="C24">
        <f t="shared" si="4"/>
        <v>0.17364817766693033</v>
      </c>
      <c r="D24" s="1">
        <v>24.959835577777774</v>
      </c>
      <c r="E24" s="3">
        <v>990.8958157964139</v>
      </c>
      <c r="F24">
        <f t="shared" si="0"/>
        <v>1.184647744156468</v>
      </c>
      <c r="G24">
        <v>8.899E-4</v>
      </c>
      <c r="H24">
        <v>7.2800000000000004E-2</v>
      </c>
      <c r="I24" t="s">
        <v>0</v>
      </c>
      <c r="J24">
        <v>3.8100000000000002E-2</v>
      </c>
      <c r="K24" s="2">
        <v>0.29059631440697326</v>
      </c>
      <c r="L24" s="2">
        <f t="shared" si="5"/>
        <v>14.738833153257236</v>
      </c>
      <c r="M24" s="6">
        <f t="shared" si="6"/>
        <v>25916.409126683284</v>
      </c>
      <c r="N24" s="2">
        <f t="shared" si="1"/>
        <v>193.52974240539385</v>
      </c>
      <c r="O24" s="5">
        <f t="shared" si="2"/>
        <v>3.8608678296213685E-5</v>
      </c>
      <c r="P24">
        <f t="shared" si="7"/>
        <v>0.47569330385827208</v>
      </c>
    </row>
    <row r="25" spans="1:16" x14ac:dyDescent="0.25">
      <c r="A25">
        <v>1</v>
      </c>
      <c r="B25">
        <f t="shared" si="3"/>
        <v>0.99984769515639127</v>
      </c>
      <c r="C25">
        <f t="shared" si="4"/>
        <v>1.7452406437283512E-2</v>
      </c>
      <c r="D25" s="1">
        <v>21.455511807571778</v>
      </c>
      <c r="E25" s="3">
        <v>854.35066040766503</v>
      </c>
      <c r="F25">
        <f t="shared" si="0"/>
        <v>1.1987462720586435</v>
      </c>
      <c r="G25" s="2">
        <v>0.27028164728736614</v>
      </c>
      <c r="H25">
        <v>3.0679999999999999E-2</v>
      </c>
      <c r="I25" t="s">
        <v>1</v>
      </c>
      <c r="J25">
        <v>3.8100000000000002E-2</v>
      </c>
      <c r="K25" s="2">
        <v>0.13209137001373675</v>
      </c>
      <c r="L25" s="2">
        <f t="shared" si="5"/>
        <v>2.23208193546953E-2</v>
      </c>
      <c r="M25" s="6">
        <f t="shared" si="6"/>
        <v>73.563521128321199</v>
      </c>
      <c r="N25" s="2">
        <f t="shared" si="1"/>
        <v>395.86001898211276</v>
      </c>
      <c r="O25" s="5">
        <f t="shared" si="2"/>
        <v>1.3603240815522648E-2</v>
      </c>
      <c r="P25">
        <f t="shared" si="7"/>
        <v>0.21625019808056986</v>
      </c>
    </row>
    <row r="26" spans="1:16" x14ac:dyDescent="0.25">
      <c r="A26">
        <v>3</v>
      </c>
      <c r="B26">
        <f t="shared" si="3"/>
        <v>0.99862953475457383</v>
      </c>
      <c r="C26">
        <f t="shared" si="4"/>
        <v>5.2335956242943835E-2</v>
      </c>
      <c r="D26" s="1">
        <v>21.455511807571778</v>
      </c>
      <c r="E26" s="3">
        <v>854.35066040766503</v>
      </c>
      <c r="F26">
        <f t="shared" si="0"/>
        <v>1.1987462720586435</v>
      </c>
      <c r="G26" s="2">
        <v>0.27028164728736614</v>
      </c>
      <c r="H26">
        <v>3.0679999999999999E-2</v>
      </c>
      <c r="I26" t="s">
        <v>1</v>
      </c>
      <c r="J26">
        <v>3.8100000000000002E-2</v>
      </c>
      <c r="K26" s="2">
        <v>0.17101540392786366</v>
      </c>
      <c r="L26" s="2">
        <f t="shared" si="5"/>
        <v>2.8898208395803041E-2</v>
      </c>
      <c r="M26" s="6">
        <f t="shared" si="6"/>
        <v>73.563521128321199</v>
      </c>
      <c r="N26" s="2">
        <f t="shared" si="1"/>
        <v>395.86001898211276</v>
      </c>
      <c r="O26" s="5">
        <f t="shared" si="2"/>
        <v>1.3603240815522648E-2</v>
      </c>
      <c r="P26">
        <f t="shared" si="7"/>
        <v>0.27997374067952552</v>
      </c>
    </row>
    <row r="27" spans="1:16" x14ac:dyDescent="0.25">
      <c r="A27">
        <v>5</v>
      </c>
      <c r="B27">
        <f t="shared" si="3"/>
        <v>0.99619469809174555</v>
      </c>
      <c r="C27">
        <f t="shared" si="4"/>
        <v>8.7155742747658166E-2</v>
      </c>
      <c r="D27" s="1">
        <v>21.455511807571778</v>
      </c>
      <c r="E27" s="3">
        <v>854.35066040766503</v>
      </c>
      <c r="F27">
        <f t="shared" si="0"/>
        <v>1.1987462720586435</v>
      </c>
      <c r="G27" s="2">
        <v>0.27028164728736614</v>
      </c>
      <c r="H27">
        <v>3.0679999999999999E-2</v>
      </c>
      <c r="I27" t="s">
        <v>1</v>
      </c>
      <c r="J27">
        <v>3.8100000000000002E-2</v>
      </c>
      <c r="K27" s="2">
        <v>0.18318625860000007</v>
      </c>
      <c r="L27" s="2">
        <f t="shared" si="5"/>
        <v>3.0954841228824265E-2</v>
      </c>
      <c r="M27" s="6">
        <f t="shared" si="6"/>
        <v>73.563521128321199</v>
      </c>
      <c r="N27" s="2">
        <f t="shared" si="1"/>
        <v>395.86001898211276</v>
      </c>
      <c r="O27" s="5">
        <f t="shared" si="2"/>
        <v>1.3603240815522648E-2</v>
      </c>
      <c r="P27">
        <f t="shared" si="7"/>
        <v>0.29989896163366975</v>
      </c>
    </row>
    <row r="28" spans="1:16" x14ac:dyDescent="0.25">
      <c r="A28">
        <v>7</v>
      </c>
      <c r="B28">
        <f t="shared" si="3"/>
        <v>0.99254615164132198</v>
      </c>
      <c r="C28">
        <f t="shared" si="4"/>
        <v>0.12186934340514748</v>
      </c>
      <c r="D28" s="1">
        <v>21.455511807571778</v>
      </c>
      <c r="E28" s="3">
        <v>854.35066040766503</v>
      </c>
      <c r="F28">
        <f t="shared" si="0"/>
        <v>1.1987462720586435</v>
      </c>
      <c r="G28" s="2">
        <v>0.27028164728736614</v>
      </c>
      <c r="H28">
        <v>3.0679999999999999E-2</v>
      </c>
      <c r="I28" t="s">
        <v>1</v>
      </c>
      <c r="J28">
        <v>3.8100000000000002E-2</v>
      </c>
      <c r="K28" s="2">
        <v>0.19329569794757637</v>
      </c>
      <c r="L28" s="2">
        <f t="shared" si="5"/>
        <v>3.2663135793647331E-2</v>
      </c>
      <c r="M28" s="6">
        <f t="shared" si="6"/>
        <v>73.563521128321199</v>
      </c>
      <c r="N28" s="2">
        <f t="shared" si="1"/>
        <v>395.86001898211276</v>
      </c>
      <c r="O28" s="5">
        <f t="shared" si="2"/>
        <v>1.3603240815522648E-2</v>
      </c>
      <c r="P28">
        <f t="shared" si="7"/>
        <v>0.3164493862463415</v>
      </c>
    </row>
    <row r="29" spans="1:16" x14ac:dyDescent="0.25">
      <c r="A29">
        <v>10</v>
      </c>
      <c r="B29">
        <f t="shared" si="3"/>
        <v>0.98480775301220802</v>
      </c>
      <c r="C29">
        <f t="shared" si="4"/>
        <v>0.17364817766693033</v>
      </c>
      <c r="D29" s="1">
        <v>21.455511807571778</v>
      </c>
      <c r="E29" s="3">
        <v>854.35066040766503</v>
      </c>
      <c r="F29">
        <f t="shared" si="0"/>
        <v>1.1987462720586435</v>
      </c>
      <c r="G29" s="2">
        <v>0.27028164728736614</v>
      </c>
      <c r="H29">
        <v>3.0679999999999999E-2</v>
      </c>
      <c r="I29" t="s">
        <v>1</v>
      </c>
      <c r="J29">
        <v>3.8100000000000002E-2</v>
      </c>
      <c r="K29" s="2">
        <v>0.20339291570397036</v>
      </c>
      <c r="L29" s="2">
        <f t="shared" si="5"/>
        <v>3.4369365152174342E-2</v>
      </c>
      <c r="M29" s="6">
        <f t="shared" si="6"/>
        <v>73.563521128321199</v>
      </c>
      <c r="N29" s="2">
        <f t="shared" si="1"/>
        <v>395.86001898211276</v>
      </c>
      <c r="O29" s="5">
        <f t="shared" si="2"/>
        <v>1.3603240815522648E-2</v>
      </c>
      <c r="P29">
        <f t="shared" si="7"/>
        <v>0.33297980257600618</v>
      </c>
    </row>
    <row r="30" spans="1:16" x14ac:dyDescent="0.25">
      <c r="A30">
        <v>1</v>
      </c>
      <c r="B30">
        <f t="shared" si="3"/>
        <v>0.99984769515639127</v>
      </c>
      <c r="C30">
        <f t="shared" si="4"/>
        <v>1.7452406437283512E-2</v>
      </c>
      <c r="D30" s="1">
        <v>32.327777777777776</v>
      </c>
      <c r="E30" s="3">
        <v>857.78198477811395</v>
      </c>
      <c r="F30">
        <f t="shared" si="0"/>
        <v>1.1560607083818915</v>
      </c>
      <c r="G30" s="2">
        <v>0.149354688792005</v>
      </c>
      <c r="H30">
        <v>3.1219999999999998E-2</v>
      </c>
      <c r="I30" t="s">
        <v>1</v>
      </c>
      <c r="J30">
        <v>3.8100000000000002E-2</v>
      </c>
      <c r="K30" s="2">
        <v>0.19604322253768508</v>
      </c>
      <c r="L30" s="2">
        <f t="shared" si="5"/>
        <v>5.781474148476079E-2</v>
      </c>
      <c r="M30" s="6">
        <f t="shared" si="6"/>
        <v>133.66355482989221</v>
      </c>
      <c r="N30" s="2">
        <f t="shared" si="1"/>
        <v>390.59703433053056</v>
      </c>
      <c r="O30" s="5">
        <f t="shared" si="2"/>
        <v>7.486517543708617E-3</v>
      </c>
      <c r="P30">
        <f t="shared" si="7"/>
        <v>0.32093853138741352</v>
      </c>
    </row>
    <row r="31" spans="1:16" x14ac:dyDescent="0.25">
      <c r="A31">
        <v>3</v>
      </c>
      <c r="B31">
        <f t="shared" si="3"/>
        <v>0.99862953475457383</v>
      </c>
      <c r="C31">
        <f t="shared" si="4"/>
        <v>5.2335956242943835E-2</v>
      </c>
      <c r="D31" s="1">
        <v>32.327777777777776</v>
      </c>
      <c r="E31" s="3">
        <v>857.78198477811395</v>
      </c>
      <c r="F31">
        <f t="shared" si="0"/>
        <v>1.1560607083818915</v>
      </c>
      <c r="G31" s="2">
        <v>0.14939476715513661</v>
      </c>
      <c r="H31">
        <v>3.1219999999999998E-2</v>
      </c>
      <c r="I31" t="s">
        <v>1</v>
      </c>
      <c r="J31">
        <v>3.8100000000000002E-2</v>
      </c>
      <c r="K31" s="2">
        <v>0.21657981997703946</v>
      </c>
      <c r="L31" s="2">
        <f t="shared" si="5"/>
        <v>6.3854016359566904E-2</v>
      </c>
      <c r="M31" s="6">
        <f t="shared" si="6"/>
        <v>133.62769670319912</v>
      </c>
      <c r="N31" s="2">
        <f t="shared" si="1"/>
        <v>390.59703433053056</v>
      </c>
      <c r="O31" s="5">
        <f t="shared" si="2"/>
        <v>7.488526502189498E-3</v>
      </c>
      <c r="P31">
        <f t="shared" si="7"/>
        <v>0.35455859402749762</v>
      </c>
    </row>
    <row r="32" spans="1:16" x14ac:dyDescent="0.25">
      <c r="A32">
        <v>5</v>
      </c>
      <c r="B32">
        <f t="shared" si="3"/>
        <v>0.99619469809174555</v>
      </c>
      <c r="C32">
        <f t="shared" si="4"/>
        <v>8.7155742747658166E-2</v>
      </c>
      <c r="D32" s="1">
        <v>32.327777777777776</v>
      </c>
      <c r="E32" s="3">
        <v>857.78198477811395</v>
      </c>
      <c r="F32">
        <f t="shared" si="0"/>
        <v>1.1560607083818915</v>
      </c>
      <c r="G32" s="2">
        <v>0.14883504922730764</v>
      </c>
      <c r="H32">
        <v>3.1219999999999998E-2</v>
      </c>
      <c r="I32" t="s">
        <v>1</v>
      </c>
      <c r="J32">
        <v>3.8100000000000002E-2</v>
      </c>
      <c r="K32" s="2">
        <v>0.22300824711581094</v>
      </c>
      <c r="L32" s="2">
        <f t="shared" si="5"/>
        <v>6.5996563977137962E-2</v>
      </c>
      <c r="M32" s="6">
        <f t="shared" si="6"/>
        <v>134.13022495771693</v>
      </c>
      <c r="N32" s="2">
        <f t="shared" si="1"/>
        <v>390.59703433053056</v>
      </c>
      <c r="O32" s="5">
        <f t="shared" si="2"/>
        <v>7.4604702147029007E-3</v>
      </c>
      <c r="P32">
        <f t="shared" si="7"/>
        <v>0.36508244656543332</v>
      </c>
    </row>
    <row r="33" spans="1:16" x14ac:dyDescent="0.25">
      <c r="A33">
        <v>7</v>
      </c>
      <c r="B33">
        <f t="shared" si="3"/>
        <v>0.99254615164132198</v>
      </c>
      <c r="C33">
        <f t="shared" si="4"/>
        <v>0.12186934340514748</v>
      </c>
      <c r="D33" s="1">
        <v>32.327777777777776</v>
      </c>
      <c r="E33" s="3">
        <v>857.78198477811395</v>
      </c>
      <c r="F33">
        <f t="shared" si="0"/>
        <v>1.1560607083818915</v>
      </c>
      <c r="G33" s="2">
        <v>0.14843706207294247</v>
      </c>
      <c r="H33">
        <v>3.1219999999999998E-2</v>
      </c>
      <c r="I33" t="s">
        <v>1</v>
      </c>
      <c r="J33">
        <v>3.8100000000000002E-2</v>
      </c>
      <c r="K33" s="2">
        <v>0.23178607057880582</v>
      </c>
      <c r="L33" s="2">
        <f t="shared" si="5"/>
        <v>6.8778167354461558E-2</v>
      </c>
      <c r="M33" s="6">
        <f t="shared" si="6"/>
        <v>134.48985284174935</v>
      </c>
      <c r="N33" s="2">
        <f t="shared" si="1"/>
        <v>390.59703433053056</v>
      </c>
      <c r="O33" s="5">
        <f t="shared" si="2"/>
        <v>7.4405208054314246E-3</v>
      </c>
      <c r="P33">
        <f t="shared" si="7"/>
        <v>0.37945244994797833</v>
      </c>
    </row>
    <row r="34" spans="1:16" x14ac:dyDescent="0.25">
      <c r="A34">
        <v>10</v>
      </c>
      <c r="B34">
        <f t="shared" si="3"/>
        <v>0.98480775301220802</v>
      </c>
      <c r="C34">
        <f t="shared" si="4"/>
        <v>0.17364817766693033</v>
      </c>
      <c r="D34" s="1">
        <v>32.327777777777776</v>
      </c>
      <c r="E34" s="3">
        <v>857.78198477811395</v>
      </c>
      <c r="F34">
        <f t="shared" ref="F34:F65" si="8">101325/(287.058*(D34+273))</f>
        <v>1.1560607083818915</v>
      </c>
      <c r="G34" s="2">
        <v>0.14871549505744722</v>
      </c>
      <c r="H34">
        <v>3.1219999999999998E-2</v>
      </c>
      <c r="I34" t="s">
        <v>1</v>
      </c>
      <c r="J34">
        <v>3.8100000000000002E-2</v>
      </c>
      <c r="K34" s="2">
        <v>0.23779692009234407</v>
      </c>
      <c r="L34" s="2">
        <f t="shared" si="5"/>
        <v>7.042966469282054E-2</v>
      </c>
      <c r="M34" s="6">
        <f t="shared" si="6"/>
        <v>134.23805385403884</v>
      </c>
      <c r="N34" s="2">
        <f t="shared" ref="N34:N65" si="9">(E34-F34)*9.80665*J34*J34/H34</f>
        <v>390.59703433053056</v>
      </c>
      <c r="O34" s="5">
        <f t="shared" ref="O34:O65" si="10">G34/(E34-F34)/SQRT(9.80665*J34^3)</f>
        <v>7.4544774708705996E-3</v>
      </c>
      <c r="P34">
        <f t="shared" si="7"/>
        <v>0.38929269430988112</v>
      </c>
    </row>
    <row r="35" spans="1:16" x14ac:dyDescent="0.25">
      <c r="A35">
        <v>10</v>
      </c>
      <c r="B35">
        <f t="shared" si="3"/>
        <v>0.98480775301220802</v>
      </c>
      <c r="C35">
        <f t="shared" si="4"/>
        <v>0.17364817766693033</v>
      </c>
      <c r="D35">
        <v>21.1</v>
      </c>
      <c r="E35">
        <v>1000</v>
      </c>
      <c r="F35">
        <f t="shared" si="8"/>
        <v>1.2001953317458227</v>
      </c>
      <c r="G35">
        <v>1E-3</v>
      </c>
      <c r="H35">
        <v>7.2800000000000004E-2</v>
      </c>
      <c r="I35" t="s">
        <v>0</v>
      </c>
      <c r="J35">
        <v>5.0799999999999998E-2</v>
      </c>
      <c r="K35">
        <v>0.36799999999999999</v>
      </c>
      <c r="L35" s="2">
        <f t="shared" si="5"/>
        <v>22.436931609789109</v>
      </c>
      <c r="M35" s="6">
        <f t="shared" si="6"/>
        <v>35833.986900030846</v>
      </c>
      <c r="N35" s="2">
        <f t="shared" si="9"/>
        <v>347.21235429598454</v>
      </c>
      <c r="O35" s="5">
        <f t="shared" si="10"/>
        <v>2.7923229451804494E-5</v>
      </c>
      <c r="P35">
        <f t="shared" si="7"/>
        <v>0.5216946708205642</v>
      </c>
    </row>
    <row r="36" spans="1:16" x14ac:dyDescent="0.25">
      <c r="A36">
        <v>20</v>
      </c>
      <c r="B36">
        <f t="shared" si="3"/>
        <v>0.93969262078590843</v>
      </c>
      <c r="C36">
        <f t="shared" si="4"/>
        <v>0.34202014332566871</v>
      </c>
      <c r="D36">
        <v>21.1</v>
      </c>
      <c r="E36">
        <v>1000</v>
      </c>
      <c r="F36">
        <f t="shared" si="8"/>
        <v>1.2001953317458227</v>
      </c>
      <c r="G36">
        <v>1E-3</v>
      </c>
      <c r="H36">
        <v>7.2800000000000004E-2</v>
      </c>
      <c r="I36" t="s">
        <v>0</v>
      </c>
      <c r="J36">
        <v>5.0799999999999998E-2</v>
      </c>
      <c r="K36">
        <v>0.38700000000000001</v>
      </c>
      <c r="L36" s="2">
        <f t="shared" si="5"/>
        <v>23.595360143990174</v>
      </c>
      <c r="M36" s="6">
        <f t="shared" si="6"/>
        <v>35833.986900030846</v>
      </c>
      <c r="N36" s="2">
        <f t="shared" si="9"/>
        <v>347.21235429598454</v>
      </c>
      <c r="O36" s="5">
        <f t="shared" si="10"/>
        <v>2.7923229451804494E-5</v>
      </c>
      <c r="P36">
        <f t="shared" si="7"/>
        <v>0.54862999349879982</v>
      </c>
    </row>
    <row r="37" spans="1:16" x14ac:dyDescent="0.25">
      <c r="A37">
        <v>30</v>
      </c>
      <c r="B37">
        <f t="shared" si="3"/>
        <v>0.86602540378443871</v>
      </c>
      <c r="C37">
        <f t="shared" si="4"/>
        <v>0.49999999999999994</v>
      </c>
      <c r="D37">
        <v>21.1</v>
      </c>
      <c r="E37">
        <v>1000</v>
      </c>
      <c r="F37">
        <f t="shared" si="8"/>
        <v>1.2001953317458227</v>
      </c>
      <c r="G37">
        <v>1E-3</v>
      </c>
      <c r="H37">
        <v>7.2800000000000004E-2</v>
      </c>
      <c r="I37" t="s">
        <v>0</v>
      </c>
      <c r="J37">
        <v>5.0799999999999998E-2</v>
      </c>
      <c r="K37">
        <v>0.39600000000000002</v>
      </c>
      <c r="L37" s="2">
        <f t="shared" si="5"/>
        <v>24.144089449664364</v>
      </c>
      <c r="M37" s="6">
        <f t="shared" si="6"/>
        <v>35833.986900030846</v>
      </c>
      <c r="N37" s="2">
        <f t="shared" si="9"/>
        <v>347.21235429598454</v>
      </c>
      <c r="O37" s="5">
        <f t="shared" si="10"/>
        <v>2.7923229451804494E-5</v>
      </c>
      <c r="P37">
        <f t="shared" si="7"/>
        <v>0.56138883055691147</v>
      </c>
    </row>
    <row r="38" spans="1:16" x14ac:dyDescent="0.25">
      <c r="A38">
        <v>40</v>
      </c>
      <c r="B38">
        <f t="shared" si="3"/>
        <v>0.76604444311897801</v>
      </c>
      <c r="C38">
        <f t="shared" si="4"/>
        <v>0.64278760968653925</v>
      </c>
      <c r="D38">
        <v>21.1</v>
      </c>
      <c r="E38">
        <v>1000</v>
      </c>
      <c r="F38">
        <f t="shared" si="8"/>
        <v>1.2001953317458227</v>
      </c>
      <c r="G38">
        <v>1E-3</v>
      </c>
      <c r="H38">
        <v>7.2800000000000004E-2</v>
      </c>
      <c r="I38" t="s">
        <v>0</v>
      </c>
      <c r="J38">
        <v>5.0799999999999998E-2</v>
      </c>
      <c r="K38">
        <v>0.4</v>
      </c>
      <c r="L38" s="2">
        <f t="shared" si="5"/>
        <v>24.387969141075118</v>
      </c>
      <c r="M38" s="6">
        <f t="shared" si="6"/>
        <v>35833.986900030846</v>
      </c>
      <c r="N38" s="2">
        <f t="shared" si="9"/>
        <v>347.21235429598454</v>
      </c>
      <c r="O38" s="5">
        <f t="shared" si="10"/>
        <v>2.7923229451804494E-5</v>
      </c>
      <c r="P38">
        <f t="shared" si="7"/>
        <v>0.56705942480496108</v>
      </c>
    </row>
    <row r="39" spans="1:16" x14ac:dyDescent="0.25">
      <c r="A39">
        <v>50</v>
      </c>
      <c r="B39">
        <f t="shared" si="3"/>
        <v>0.64278760968653936</v>
      </c>
      <c r="C39">
        <f t="shared" si="4"/>
        <v>0.76604444311897801</v>
      </c>
      <c r="D39">
        <v>21.1</v>
      </c>
      <c r="E39">
        <v>1000</v>
      </c>
      <c r="F39">
        <f t="shared" si="8"/>
        <v>1.2001953317458227</v>
      </c>
      <c r="G39">
        <v>1E-3</v>
      </c>
      <c r="H39">
        <v>7.2800000000000004E-2</v>
      </c>
      <c r="I39" t="s">
        <v>0</v>
      </c>
      <c r="J39">
        <v>5.0799999999999998E-2</v>
      </c>
      <c r="K39">
        <v>0.39100000000000001</v>
      </c>
      <c r="L39" s="2">
        <f t="shared" si="5"/>
        <v>23.839239835400928</v>
      </c>
      <c r="M39" s="6">
        <f t="shared" si="6"/>
        <v>35833.986900030846</v>
      </c>
      <c r="N39" s="2">
        <f t="shared" si="9"/>
        <v>347.21235429598454</v>
      </c>
      <c r="O39" s="5">
        <f t="shared" si="10"/>
        <v>2.7923229451804494E-5</v>
      </c>
      <c r="P39">
        <f t="shared" si="7"/>
        <v>0.55430058774684943</v>
      </c>
    </row>
    <row r="40" spans="1:16" x14ac:dyDescent="0.25">
      <c r="A40">
        <v>60</v>
      </c>
      <c r="B40">
        <f t="shared" si="3"/>
        <v>0.50000000000000011</v>
      </c>
      <c r="C40">
        <f t="shared" si="4"/>
        <v>0.8660254037844386</v>
      </c>
      <c r="D40">
        <v>21.1</v>
      </c>
      <c r="E40">
        <v>1000</v>
      </c>
      <c r="F40">
        <f t="shared" si="8"/>
        <v>1.2001953317458227</v>
      </c>
      <c r="G40">
        <v>1E-3</v>
      </c>
      <c r="H40">
        <v>7.2800000000000004E-2</v>
      </c>
      <c r="I40" t="s">
        <v>0</v>
      </c>
      <c r="J40">
        <v>5.0799999999999998E-2</v>
      </c>
      <c r="K40">
        <v>0.36899999999999999</v>
      </c>
      <c r="L40" s="2">
        <f t="shared" si="5"/>
        <v>22.497901532641794</v>
      </c>
      <c r="M40" s="6">
        <f t="shared" si="6"/>
        <v>35833.986900030846</v>
      </c>
      <c r="N40" s="2">
        <f t="shared" si="9"/>
        <v>347.21235429598454</v>
      </c>
      <c r="O40" s="5">
        <f t="shared" si="10"/>
        <v>2.7923229451804494E-5</v>
      </c>
      <c r="P40">
        <f t="shared" si="7"/>
        <v>0.52311231938257663</v>
      </c>
    </row>
    <row r="41" spans="1:16" x14ac:dyDescent="0.25">
      <c r="A41">
        <v>70</v>
      </c>
      <c r="B41">
        <f t="shared" si="3"/>
        <v>0.34202014332566882</v>
      </c>
      <c r="C41">
        <f t="shared" si="4"/>
        <v>0.93969262078590832</v>
      </c>
      <c r="D41">
        <v>21.1</v>
      </c>
      <c r="E41">
        <v>1000</v>
      </c>
      <c r="F41">
        <f t="shared" si="8"/>
        <v>1.2001953317458227</v>
      </c>
      <c r="G41">
        <v>1E-3</v>
      </c>
      <c r="H41">
        <v>7.2800000000000004E-2</v>
      </c>
      <c r="I41" t="s">
        <v>0</v>
      </c>
      <c r="J41">
        <v>5.0799999999999998E-2</v>
      </c>
      <c r="K41">
        <v>0.33700000000000002</v>
      </c>
      <c r="L41" s="2">
        <f t="shared" si="5"/>
        <v>20.546864001355786</v>
      </c>
      <c r="M41" s="6">
        <f t="shared" si="6"/>
        <v>35833.986900030846</v>
      </c>
      <c r="N41" s="2">
        <f t="shared" si="9"/>
        <v>347.21235429598454</v>
      </c>
      <c r="O41" s="5">
        <f t="shared" si="10"/>
        <v>2.7923229451804494E-5</v>
      </c>
      <c r="P41">
        <f t="shared" si="7"/>
        <v>0.47774756539817975</v>
      </c>
    </row>
    <row r="42" spans="1:16" x14ac:dyDescent="0.25">
      <c r="A42">
        <v>80</v>
      </c>
      <c r="B42">
        <f t="shared" si="3"/>
        <v>0.17364817766693041</v>
      </c>
      <c r="C42">
        <f t="shared" si="4"/>
        <v>0.98480775301220802</v>
      </c>
      <c r="D42">
        <v>21.1</v>
      </c>
      <c r="E42">
        <v>1000</v>
      </c>
      <c r="F42">
        <f t="shared" si="8"/>
        <v>1.2001953317458227</v>
      </c>
      <c r="G42">
        <v>1E-3</v>
      </c>
      <c r="H42">
        <v>7.2800000000000004E-2</v>
      </c>
      <c r="I42" t="s">
        <v>0</v>
      </c>
      <c r="J42">
        <v>5.0799999999999998E-2</v>
      </c>
      <c r="K42">
        <v>0.30099999999999999</v>
      </c>
      <c r="L42" s="2">
        <f t="shared" si="5"/>
        <v>18.351946778659023</v>
      </c>
      <c r="M42" s="6">
        <f t="shared" si="6"/>
        <v>35833.986900030846</v>
      </c>
      <c r="N42" s="2">
        <f t="shared" si="9"/>
        <v>347.21235429598454</v>
      </c>
      <c r="O42" s="5">
        <f t="shared" si="10"/>
        <v>2.7923229451804494E-5</v>
      </c>
      <c r="P42">
        <f t="shared" si="7"/>
        <v>0.42671221716573321</v>
      </c>
    </row>
    <row r="43" spans="1:16" x14ac:dyDescent="0.25">
      <c r="A43">
        <v>90</v>
      </c>
      <c r="B43">
        <f t="shared" si="3"/>
        <v>6.1257422745431001E-17</v>
      </c>
      <c r="C43">
        <f t="shared" si="4"/>
        <v>1</v>
      </c>
      <c r="D43">
        <v>21.1</v>
      </c>
      <c r="E43">
        <v>1000</v>
      </c>
      <c r="F43">
        <f t="shared" si="8"/>
        <v>1.2001953317458227</v>
      </c>
      <c r="G43">
        <v>1E-3</v>
      </c>
      <c r="H43">
        <v>7.2800000000000004E-2</v>
      </c>
      <c r="I43" t="s">
        <v>0</v>
      </c>
      <c r="J43">
        <v>5.0799999999999998E-2</v>
      </c>
      <c r="K43">
        <v>0.25700000000000001</v>
      </c>
      <c r="L43" s="2">
        <f t="shared" si="5"/>
        <v>15.669270173140761</v>
      </c>
      <c r="M43" s="6">
        <f t="shared" si="6"/>
        <v>35833.986900030846</v>
      </c>
      <c r="N43" s="2">
        <f t="shared" si="9"/>
        <v>347.21235429598454</v>
      </c>
      <c r="O43" s="5">
        <f t="shared" si="10"/>
        <v>2.7923229451804494E-5</v>
      </c>
      <c r="P43">
        <f t="shared" si="7"/>
        <v>0.3643356804371875</v>
      </c>
    </row>
    <row r="44" spans="1:16" x14ac:dyDescent="0.25">
      <c r="A44">
        <v>10</v>
      </c>
      <c r="B44">
        <f t="shared" si="3"/>
        <v>0.98480775301220802</v>
      </c>
      <c r="C44">
        <f t="shared" si="4"/>
        <v>0.17364817766693033</v>
      </c>
      <c r="D44">
        <v>50</v>
      </c>
      <c r="E44">
        <v>869</v>
      </c>
      <c r="F44">
        <f t="shared" si="8"/>
        <v>1.0928094336422494</v>
      </c>
      <c r="G44">
        <v>0.104</v>
      </c>
      <c r="H44">
        <v>2.9499999999999998E-2</v>
      </c>
      <c r="I44" t="s">
        <v>1</v>
      </c>
      <c r="J44">
        <v>5.0799999999999998E-2</v>
      </c>
      <c r="K44">
        <v>0.309</v>
      </c>
      <c r="L44" s="2">
        <f t="shared" si="5"/>
        <v>0.16494277155547224</v>
      </c>
      <c r="M44" s="6">
        <f t="shared" si="6"/>
        <v>299.41192839279921</v>
      </c>
      <c r="N44" s="2">
        <f t="shared" si="9"/>
        <v>744.55943381900227</v>
      </c>
      <c r="O44" s="5">
        <f t="shared" si="10"/>
        <v>3.3419823089757277E-3</v>
      </c>
      <c r="P44">
        <f t="shared" si="7"/>
        <v>0.43806598311994699</v>
      </c>
    </row>
    <row r="45" spans="1:16" x14ac:dyDescent="0.25">
      <c r="A45">
        <v>20</v>
      </c>
      <c r="B45">
        <f t="shared" si="3"/>
        <v>0.93969262078590843</v>
      </c>
      <c r="C45">
        <f t="shared" si="4"/>
        <v>0.34202014332566871</v>
      </c>
      <c r="D45">
        <v>50</v>
      </c>
      <c r="E45">
        <v>869</v>
      </c>
      <c r="F45">
        <f t="shared" si="8"/>
        <v>1.0928094336422494</v>
      </c>
      <c r="G45">
        <v>0.104</v>
      </c>
      <c r="H45">
        <v>2.9499999999999998E-2</v>
      </c>
      <c r="I45" t="s">
        <v>1</v>
      </c>
      <c r="J45">
        <v>5.0799999999999998E-2</v>
      </c>
      <c r="K45">
        <v>0.316</v>
      </c>
      <c r="L45" s="2">
        <f t="shared" si="5"/>
        <v>0.16867933919588751</v>
      </c>
      <c r="M45" s="6">
        <f t="shared" si="6"/>
        <v>299.41192839279921</v>
      </c>
      <c r="N45" s="2">
        <f t="shared" si="9"/>
        <v>744.55943381900227</v>
      </c>
      <c r="O45" s="5">
        <f t="shared" si="10"/>
        <v>3.3419823089757277E-3</v>
      </c>
      <c r="P45">
        <f t="shared" si="7"/>
        <v>0.44798980798026944</v>
      </c>
    </row>
    <row r="46" spans="1:16" x14ac:dyDescent="0.25">
      <c r="A46">
        <v>30</v>
      </c>
      <c r="B46">
        <f t="shared" si="3"/>
        <v>0.86602540378443871</v>
      </c>
      <c r="C46">
        <f t="shared" si="4"/>
        <v>0.49999999999999994</v>
      </c>
      <c r="D46">
        <v>50</v>
      </c>
      <c r="E46">
        <v>869</v>
      </c>
      <c r="F46">
        <f t="shared" si="8"/>
        <v>1.0928094336422494</v>
      </c>
      <c r="G46">
        <v>0.104</v>
      </c>
      <c r="H46">
        <v>2.9499999999999998E-2</v>
      </c>
      <c r="I46" t="s">
        <v>1</v>
      </c>
      <c r="J46">
        <v>5.0799999999999998E-2</v>
      </c>
      <c r="K46">
        <v>0.33600000000000002</v>
      </c>
      <c r="L46" s="2">
        <f t="shared" si="5"/>
        <v>0.179355246739931</v>
      </c>
      <c r="M46" s="6">
        <f t="shared" si="6"/>
        <v>299.41192839279921</v>
      </c>
      <c r="N46" s="2">
        <f t="shared" si="9"/>
        <v>744.55943381900227</v>
      </c>
      <c r="O46" s="5">
        <f t="shared" si="10"/>
        <v>3.3419823089757277E-3</v>
      </c>
      <c r="P46">
        <f t="shared" si="7"/>
        <v>0.47634359329547638</v>
      </c>
    </row>
    <row r="47" spans="1:16" x14ac:dyDescent="0.25">
      <c r="A47">
        <v>40</v>
      </c>
      <c r="B47">
        <f t="shared" si="3"/>
        <v>0.76604444311897801</v>
      </c>
      <c r="C47">
        <f t="shared" si="4"/>
        <v>0.64278760968653925</v>
      </c>
      <c r="D47">
        <v>50</v>
      </c>
      <c r="E47">
        <v>869</v>
      </c>
      <c r="F47">
        <f t="shared" si="8"/>
        <v>1.0928094336422494</v>
      </c>
      <c r="G47">
        <v>0.104</v>
      </c>
      <c r="H47">
        <v>2.9499999999999998E-2</v>
      </c>
      <c r="I47" t="s">
        <v>1</v>
      </c>
      <c r="J47">
        <v>5.0799999999999998E-2</v>
      </c>
      <c r="K47">
        <v>0.33600000000000002</v>
      </c>
      <c r="L47" s="2">
        <f t="shared" si="5"/>
        <v>0.179355246739931</v>
      </c>
      <c r="M47" s="6">
        <f t="shared" si="6"/>
        <v>299.41192839279921</v>
      </c>
      <c r="N47" s="2">
        <f t="shared" si="9"/>
        <v>744.55943381900227</v>
      </c>
      <c r="O47" s="5">
        <f t="shared" si="10"/>
        <v>3.3419823089757277E-3</v>
      </c>
      <c r="P47">
        <f t="shared" si="7"/>
        <v>0.47634359329547638</v>
      </c>
    </row>
    <row r="48" spans="1:16" x14ac:dyDescent="0.25">
      <c r="A48">
        <v>50</v>
      </c>
      <c r="B48">
        <f t="shared" si="3"/>
        <v>0.64278760968653936</v>
      </c>
      <c r="C48">
        <f t="shared" si="4"/>
        <v>0.76604444311897801</v>
      </c>
      <c r="D48">
        <v>50</v>
      </c>
      <c r="E48">
        <v>869</v>
      </c>
      <c r="F48">
        <f t="shared" si="8"/>
        <v>1.0928094336422494</v>
      </c>
      <c r="G48">
        <v>0.104</v>
      </c>
      <c r="H48">
        <v>2.9499999999999998E-2</v>
      </c>
      <c r="I48" t="s">
        <v>1</v>
      </c>
      <c r="J48">
        <v>5.0799999999999998E-2</v>
      </c>
      <c r="K48">
        <v>0.33300000000000002</v>
      </c>
      <c r="L48" s="2">
        <f t="shared" si="5"/>
        <v>0.17775386060832452</v>
      </c>
      <c r="M48" s="6">
        <f t="shared" si="6"/>
        <v>299.41192839279921</v>
      </c>
      <c r="N48" s="2">
        <f t="shared" si="9"/>
        <v>744.55943381900227</v>
      </c>
      <c r="O48" s="5">
        <f t="shared" si="10"/>
        <v>3.3419823089757277E-3</v>
      </c>
      <c r="P48">
        <f t="shared" si="7"/>
        <v>0.47209052549819536</v>
      </c>
    </row>
    <row r="49" spans="1:16" x14ac:dyDescent="0.25">
      <c r="A49">
        <v>60</v>
      </c>
      <c r="B49">
        <f t="shared" si="3"/>
        <v>0.50000000000000011</v>
      </c>
      <c r="C49">
        <f t="shared" si="4"/>
        <v>0.8660254037844386</v>
      </c>
      <c r="D49">
        <v>50</v>
      </c>
      <c r="E49">
        <v>869</v>
      </c>
      <c r="F49">
        <f t="shared" si="8"/>
        <v>1.0928094336422494</v>
      </c>
      <c r="G49">
        <v>0.104</v>
      </c>
      <c r="H49">
        <v>2.9499999999999998E-2</v>
      </c>
      <c r="I49" t="s">
        <v>1</v>
      </c>
      <c r="J49">
        <v>5.0799999999999998E-2</v>
      </c>
      <c r="K49">
        <v>0.316</v>
      </c>
      <c r="L49" s="2">
        <f t="shared" si="5"/>
        <v>0.16867933919588751</v>
      </c>
      <c r="M49" s="6">
        <f t="shared" si="6"/>
        <v>299.41192839279921</v>
      </c>
      <c r="N49" s="2">
        <f t="shared" si="9"/>
        <v>744.55943381900227</v>
      </c>
      <c r="O49" s="5">
        <f t="shared" si="10"/>
        <v>3.3419823089757277E-3</v>
      </c>
      <c r="P49">
        <f t="shared" si="7"/>
        <v>0.44798980798026944</v>
      </c>
    </row>
    <row r="50" spans="1:16" x14ac:dyDescent="0.25">
      <c r="A50">
        <v>70</v>
      </c>
      <c r="B50">
        <f t="shared" si="3"/>
        <v>0.34202014332566882</v>
      </c>
      <c r="C50">
        <f t="shared" si="4"/>
        <v>0.93969262078590832</v>
      </c>
      <c r="D50">
        <v>50</v>
      </c>
      <c r="E50">
        <v>869</v>
      </c>
      <c r="F50">
        <f t="shared" si="8"/>
        <v>1.0928094336422494</v>
      </c>
      <c r="G50">
        <v>0.104</v>
      </c>
      <c r="H50">
        <v>2.9499999999999998E-2</v>
      </c>
      <c r="I50" t="s">
        <v>1</v>
      </c>
      <c r="J50">
        <v>5.0799999999999998E-2</v>
      </c>
      <c r="K50">
        <v>0.29399999999999998</v>
      </c>
      <c r="L50" s="2">
        <f t="shared" si="5"/>
        <v>0.15693584089743964</v>
      </c>
      <c r="M50" s="6">
        <f t="shared" si="6"/>
        <v>299.41192839279921</v>
      </c>
      <c r="N50" s="2">
        <f t="shared" si="9"/>
        <v>744.55943381900227</v>
      </c>
      <c r="O50" s="5">
        <f t="shared" si="10"/>
        <v>3.3419823089757277E-3</v>
      </c>
      <c r="P50">
        <f t="shared" si="7"/>
        <v>0.41680064413354179</v>
      </c>
    </row>
    <row r="51" spans="1:16" x14ac:dyDescent="0.25">
      <c r="A51">
        <v>80</v>
      </c>
      <c r="B51">
        <f t="shared" si="3"/>
        <v>0.17364817766693041</v>
      </c>
      <c r="C51">
        <f t="shared" si="4"/>
        <v>0.98480775301220802</v>
      </c>
      <c r="D51">
        <v>50</v>
      </c>
      <c r="E51">
        <v>869</v>
      </c>
      <c r="F51">
        <f t="shared" si="8"/>
        <v>1.0928094336422494</v>
      </c>
      <c r="G51">
        <v>0.104</v>
      </c>
      <c r="H51">
        <v>2.9499999999999998E-2</v>
      </c>
      <c r="I51" t="s">
        <v>1</v>
      </c>
      <c r="J51">
        <v>5.0799999999999998E-2</v>
      </c>
      <c r="K51">
        <v>0.27</v>
      </c>
      <c r="L51" s="2">
        <f t="shared" si="5"/>
        <v>0.14412475184458742</v>
      </c>
      <c r="M51" s="6">
        <f t="shared" si="6"/>
        <v>299.41192839279921</v>
      </c>
      <c r="N51" s="2">
        <f t="shared" si="9"/>
        <v>744.55943381900227</v>
      </c>
      <c r="O51" s="5">
        <f t="shared" si="10"/>
        <v>3.3419823089757277E-3</v>
      </c>
      <c r="P51">
        <f t="shared" si="7"/>
        <v>0.38277610175529353</v>
      </c>
    </row>
    <row r="52" spans="1:16" x14ac:dyDescent="0.25">
      <c r="A52">
        <v>88</v>
      </c>
      <c r="B52">
        <f t="shared" si="3"/>
        <v>3.489949670250108E-2</v>
      </c>
      <c r="C52">
        <f t="shared" si="4"/>
        <v>0.99939082701909576</v>
      </c>
      <c r="D52">
        <v>50</v>
      </c>
      <c r="E52">
        <v>869</v>
      </c>
      <c r="F52">
        <f t="shared" si="8"/>
        <v>1.0928094336422494</v>
      </c>
      <c r="G52">
        <v>0.104</v>
      </c>
      <c r="H52">
        <v>2.9499999999999998E-2</v>
      </c>
      <c r="I52" t="s">
        <v>1</v>
      </c>
      <c r="J52">
        <v>5.0799999999999998E-2</v>
      </c>
      <c r="K52">
        <v>0.24399999999999999</v>
      </c>
      <c r="L52" s="2">
        <f t="shared" si="5"/>
        <v>0.13024607203733085</v>
      </c>
      <c r="M52" s="6">
        <f t="shared" si="6"/>
        <v>299.41192839279921</v>
      </c>
      <c r="N52" s="2">
        <f t="shared" si="9"/>
        <v>744.55943381900227</v>
      </c>
      <c r="O52" s="5">
        <f t="shared" si="10"/>
        <v>3.3419823089757277E-3</v>
      </c>
      <c r="P52">
        <f t="shared" si="7"/>
        <v>0.3459161808455245</v>
      </c>
    </row>
    <row r="53" spans="1:16" x14ac:dyDescent="0.25">
      <c r="A53">
        <v>90</v>
      </c>
      <c r="B53">
        <f t="shared" si="3"/>
        <v>6.1257422745431001E-17</v>
      </c>
      <c r="C53">
        <f t="shared" si="4"/>
        <v>1</v>
      </c>
      <c r="D53">
        <v>50</v>
      </c>
      <c r="E53">
        <v>869</v>
      </c>
      <c r="F53">
        <f t="shared" si="8"/>
        <v>1.0928094336422494</v>
      </c>
      <c r="G53">
        <v>0.104</v>
      </c>
      <c r="H53">
        <v>2.9499999999999998E-2</v>
      </c>
      <c r="I53" t="s">
        <v>1</v>
      </c>
      <c r="J53">
        <v>5.0799999999999998E-2</v>
      </c>
      <c r="K53">
        <v>0.23899999999999999</v>
      </c>
      <c r="L53" s="2">
        <f t="shared" si="5"/>
        <v>0.12757709515131996</v>
      </c>
      <c r="M53" s="6">
        <f t="shared" si="6"/>
        <v>299.41192839279921</v>
      </c>
      <c r="N53" s="2">
        <f t="shared" si="9"/>
        <v>744.55943381900227</v>
      </c>
      <c r="O53" s="5">
        <f t="shared" si="10"/>
        <v>3.3419823089757277E-3</v>
      </c>
      <c r="P53">
        <f t="shared" si="7"/>
        <v>0.33882773451672277</v>
      </c>
    </row>
    <row r="54" spans="1:16" x14ac:dyDescent="0.25">
      <c r="A54">
        <v>10</v>
      </c>
      <c r="B54">
        <f t="shared" si="3"/>
        <v>0.98480775301220802</v>
      </c>
      <c r="C54">
        <f t="shared" si="4"/>
        <v>0.17364817766693033</v>
      </c>
      <c r="D54">
        <v>40</v>
      </c>
      <c r="E54">
        <v>876</v>
      </c>
      <c r="F54">
        <f t="shared" si="8"/>
        <v>1.1277234730557397</v>
      </c>
      <c r="G54">
        <v>0.185</v>
      </c>
      <c r="H54">
        <v>2.9499999999999998E-2</v>
      </c>
      <c r="I54" t="s">
        <v>1</v>
      </c>
      <c r="J54">
        <v>5.0799999999999998E-2</v>
      </c>
      <c r="K54">
        <v>0.28000000000000003</v>
      </c>
      <c r="L54" s="2">
        <f t="shared" si="5"/>
        <v>8.6706695571593731E-2</v>
      </c>
      <c r="M54" s="6">
        <f t="shared" si="6"/>
        <v>169.67136673471026</v>
      </c>
      <c r="N54" s="2">
        <f t="shared" si="9"/>
        <v>750.53463544848864</v>
      </c>
      <c r="O54" s="5">
        <f t="shared" si="10"/>
        <v>5.897543699845873E-3</v>
      </c>
      <c r="P54">
        <f t="shared" si="7"/>
        <v>0.39695891804461791</v>
      </c>
    </row>
    <row r="55" spans="1:16" x14ac:dyDescent="0.25">
      <c r="A55">
        <v>20</v>
      </c>
      <c r="B55">
        <f t="shared" si="3"/>
        <v>0.93969262078590843</v>
      </c>
      <c r="C55">
        <f t="shared" si="4"/>
        <v>0.34202014332566871</v>
      </c>
      <c r="D55">
        <v>40</v>
      </c>
      <c r="E55">
        <v>876</v>
      </c>
      <c r="F55">
        <f t="shared" si="8"/>
        <v>1.1277234730557397</v>
      </c>
      <c r="G55">
        <v>0.185</v>
      </c>
      <c r="H55">
        <v>2.9499999999999998E-2</v>
      </c>
      <c r="I55" t="s">
        <v>1</v>
      </c>
      <c r="J55">
        <v>5.0799999999999998E-2</v>
      </c>
      <c r="K55">
        <v>0.30299999999999999</v>
      </c>
      <c r="L55" s="2">
        <f t="shared" si="5"/>
        <v>9.3829031279260358E-2</v>
      </c>
      <c r="M55" s="6">
        <f t="shared" si="6"/>
        <v>169.67136673471026</v>
      </c>
      <c r="N55" s="2">
        <f t="shared" si="9"/>
        <v>750.53463544848864</v>
      </c>
      <c r="O55" s="5">
        <f t="shared" si="10"/>
        <v>5.897543699845873E-3</v>
      </c>
      <c r="P55">
        <f t="shared" si="7"/>
        <v>0.42956625774114005</v>
      </c>
    </row>
    <row r="56" spans="1:16" x14ac:dyDescent="0.25">
      <c r="A56">
        <v>30</v>
      </c>
      <c r="B56">
        <f t="shared" si="3"/>
        <v>0.86602540378443871</v>
      </c>
      <c r="C56">
        <f t="shared" si="4"/>
        <v>0.49999999999999994</v>
      </c>
      <c r="D56">
        <v>40</v>
      </c>
      <c r="E56">
        <v>876</v>
      </c>
      <c r="F56">
        <f t="shared" si="8"/>
        <v>1.1277234730557397</v>
      </c>
      <c r="G56">
        <v>0.185</v>
      </c>
      <c r="H56">
        <v>2.9499999999999998E-2</v>
      </c>
      <c r="I56" t="s">
        <v>1</v>
      </c>
      <c r="J56">
        <v>5.0799999999999998E-2</v>
      </c>
      <c r="K56">
        <v>0.316</v>
      </c>
      <c r="L56" s="2">
        <f t="shared" si="5"/>
        <v>9.7854699287941507E-2</v>
      </c>
      <c r="M56" s="6">
        <f t="shared" si="6"/>
        <v>169.67136673471026</v>
      </c>
      <c r="N56" s="2">
        <f t="shared" si="9"/>
        <v>750.53463544848864</v>
      </c>
      <c r="O56" s="5">
        <f t="shared" si="10"/>
        <v>5.897543699845873E-3</v>
      </c>
      <c r="P56">
        <f t="shared" si="7"/>
        <v>0.44799649322178303</v>
      </c>
    </row>
    <row r="57" spans="1:16" x14ac:dyDescent="0.25">
      <c r="A57">
        <v>40</v>
      </c>
      <c r="B57">
        <f t="shared" si="3"/>
        <v>0.76604444311897801</v>
      </c>
      <c r="C57">
        <f t="shared" si="4"/>
        <v>0.64278760968653925</v>
      </c>
      <c r="D57">
        <v>40</v>
      </c>
      <c r="E57">
        <v>876</v>
      </c>
      <c r="F57">
        <f t="shared" si="8"/>
        <v>1.1277234730557397</v>
      </c>
      <c r="G57">
        <v>0.185</v>
      </c>
      <c r="H57">
        <v>2.9499999999999998E-2</v>
      </c>
      <c r="I57" t="s">
        <v>1</v>
      </c>
      <c r="J57">
        <v>5.0799999999999998E-2</v>
      </c>
      <c r="K57">
        <v>0.32400000000000001</v>
      </c>
      <c r="L57" s="2">
        <f t="shared" si="5"/>
        <v>0.10033203344712989</v>
      </c>
      <c r="M57" s="6">
        <f t="shared" si="6"/>
        <v>169.67136673471026</v>
      </c>
      <c r="N57" s="2">
        <f t="shared" si="9"/>
        <v>750.53463544848864</v>
      </c>
      <c r="O57" s="5">
        <f t="shared" si="10"/>
        <v>5.897543699845873E-3</v>
      </c>
      <c r="P57">
        <f t="shared" si="7"/>
        <v>0.45933817659448645</v>
      </c>
    </row>
    <row r="58" spans="1:16" x14ac:dyDescent="0.25">
      <c r="A58">
        <v>50</v>
      </c>
      <c r="B58">
        <f t="shared" si="3"/>
        <v>0.64278760968653936</v>
      </c>
      <c r="C58">
        <f t="shared" si="4"/>
        <v>0.76604444311897801</v>
      </c>
      <c r="D58">
        <v>40</v>
      </c>
      <c r="E58">
        <v>876</v>
      </c>
      <c r="F58">
        <f t="shared" si="8"/>
        <v>1.1277234730557397</v>
      </c>
      <c r="G58">
        <v>0.185</v>
      </c>
      <c r="H58">
        <v>2.9499999999999998E-2</v>
      </c>
      <c r="I58" t="s">
        <v>1</v>
      </c>
      <c r="J58">
        <v>5.0799999999999998E-2</v>
      </c>
      <c r="K58">
        <v>0.32</v>
      </c>
      <c r="L58" s="2">
        <f t="shared" si="5"/>
        <v>9.9093366367535712E-2</v>
      </c>
      <c r="M58" s="6">
        <f t="shared" si="6"/>
        <v>169.67136673471026</v>
      </c>
      <c r="N58" s="2">
        <f t="shared" si="9"/>
        <v>750.53463544848864</v>
      </c>
      <c r="O58" s="5">
        <f t="shared" si="10"/>
        <v>5.897543699845873E-3</v>
      </c>
      <c r="P58">
        <f t="shared" si="7"/>
        <v>0.45366733490813471</v>
      </c>
    </row>
    <row r="59" spans="1:16" x14ac:dyDescent="0.25">
      <c r="A59">
        <v>60</v>
      </c>
      <c r="B59">
        <f t="shared" si="3"/>
        <v>0.50000000000000011</v>
      </c>
      <c r="C59">
        <f t="shared" si="4"/>
        <v>0.8660254037844386</v>
      </c>
      <c r="D59">
        <v>40</v>
      </c>
      <c r="E59">
        <v>876</v>
      </c>
      <c r="F59">
        <f t="shared" si="8"/>
        <v>1.1277234730557397</v>
      </c>
      <c r="G59">
        <v>0.185</v>
      </c>
      <c r="H59">
        <v>2.9499999999999998E-2</v>
      </c>
      <c r="I59" t="s">
        <v>1</v>
      </c>
      <c r="J59">
        <v>5.0799999999999998E-2</v>
      </c>
      <c r="K59">
        <v>0.30399999999999999</v>
      </c>
      <c r="L59" s="2">
        <f t="shared" si="5"/>
        <v>9.413869804915892E-2</v>
      </c>
      <c r="M59" s="6">
        <f t="shared" si="6"/>
        <v>169.67136673471026</v>
      </c>
      <c r="N59" s="2">
        <f t="shared" si="9"/>
        <v>750.53463544848864</v>
      </c>
      <c r="O59" s="5">
        <f t="shared" si="10"/>
        <v>5.897543699845873E-3</v>
      </c>
      <c r="P59">
        <f t="shared" si="7"/>
        <v>0.43098396816272799</v>
      </c>
    </row>
    <row r="60" spans="1:16" x14ac:dyDescent="0.25">
      <c r="A60">
        <v>70</v>
      </c>
      <c r="B60">
        <f t="shared" si="3"/>
        <v>0.34202014332566882</v>
      </c>
      <c r="C60">
        <f t="shared" si="4"/>
        <v>0.93969262078590832</v>
      </c>
      <c r="D60">
        <v>40</v>
      </c>
      <c r="E60">
        <v>876</v>
      </c>
      <c r="F60">
        <f t="shared" si="8"/>
        <v>1.1277234730557397</v>
      </c>
      <c r="G60">
        <v>0.185</v>
      </c>
      <c r="H60">
        <v>2.9499999999999998E-2</v>
      </c>
      <c r="I60" t="s">
        <v>1</v>
      </c>
      <c r="J60">
        <v>5.0799999999999998E-2</v>
      </c>
      <c r="K60">
        <v>0.28399999999999997</v>
      </c>
      <c r="L60" s="2">
        <f t="shared" si="5"/>
        <v>8.7945362651187922E-2</v>
      </c>
      <c r="M60" s="6">
        <f t="shared" si="6"/>
        <v>169.67136673471026</v>
      </c>
      <c r="N60" s="2">
        <f t="shared" si="9"/>
        <v>750.53463544848864</v>
      </c>
      <c r="O60" s="5">
        <f t="shared" si="10"/>
        <v>5.897543699845873E-3</v>
      </c>
      <c r="P60">
        <f t="shared" si="7"/>
        <v>0.40262975973096954</v>
      </c>
    </row>
    <row r="61" spans="1:16" x14ac:dyDescent="0.25">
      <c r="A61">
        <v>80</v>
      </c>
      <c r="B61">
        <f t="shared" si="3"/>
        <v>0.17364817766693041</v>
      </c>
      <c r="C61">
        <f t="shared" si="4"/>
        <v>0.98480775301220802</v>
      </c>
      <c r="D61">
        <v>40</v>
      </c>
      <c r="E61">
        <v>876</v>
      </c>
      <c r="F61">
        <f t="shared" si="8"/>
        <v>1.1277234730557397</v>
      </c>
      <c r="G61">
        <v>0.185</v>
      </c>
      <c r="H61">
        <v>2.9499999999999998E-2</v>
      </c>
      <c r="I61" t="s">
        <v>1</v>
      </c>
      <c r="J61">
        <v>5.0799999999999998E-2</v>
      </c>
      <c r="K61">
        <v>0.25800000000000001</v>
      </c>
      <c r="L61" s="2">
        <f t="shared" si="5"/>
        <v>7.9894026633825652E-2</v>
      </c>
      <c r="M61" s="6">
        <f t="shared" si="6"/>
        <v>169.67136673471026</v>
      </c>
      <c r="N61" s="2">
        <f t="shared" si="9"/>
        <v>750.53463544848864</v>
      </c>
      <c r="O61" s="5">
        <f t="shared" si="10"/>
        <v>5.897543699845873E-3</v>
      </c>
      <c r="P61">
        <f t="shared" si="7"/>
        <v>0.36576928876968362</v>
      </c>
    </row>
    <row r="62" spans="1:16" x14ac:dyDescent="0.25">
      <c r="A62">
        <v>88</v>
      </c>
      <c r="B62">
        <f t="shared" si="3"/>
        <v>3.489949670250108E-2</v>
      </c>
      <c r="C62">
        <f t="shared" si="4"/>
        <v>0.99939082701909576</v>
      </c>
      <c r="D62">
        <v>40</v>
      </c>
      <c r="E62">
        <v>876</v>
      </c>
      <c r="F62">
        <f t="shared" si="8"/>
        <v>1.1277234730557397</v>
      </c>
      <c r="G62">
        <v>0.185</v>
      </c>
      <c r="H62">
        <v>2.9499999999999998E-2</v>
      </c>
      <c r="I62" t="s">
        <v>1</v>
      </c>
      <c r="J62">
        <v>5.0799999999999998E-2</v>
      </c>
      <c r="K62">
        <v>0.23599999999999999</v>
      </c>
      <c r="L62" s="2">
        <f t="shared" si="5"/>
        <v>7.3081357696057572E-2</v>
      </c>
      <c r="M62" s="6">
        <f t="shared" si="6"/>
        <v>169.67136673471026</v>
      </c>
      <c r="N62" s="2">
        <f t="shared" si="9"/>
        <v>750.53463544848864</v>
      </c>
      <c r="O62" s="5">
        <f t="shared" si="10"/>
        <v>5.897543699845873E-3</v>
      </c>
      <c r="P62">
        <f t="shared" si="7"/>
        <v>0.33457965949474933</v>
      </c>
    </row>
    <row r="63" spans="1:16" x14ac:dyDescent="0.25">
      <c r="A63">
        <v>90</v>
      </c>
      <c r="B63">
        <f t="shared" si="3"/>
        <v>6.1257422745431001E-17</v>
      </c>
      <c r="C63">
        <f t="shared" si="4"/>
        <v>1</v>
      </c>
      <c r="D63">
        <v>40</v>
      </c>
      <c r="E63">
        <v>876</v>
      </c>
      <c r="F63">
        <f t="shared" si="8"/>
        <v>1.1277234730557397</v>
      </c>
      <c r="G63">
        <v>0.185</v>
      </c>
      <c r="H63">
        <v>2.9499999999999998E-2</v>
      </c>
      <c r="I63" t="s">
        <v>1</v>
      </c>
      <c r="J63">
        <v>5.0799999999999998E-2</v>
      </c>
      <c r="K63">
        <v>0.23200000000000001</v>
      </c>
      <c r="L63" s="2">
        <f t="shared" si="5"/>
        <v>7.1842690616463381E-2</v>
      </c>
      <c r="M63" s="6">
        <f t="shared" si="6"/>
        <v>169.67136673471026</v>
      </c>
      <c r="N63" s="2">
        <f t="shared" si="9"/>
        <v>750.53463544848864</v>
      </c>
      <c r="O63" s="5">
        <f t="shared" si="10"/>
        <v>5.897543699845873E-3</v>
      </c>
      <c r="P63">
        <f t="shared" si="7"/>
        <v>0.3289088178083977</v>
      </c>
    </row>
    <row r="64" spans="1:16" x14ac:dyDescent="0.25">
      <c r="A64">
        <v>10</v>
      </c>
      <c r="B64">
        <f t="shared" si="3"/>
        <v>0.98480775301220802</v>
      </c>
      <c r="C64">
        <f t="shared" si="4"/>
        <v>0.17364817766693033</v>
      </c>
      <c r="D64">
        <v>32.200000000000003</v>
      </c>
      <c r="E64">
        <v>881</v>
      </c>
      <c r="F64">
        <f t="shared" si="8"/>
        <v>1.1565447151587369</v>
      </c>
      <c r="G64">
        <v>0.29599999999999999</v>
      </c>
      <c r="H64">
        <v>2.9499999999999998E-2</v>
      </c>
      <c r="I64" t="s">
        <v>1</v>
      </c>
      <c r="J64">
        <v>5.0799999999999998E-2</v>
      </c>
      <c r="K64">
        <v>0.254</v>
      </c>
      <c r="L64" s="2">
        <f t="shared" si="5"/>
        <v>5.0415972191338559E-2</v>
      </c>
      <c r="M64" s="6">
        <f t="shared" si="6"/>
        <v>106.64852499430658</v>
      </c>
      <c r="N64" s="2">
        <f t="shared" si="9"/>
        <v>754.79930577456059</v>
      </c>
      <c r="O64" s="5">
        <f t="shared" si="10"/>
        <v>9.3827554465236978E-3</v>
      </c>
      <c r="P64">
        <f t="shared" si="7"/>
        <v>0.36010302776158393</v>
      </c>
    </row>
    <row r="65" spans="1:16" x14ac:dyDescent="0.25">
      <c r="A65">
        <v>20</v>
      </c>
      <c r="B65">
        <f t="shared" si="3"/>
        <v>0.93969262078590843</v>
      </c>
      <c r="C65">
        <f t="shared" si="4"/>
        <v>0.34202014332566871</v>
      </c>
      <c r="D65">
        <v>32.200000000000003</v>
      </c>
      <c r="E65">
        <v>881</v>
      </c>
      <c r="F65">
        <f t="shared" si="8"/>
        <v>1.1565447151587369</v>
      </c>
      <c r="G65">
        <v>0.29599999999999999</v>
      </c>
      <c r="H65">
        <v>2.9499999999999998E-2</v>
      </c>
      <c r="I65" t="s">
        <v>1</v>
      </c>
      <c r="J65">
        <v>5.0799999999999998E-2</v>
      </c>
      <c r="K65">
        <v>0.28299999999999997</v>
      </c>
      <c r="L65" s="2">
        <f t="shared" si="5"/>
        <v>5.6172126496648864E-2</v>
      </c>
      <c r="M65" s="6">
        <f t="shared" si="6"/>
        <v>106.64852499430658</v>
      </c>
      <c r="N65" s="2">
        <f t="shared" si="9"/>
        <v>754.79930577456059</v>
      </c>
      <c r="O65" s="5">
        <f t="shared" si="10"/>
        <v>9.3827554465236978E-3</v>
      </c>
      <c r="P65">
        <f t="shared" si="7"/>
        <v>0.40121715297845767</v>
      </c>
    </row>
    <row r="66" spans="1:16" x14ac:dyDescent="0.25">
      <c r="A66">
        <v>30</v>
      </c>
      <c r="B66">
        <f t="shared" si="3"/>
        <v>0.86602540378443871</v>
      </c>
      <c r="C66">
        <f t="shared" si="4"/>
        <v>0.49999999999999994</v>
      </c>
      <c r="D66">
        <v>32.200000000000003</v>
      </c>
      <c r="E66">
        <v>881</v>
      </c>
      <c r="F66">
        <f t="shared" ref="F66:F97" si="11">101325/(287.058*(D66+273))</f>
        <v>1.1565447151587369</v>
      </c>
      <c r="G66">
        <v>0.29599999999999999</v>
      </c>
      <c r="H66">
        <v>2.9499999999999998E-2</v>
      </c>
      <c r="I66" t="s">
        <v>1</v>
      </c>
      <c r="J66">
        <v>5.0799999999999998E-2</v>
      </c>
      <c r="K66">
        <v>0.29799999999999999</v>
      </c>
      <c r="L66" s="2">
        <f t="shared" si="5"/>
        <v>5.9149447689050755E-2</v>
      </c>
      <c r="M66" s="6">
        <f t="shared" si="6"/>
        <v>106.64852499430658</v>
      </c>
      <c r="N66" s="2">
        <f t="shared" ref="N66:N97" si="12">(E66-F66)*9.80665*J66*J66/H66</f>
        <v>754.79930577456059</v>
      </c>
      <c r="O66" s="5">
        <f t="shared" ref="O66:O97" si="13">G66/(E66-F66)/SQRT(9.80665*J66^3)</f>
        <v>9.3827554465236978E-3</v>
      </c>
      <c r="P66">
        <f t="shared" si="7"/>
        <v>0.42248307981477168</v>
      </c>
    </row>
    <row r="67" spans="1:16" x14ac:dyDescent="0.25">
      <c r="A67">
        <v>40</v>
      </c>
      <c r="B67">
        <f t="shared" ref="B67:B130" si="14">+COS(RADIANS(A67))</f>
        <v>0.76604444311897801</v>
      </c>
      <c r="C67">
        <f t="shared" ref="C67:C130" si="15">+SIN(RADIANS(A67))</f>
        <v>0.64278760968653925</v>
      </c>
      <c r="D67">
        <v>32.200000000000003</v>
      </c>
      <c r="E67">
        <v>881</v>
      </c>
      <c r="F67">
        <f t="shared" si="11"/>
        <v>1.1565447151587369</v>
      </c>
      <c r="G67">
        <v>0.29599999999999999</v>
      </c>
      <c r="H67">
        <v>2.9499999999999998E-2</v>
      </c>
      <c r="I67" t="s">
        <v>1</v>
      </c>
      <c r="J67">
        <v>5.0799999999999998E-2</v>
      </c>
      <c r="K67">
        <v>0.30299999999999999</v>
      </c>
      <c r="L67" s="2">
        <f t="shared" ref="L67:L130" si="16">+F67*K67*J67/G67</f>
        <v>6.0141888086518047E-2</v>
      </c>
      <c r="M67" s="6">
        <f t="shared" ref="M67:M130" si="17">+(9.80665*J67^3*(E67-F67)*E67)^0.5/G67</f>
        <v>106.64852499430658</v>
      </c>
      <c r="N67" s="2">
        <f t="shared" si="12"/>
        <v>754.79930577456059</v>
      </c>
      <c r="O67" s="5">
        <f t="shared" si="13"/>
        <v>9.3827554465236978E-3</v>
      </c>
      <c r="P67">
        <f t="shared" ref="P67:P130" si="18">K67/SQRT(9.80665*J67*(1-F67/E67))</f>
        <v>0.42957172209354305</v>
      </c>
    </row>
    <row r="68" spans="1:16" x14ac:dyDescent="0.25">
      <c r="A68">
        <v>50</v>
      </c>
      <c r="B68">
        <f t="shared" si="14"/>
        <v>0.64278760968653936</v>
      </c>
      <c r="C68">
        <f t="shared" si="15"/>
        <v>0.76604444311897801</v>
      </c>
      <c r="D68">
        <v>32.200000000000003</v>
      </c>
      <c r="E68">
        <v>881</v>
      </c>
      <c r="F68">
        <f t="shared" si="11"/>
        <v>1.1565447151587369</v>
      </c>
      <c r="G68">
        <v>0.29599999999999999</v>
      </c>
      <c r="H68">
        <v>2.9499999999999998E-2</v>
      </c>
      <c r="I68" t="s">
        <v>1</v>
      </c>
      <c r="J68">
        <v>5.0799999999999998E-2</v>
      </c>
      <c r="K68">
        <v>0.29799999999999999</v>
      </c>
      <c r="L68" s="2">
        <f t="shared" si="16"/>
        <v>5.9149447689050755E-2</v>
      </c>
      <c r="M68" s="6">
        <f t="shared" si="17"/>
        <v>106.64852499430658</v>
      </c>
      <c r="N68" s="2">
        <f t="shared" si="12"/>
        <v>754.79930577456059</v>
      </c>
      <c r="O68" s="5">
        <f t="shared" si="13"/>
        <v>9.3827554465236978E-3</v>
      </c>
      <c r="P68">
        <f t="shared" si="18"/>
        <v>0.42248307981477168</v>
      </c>
    </row>
    <row r="69" spans="1:16" x14ac:dyDescent="0.25">
      <c r="A69">
        <v>60</v>
      </c>
      <c r="B69">
        <f t="shared" si="14"/>
        <v>0.50000000000000011</v>
      </c>
      <c r="C69">
        <f t="shared" si="15"/>
        <v>0.8660254037844386</v>
      </c>
      <c r="D69">
        <v>32.200000000000003</v>
      </c>
      <c r="E69">
        <v>881</v>
      </c>
      <c r="F69">
        <f t="shared" si="11"/>
        <v>1.1565447151587369</v>
      </c>
      <c r="G69">
        <v>0.29599999999999999</v>
      </c>
      <c r="H69">
        <v>2.9499999999999998E-2</v>
      </c>
      <c r="I69" t="s">
        <v>1</v>
      </c>
      <c r="J69">
        <v>5.0799999999999998E-2</v>
      </c>
      <c r="K69">
        <v>0.28100000000000003</v>
      </c>
      <c r="L69" s="2">
        <f t="shared" si="16"/>
        <v>5.5775150337661956E-2</v>
      </c>
      <c r="M69" s="6">
        <f t="shared" si="17"/>
        <v>106.64852499430658</v>
      </c>
      <c r="N69" s="2">
        <f t="shared" si="12"/>
        <v>754.79930577456059</v>
      </c>
      <c r="O69" s="5">
        <f t="shared" si="13"/>
        <v>9.3827554465236978E-3</v>
      </c>
      <c r="P69">
        <f t="shared" si="18"/>
        <v>0.39838169606694923</v>
      </c>
    </row>
    <row r="70" spans="1:16" x14ac:dyDescent="0.25">
      <c r="A70">
        <v>70</v>
      </c>
      <c r="B70">
        <f t="shared" si="14"/>
        <v>0.34202014332566882</v>
      </c>
      <c r="C70">
        <f t="shared" si="15"/>
        <v>0.93969262078590832</v>
      </c>
      <c r="D70">
        <v>32.200000000000003</v>
      </c>
      <c r="E70">
        <v>881</v>
      </c>
      <c r="F70">
        <f t="shared" si="11"/>
        <v>1.1565447151587369</v>
      </c>
      <c r="G70">
        <v>0.29599999999999999</v>
      </c>
      <c r="H70">
        <v>2.9499999999999998E-2</v>
      </c>
      <c r="I70" t="s">
        <v>1</v>
      </c>
      <c r="J70">
        <v>5.0799999999999998E-2</v>
      </c>
      <c r="K70">
        <v>0.26800000000000002</v>
      </c>
      <c r="L70" s="2">
        <f t="shared" si="16"/>
        <v>5.3194805304246986E-2</v>
      </c>
      <c r="M70" s="6">
        <f t="shared" si="17"/>
        <v>106.64852499430658</v>
      </c>
      <c r="N70" s="2">
        <f t="shared" si="12"/>
        <v>754.79930577456059</v>
      </c>
      <c r="O70" s="5">
        <f t="shared" si="13"/>
        <v>9.3827554465236978E-3</v>
      </c>
      <c r="P70">
        <f t="shared" si="18"/>
        <v>0.37995122614214372</v>
      </c>
    </row>
    <row r="71" spans="1:16" x14ac:dyDescent="0.25">
      <c r="A71">
        <v>80</v>
      </c>
      <c r="B71">
        <f t="shared" si="14"/>
        <v>0.17364817766693041</v>
      </c>
      <c r="C71">
        <f t="shared" si="15"/>
        <v>0.98480775301220802</v>
      </c>
      <c r="D71">
        <v>32.200000000000003</v>
      </c>
      <c r="E71">
        <v>881</v>
      </c>
      <c r="F71">
        <f t="shared" si="11"/>
        <v>1.1565447151587369</v>
      </c>
      <c r="G71">
        <v>0.29599999999999999</v>
      </c>
      <c r="H71">
        <v>2.9499999999999998E-2</v>
      </c>
      <c r="I71" t="s">
        <v>1</v>
      </c>
      <c r="J71">
        <v>5.0799999999999998E-2</v>
      </c>
      <c r="K71">
        <v>0.247</v>
      </c>
      <c r="L71" s="2">
        <f t="shared" si="16"/>
        <v>4.9026555634884346E-2</v>
      </c>
      <c r="M71" s="6">
        <f t="shared" si="17"/>
        <v>106.64852499430658</v>
      </c>
      <c r="N71" s="2">
        <f t="shared" si="12"/>
        <v>754.79930577456059</v>
      </c>
      <c r="O71" s="5">
        <f t="shared" si="13"/>
        <v>9.3827554465236978E-3</v>
      </c>
      <c r="P71">
        <f t="shared" si="18"/>
        <v>0.35017892857130406</v>
      </c>
    </row>
    <row r="72" spans="1:16" x14ac:dyDescent="0.25">
      <c r="A72">
        <v>88</v>
      </c>
      <c r="B72">
        <f t="shared" si="14"/>
        <v>3.489949670250108E-2</v>
      </c>
      <c r="C72">
        <f t="shared" si="15"/>
        <v>0.99939082701909576</v>
      </c>
      <c r="D72">
        <v>32.200000000000003</v>
      </c>
      <c r="E72">
        <v>881</v>
      </c>
      <c r="F72">
        <f t="shared" si="11"/>
        <v>1.1565447151587369</v>
      </c>
      <c r="G72">
        <v>0.29599999999999999</v>
      </c>
      <c r="H72">
        <v>2.9499999999999998E-2</v>
      </c>
      <c r="I72" t="s">
        <v>1</v>
      </c>
      <c r="J72">
        <v>5.0799999999999998E-2</v>
      </c>
      <c r="K72">
        <v>0.23300000000000001</v>
      </c>
      <c r="L72" s="2">
        <f t="shared" si="16"/>
        <v>4.6247722521975926E-2</v>
      </c>
      <c r="M72" s="6">
        <f t="shared" si="17"/>
        <v>106.64852499430658</v>
      </c>
      <c r="N72" s="2">
        <f t="shared" si="12"/>
        <v>754.79930577456059</v>
      </c>
      <c r="O72" s="5">
        <f t="shared" si="13"/>
        <v>9.3827554465236978E-3</v>
      </c>
      <c r="P72">
        <f t="shared" si="18"/>
        <v>0.33033073019074433</v>
      </c>
    </row>
    <row r="73" spans="1:16" x14ac:dyDescent="0.25">
      <c r="A73">
        <v>90</v>
      </c>
      <c r="B73">
        <f t="shared" si="14"/>
        <v>6.1257422745431001E-17</v>
      </c>
      <c r="C73">
        <f t="shared" si="15"/>
        <v>1</v>
      </c>
      <c r="D73">
        <v>32.200000000000003</v>
      </c>
      <c r="E73">
        <v>881</v>
      </c>
      <c r="F73">
        <f t="shared" si="11"/>
        <v>1.1565447151587369</v>
      </c>
      <c r="G73">
        <v>0.29599999999999999</v>
      </c>
      <c r="H73">
        <v>2.9499999999999998E-2</v>
      </c>
      <c r="I73" t="s">
        <v>1</v>
      </c>
      <c r="J73">
        <v>5.0799999999999998E-2</v>
      </c>
      <c r="K73">
        <v>0.22800000000000001</v>
      </c>
      <c r="L73" s="2">
        <f t="shared" si="16"/>
        <v>4.5255282124508626E-2</v>
      </c>
      <c r="M73" s="6">
        <f t="shared" si="17"/>
        <v>106.64852499430658</v>
      </c>
      <c r="N73" s="2">
        <f t="shared" si="12"/>
        <v>754.79930577456059</v>
      </c>
      <c r="O73" s="5">
        <f t="shared" si="13"/>
        <v>9.3827554465236978E-3</v>
      </c>
      <c r="P73">
        <f t="shared" si="18"/>
        <v>0.32324208791197301</v>
      </c>
    </row>
    <row r="74" spans="1:16" x14ac:dyDescent="0.25">
      <c r="A74">
        <v>10</v>
      </c>
      <c r="B74">
        <f t="shared" si="14"/>
        <v>0.98480775301220802</v>
      </c>
      <c r="C74">
        <f t="shared" si="15"/>
        <v>0.17364817766693033</v>
      </c>
      <c r="D74">
        <v>27.2</v>
      </c>
      <c r="E74">
        <v>884</v>
      </c>
      <c r="F74">
        <f t="shared" si="11"/>
        <v>1.1758076184758377</v>
      </c>
      <c r="G74">
        <v>0.41199999999999998</v>
      </c>
      <c r="H74">
        <v>2.9499999999999998E-2</v>
      </c>
      <c r="I74" t="s">
        <v>1</v>
      </c>
      <c r="J74">
        <v>5.0799999999999998E-2</v>
      </c>
      <c r="K74">
        <v>0.23</v>
      </c>
      <c r="L74" s="2">
        <f t="shared" si="16"/>
        <v>3.3344990811339049E-2</v>
      </c>
      <c r="M74" s="6">
        <f t="shared" si="17"/>
        <v>76.881515493486148</v>
      </c>
      <c r="N74" s="2">
        <f t="shared" si="12"/>
        <v>757.35641781279753</v>
      </c>
      <c r="O74" s="5">
        <f t="shared" si="13"/>
        <v>1.3015686635565031E-2</v>
      </c>
      <c r="P74">
        <f t="shared" si="18"/>
        <v>0.32608037493982928</v>
      </c>
    </row>
    <row r="75" spans="1:16" x14ac:dyDescent="0.25">
      <c r="A75">
        <v>20</v>
      </c>
      <c r="B75">
        <f t="shared" si="14"/>
        <v>0.93969262078590843</v>
      </c>
      <c r="C75">
        <f t="shared" si="15"/>
        <v>0.34202014332566871</v>
      </c>
      <c r="D75">
        <v>27.2</v>
      </c>
      <c r="E75">
        <v>884</v>
      </c>
      <c r="F75">
        <f t="shared" si="11"/>
        <v>1.1758076184758377</v>
      </c>
      <c r="G75">
        <v>0.41199999999999998</v>
      </c>
      <c r="H75">
        <v>2.9499999999999998E-2</v>
      </c>
      <c r="I75" t="s">
        <v>1</v>
      </c>
      <c r="J75">
        <v>5.0799999999999998E-2</v>
      </c>
      <c r="K75">
        <v>0.26500000000000001</v>
      </c>
      <c r="L75" s="2">
        <f t="shared" si="16"/>
        <v>3.8419228543499342E-2</v>
      </c>
      <c r="M75" s="6">
        <f t="shared" si="17"/>
        <v>76.881515493486148</v>
      </c>
      <c r="N75" s="2">
        <f t="shared" si="12"/>
        <v>757.35641781279753</v>
      </c>
      <c r="O75" s="5">
        <f t="shared" si="13"/>
        <v>1.3015686635565031E-2</v>
      </c>
      <c r="P75">
        <f t="shared" si="18"/>
        <v>0.37570130156110759</v>
      </c>
    </row>
    <row r="76" spans="1:16" x14ac:dyDescent="0.25">
      <c r="A76">
        <v>30</v>
      </c>
      <c r="B76">
        <f t="shared" si="14"/>
        <v>0.86602540378443871</v>
      </c>
      <c r="C76">
        <f t="shared" si="15"/>
        <v>0.49999999999999994</v>
      </c>
      <c r="D76">
        <v>27.2</v>
      </c>
      <c r="E76">
        <v>884</v>
      </c>
      <c r="F76">
        <f t="shared" si="11"/>
        <v>1.1758076184758377</v>
      </c>
      <c r="G76">
        <v>0.41199999999999998</v>
      </c>
      <c r="H76">
        <v>2.9499999999999998E-2</v>
      </c>
      <c r="I76" t="s">
        <v>1</v>
      </c>
      <c r="J76">
        <v>5.0799999999999998E-2</v>
      </c>
      <c r="K76">
        <v>0.27500000000000002</v>
      </c>
      <c r="L76" s="2">
        <f t="shared" si="16"/>
        <v>3.9869010752687999E-2</v>
      </c>
      <c r="M76" s="6">
        <f t="shared" si="17"/>
        <v>76.881515493486148</v>
      </c>
      <c r="N76" s="2">
        <f t="shared" si="12"/>
        <v>757.35641781279753</v>
      </c>
      <c r="O76" s="5">
        <f t="shared" si="13"/>
        <v>1.3015686635565031E-2</v>
      </c>
      <c r="P76">
        <f t="shared" si="18"/>
        <v>0.38987870916718714</v>
      </c>
    </row>
    <row r="77" spans="1:16" x14ac:dyDescent="0.25">
      <c r="A77">
        <v>40</v>
      </c>
      <c r="B77">
        <f t="shared" si="14"/>
        <v>0.76604444311897801</v>
      </c>
      <c r="C77">
        <f t="shared" si="15"/>
        <v>0.64278760968653925</v>
      </c>
      <c r="D77">
        <v>27.2</v>
      </c>
      <c r="E77">
        <v>884</v>
      </c>
      <c r="F77">
        <f t="shared" si="11"/>
        <v>1.1758076184758377</v>
      </c>
      <c r="G77">
        <v>0.41199999999999998</v>
      </c>
      <c r="H77">
        <v>2.9499999999999998E-2</v>
      </c>
      <c r="I77" t="s">
        <v>1</v>
      </c>
      <c r="J77">
        <v>5.0799999999999998E-2</v>
      </c>
      <c r="K77">
        <v>0.28100000000000003</v>
      </c>
      <c r="L77" s="2">
        <f t="shared" si="16"/>
        <v>4.0738880078201187E-2</v>
      </c>
      <c r="M77" s="6">
        <f t="shared" si="17"/>
        <v>76.881515493486148</v>
      </c>
      <c r="N77" s="2">
        <f t="shared" si="12"/>
        <v>757.35641781279753</v>
      </c>
      <c r="O77" s="5">
        <f t="shared" si="13"/>
        <v>1.3015686635565031E-2</v>
      </c>
      <c r="P77">
        <f t="shared" si="18"/>
        <v>0.39838515373083488</v>
      </c>
    </row>
    <row r="78" spans="1:16" x14ac:dyDescent="0.25">
      <c r="A78">
        <v>50</v>
      </c>
      <c r="B78">
        <f t="shared" si="14"/>
        <v>0.64278760968653936</v>
      </c>
      <c r="C78">
        <f t="shared" si="15"/>
        <v>0.76604444311897801</v>
      </c>
      <c r="D78">
        <v>27.2</v>
      </c>
      <c r="E78">
        <v>884</v>
      </c>
      <c r="F78">
        <f t="shared" si="11"/>
        <v>1.1758076184758377</v>
      </c>
      <c r="G78">
        <v>0.41199999999999998</v>
      </c>
      <c r="H78">
        <v>2.9499999999999998E-2</v>
      </c>
      <c r="I78" t="s">
        <v>1</v>
      </c>
      <c r="J78">
        <v>5.0799999999999998E-2</v>
      </c>
      <c r="K78">
        <v>0.27800000000000002</v>
      </c>
      <c r="L78" s="2">
        <f t="shared" si="16"/>
        <v>4.0303945415444596E-2</v>
      </c>
      <c r="M78" s="6">
        <f t="shared" si="17"/>
        <v>76.881515493486148</v>
      </c>
      <c r="N78" s="2">
        <f t="shared" si="12"/>
        <v>757.35641781279753</v>
      </c>
      <c r="O78" s="5">
        <f t="shared" si="13"/>
        <v>1.3015686635565031E-2</v>
      </c>
      <c r="P78">
        <f t="shared" si="18"/>
        <v>0.39413193144901104</v>
      </c>
    </row>
    <row r="79" spans="1:16" x14ac:dyDescent="0.25">
      <c r="A79">
        <v>60</v>
      </c>
      <c r="B79">
        <f t="shared" si="14"/>
        <v>0.50000000000000011</v>
      </c>
      <c r="C79">
        <f t="shared" si="15"/>
        <v>0.8660254037844386</v>
      </c>
      <c r="D79">
        <v>27.2</v>
      </c>
      <c r="E79">
        <v>884</v>
      </c>
      <c r="F79">
        <f t="shared" si="11"/>
        <v>1.1758076184758377</v>
      </c>
      <c r="G79">
        <v>0.41199999999999998</v>
      </c>
      <c r="H79">
        <v>2.9499999999999998E-2</v>
      </c>
      <c r="I79" t="s">
        <v>1</v>
      </c>
      <c r="J79">
        <v>5.0799999999999998E-2</v>
      </c>
      <c r="K79">
        <v>0.26400000000000001</v>
      </c>
      <c r="L79" s="2">
        <f t="shared" si="16"/>
        <v>3.8274250322580472E-2</v>
      </c>
      <c r="M79" s="6">
        <f t="shared" si="17"/>
        <v>76.881515493486148</v>
      </c>
      <c r="N79" s="2">
        <f t="shared" si="12"/>
        <v>757.35641781279753</v>
      </c>
      <c r="O79" s="5">
        <f t="shared" si="13"/>
        <v>1.3015686635565031E-2</v>
      </c>
      <c r="P79">
        <f t="shared" si="18"/>
        <v>0.37428356080049968</v>
      </c>
    </row>
    <row r="80" spans="1:16" x14ac:dyDescent="0.25">
      <c r="A80">
        <v>70</v>
      </c>
      <c r="B80">
        <f t="shared" si="14"/>
        <v>0.34202014332566882</v>
      </c>
      <c r="C80">
        <f t="shared" si="15"/>
        <v>0.93969262078590832</v>
      </c>
      <c r="D80">
        <v>27.2</v>
      </c>
      <c r="E80">
        <v>884</v>
      </c>
      <c r="F80">
        <f t="shared" si="11"/>
        <v>1.1758076184758377</v>
      </c>
      <c r="G80">
        <v>0.41199999999999998</v>
      </c>
      <c r="H80">
        <v>2.9499999999999998E-2</v>
      </c>
      <c r="I80" t="s">
        <v>1</v>
      </c>
      <c r="J80">
        <v>5.0799999999999998E-2</v>
      </c>
      <c r="K80">
        <v>0.24199999999999999</v>
      </c>
      <c r="L80" s="2">
        <f t="shared" si="16"/>
        <v>3.5084729462365433E-2</v>
      </c>
      <c r="M80" s="6">
        <f t="shared" si="17"/>
        <v>76.881515493486148</v>
      </c>
      <c r="N80" s="2">
        <f t="shared" si="12"/>
        <v>757.35641781279753</v>
      </c>
      <c r="O80" s="5">
        <f t="shared" si="13"/>
        <v>1.3015686635565031E-2</v>
      </c>
      <c r="P80">
        <f t="shared" si="18"/>
        <v>0.34309326406712465</v>
      </c>
    </row>
    <row r="81" spans="1:16" x14ac:dyDescent="0.25">
      <c r="A81">
        <v>80</v>
      </c>
      <c r="B81">
        <f t="shared" si="14"/>
        <v>0.17364817766693041</v>
      </c>
      <c r="C81">
        <f t="shared" si="15"/>
        <v>0.98480775301220802</v>
      </c>
      <c r="D81">
        <v>27.2</v>
      </c>
      <c r="E81">
        <v>884</v>
      </c>
      <c r="F81">
        <f t="shared" si="11"/>
        <v>1.1758076184758377</v>
      </c>
      <c r="G81">
        <v>0.41199999999999998</v>
      </c>
      <c r="H81">
        <v>2.9499999999999998E-2</v>
      </c>
      <c r="I81" t="s">
        <v>1</v>
      </c>
      <c r="J81">
        <v>5.0799999999999998E-2</v>
      </c>
      <c r="K81">
        <v>0.22600000000000001</v>
      </c>
      <c r="L81" s="2">
        <f t="shared" si="16"/>
        <v>3.2765077927663588E-2</v>
      </c>
      <c r="M81" s="6">
        <f t="shared" si="17"/>
        <v>76.881515493486148</v>
      </c>
      <c r="N81" s="2">
        <f t="shared" si="12"/>
        <v>757.35641781279753</v>
      </c>
      <c r="O81" s="5">
        <f t="shared" si="13"/>
        <v>1.3015686635565031E-2</v>
      </c>
      <c r="P81">
        <f t="shared" si="18"/>
        <v>0.32040941189739741</v>
      </c>
    </row>
    <row r="82" spans="1:16" x14ac:dyDescent="0.25">
      <c r="A82">
        <v>88</v>
      </c>
      <c r="B82">
        <f t="shared" si="14"/>
        <v>3.489949670250108E-2</v>
      </c>
      <c r="C82">
        <f t="shared" si="15"/>
        <v>0.99939082701909576</v>
      </c>
      <c r="D82">
        <v>27.2</v>
      </c>
      <c r="E82">
        <v>884</v>
      </c>
      <c r="F82">
        <f t="shared" si="11"/>
        <v>1.1758076184758377</v>
      </c>
      <c r="G82">
        <v>0.41199999999999998</v>
      </c>
      <c r="H82">
        <v>2.9499999999999998E-2</v>
      </c>
      <c r="I82" t="s">
        <v>1</v>
      </c>
      <c r="J82">
        <v>5.0799999999999998E-2</v>
      </c>
      <c r="K82">
        <v>0.21099999999999999</v>
      </c>
      <c r="L82" s="2">
        <f t="shared" si="16"/>
        <v>3.0590404613880608E-2</v>
      </c>
      <c r="M82" s="6">
        <f t="shared" si="17"/>
        <v>76.881515493486148</v>
      </c>
      <c r="N82" s="2">
        <f t="shared" si="12"/>
        <v>757.35641781279753</v>
      </c>
      <c r="O82" s="5">
        <f t="shared" si="13"/>
        <v>1.3015686635565031E-2</v>
      </c>
      <c r="P82">
        <f t="shared" si="18"/>
        <v>0.29914330048827814</v>
      </c>
    </row>
    <row r="83" spans="1:16" x14ac:dyDescent="0.25">
      <c r="A83">
        <v>90</v>
      </c>
      <c r="B83">
        <f t="shared" si="14"/>
        <v>6.1257422745431001E-17</v>
      </c>
      <c r="C83">
        <f t="shared" si="15"/>
        <v>1</v>
      </c>
      <c r="D83">
        <v>27.2</v>
      </c>
      <c r="E83">
        <v>884</v>
      </c>
      <c r="F83">
        <f t="shared" si="11"/>
        <v>1.1758076184758377</v>
      </c>
      <c r="G83">
        <v>0.41199999999999998</v>
      </c>
      <c r="H83">
        <v>2.9499999999999998E-2</v>
      </c>
      <c r="I83" t="s">
        <v>1</v>
      </c>
      <c r="J83">
        <v>5.0799999999999998E-2</v>
      </c>
      <c r="K83">
        <v>0.20699999999999999</v>
      </c>
      <c r="L83" s="2">
        <f t="shared" si="16"/>
        <v>3.001049173020514E-2</v>
      </c>
      <c r="M83" s="6">
        <f t="shared" si="17"/>
        <v>76.881515493486148</v>
      </c>
      <c r="N83" s="2">
        <f t="shared" si="12"/>
        <v>757.35641781279753</v>
      </c>
      <c r="O83" s="5">
        <f t="shared" si="13"/>
        <v>1.3015686635565031E-2</v>
      </c>
      <c r="P83">
        <f t="shared" si="18"/>
        <v>0.29347233744584628</v>
      </c>
    </row>
    <row r="84" spans="1:16" x14ac:dyDescent="0.25">
      <c r="A84">
        <v>10</v>
      </c>
      <c r="B84">
        <f t="shared" si="14"/>
        <v>0.98480775301220802</v>
      </c>
      <c r="C84">
        <f t="shared" si="15"/>
        <v>0.17364817766693033</v>
      </c>
      <c r="D84">
        <v>22.5</v>
      </c>
      <c r="E84">
        <v>887</v>
      </c>
      <c r="F84">
        <f t="shared" si="11"/>
        <v>1.1945091271284147</v>
      </c>
      <c r="G84">
        <v>0.64500000000000002</v>
      </c>
      <c r="H84">
        <v>2.9499999999999998E-2</v>
      </c>
      <c r="I84" t="s">
        <v>1</v>
      </c>
      <c r="J84">
        <v>5.0799999999999998E-2</v>
      </c>
      <c r="K84">
        <v>0.21299999999999999</v>
      </c>
      <c r="L84" s="2">
        <f t="shared" si="16"/>
        <v>2.0038862882450076E-2</v>
      </c>
      <c r="M84" s="6">
        <f t="shared" si="17"/>
        <v>49.275062693456199</v>
      </c>
      <c r="N84" s="2">
        <f t="shared" si="12"/>
        <v>759.91401145978011</v>
      </c>
      <c r="O84" s="5">
        <f t="shared" si="13"/>
        <v>2.0307919835846702E-2</v>
      </c>
      <c r="P84">
        <f t="shared" si="18"/>
        <v>0.3019812895889078</v>
      </c>
    </row>
    <row r="85" spans="1:16" x14ac:dyDescent="0.25">
      <c r="A85">
        <v>20</v>
      </c>
      <c r="B85">
        <f t="shared" si="14"/>
        <v>0.93969262078590843</v>
      </c>
      <c r="C85">
        <f t="shared" si="15"/>
        <v>0.34202014332566871</v>
      </c>
      <c r="D85">
        <v>22.5</v>
      </c>
      <c r="E85">
        <v>887</v>
      </c>
      <c r="F85">
        <f t="shared" si="11"/>
        <v>1.1945091271284147</v>
      </c>
      <c r="G85">
        <v>0.64500000000000002</v>
      </c>
      <c r="H85">
        <v>2.9499999999999998E-2</v>
      </c>
      <c r="I85" t="s">
        <v>1</v>
      </c>
      <c r="J85">
        <v>5.0799999999999998E-2</v>
      </c>
      <c r="K85">
        <v>0.23400000000000001</v>
      </c>
      <c r="L85" s="2">
        <f t="shared" si="16"/>
        <v>2.2014525420156417E-2</v>
      </c>
      <c r="M85" s="6">
        <f t="shared" si="17"/>
        <v>49.275062693456199</v>
      </c>
      <c r="N85" s="2">
        <f t="shared" si="12"/>
        <v>759.91401145978011</v>
      </c>
      <c r="O85" s="5">
        <f t="shared" si="13"/>
        <v>2.0307919835846702E-2</v>
      </c>
      <c r="P85">
        <f t="shared" si="18"/>
        <v>0.3317540927878142</v>
      </c>
    </row>
    <row r="86" spans="1:16" x14ac:dyDescent="0.25">
      <c r="A86">
        <v>30</v>
      </c>
      <c r="B86">
        <f t="shared" si="14"/>
        <v>0.86602540378443871</v>
      </c>
      <c r="C86">
        <f t="shared" si="15"/>
        <v>0.49999999999999994</v>
      </c>
      <c r="D86">
        <v>22.5</v>
      </c>
      <c r="E86">
        <v>887</v>
      </c>
      <c r="F86">
        <f t="shared" si="11"/>
        <v>1.1945091271284147</v>
      </c>
      <c r="G86">
        <v>0.64500000000000002</v>
      </c>
      <c r="H86">
        <v>2.9499999999999998E-2</v>
      </c>
      <c r="I86" t="s">
        <v>1</v>
      </c>
      <c r="J86">
        <v>5.0799999999999998E-2</v>
      </c>
      <c r="K86">
        <v>0.251</v>
      </c>
      <c r="L86" s="2">
        <f t="shared" si="16"/>
        <v>2.3613871284013939E-2</v>
      </c>
      <c r="M86" s="6">
        <f t="shared" si="17"/>
        <v>49.275062693456199</v>
      </c>
      <c r="N86" s="2">
        <f t="shared" si="12"/>
        <v>759.91401145978011</v>
      </c>
      <c r="O86" s="5">
        <f t="shared" si="13"/>
        <v>2.0307919835846702E-2</v>
      </c>
      <c r="P86">
        <f t="shared" si="18"/>
        <v>0.35585588585359557</v>
      </c>
    </row>
    <row r="87" spans="1:16" x14ac:dyDescent="0.25">
      <c r="A87">
        <v>40</v>
      </c>
      <c r="B87">
        <f t="shared" si="14"/>
        <v>0.76604444311897801</v>
      </c>
      <c r="C87">
        <f t="shared" si="15"/>
        <v>0.64278760968653925</v>
      </c>
      <c r="D87">
        <v>22.5</v>
      </c>
      <c r="E87">
        <v>887</v>
      </c>
      <c r="F87">
        <f t="shared" si="11"/>
        <v>1.1945091271284147</v>
      </c>
      <c r="G87">
        <v>0.64500000000000002</v>
      </c>
      <c r="H87">
        <v>2.9499999999999998E-2</v>
      </c>
      <c r="I87" t="s">
        <v>1</v>
      </c>
      <c r="J87">
        <v>5.0799999999999998E-2</v>
      </c>
      <c r="K87">
        <v>0.26100000000000001</v>
      </c>
      <c r="L87" s="2">
        <f t="shared" si="16"/>
        <v>2.4554662968636006E-2</v>
      </c>
      <c r="M87" s="6">
        <f t="shared" si="17"/>
        <v>49.275062693456199</v>
      </c>
      <c r="N87" s="2">
        <f t="shared" si="12"/>
        <v>759.91401145978011</v>
      </c>
      <c r="O87" s="5">
        <f t="shared" si="13"/>
        <v>2.0307919835846702E-2</v>
      </c>
      <c r="P87">
        <f t="shared" si="18"/>
        <v>0.37003341118640815</v>
      </c>
    </row>
    <row r="88" spans="1:16" x14ac:dyDescent="0.25">
      <c r="A88">
        <v>50</v>
      </c>
      <c r="B88">
        <f t="shared" si="14"/>
        <v>0.64278760968653936</v>
      </c>
      <c r="C88">
        <f t="shared" si="15"/>
        <v>0.76604444311897801</v>
      </c>
      <c r="D88">
        <v>22.5</v>
      </c>
      <c r="E88">
        <v>887</v>
      </c>
      <c r="F88">
        <f t="shared" si="11"/>
        <v>1.1945091271284147</v>
      </c>
      <c r="G88">
        <v>0.64500000000000002</v>
      </c>
      <c r="H88">
        <v>2.9499999999999998E-2</v>
      </c>
      <c r="I88" t="s">
        <v>1</v>
      </c>
      <c r="J88">
        <v>5.0799999999999998E-2</v>
      </c>
      <c r="K88">
        <v>0.25700000000000001</v>
      </c>
      <c r="L88" s="2">
        <f t="shared" si="16"/>
        <v>2.4178346294787177E-2</v>
      </c>
      <c r="M88" s="6">
        <f t="shared" si="17"/>
        <v>49.275062693456199</v>
      </c>
      <c r="N88" s="2">
        <f t="shared" si="12"/>
        <v>759.91401145978011</v>
      </c>
      <c r="O88" s="5">
        <f t="shared" si="13"/>
        <v>2.0307919835846702E-2</v>
      </c>
      <c r="P88">
        <f t="shared" si="18"/>
        <v>0.3643624010532831</v>
      </c>
    </row>
    <row r="89" spans="1:16" x14ac:dyDescent="0.25">
      <c r="A89">
        <v>60</v>
      </c>
      <c r="B89">
        <f t="shared" si="14"/>
        <v>0.50000000000000011</v>
      </c>
      <c r="C89">
        <f t="shared" si="15"/>
        <v>0.8660254037844386</v>
      </c>
      <c r="D89">
        <v>22.5</v>
      </c>
      <c r="E89">
        <v>887</v>
      </c>
      <c r="F89">
        <f t="shared" si="11"/>
        <v>1.1945091271284147</v>
      </c>
      <c r="G89">
        <v>0.64500000000000002</v>
      </c>
      <c r="H89">
        <v>2.9499999999999998E-2</v>
      </c>
      <c r="I89" t="s">
        <v>1</v>
      </c>
      <c r="J89">
        <v>5.0799999999999998E-2</v>
      </c>
      <c r="K89">
        <v>0.247</v>
      </c>
      <c r="L89" s="2">
        <f t="shared" si="16"/>
        <v>2.323755461016511E-2</v>
      </c>
      <c r="M89" s="6">
        <f t="shared" si="17"/>
        <v>49.275062693456199</v>
      </c>
      <c r="N89" s="2">
        <f t="shared" si="12"/>
        <v>759.91401145978011</v>
      </c>
      <c r="O89" s="5">
        <f t="shared" si="13"/>
        <v>2.0307919835846702E-2</v>
      </c>
      <c r="P89">
        <f t="shared" si="18"/>
        <v>0.35018487572047052</v>
      </c>
    </row>
    <row r="90" spans="1:16" x14ac:dyDescent="0.25">
      <c r="A90">
        <v>70</v>
      </c>
      <c r="B90">
        <f t="shared" si="14"/>
        <v>0.34202014332566882</v>
      </c>
      <c r="C90">
        <f t="shared" si="15"/>
        <v>0.93969262078590832</v>
      </c>
      <c r="D90">
        <v>22.5</v>
      </c>
      <c r="E90">
        <v>887</v>
      </c>
      <c r="F90">
        <f t="shared" si="11"/>
        <v>1.1945091271284147</v>
      </c>
      <c r="G90">
        <v>0.64500000000000002</v>
      </c>
      <c r="H90">
        <v>2.9499999999999998E-2</v>
      </c>
      <c r="I90" t="s">
        <v>1</v>
      </c>
      <c r="J90">
        <v>5.0799999999999998E-2</v>
      </c>
      <c r="K90">
        <v>0.23599999999999999</v>
      </c>
      <c r="L90" s="2">
        <f t="shared" si="16"/>
        <v>2.2202683757080829E-2</v>
      </c>
      <c r="M90" s="6">
        <f t="shared" si="17"/>
        <v>49.275062693456199</v>
      </c>
      <c r="N90" s="2">
        <f t="shared" si="12"/>
        <v>759.91401145978011</v>
      </c>
      <c r="O90" s="5">
        <f t="shared" si="13"/>
        <v>2.0307919835846702E-2</v>
      </c>
      <c r="P90">
        <f t="shared" si="18"/>
        <v>0.3345895978543767</v>
      </c>
    </row>
    <row r="91" spans="1:16" x14ac:dyDescent="0.25">
      <c r="A91">
        <v>80</v>
      </c>
      <c r="B91">
        <f t="shared" si="14"/>
        <v>0.17364817766693041</v>
      </c>
      <c r="C91">
        <f t="shared" si="15"/>
        <v>0.98480775301220802</v>
      </c>
      <c r="D91">
        <v>22.5</v>
      </c>
      <c r="E91">
        <v>887</v>
      </c>
      <c r="F91">
        <f t="shared" si="11"/>
        <v>1.1945091271284147</v>
      </c>
      <c r="G91">
        <v>0.64500000000000002</v>
      </c>
      <c r="H91">
        <v>2.9499999999999998E-2</v>
      </c>
      <c r="I91" t="s">
        <v>1</v>
      </c>
      <c r="J91">
        <v>5.0799999999999998E-2</v>
      </c>
      <c r="K91">
        <v>0.215</v>
      </c>
      <c r="L91" s="2">
        <f t="shared" si="16"/>
        <v>2.0227021219374485E-2</v>
      </c>
      <c r="M91" s="6">
        <f t="shared" si="17"/>
        <v>49.275062693456199</v>
      </c>
      <c r="N91" s="2">
        <f t="shared" si="12"/>
        <v>759.91401145978011</v>
      </c>
      <c r="O91" s="5">
        <f t="shared" si="13"/>
        <v>2.0307919835846702E-2</v>
      </c>
      <c r="P91">
        <f t="shared" si="18"/>
        <v>0.30481679465547029</v>
      </c>
    </row>
    <row r="92" spans="1:16" x14ac:dyDescent="0.25">
      <c r="A92">
        <v>88</v>
      </c>
      <c r="B92">
        <f t="shared" si="14"/>
        <v>3.489949670250108E-2</v>
      </c>
      <c r="C92">
        <f t="shared" si="15"/>
        <v>0.99939082701909576</v>
      </c>
      <c r="D92">
        <v>22.5</v>
      </c>
      <c r="E92">
        <v>887</v>
      </c>
      <c r="F92">
        <f t="shared" si="11"/>
        <v>1.1945091271284147</v>
      </c>
      <c r="G92">
        <v>0.64500000000000002</v>
      </c>
      <c r="H92">
        <v>2.9499999999999998E-2</v>
      </c>
      <c r="I92" t="s">
        <v>1</v>
      </c>
      <c r="J92">
        <v>5.0799999999999998E-2</v>
      </c>
      <c r="K92">
        <v>0.20200000000000001</v>
      </c>
      <c r="L92" s="2">
        <f t="shared" si="16"/>
        <v>1.9003992029365799E-2</v>
      </c>
      <c r="M92" s="6">
        <f t="shared" si="17"/>
        <v>49.275062693456199</v>
      </c>
      <c r="N92" s="2">
        <f t="shared" si="12"/>
        <v>759.91401145978011</v>
      </c>
      <c r="O92" s="5">
        <f t="shared" si="13"/>
        <v>2.0307919835846702E-2</v>
      </c>
      <c r="P92">
        <f t="shared" si="18"/>
        <v>0.28638601172281397</v>
      </c>
    </row>
    <row r="93" spans="1:16" x14ac:dyDescent="0.25">
      <c r="A93">
        <v>90</v>
      </c>
      <c r="B93">
        <f t="shared" si="14"/>
        <v>6.1257422745431001E-17</v>
      </c>
      <c r="C93">
        <f t="shared" si="15"/>
        <v>1</v>
      </c>
      <c r="D93">
        <v>22.5</v>
      </c>
      <c r="E93">
        <v>887</v>
      </c>
      <c r="F93">
        <f t="shared" si="11"/>
        <v>1.1945091271284147</v>
      </c>
      <c r="G93">
        <v>0.64500000000000002</v>
      </c>
      <c r="H93">
        <v>2.9499999999999998E-2</v>
      </c>
      <c r="I93" t="s">
        <v>1</v>
      </c>
      <c r="J93">
        <v>5.0799999999999998E-2</v>
      </c>
      <c r="K93">
        <v>0.19800000000000001</v>
      </c>
      <c r="L93" s="2">
        <f t="shared" si="16"/>
        <v>1.862767535551697E-2</v>
      </c>
      <c r="M93" s="6">
        <f t="shared" si="17"/>
        <v>49.275062693456199</v>
      </c>
      <c r="N93" s="2">
        <f t="shared" si="12"/>
        <v>759.91401145978011</v>
      </c>
      <c r="O93" s="5">
        <f t="shared" si="13"/>
        <v>2.0307919835846702E-2</v>
      </c>
      <c r="P93">
        <f t="shared" si="18"/>
        <v>0.28071500158968893</v>
      </c>
    </row>
    <row r="94" spans="1:16" x14ac:dyDescent="0.25">
      <c r="A94">
        <v>10</v>
      </c>
      <c r="B94">
        <f t="shared" si="14"/>
        <v>0.98480775301220802</v>
      </c>
      <c r="C94">
        <f t="shared" si="15"/>
        <v>0.17364817766693033</v>
      </c>
      <c r="D94">
        <v>16.100000000000001</v>
      </c>
      <c r="E94">
        <v>891</v>
      </c>
      <c r="F94">
        <f t="shared" si="11"/>
        <v>1.220952774356439</v>
      </c>
      <c r="G94">
        <v>0.93400000000000005</v>
      </c>
      <c r="H94">
        <v>2.9499999999999998E-2</v>
      </c>
      <c r="I94" t="s">
        <v>1</v>
      </c>
      <c r="J94">
        <v>5.0799999999999998E-2</v>
      </c>
      <c r="K94">
        <v>0.191</v>
      </c>
      <c r="L94" s="2">
        <f t="shared" si="16"/>
        <v>1.2683790769834748E-2</v>
      </c>
      <c r="M94" s="6">
        <f t="shared" si="17"/>
        <v>34.18133095664281</v>
      </c>
      <c r="N94" s="2">
        <f t="shared" si="12"/>
        <v>763.32284238136413</v>
      </c>
      <c r="O94" s="5">
        <f t="shared" si="13"/>
        <v>2.9275801604148256E-2</v>
      </c>
      <c r="P94">
        <f t="shared" si="18"/>
        <v>0.27079393801297419</v>
      </c>
    </row>
    <row r="95" spans="1:16" x14ac:dyDescent="0.25">
      <c r="A95">
        <v>20</v>
      </c>
      <c r="B95">
        <f t="shared" si="14"/>
        <v>0.93969262078590843</v>
      </c>
      <c r="C95">
        <f t="shared" si="15"/>
        <v>0.34202014332566871</v>
      </c>
      <c r="D95">
        <v>16.100000000000001</v>
      </c>
      <c r="E95">
        <v>891</v>
      </c>
      <c r="F95">
        <f t="shared" si="11"/>
        <v>1.220952774356439</v>
      </c>
      <c r="G95">
        <v>0.93400000000000005</v>
      </c>
      <c r="H95">
        <v>2.9499999999999998E-2</v>
      </c>
      <c r="I95" t="s">
        <v>1</v>
      </c>
      <c r="J95">
        <v>5.0799999999999998E-2</v>
      </c>
      <c r="K95">
        <v>0.20899999999999999</v>
      </c>
      <c r="L95" s="2">
        <f t="shared" si="16"/>
        <v>1.3879121837149016E-2</v>
      </c>
      <c r="M95" s="6">
        <f t="shared" si="17"/>
        <v>34.18133095664281</v>
      </c>
      <c r="N95" s="2">
        <f t="shared" si="12"/>
        <v>763.32284238136413</v>
      </c>
      <c r="O95" s="5">
        <f t="shared" si="13"/>
        <v>2.9275801604148256E-2</v>
      </c>
      <c r="P95">
        <f t="shared" si="18"/>
        <v>0.2963137855744063</v>
      </c>
    </row>
    <row r="96" spans="1:16" x14ac:dyDescent="0.25">
      <c r="A96">
        <v>30</v>
      </c>
      <c r="B96">
        <f t="shared" si="14"/>
        <v>0.86602540378443871</v>
      </c>
      <c r="C96">
        <f t="shared" si="15"/>
        <v>0.49999999999999994</v>
      </c>
      <c r="D96">
        <v>16.100000000000001</v>
      </c>
      <c r="E96">
        <v>891</v>
      </c>
      <c r="F96">
        <f t="shared" si="11"/>
        <v>1.220952774356439</v>
      </c>
      <c r="G96">
        <v>0.93400000000000005</v>
      </c>
      <c r="H96">
        <v>2.9499999999999998E-2</v>
      </c>
      <c r="I96" t="s">
        <v>1</v>
      </c>
      <c r="J96">
        <v>5.0799999999999998E-2</v>
      </c>
      <c r="K96">
        <v>0.22600000000000001</v>
      </c>
      <c r="L96" s="2">
        <f t="shared" si="16"/>
        <v>1.5008045622945826E-2</v>
      </c>
      <c r="M96" s="6">
        <f t="shared" si="17"/>
        <v>34.18133095664281</v>
      </c>
      <c r="N96" s="2">
        <f t="shared" si="12"/>
        <v>763.32284238136413</v>
      </c>
      <c r="O96" s="5">
        <f t="shared" si="13"/>
        <v>2.9275801604148256E-2</v>
      </c>
      <c r="P96">
        <f t="shared" si="18"/>
        <v>0.32041586382686998</v>
      </c>
    </row>
    <row r="97" spans="1:16" x14ac:dyDescent="0.25">
      <c r="A97">
        <v>40</v>
      </c>
      <c r="B97">
        <f t="shared" si="14"/>
        <v>0.76604444311897801</v>
      </c>
      <c r="C97">
        <f t="shared" si="15"/>
        <v>0.64278760968653925</v>
      </c>
      <c r="D97">
        <v>16.100000000000001</v>
      </c>
      <c r="E97">
        <v>891</v>
      </c>
      <c r="F97">
        <f t="shared" si="11"/>
        <v>1.220952774356439</v>
      </c>
      <c r="G97">
        <v>0.93400000000000005</v>
      </c>
      <c r="H97">
        <v>2.9499999999999998E-2</v>
      </c>
      <c r="I97" t="s">
        <v>1</v>
      </c>
      <c r="J97">
        <v>5.0799999999999998E-2</v>
      </c>
      <c r="K97">
        <v>0.23400000000000001</v>
      </c>
      <c r="L97" s="2">
        <f t="shared" si="16"/>
        <v>1.5539303875085505E-2</v>
      </c>
      <c r="M97" s="6">
        <f t="shared" si="17"/>
        <v>34.18133095664281</v>
      </c>
      <c r="N97" s="2">
        <f t="shared" si="12"/>
        <v>763.32284238136413</v>
      </c>
      <c r="O97" s="5">
        <f t="shared" si="13"/>
        <v>2.9275801604148256E-2</v>
      </c>
      <c r="P97">
        <f t="shared" si="18"/>
        <v>0.33175801829861762</v>
      </c>
    </row>
    <row r="98" spans="1:16" x14ac:dyDescent="0.25">
      <c r="A98">
        <v>50</v>
      </c>
      <c r="B98">
        <f t="shared" si="14"/>
        <v>0.64278760968653936</v>
      </c>
      <c r="C98">
        <f t="shared" si="15"/>
        <v>0.76604444311897801</v>
      </c>
      <c r="D98">
        <v>16.100000000000001</v>
      </c>
      <c r="E98">
        <v>891</v>
      </c>
      <c r="F98">
        <f t="shared" ref="F98:F134" si="19">101325/(287.058*(D98+273))</f>
        <v>1.220952774356439</v>
      </c>
      <c r="G98">
        <v>0.93400000000000005</v>
      </c>
      <c r="H98">
        <v>2.9499999999999998E-2</v>
      </c>
      <c r="I98" t="s">
        <v>1</v>
      </c>
      <c r="J98">
        <v>5.0799999999999998E-2</v>
      </c>
      <c r="K98">
        <v>0.23200000000000001</v>
      </c>
      <c r="L98" s="2">
        <f t="shared" si="16"/>
        <v>1.5406489312050587E-2</v>
      </c>
      <c r="M98" s="6">
        <f t="shared" si="17"/>
        <v>34.18133095664281</v>
      </c>
      <c r="N98" s="2">
        <f t="shared" ref="N98:N129" si="20">(E98-F98)*9.80665*J98*J98/H98</f>
        <v>763.32284238136413</v>
      </c>
      <c r="O98" s="5">
        <f t="shared" ref="O98:O129" si="21">G98/(E98-F98)/SQRT(9.80665*J98^3)</f>
        <v>2.9275801604148256E-2</v>
      </c>
      <c r="P98">
        <f t="shared" si="18"/>
        <v>0.32892247968068072</v>
      </c>
    </row>
    <row r="99" spans="1:16" x14ac:dyDescent="0.25">
      <c r="A99">
        <v>60</v>
      </c>
      <c r="B99">
        <f t="shared" si="14"/>
        <v>0.50000000000000011</v>
      </c>
      <c r="C99">
        <f t="shared" si="15"/>
        <v>0.8660254037844386</v>
      </c>
      <c r="D99">
        <v>16.100000000000001</v>
      </c>
      <c r="E99">
        <v>891</v>
      </c>
      <c r="F99">
        <f t="shared" si="19"/>
        <v>1.220952774356439</v>
      </c>
      <c r="G99">
        <v>0.93400000000000005</v>
      </c>
      <c r="H99">
        <v>2.9499999999999998E-2</v>
      </c>
      <c r="I99" t="s">
        <v>1</v>
      </c>
      <c r="J99">
        <v>5.0799999999999998E-2</v>
      </c>
      <c r="K99">
        <v>0.22</v>
      </c>
      <c r="L99" s="2">
        <f t="shared" si="16"/>
        <v>1.460960193384107E-2</v>
      </c>
      <c r="M99" s="6">
        <f t="shared" si="17"/>
        <v>34.18133095664281</v>
      </c>
      <c r="N99" s="2">
        <f t="shared" si="20"/>
        <v>763.32284238136413</v>
      </c>
      <c r="O99" s="5">
        <f t="shared" si="21"/>
        <v>2.9275801604148256E-2</v>
      </c>
      <c r="P99">
        <f t="shared" si="18"/>
        <v>0.31190924797305924</v>
      </c>
    </row>
    <row r="100" spans="1:16" x14ac:dyDescent="0.25">
      <c r="A100">
        <v>70</v>
      </c>
      <c r="B100">
        <f t="shared" si="14"/>
        <v>0.34202014332566882</v>
      </c>
      <c r="C100">
        <f t="shared" si="15"/>
        <v>0.93969262078590832</v>
      </c>
      <c r="D100">
        <v>16.100000000000001</v>
      </c>
      <c r="E100">
        <v>891</v>
      </c>
      <c r="F100">
        <f t="shared" si="19"/>
        <v>1.220952774356439</v>
      </c>
      <c r="G100">
        <v>0.93400000000000005</v>
      </c>
      <c r="H100">
        <v>2.9499999999999998E-2</v>
      </c>
      <c r="I100" t="s">
        <v>1</v>
      </c>
      <c r="J100">
        <v>5.0799999999999998E-2</v>
      </c>
      <c r="K100">
        <v>0.20399999999999999</v>
      </c>
      <c r="L100" s="2">
        <f t="shared" si="16"/>
        <v>1.3547085429561722E-2</v>
      </c>
      <c r="M100" s="6">
        <f t="shared" si="17"/>
        <v>34.18133095664281</v>
      </c>
      <c r="N100" s="2">
        <f t="shared" si="20"/>
        <v>763.32284238136413</v>
      </c>
      <c r="O100" s="5">
        <f t="shared" si="21"/>
        <v>2.9275801604148256E-2</v>
      </c>
      <c r="P100">
        <f t="shared" si="18"/>
        <v>0.28922493902956403</v>
      </c>
    </row>
    <row r="101" spans="1:16" x14ac:dyDescent="0.25">
      <c r="A101">
        <v>80</v>
      </c>
      <c r="B101">
        <f t="shared" si="14"/>
        <v>0.17364817766693041</v>
      </c>
      <c r="C101">
        <f t="shared" si="15"/>
        <v>0.98480775301220802</v>
      </c>
      <c r="D101">
        <v>16.100000000000001</v>
      </c>
      <c r="E101">
        <v>891</v>
      </c>
      <c r="F101">
        <f t="shared" si="19"/>
        <v>1.220952774356439</v>
      </c>
      <c r="G101">
        <v>0.93400000000000005</v>
      </c>
      <c r="H101">
        <v>2.9499999999999998E-2</v>
      </c>
      <c r="I101" t="s">
        <v>1</v>
      </c>
      <c r="J101">
        <v>5.0799999999999998E-2</v>
      </c>
      <c r="K101">
        <v>0.183</v>
      </c>
      <c r="L101" s="2">
        <f t="shared" si="16"/>
        <v>1.2152532517695073E-2</v>
      </c>
      <c r="M101" s="6">
        <f t="shared" si="17"/>
        <v>34.18133095664281</v>
      </c>
      <c r="N101" s="2">
        <f t="shared" si="20"/>
        <v>763.32284238136413</v>
      </c>
      <c r="O101" s="5">
        <f t="shared" si="21"/>
        <v>2.9275801604148256E-2</v>
      </c>
      <c r="P101">
        <f t="shared" si="18"/>
        <v>0.25945178354122655</v>
      </c>
    </row>
    <row r="102" spans="1:16" x14ac:dyDescent="0.25">
      <c r="A102">
        <v>88</v>
      </c>
      <c r="B102">
        <f t="shared" si="14"/>
        <v>3.489949670250108E-2</v>
      </c>
      <c r="C102">
        <f t="shared" si="15"/>
        <v>0.99939082701909576</v>
      </c>
      <c r="D102">
        <v>16.100000000000001</v>
      </c>
      <c r="E102">
        <v>891</v>
      </c>
      <c r="F102">
        <f t="shared" si="19"/>
        <v>1.220952774356439</v>
      </c>
      <c r="G102">
        <v>0.93400000000000005</v>
      </c>
      <c r="H102">
        <v>2.9499999999999998E-2</v>
      </c>
      <c r="I102" t="s">
        <v>1</v>
      </c>
      <c r="J102">
        <v>5.0799999999999998E-2</v>
      </c>
      <c r="K102">
        <v>0.17100000000000001</v>
      </c>
      <c r="L102" s="2">
        <f t="shared" si="16"/>
        <v>1.1355645139485561E-2</v>
      </c>
      <c r="M102" s="6">
        <f t="shared" si="17"/>
        <v>34.18133095664281</v>
      </c>
      <c r="N102" s="2">
        <f t="shared" si="20"/>
        <v>763.32284238136413</v>
      </c>
      <c r="O102" s="5">
        <f t="shared" si="21"/>
        <v>2.9275801604148256E-2</v>
      </c>
      <c r="P102">
        <f t="shared" si="18"/>
        <v>0.24243855183360519</v>
      </c>
    </row>
    <row r="103" spans="1:16" x14ac:dyDescent="0.25">
      <c r="A103">
        <v>90</v>
      </c>
      <c r="B103">
        <f t="shared" si="14"/>
        <v>6.1257422745431001E-17</v>
      </c>
      <c r="C103">
        <f t="shared" si="15"/>
        <v>1</v>
      </c>
      <c r="D103">
        <v>16.100000000000001</v>
      </c>
      <c r="E103">
        <v>891</v>
      </c>
      <c r="F103">
        <f t="shared" si="19"/>
        <v>1.220952774356439</v>
      </c>
      <c r="G103">
        <v>0.93400000000000005</v>
      </c>
      <c r="H103">
        <v>2.9499999999999998E-2</v>
      </c>
      <c r="I103" t="s">
        <v>1</v>
      </c>
      <c r="J103">
        <v>5.0799999999999998E-2</v>
      </c>
      <c r="K103">
        <v>0.16900000000000001</v>
      </c>
      <c r="L103" s="2">
        <f t="shared" si="16"/>
        <v>1.1222830576450642E-2</v>
      </c>
      <c r="M103" s="6">
        <f t="shared" si="17"/>
        <v>34.18133095664281</v>
      </c>
      <c r="N103" s="2">
        <f t="shared" si="20"/>
        <v>763.32284238136413</v>
      </c>
      <c r="O103" s="5">
        <f t="shared" si="21"/>
        <v>2.9275801604148256E-2</v>
      </c>
      <c r="P103">
        <f t="shared" si="18"/>
        <v>0.23960301321566826</v>
      </c>
    </row>
    <row r="104" spans="1:16" x14ac:dyDescent="0.25">
      <c r="A104">
        <v>10</v>
      </c>
      <c r="B104">
        <f t="shared" si="14"/>
        <v>0.98480775301220802</v>
      </c>
      <c r="C104">
        <f t="shared" si="15"/>
        <v>0.17364817766693033</v>
      </c>
      <c r="D104">
        <v>10.6</v>
      </c>
      <c r="E104">
        <v>895</v>
      </c>
      <c r="F104">
        <f t="shared" si="19"/>
        <v>1.2446313366235771</v>
      </c>
      <c r="G104">
        <v>1.2869999999999999</v>
      </c>
      <c r="H104">
        <v>2.9499999999999998E-2</v>
      </c>
      <c r="I104" t="s">
        <v>1</v>
      </c>
      <c r="J104">
        <v>5.0799999999999998E-2</v>
      </c>
      <c r="K104">
        <v>0.127</v>
      </c>
      <c r="L104" s="2">
        <f t="shared" si="16"/>
        <v>6.2392102030774431E-3</v>
      </c>
      <c r="M104" s="6">
        <f t="shared" si="17"/>
        <v>24.91714094142063</v>
      </c>
      <c r="N104" s="2">
        <f t="shared" si="20"/>
        <v>766.73404541152775</v>
      </c>
      <c r="O104" s="5">
        <f t="shared" si="21"/>
        <v>4.016094997327041E-2</v>
      </c>
      <c r="P104">
        <f t="shared" si="18"/>
        <v>0.18005853525055768</v>
      </c>
    </row>
    <row r="105" spans="1:16" x14ac:dyDescent="0.25">
      <c r="A105">
        <v>20</v>
      </c>
      <c r="B105">
        <f t="shared" si="14"/>
        <v>0.93969262078590843</v>
      </c>
      <c r="C105">
        <f t="shared" si="15"/>
        <v>0.34202014332566871</v>
      </c>
      <c r="D105">
        <v>10.6</v>
      </c>
      <c r="E105">
        <v>895</v>
      </c>
      <c r="F105">
        <f t="shared" si="19"/>
        <v>1.2446313366235771</v>
      </c>
      <c r="G105">
        <v>1.2869999999999999</v>
      </c>
      <c r="H105">
        <v>2.9499999999999998E-2</v>
      </c>
      <c r="I105" t="s">
        <v>1</v>
      </c>
      <c r="J105">
        <v>5.0799999999999998E-2</v>
      </c>
      <c r="K105">
        <v>0.158</v>
      </c>
      <c r="L105" s="2">
        <f t="shared" si="16"/>
        <v>7.7621670243010711E-3</v>
      </c>
      <c r="M105" s="6">
        <f t="shared" si="17"/>
        <v>24.91714094142063</v>
      </c>
      <c r="N105" s="2">
        <f t="shared" si="20"/>
        <v>766.73404541152775</v>
      </c>
      <c r="O105" s="5">
        <f t="shared" si="21"/>
        <v>4.016094997327041E-2</v>
      </c>
      <c r="P105">
        <f t="shared" si="18"/>
        <v>0.22400983125659932</v>
      </c>
    </row>
    <row r="106" spans="1:16" x14ac:dyDescent="0.25">
      <c r="A106">
        <v>30</v>
      </c>
      <c r="B106">
        <f t="shared" si="14"/>
        <v>0.86602540378443871</v>
      </c>
      <c r="C106">
        <f t="shared" si="15"/>
        <v>0.49999999999999994</v>
      </c>
      <c r="D106">
        <v>10.6</v>
      </c>
      <c r="E106">
        <v>895</v>
      </c>
      <c r="F106">
        <f t="shared" si="19"/>
        <v>1.2446313366235771</v>
      </c>
      <c r="G106">
        <v>1.2869999999999999</v>
      </c>
      <c r="H106">
        <v>2.9499999999999998E-2</v>
      </c>
      <c r="I106" t="s">
        <v>1</v>
      </c>
      <c r="J106">
        <v>5.0799999999999998E-2</v>
      </c>
      <c r="K106">
        <v>0.17299999999999999</v>
      </c>
      <c r="L106" s="2">
        <f t="shared" si="16"/>
        <v>8.4990816152157311E-3</v>
      </c>
      <c r="M106" s="6">
        <f t="shared" si="17"/>
        <v>24.91714094142063</v>
      </c>
      <c r="N106" s="2">
        <f t="shared" si="20"/>
        <v>766.73404541152775</v>
      </c>
      <c r="O106" s="5">
        <f t="shared" si="21"/>
        <v>4.016094997327041E-2</v>
      </c>
      <c r="P106">
        <f t="shared" si="18"/>
        <v>0.24527658738855493</v>
      </c>
    </row>
    <row r="107" spans="1:16" x14ac:dyDescent="0.25">
      <c r="A107">
        <v>40</v>
      </c>
      <c r="B107">
        <f t="shared" si="14"/>
        <v>0.76604444311897801</v>
      </c>
      <c r="C107">
        <f t="shared" si="15"/>
        <v>0.64278760968653925</v>
      </c>
      <c r="D107">
        <v>10.6</v>
      </c>
      <c r="E107">
        <v>895</v>
      </c>
      <c r="F107">
        <f t="shared" si="19"/>
        <v>1.2446313366235771</v>
      </c>
      <c r="G107">
        <v>1.2869999999999999</v>
      </c>
      <c r="H107">
        <v>2.9499999999999998E-2</v>
      </c>
      <c r="I107" t="s">
        <v>1</v>
      </c>
      <c r="J107">
        <v>5.0799999999999998E-2</v>
      </c>
      <c r="K107">
        <v>0.18</v>
      </c>
      <c r="L107" s="2">
        <f t="shared" si="16"/>
        <v>8.8429750909759033E-3</v>
      </c>
      <c r="M107" s="6">
        <f t="shared" si="17"/>
        <v>24.91714094142063</v>
      </c>
      <c r="N107" s="2">
        <f t="shared" si="20"/>
        <v>766.73404541152775</v>
      </c>
      <c r="O107" s="5">
        <f t="shared" si="21"/>
        <v>4.016094997327041E-2</v>
      </c>
      <c r="P107">
        <f t="shared" si="18"/>
        <v>0.25520107358346755</v>
      </c>
    </row>
    <row r="108" spans="1:16" x14ac:dyDescent="0.25">
      <c r="A108">
        <v>50</v>
      </c>
      <c r="B108">
        <f t="shared" si="14"/>
        <v>0.64278760968653936</v>
      </c>
      <c r="C108">
        <f t="shared" si="15"/>
        <v>0.76604444311897801</v>
      </c>
      <c r="D108">
        <v>10.6</v>
      </c>
      <c r="E108">
        <v>895</v>
      </c>
      <c r="F108">
        <f t="shared" si="19"/>
        <v>1.2446313366235771</v>
      </c>
      <c r="G108">
        <v>1.2869999999999999</v>
      </c>
      <c r="H108">
        <v>2.9499999999999998E-2</v>
      </c>
      <c r="I108" t="s">
        <v>1</v>
      </c>
      <c r="J108">
        <v>5.0799999999999998E-2</v>
      </c>
      <c r="K108">
        <v>0.18099999999999999</v>
      </c>
      <c r="L108" s="2">
        <f t="shared" si="16"/>
        <v>8.8921027303702146E-3</v>
      </c>
      <c r="M108" s="6">
        <f t="shared" si="17"/>
        <v>24.91714094142063</v>
      </c>
      <c r="N108" s="2">
        <f t="shared" si="20"/>
        <v>766.73404541152775</v>
      </c>
      <c r="O108" s="5">
        <f t="shared" si="21"/>
        <v>4.016094997327041E-2</v>
      </c>
      <c r="P108">
        <f t="shared" si="18"/>
        <v>0.25661885732559797</v>
      </c>
    </row>
    <row r="109" spans="1:16" x14ac:dyDescent="0.25">
      <c r="A109">
        <v>60</v>
      </c>
      <c r="B109">
        <f t="shared" si="14"/>
        <v>0.50000000000000011</v>
      </c>
      <c r="C109">
        <f t="shared" si="15"/>
        <v>0.8660254037844386</v>
      </c>
      <c r="D109">
        <v>10.6</v>
      </c>
      <c r="E109">
        <v>895</v>
      </c>
      <c r="F109">
        <f t="shared" si="19"/>
        <v>1.2446313366235771</v>
      </c>
      <c r="G109">
        <v>1.2869999999999999</v>
      </c>
      <c r="H109">
        <v>2.9499999999999998E-2</v>
      </c>
      <c r="I109" t="s">
        <v>1</v>
      </c>
      <c r="J109">
        <v>5.0799999999999998E-2</v>
      </c>
      <c r="K109">
        <v>0.17399999999999999</v>
      </c>
      <c r="L109" s="2">
        <f t="shared" si="16"/>
        <v>8.5482092546100407E-3</v>
      </c>
      <c r="M109" s="6">
        <f t="shared" si="17"/>
        <v>24.91714094142063</v>
      </c>
      <c r="N109" s="2">
        <f t="shared" si="20"/>
        <v>766.73404541152775</v>
      </c>
      <c r="O109" s="5">
        <f t="shared" si="21"/>
        <v>4.016094997327041E-2</v>
      </c>
      <c r="P109">
        <f t="shared" si="18"/>
        <v>0.24669437113068532</v>
      </c>
    </row>
    <row r="110" spans="1:16" x14ac:dyDescent="0.25">
      <c r="A110">
        <v>70</v>
      </c>
      <c r="B110">
        <f t="shared" si="14"/>
        <v>0.34202014332566882</v>
      </c>
      <c r="C110">
        <f t="shared" si="15"/>
        <v>0.93969262078590832</v>
      </c>
      <c r="D110">
        <v>10.6</v>
      </c>
      <c r="E110">
        <v>895</v>
      </c>
      <c r="F110">
        <f t="shared" si="19"/>
        <v>1.2446313366235771</v>
      </c>
      <c r="G110">
        <v>1.2869999999999999</v>
      </c>
      <c r="H110">
        <v>2.9499999999999998E-2</v>
      </c>
      <c r="I110" t="s">
        <v>1</v>
      </c>
      <c r="J110">
        <v>5.0799999999999998E-2</v>
      </c>
      <c r="K110">
        <v>0.16300000000000001</v>
      </c>
      <c r="L110" s="2">
        <f t="shared" si="16"/>
        <v>8.007805221272625E-3</v>
      </c>
      <c r="M110" s="6">
        <f t="shared" si="17"/>
        <v>24.91714094142063</v>
      </c>
      <c r="N110" s="2">
        <f t="shared" si="20"/>
        <v>766.73404541152775</v>
      </c>
      <c r="O110" s="5">
        <f t="shared" si="21"/>
        <v>4.016094997327041E-2</v>
      </c>
      <c r="P110">
        <f t="shared" si="18"/>
        <v>0.23109874996725122</v>
      </c>
    </row>
    <row r="111" spans="1:16" x14ac:dyDescent="0.25">
      <c r="A111">
        <v>80</v>
      </c>
      <c r="B111">
        <f t="shared" si="14"/>
        <v>0.17364817766693041</v>
      </c>
      <c r="C111">
        <f t="shared" si="15"/>
        <v>0.98480775301220802</v>
      </c>
      <c r="D111">
        <v>10.6</v>
      </c>
      <c r="E111">
        <v>895</v>
      </c>
      <c r="F111">
        <f t="shared" si="19"/>
        <v>1.2446313366235771</v>
      </c>
      <c r="G111">
        <v>1.2869999999999999</v>
      </c>
      <c r="H111">
        <v>2.9499999999999998E-2</v>
      </c>
      <c r="I111" t="s">
        <v>1</v>
      </c>
      <c r="J111">
        <v>5.0799999999999998E-2</v>
      </c>
      <c r="K111">
        <v>0.14399999999999999</v>
      </c>
      <c r="L111" s="2">
        <f t="shared" si="16"/>
        <v>7.0743800727807223E-3</v>
      </c>
      <c r="M111" s="6">
        <f t="shared" si="17"/>
        <v>24.91714094142063</v>
      </c>
      <c r="N111" s="2">
        <f t="shared" si="20"/>
        <v>766.73404541152775</v>
      </c>
      <c r="O111" s="5">
        <f t="shared" si="21"/>
        <v>4.016094997327041E-2</v>
      </c>
      <c r="P111">
        <f t="shared" si="18"/>
        <v>0.20416085886677404</v>
      </c>
    </row>
    <row r="112" spans="1:16" x14ac:dyDescent="0.25">
      <c r="A112">
        <v>88</v>
      </c>
      <c r="B112">
        <f t="shared" si="14"/>
        <v>3.489949670250108E-2</v>
      </c>
      <c r="C112">
        <f t="shared" si="15"/>
        <v>0.99939082701909576</v>
      </c>
      <c r="D112">
        <v>10.6</v>
      </c>
      <c r="E112">
        <v>895</v>
      </c>
      <c r="F112">
        <f t="shared" si="19"/>
        <v>1.2446313366235771</v>
      </c>
      <c r="G112">
        <v>1.2869999999999999</v>
      </c>
      <c r="H112">
        <v>2.9499999999999998E-2</v>
      </c>
      <c r="I112" t="s">
        <v>1</v>
      </c>
      <c r="J112">
        <v>5.0799999999999998E-2</v>
      </c>
      <c r="K112">
        <v>0.13</v>
      </c>
      <c r="L112" s="2">
        <f t="shared" si="16"/>
        <v>6.3865931212603753E-3</v>
      </c>
      <c r="M112" s="6">
        <f t="shared" si="17"/>
        <v>24.91714094142063</v>
      </c>
      <c r="N112" s="2">
        <f t="shared" si="20"/>
        <v>766.73404541152775</v>
      </c>
      <c r="O112" s="5">
        <f t="shared" si="21"/>
        <v>4.016094997327041E-2</v>
      </c>
      <c r="P112">
        <f t="shared" si="18"/>
        <v>0.18431188647694882</v>
      </c>
    </row>
    <row r="113" spans="1:16" x14ac:dyDescent="0.25">
      <c r="A113">
        <v>90</v>
      </c>
      <c r="B113">
        <f t="shared" si="14"/>
        <v>6.1257422745431001E-17</v>
      </c>
      <c r="C113">
        <f t="shared" si="15"/>
        <v>1</v>
      </c>
      <c r="D113">
        <v>10.6</v>
      </c>
      <c r="E113">
        <v>895</v>
      </c>
      <c r="F113">
        <f t="shared" si="19"/>
        <v>1.2446313366235771</v>
      </c>
      <c r="G113">
        <v>1.2869999999999999</v>
      </c>
      <c r="H113">
        <v>2.9499999999999998E-2</v>
      </c>
      <c r="I113" t="s">
        <v>1</v>
      </c>
      <c r="J113">
        <v>5.0799999999999998E-2</v>
      </c>
      <c r="K113">
        <v>0.126</v>
      </c>
      <c r="L113" s="2">
        <f t="shared" si="16"/>
        <v>6.1900825636831336E-3</v>
      </c>
      <c r="M113" s="6">
        <f t="shared" si="17"/>
        <v>24.91714094142063</v>
      </c>
      <c r="N113" s="2">
        <f t="shared" si="20"/>
        <v>766.73404541152775</v>
      </c>
      <c r="O113" s="5">
        <f t="shared" si="21"/>
        <v>4.016094997327041E-2</v>
      </c>
      <c r="P113">
        <f t="shared" si="18"/>
        <v>0.17864075150842731</v>
      </c>
    </row>
    <row r="114" spans="1:16" x14ac:dyDescent="0.25">
      <c r="A114">
        <v>10</v>
      </c>
      <c r="B114">
        <f t="shared" si="14"/>
        <v>0.98480775301220802</v>
      </c>
      <c r="C114">
        <f t="shared" si="15"/>
        <v>0.17364817766693033</v>
      </c>
      <c r="D114">
        <v>21.4</v>
      </c>
      <c r="E114">
        <v>886</v>
      </c>
      <c r="F114">
        <f t="shared" si="19"/>
        <v>1.1989723066115712</v>
      </c>
      <c r="G114">
        <v>0.57399999999999995</v>
      </c>
      <c r="H114">
        <v>2.9499999999999998E-2</v>
      </c>
      <c r="I114" t="s">
        <v>1</v>
      </c>
      <c r="J114">
        <v>0.15240000000000001</v>
      </c>
      <c r="K114">
        <v>0.4</v>
      </c>
      <c r="L114" s="2">
        <f t="shared" si="16"/>
        <v>0.12733336552446234</v>
      </c>
      <c r="M114" s="6">
        <f t="shared" si="17"/>
        <v>287.38597244843737</v>
      </c>
      <c r="N114" s="2">
        <f t="shared" si="20"/>
        <v>6831.4707314818897</v>
      </c>
      <c r="O114" s="5">
        <f t="shared" si="21"/>
        <v>3.4819977464949164E-3</v>
      </c>
      <c r="P114">
        <f t="shared" si="18"/>
        <v>0.327416997646574</v>
      </c>
    </row>
    <row r="115" spans="1:16" x14ac:dyDescent="0.25">
      <c r="A115">
        <v>30</v>
      </c>
      <c r="B115">
        <f t="shared" si="14"/>
        <v>0.86602540378443871</v>
      </c>
      <c r="C115">
        <f t="shared" si="15"/>
        <v>0.49999999999999994</v>
      </c>
      <c r="D115">
        <v>21.4</v>
      </c>
      <c r="E115">
        <v>886</v>
      </c>
      <c r="F115">
        <f t="shared" si="19"/>
        <v>1.1989723066115712</v>
      </c>
      <c r="G115">
        <v>0.57399999999999995</v>
      </c>
      <c r="H115">
        <v>2.9499999999999998E-2</v>
      </c>
      <c r="I115" t="s">
        <v>1</v>
      </c>
      <c r="J115">
        <v>0.15240000000000001</v>
      </c>
      <c r="K115">
        <v>0.52100000000000002</v>
      </c>
      <c r="L115" s="2">
        <f t="shared" si="16"/>
        <v>0.16585170859561224</v>
      </c>
      <c r="M115" s="6">
        <f t="shared" si="17"/>
        <v>287.38597244843737</v>
      </c>
      <c r="N115" s="2">
        <f t="shared" si="20"/>
        <v>6831.4707314818897</v>
      </c>
      <c r="O115" s="5">
        <f t="shared" si="21"/>
        <v>3.4819977464949164E-3</v>
      </c>
      <c r="P115">
        <f t="shared" si="18"/>
        <v>0.42646063943466261</v>
      </c>
    </row>
    <row r="116" spans="1:16" x14ac:dyDescent="0.25">
      <c r="A116">
        <v>50</v>
      </c>
      <c r="B116">
        <f t="shared" si="14"/>
        <v>0.64278760968653936</v>
      </c>
      <c r="C116">
        <f t="shared" si="15"/>
        <v>0.76604444311897801</v>
      </c>
      <c r="D116">
        <v>21.4</v>
      </c>
      <c r="E116">
        <v>886</v>
      </c>
      <c r="F116">
        <f t="shared" si="19"/>
        <v>1.1989723066115712</v>
      </c>
      <c r="G116">
        <v>0.57399999999999995</v>
      </c>
      <c r="H116">
        <v>2.9499999999999998E-2</v>
      </c>
      <c r="I116" t="s">
        <v>1</v>
      </c>
      <c r="J116">
        <v>0.15240000000000001</v>
      </c>
      <c r="K116">
        <v>0.52200000000000002</v>
      </c>
      <c r="L116" s="2">
        <f t="shared" si="16"/>
        <v>0.16617004200942337</v>
      </c>
      <c r="M116" s="6">
        <f t="shared" si="17"/>
        <v>287.38597244843737</v>
      </c>
      <c r="N116" s="2">
        <f t="shared" si="20"/>
        <v>6831.4707314818897</v>
      </c>
      <c r="O116" s="5">
        <f t="shared" si="21"/>
        <v>3.4819977464949164E-3</v>
      </c>
      <c r="P116">
        <f t="shared" si="18"/>
        <v>0.42727918192877906</v>
      </c>
    </row>
    <row r="117" spans="1:16" x14ac:dyDescent="0.25">
      <c r="A117">
        <v>70</v>
      </c>
      <c r="B117">
        <f t="shared" si="14"/>
        <v>0.34202014332566882</v>
      </c>
      <c r="C117">
        <f t="shared" si="15"/>
        <v>0.93969262078590832</v>
      </c>
      <c r="D117">
        <v>21.4</v>
      </c>
      <c r="E117">
        <v>886</v>
      </c>
      <c r="F117">
        <f t="shared" si="19"/>
        <v>1.1989723066115712</v>
      </c>
      <c r="G117">
        <v>0.57399999999999995</v>
      </c>
      <c r="H117">
        <v>2.9499999999999998E-2</v>
      </c>
      <c r="I117" t="s">
        <v>1</v>
      </c>
      <c r="J117">
        <v>0.15240000000000001</v>
      </c>
      <c r="K117">
        <v>0.50800000000000001</v>
      </c>
      <c r="L117" s="2">
        <f t="shared" si="16"/>
        <v>0.16171337421606718</v>
      </c>
      <c r="M117" s="6">
        <f t="shared" si="17"/>
        <v>287.38597244843737</v>
      </c>
      <c r="N117" s="2">
        <f t="shared" si="20"/>
        <v>6831.4707314818897</v>
      </c>
      <c r="O117" s="5">
        <f t="shared" si="21"/>
        <v>3.4819977464949164E-3</v>
      </c>
      <c r="P117">
        <f t="shared" si="18"/>
        <v>0.41581958701114896</v>
      </c>
    </row>
    <row r="118" spans="1:16" x14ac:dyDescent="0.25">
      <c r="A118">
        <v>90</v>
      </c>
      <c r="B118">
        <f t="shared" si="14"/>
        <v>6.1257422745431001E-17</v>
      </c>
      <c r="C118">
        <f t="shared" si="15"/>
        <v>1</v>
      </c>
      <c r="D118">
        <v>21.4</v>
      </c>
      <c r="E118">
        <v>886</v>
      </c>
      <c r="F118">
        <f t="shared" si="19"/>
        <v>1.1989723066115712</v>
      </c>
      <c r="G118">
        <v>0.57399999999999995</v>
      </c>
      <c r="H118">
        <v>2.9499999999999998E-2</v>
      </c>
      <c r="I118" t="s">
        <v>1</v>
      </c>
      <c r="J118">
        <v>0.15240000000000001</v>
      </c>
      <c r="K118">
        <v>0.379</v>
      </c>
      <c r="L118" s="2">
        <f t="shared" si="16"/>
        <v>0.12064836383442808</v>
      </c>
      <c r="M118" s="6">
        <f t="shared" si="17"/>
        <v>287.38597244843737</v>
      </c>
      <c r="N118" s="2">
        <f t="shared" si="20"/>
        <v>6831.4707314818897</v>
      </c>
      <c r="O118" s="5">
        <f t="shared" si="21"/>
        <v>3.4819977464949164E-3</v>
      </c>
      <c r="P118">
        <f t="shared" si="18"/>
        <v>0.31022760527012883</v>
      </c>
    </row>
    <row r="119" spans="1:16" x14ac:dyDescent="0.25">
      <c r="A119">
        <v>10</v>
      </c>
      <c r="B119">
        <f t="shared" si="14"/>
        <v>0.98480775301220802</v>
      </c>
      <c r="C119">
        <f t="shared" si="15"/>
        <v>0.17364817766693033</v>
      </c>
      <c r="D119">
        <v>26.73</v>
      </c>
      <c r="E119">
        <v>884</v>
      </c>
      <c r="F119">
        <f t="shared" si="19"/>
        <v>1.1776513764603027</v>
      </c>
      <c r="G119">
        <v>0.378</v>
      </c>
      <c r="H119">
        <v>2.9499999999999998E-2</v>
      </c>
      <c r="I119" t="s">
        <v>1</v>
      </c>
      <c r="J119">
        <v>0.15240000000000001</v>
      </c>
      <c r="K119">
        <v>0.50800000000000001</v>
      </c>
      <c r="L119" s="2">
        <f t="shared" si="16"/>
        <v>0.2411979562022632</v>
      </c>
      <c r="M119" s="6">
        <f t="shared" si="17"/>
        <v>435.42040794365488</v>
      </c>
      <c r="N119" s="2">
        <f t="shared" si="20"/>
        <v>6816.1935248223244</v>
      </c>
      <c r="O119" s="5">
        <f t="shared" si="21"/>
        <v>2.2981622827272807E-3</v>
      </c>
      <c r="P119">
        <f t="shared" si="18"/>
        <v>0.41581520317774034</v>
      </c>
    </row>
    <row r="120" spans="1:16" x14ac:dyDescent="0.25">
      <c r="A120">
        <v>30</v>
      </c>
      <c r="B120">
        <f t="shared" si="14"/>
        <v>0.86602540378443871</v>
      </c>
      <c r="C120">
        <f t="shared" si="15"/>
        <v>0.49999999999999994</v>
      </c>
      <c r="D120">
        <v>26.73</v>
      </c>
      <c r="E120">
        <v>884</v>
      </c>
      <c r="F120">
        <f t="shared" si="19"/>
        <v>1.1776513764603027</v>
      </c>
      <c r="G120">
        <v>0.378</v>
      </c>
      <c r="H120">
        <v>2.9499999999999998E-2</v>
      </c>
      <c r="I120" t="s">
        <v>1</v>
      </c>
      <c r="J120">
        <v>0.15240000000000001</v>
      </c>
      <c r="K120">
        <v>0.54</v>
      </c>
      <c r="L120" s="2">
        <f t="shared" si="16"/>
        <v>0.25639152824650019</v>
      </c>
      <c r="M120" s="6">
        <f t="shared" si="17"/>
        <v>435.42040794365488</v>
      </c>
      <c r="N120" s="2">
        <f t="shared" si="20"/>
        <v>6816.1935248223244</v>
      </c>
      <c r="O120" s="5">
        <f t="shared" si="21"/>
        <v>2.2981622827272807E-3</v>
      </c>
      <c r="P120">
        <f t="shared" si="18"/>
        <v>0.44200828684247989</v>
      </c>
    </row>
    <row r="121" spans="1:16" x14ac:dyDescent="0.25">
      <c r="A121">
        <v>50</v>
      </c>
      <c r="B121">
        <f t="shared" si="14"/>
        <v>0.64278760968653936</v>
      </c>
      <c r="C121">
        <f t="shared" si="15"/>
        <v>0.76604444311897801</v>
      </c>
      <c r="D121">
        <v>26.73</v>
      </c>
      <c r="E121">
        <v>884</v>
      </c>
      <c r="F121">
        <f t="shared" si="19"/>
        <v>1.1776513764603027</v>
      </c>
      <c r="G121">
        <v>0.378</v>
      </c>
      <c r="H121">
        <v>2.9499999999999998E-2</v>
      </c>
      <c r="I121" t="s">
        <v>1</v>
      </c>
      <c r="J121">
        <v>0.15240000000000001</v>
      </c>
      <c r="K121">
        <v>0.58299999999999996</v>
      </c>
      <c r="L121" s="2">
        <f t="shared" si="16"/>
        <v>0.27680789068094375</v>
      </c>
      <c r="M121" s="6">
        <f t="shared" si="17"/>
        <v>435.42040794365488</v>
      </c>
      <c r="N121" s="2">
        <f t="shared" si="20"/>
        <v>6816.1935248223244</v>
      </c>
      <c r="O121" s="5">
        <f t="shared" si="21"/>
        <v>2.2981622827272807E-3</v>
      </c>
      <c r="P121">
        <f t="shared" si="18"/>
        <v>0.47720524301697359</v>
      </c>
    </row>
    <row r="122" spans="1:16" x14ac:dyDescent="0.25">
      <c r="A122">
        <v>70</v>
      </c>
      <c r="B122">
        <f t="shared" si="14"/>
        <v>0.34202014332566882</v>
      </c>
      <c r="C122">
        <f t="shared" si="15"/>
        <v>0.93969262078590832</v>
      </c>
      <c r="D122">
        <v>26.73</v>
      </c>
      <c r="E122">
        <v>884</v>
      </c>
      <c r="F122">
        <f t="shared" si="19"/>
        <v>1.1776513764603027</v>
      </c>
      <c r="G122">
        <v>0.378</v>
      </c>
      <c r="H122">
        <v>2.9499999999999998E-2</v>
      </c>
      <c r="I122" t="s">
        <v>1</v>
      </c>
      <c r="J122">
        <v>0.15240000000000001</v>
      </c>
      <c r="K122">
        <v>0.52</v>
      </c>
      <c r="L122" s="2">
        <f t="shared" si="16"/>
        <v>0.24689554571885203</v>
      </c>
      <c r="M122" s="6">
        <f t="shared" si="17"/>
        <v>435.42040794365488</v>
      </c>
      <c r="N122" s="2">
        <f t="shared" si="20"/>
        <v>6816.1935248223244</v>
      </c>
      <c r="O122" s="5">
        <f t="shared" si="21"/>
        <v>2.2981622827272807E-3</v>
      </c>
      <c r="P122">
        <f t="shared" si="18"/>
        <v>0.42563760955201768</v>
      </c>
    </row>
    <row r="123" spans="1:16" x14ac:dyDescent="0.25">
      <c r="A123">
        <v>90</v>
      </c>
      <c r="B123">
        <f t="shared" si="14"/>
        <v>6.1257422745431001E-17</v>
      </c>
      <c r="C123">
        <f t="shared" si="15"/>
        <v>1</v>
      </c>
      <c r="D123">
        <v>26.73</v>
      </c>
      <c r="E123">
        <v>884</v>
      </c>
      <c r="F123">
        <f t="shared" si="19"/>
        <v>1.1776513764603027</v>
      </c>
      <c r="G123">
        <v>0.378</v>
      </c>
      <c r="H123">
        <v>2.9499999999999998E-2</v>
      </c>
      <c r="I123" t="s">
        <v>1</v>
      </c>
      <c r="J123">
        <v>0.15240000000000001</v>
      </c>
      <c r="K123">
        <v>0.41899999999999998</v>
      </c>
      <c r="L123" s="2">
        <f t="shared" si="16"/>
        <v>0.19894083395422887</v>
      </c>
      <c r="M123" s="6">
        <f t="shared" si="17"/>
        <v>435.42040794365488</v>
      </c>
      <c r="N123" s="2">
        <f t="shared" si="20"/>
        <v>6816.1935248223244</v>
      </c>
      <c r="O123" s="5">
        <f t="shared" si="21"/>
        <v>2.2981622827272807E-3</v>
      </c>
      <c r="P123">
        <f t="shared" si="18"/>
        <v>0.34296568923518345</v>
      </c>
    </row>
    <row r="124" spans="1:16" x14ac:dyDescent="0.25">
      <c r="A124">
        <v>10</v>
      </c>
      <c r="B124">
        <f t="shared" si="14"/>
        <v>0.98480775301220802</v>
      </c>
      <c r="C124">
        <f t="shared" si="15"/>
        <v>0.17364817766693033</v>
      </c>
      <c r="D124">
        <v>32.409999999999997</v>
      </c>
      <c r="E124">
        <v>881</v>
      </c>
      <c r="F124">
        <f t="shared" si="19"/>
        <v>1.1557494746944976</v>
      </c>
      <c r="G124">
        <v>0.25600000000000001</v>
      </c>
      <c r="H124">
        <v>2.9499999999999998E-2</v>
      </c>
      <c r="I124" t="s">
        <v>1</v>
      </c>
      <c r="J124">
        <v>0.15240000000000001</v>
      </c>
      <c r="K124">
        <v>0.501</v>
      </c>
      <c r="L124" s="2">
        <f t="shared" si="16"/>
        <v>0.34470408668618813</v>
      </c>
      <c r="M124" s="6">
        <f t="shared" si="17"/>
        <v>640.75009227197734</v>
      </c>
      <c r="N124" s="2">
        <f t="shared" si="20"/>
        <v>6793.199891952564</v>
      </c>
      <c r="O124" s="5">
        <f t="shared" si="21"/>
        <v>1.5616955636911839E-3</v>
      </c>
      <c r="P124">
        <f t="shared" si="18"/>
        <v>0.41008129336478844</v>
      </c>
    </row>
    <row r="125" spans="1:16" x14ac:dyDescent="0.25">
      <c r="A125">
        <v>30</v>
      </c>
      <c r="B125">
        <f t="shared" si="14"/>
        <v>0.86602540378443871</v>
      </c>
      <c r="C125">
        <f t="shared" si="15"/>
        <v>0.49999999999999994</v>
      </c>
      <c r="D125">
        <v>32.409999999999997</v>
      </c>
      <c r="E125">
        <v>881</v>
      </c>
      <c r="F125">
        <f t="shared" si="19"/>
        <v>1.1557494746944976</v>
      </c>
      <c r="G125">
        <v>0.25600000000000001</v>
      </c>
      <c r="H125">
        <v>2.9499999999999998E-2</v>
      </c>
      <c r="I125" t="s">
        <v>1</v>
      </c>
      <c r="J125">
        <v>0.15240000000000001</v>
      </c>
      <c r="K125">
        <v>0.59299999999999997</v>
      </c>
      <c r="L125" s="2">
        <f t="shared" si="16"/>
        <v>0.40800304072836241</v>
      </c>
      <c r="M125" s="6">
        <f t="shared" si="17"/>
        <v>640.75009227197734</v>
      </c>
      <c r="N125" s="2">
        <f t="shared" si="20"/>
        <v>6793.199891952564</v>
      </c>
      <c r="O125" s="5">
        <f t="shared" si="21"/>
        <v>1.5616955636911839E-3</v>
      </c>
      <c r="P125">
        <f t="shared" si="18"/>
        <v>0.48538564264534839</v>
      </c>
    </row>
    <row r="126" spans="1:16" x14ac:dyDescent="0.25">
      <c r="A126">
        <v>50</v>
      </c>
      <c r="B126">
        <f t="shared" si="14"/>
        <v>0.64278760968653936</v>
      </c>
      <c r="C126">
        <f t="shared" si="15"/>
        <v>0.76604444311897801</v>
      </c>
      <c r="D126">
        <v>32.409999999999997</v>
      </c>
      <c r="E126">
        <v>881</v>
      </c>
      <c r="F126">
        <f t="shared" si="19"/>
        <v>1.1557494746944976</v>
      </c>
      <c r="G126">
        <v>0.25600000000000001</v>
      </c>
      <c r="H126">
        <v>2.9499999999999998E-2</v>
      </c>
      <c r="I126" t="s">
        <v>1</v>
      </c>
      <c r="J126">
        <v>0.15240000000000001</v>
      </c>
      <c r="K126">
        <v>0.59699999999999998</v>
      </c>
      <c r="L126" s="2">
        <f t="shared" si="16"/>
        <v>0.41075516916497862</v>
      </c>
      <c r="M126" s="6">
        <f t="shared" si="17"/>
        <v>640.75009227197734</v>
      </c>
      <c r="N126" s="2">
        <f t="shared" si="20"/>
        <v>6793.199891952564</v>
      </c>
      <c r="O126" s="5">
        <f t="shared" si="21"/>
        <v>1.5616955636911839E-3</v>
      </c>
      <c r="P126">
        <f t="shared" si="18"/>
        <v>0.48865974478798141</v>
      </c>
    </row>
    <row r="127" spans="1:16" x14ac:dyDescent="0.25">
      <c r="A127">
        <v>70</v>
      </c>
      <c r="B127">
        <f t="shared" si="14"/>
        <v>0.34202014332566882</v>
      </c>
      <c r="C127">
        <f t="shared" si="15"/>
        <v>0.93969262078590832</v>
      </c>
      <c r="D127">
        <v>32.409999999999997</v>
      </c>
      <c r="E127">
        <v>881</v>
      </c>
      <c r="F127">
        <f t="shared" si="19"/>
        <v>1.1557494746944976</v>
      </c>
      <c r="G127">
        <v>0.25600000000000001</v>
      </c>
      <c r="H127">
        <v>2.9499999999999998E-2</v>
      </c>
      <c r="I127" t="s">
        <v>1</v>
      </c>
      <c r="J127">
        <v>0.15240000000000001</v>
      </c>
      <c r="K127">
        <v>0.53100000000000003</v>
      </c>
      <c r="L127" s="2">
        <f t="shared" si="16"/>
        <v>0.36534504996081019</v>
      </c>
      <c r="M127" s="6">
        <f t="shared" si="17"/>
        <v>640.75009227197734</v>
      </c>
      <c r="N127" s="2">
        <f t="shared" si="20"/>
        <v>6793.199891952564</v>
      </c>
      <c r="O127" s="5">
        <f t="shared" si="21"/>
        <v>1.5616955636911839E-3</v>
      </c>
      <c r="P127">
        <f t="shared" si="18"/>
        <v>0.43463705943453629</v>
      </c>
    </row>
    <row r="128" spans="1:16" x14ac:dyDescent="0.25">
      <c r="A128">
        <v>90</v>
      </c>
      <c r="B128">
        <f t="shared" si="14"/>
        <v>6.1257422745431001E-17</v>
      </c>
      <c r="C128">
        <f t="shared" si="15"/>
        <v>1</v>
      </c>
      <c r="D128">
        <v>32.409999999999997</v>
      </c>
      <c r="E128">
        <v>881</v>
      </c>
      <c r="F128">
        <f t="shared" si="19"/>
        <v>1.1557494746944976</v>
      </c>
      <c r="G128">
        <v>0.25600000000000001</v>
      </c>
      <c r="H128">
        <v>2.9499999999999998E-2</v>
      </c>
      <c r="I128" t="s">
        <v>1</v>
      </c>
      <c r="J128">
        <v>0.15240000000000001</v>
      </c>
      <c r="K128">
        <v>0.46100000000000002</v>
      </c>
      <c r="L128" s="2">
        <f t="shared" si="16"/>
        <v>0.31718280232002538</v>
      </c>
      <c r="M128" s="6">
        <f t="shared" si="17"/>
        <v>640.75009227197734</v>
      </c>
      <c r="N128" s="2">
        <f t="shared" si="20"/>
        <v>6793.199891952564</v>
      </c>
      <c r="O128" s="5">
        <f t="shared" si="21"/>
        <v>1.5616955636911839E-3</v>
      </c>
      <c r="P128">
        <f t="shared" si="18"/>
        <v>0.37734027193845804</v>
      </c>
    </row>
    <row r="129" spans="1:16" x14ac:dyDescent="0.25">
      <c r="A129">
        <v>10</v>
      </c>
      <c r="B129">
        <f t="shared" si="14"/>
        <v>0.98480775301220802</v>
      </c>
      <c r="C129">
        <f t="shared" si="15"/>
        <v>0.17364817766693033</v>
      </c>
      <c r="D129">
        <v>40.799999999999997</v>
      </c>
      <c r="E129">
        <v>876</v>
      </c>
      <c r="F129">
        <f t="shared" si="19"/>
        <v>1.1248484610148071</v>
      </c>
      <c r="G129">
        <v>0.154</v>
      </c>
      <c r="H129">
        <v>2.9499999999999998E-2</v>
      </c>
      <c r="I129" t="s">
        <v>1</v>
      </c>
      <c r="J129">
        <v>0.15240000000000001</v>
      </c>
      <c r="K129">
        <v>0.52400000000000002</v>
      </c>
      <c r="L129" s="2">
        <f t="shared" si="16"/>
        <v>0.58329674324893543</v>
      </c>
      <c r="M129" s="6">
        <f t="shared" si="17"/>
        <v>1059.1126649983742</v>
      </c>
      <c r="N129" s="2">
        <f t="shared" si="20"/>
        <v>6754.8339167509084</v>
      </c>
      <c r="O129" s="5">
        <f t="shared" si="21"/>
        <v>9.447934000237822E-4</v>
      </c>
      <c r="P129">
        <f t="shared" si="18"/>
        <v>0.42890141388425079</v>
      </c>
    </row>
    <row r="130" spans="1:16" x14ac:dyDescent="0.25">
      <c r="A130">
        <v>30</v>
      </c>
      <c r="B130">
        <f t="shared" si="14"/>
        <v>0.86602540378443871</v>
      </c>
      <c r="C130">
        <f t="shared" si="15"/>
        <v>0.49999999999999994</v>
      </c>
      <c r="D130">
        <v>40.799999999999997</v>
      </c>
      <c r="E130">
        <v>876</v>
      </c>
      <c r="F130">
        <f t="shared" si="19"/>
        <v>1.1248484610148071</v>
      </c>
      <c r="G130">
        <v>0.154</v>
      </c>
      <c r="H130">
        <v>2.9499999999999998E-2</v>
      </c>
      <c r="I130" t="s">
        <v>1</v>
      </c>
      <c r="J130">
        <v>0.15240000000000001</v>
      </c>
      <c r="K130">
        <v>0.61899999999999999</v>
      </c>
      <c r="L130" s="2">
        <f t="shared" si="16"/>
        <v>0.68904710700589888</v>
      </c>
      <c r="M130" s="6">
        <f t="shared" si="17"/>
        <v>1059.1126649983742</v>
      </c>
      <c r="N130" s="2">
        <f t="shared" ref="N130:N149" si="22">(E130-F130)*9.80665*J130*J130/H130</f>
        <v>6754.8339167509084</v>
      </c>
      <c r="O130" s="5">
        <f t="shared" ref="O130:O149" si="23">G130/(E130-F130)/SQRT(9.80665*J130^3)</f>
        <v>9.447934000237822E-4</v>
      </c>
      <c r="P130">
        <f t="shared" si="18"/>
        <v>0.50666025800448711</v>
      </c>
    </row>
    <row r="131" spans="1:16" x14ac:dyDescent="0.25">
      <c r="A131">
        <v>50</v>
      </c>
      <c r="B131">
        <f t="shared" ref="B131:B149" si="24">+COS(RADIANS(A131))</f>
        <v>0.64278760968653936</v>
      </c>
      <c r="C131">
        <f t="shared" ref="C131:C149" si="25">+SIN(RADIANS(A131))</f>
        <v>0.76604444311897801</v>
      </c>
      <c r="D131">
        <v>40.799999999999997</v>
      </c>
      <c r="E131">
        <v>876</v>
      </c>
      <c r="F131">
        <f t="shared" si="19"/>
        <v>1.1248484610148071</v>
      </c>
      <c r="G131">
        <v>0.154</v>
      </c>
      <c r="H131">
        <v>2.9499999999999998E-2</v>
      </c>
      <c r="I131" t="s">
        <v>1</v>
      </c>
      <c r="J131">
        <v>0.15240000000000001</v>
      </c>
      <c r="K131">
        <v>0.63200000000000001</v>
      </c>
      <c r="L131" s="2">
        <f t="shared" ref="L131:L149" si="26">+F131*K131*J131/G131</f>
        <v>0.70351820941474652</v>
      </c>
      <c r="M131" s="6">
        <f t="shared" ref="M131:M149" si="27">+(9.80665*J131^3*(E131-F131)*E131)^0.5/G131</f>
        <v>1059.1126649983742</v>
      </c>
      <c r="N131" s="2">
        <f t="shared" si="22"/>
        <v>6754.8339167509084</v>
      </c>
      <c r="O131" s="5">
        <f t="shared" si="23"/>
        <v>9.447934000237822E-4</v>
      </c>
      <c r="P131">
        <f t="shared" ref="P131:P149" si="28">K131/SQRT(9.80665*J131*(1-F131/E131))</f>
        <v>0.51730094193672993</v>
      </c>
    </row>
    <row r="132" spans="1:16" x14ac:dyDescent="0.25">
      <c r="A132">
        <v>70</v>
      </c>
      <c r="B132">
        <f t="shared" si="24"/>
        <v>0.34202014332566882</v>
      </c>
      <c r="C132">
        <f t="shared" si="25"/>
        <v>0.93969262078590832</v>
      </c>
      <c r="D132">
        <v>40.799999999999997</v>
      </c>
      <c r="E132">
        <v>876</v>
      </c>
      <c r="F132">
        <f t="shared" si="19"/>
        <v>1.1248484610148071</v>
      </c>
      <c r="G132">
        <v>0.154</v>
      </c>
      <c r="H132">
        <v>2.9499999999999998E-2</v>
      </c>
      <c r="I132" t="s">
        <v>1</v>
      </c>
      <c r="J132">
        <v>0.15240000000000001</v>
      </c>
      <c r="K132">
        <v>0.57099999999999995</v>
      </c>
      <c r="L132" s="2">
        <f t="shared" si="26"/>
        <v>0.63561534426553845</v>
      </c>
      <c r="M132" s="6">
        <f t="shared" si="27"/>
        <v>1059.1126649983742</v>
      </c>
      <c r="N132" s="2">
        <f t="shared" si="22"/>
        <v>6754.8339167509084</v>
      </c>
      <c r="O132" s="5">
        <f t="shared" si="23"/>
        <v>9.447934000237822E-4</v>
      </c>
      <c r="P132">
        <f t="shared" si="28"/>
        <v>0.46737157887005187</v>
      </c>
    </row>
    <row r="133" spans="1:16" x14ac:dyDescent="0.25">
      <c r="A133">
        <v>90</v>
      </c>
      <c r="B133">
        <f t="shared" si="24"/>
        <v>6.1257422745431001E-17</v>
      </c>
      <c r="C133">
        <f t="shared" si="25"/>
        <v>1</v>
      </c>
      <c r="D133">
        <v>40.799999999999997</v>
      </c>
      <c r="E133">
        <v>876</v>
      </c>
      <c r="F133">
        <f t="shared" si="19"/>
        <v>1.1248484610148071</v>
      </c>
      <c r="G133">
        <v>0.154</v>
      </c>
      <c r="H133">
        <v>2.9499999999999998E-2</v>
      </c>
      <c r="I133" t="s">
        <v>1</v>
      </c>
      <c r="J133">
        <v>0.15240000000000001</v>
      </c>
      <c r="K133">
        <v>0.47499999999999998</v>
      </c>
      <c r="L133" s="2">
        <f t="shared" si="26"/>
        <v>0.52875181878481747</v>
      </c>
      <c r="M133" s="6">
        <f t="shared" si="27"/>
        <v>1059.1126649983742</v>
      </c>
      <c r="N133" s="2">
        <f t="shared" si="22"/>
        <v>6754.8339167509084</v>
      </c>
      <c r="O133" s="5">
        <f t="shared" si="23"/>
        <v>9.447934000237822E-4</v>
      </c>
      <c r="P133">
        <f t="shared" si="28"/>
        <v>0.38879422060118152</v>
      </c>
    </row>
    <row r="134" spans="1:16" x14ac:dyDescent="0.25">
      <c r="A134">
        <v>1</v>
      </c>
      <c r="B134">
        <f t="shared" si="24"/>
        <v>0.99984769515639127</v>
      </c>
      <c r="C134">
        <f t="shared" si="25"/>
        <v>1.7452406437283512E-2</v>
      </c>
      <c r="D134">
        <v>21.1</v>
      </c>
      <c r="E134">
        <v>870</v>
      </c>
      <c r="F134">
        <f t="shared" si="19"/>
        <v>1.2001953317458227</v>
      </c>
      <c r="G134">
        <v>0.16</v>
      </c>
      <c r="H134">
        <v>2.7E-2</v>
      </c>
      <c r="J134">
        <v>9.9000000000000005E-2</v>
      </c>
      <c r="K134" s="2">
        <v>0.36656</v>
      </c>
      <c r="L134" s="2">
        <f t="shared" si="26"/>
        <v>0.27221510299793827</v>
      </c>
      <c r="M134" s="6">
        <f t="shared" si="27"/>
        <v>530.04486397138203</v>
      </c>
      <c r="N134" s="2">
        <f t="shared" si="22"/>
        <v>3092.7656644153262</v>
      </c>
      <c r="O134" s="5">
        <f t="shared" si="23"/>
        <v>1.8879354370579585E-3</v>
      </c>
      <c r="P134">
        <f t="shared" si="28"/>
        <v>0.37227760027999035</v>
      </c>
    </row>
    <row r="135" spans="1:16" x14ac:dyDescent="0.25">
      <c r="A135">
        <v>2.5</v>
      </c>
      <c r="B135">
        <f t="shared" si="24"/>
        <v>0.9990482215818578</v>
      </c>
      <c r="C135">
        <f t="shared" si="25"/>
        <v>4.3619387365336E-2</v>
      </c>
      <c r="D135">
        <v>21.1</v>
      </c>
      <c r="E135">
        <v>870</v>
      </c>
      <c r="F135">
        <f t="shared" ref="F135:F149" si="29">101325/(287.058*(D135+273))</f>
        <v>1.2001953317458227</v>
      </c>
      <c r="G135">
        <v>0.16</v>
      </c>
      <c r="H135">
        <v>2.7E-2</v>
      </c>
      <c r="J135">
        <v>9.9000000000000005E-2</v>
      </c>
      <c r="K135" s="2">
        <v>0.42099999999999999</v>
      </c>
      <c r="L135" s="2">
        <f t="shared" si="26"/>
        <v>0.31264338269896341</v>
      </c>
      <c r="M135" s="6">
        <f t="shared" si="27"/>
        <v>530.04486397138203</v>
      </c>
      <c r="N135" s="2">
        <f t="shared" si="22"/>
        <v>3092.7656644153262</v>
      </c>
      <c r="O135" s="5">
        <f t="shared" si="23"/>
        <v>1.8879354370579585E-3</v>
      </c>
      <c r="P135">
        <f t="shared" si="28"/>
        <v>0.42756675501384744</v>
      </c>
    </row>
    <row r="136" spans="1:16" x14ac:dyDescent="0.25">
      <c r="A136">
        <v>5</v>
      </c>
      <c r="B136">
        <f t="shared" si="24"/>
        <v>0.99619469809174555</v>
      </c>
      <c r="C136">
        <f t="shared" si="25"/>
        <v>8.7155742747658166E-2</v>
      </c>
      <c r="D136">
        <v>21.1</v>
      </c>
      <c r="E136">
        <v>870</v>
      </c>
      <c r="F136">
        <f t="shared" si="29"/>
        <v>1.2001953317458227</v>
      </c>
      <c r="G136">
        <v>0.16</v>
      </c>
      <c r="H136">
        <v>2.7E-2</v>
      </c>
      <c r="J136">
        <v>9.9000000000000005E-2</v>
      </c>
      <c r="K136" s="2">
        <v>0.43030000000000002</v>
      </c>
      <c r="L136" s="2">
        <f t="shared" si="26"/>
        <v>0.31954975671107833</v>
      </c>
      <c r="M136" s="6">
        <f t="shared" si="27"/>
        <v>530.04486397138203</v>
      </c>
      <c r="N136" s="2">
        <f t="shared" si="22"/>
        <v>3092.7656644153262</v>
      </c>
      <c r="O136" s="5">
        <f t="shared" si="23"/>
        <v>1.8879354370579585E-3</v>
      </c>
      <c r="P136">
        <f t="shared" si="28"/>
        <v>0.43701181634788261</v>
      </c>
    </row>
    <row r="137" spans="1:16" x14ac:dyDescent="0.25">
      <c r="A137">
        <v>7.5</v>
      </c>
      <c r="B137">
        <f t="shared" si="24"/>
        <v>0.99144486137381038</v>
      </c>
      <c r="C137">
        <f t="shared" si="25"/>
        <v>0.13052619222005157</v>
      </c>
      <c r="D137">
        <v>21.1</v>
      </c>
      <c r="E137">
        <v>870</v>
      </c>
      <c r="F137">
        <f t="shared" si="29"/>
        <v>1.2001953317458227</v>
      </c>
      <c r="G137">
        <v>0.16</v>
      </c>
      <c r="H137">
        <v>2.7E-2</v>
      </c>
      <c r="J137">
        <v>9.9000000000000005E-2</v>
      </c>
      <c r="K137" s="2">
        <v>0.44541999999999998</v>
      </c>
      <c r="L137" s="2">
        <f t="shared" si="26"/>
        <v>0.33077818413722632</v>
      </c>
      <c r="M137" s="6">
        <f t="shared" si="27"/>
        <v>530.04486397138203</v>
      </c>
      <c r="N137" s="2">
        <f t="shared" si="22"/>
        <v>3092.7656644153262</v>
      </c>
      <c r="O137" s="5">
        <f t="shared" si="23"/>
        <v>1.8879354370579585E-3</v>
      </c>
      <c r="P137">
        <f t="shared" si="28"/>
        <v>0.45236765800063644</v>
      </c>
    </row>
    <row r="138" spans="1:16" x14ac:dyDescent="0.25">
      <c r="A138">
        <v>1</v>
      </c>
      <c r="B138">
        <f t="shared" si="24"/>
        <v>0.99984769515639127</v>
      </c>
      <c r="C138">
        <f t="shared" si="25"/>
        <v>1.7452406437283512E-2</v>
      </c>
      <c r="D138">
        <v>21.1</v>
      </c>
      <c r="E138">
        <v>870</v>
      </c>
      <c r="F138">
        <f t="shared" si="29"/>
        <v>1.2001953317458227</v>
      </c>
      <c r="G138">
        <v>0.16</v>
      </c>
      <c r="H138">
        <v>2.7E-2</v>
      </c>
      <c r="J138">
        <v>5.7000000000000002E-2</v>
      </c>
      <c r="K138" s="2">
        <v>0.28370000000000001</v>
      </c>
      <c r="L138" s="2">
        <f t="shared" si="26"/>
        <v>0.1213014918133033</v>
      </c>
      <c r="M138" s="6">
        <f t="shared" si="27"/>
        <v>231.5645755099597</v>
      </c>
      <c r="N138" s="2">
        <f t="shared" si="22"/>
        <v>1025.2418777354756</v>
      </c>
      <c r="O138" s="5">
        <f t="shared" si="23"/>
        <v>4.3214316339983405E-3</v>
      </c>
      <c r="P138">
        <f t="shared" si="28"/>
        <v>0.37971813502285079</v>
      </c>
    </row>
    <row r="139" spans="1:16" x14ac:dyDescent="0.25">
      <c r="A139">
        <v>2.5</v>
      </c>
      <c r="B139">
        <f t="shared" si="24"/>
        <v>0.9990482215818578</v>
      </c>
      <c r="C139">
        <f t="shared" si="25"/>
        <v>4.3619387365336E-2</v>
      </c>
      <c r="D139">
        <v>21.1</v>
      </c>
      <c r="E139">
        <v>870</v>
      </c>
      <c r="F139">
        <f t="shared" si="29"/>
        <v>1.2001953317458227</v>
      </c>
      <c r="G139">
        <v>0.16</v>
      </c>
      <c r="H139">
        <v>2.7E-2</v>
      </c>
      <c r="J139">
        <v>5.7000000000000002E-2</v>
      </c>
      <c r="K139" s="2">
        <v>0.29741000000000001</v>
      </c>
      <c r="L139" s="2">
        <f t="shared" si="26"/>
        <v>0.12716347085017457</v>
      </c>
      <c r="M139" s="6">
        <f t="shared" si="27"/>
        <v>231.5645755099597</v>
      </c>
      <c r="N139" s="2">
        <f t="shared" si="22"/>
        <v>1025.2418777354756</v>
      </c>
      <c r="O139" s="5">
        <f t="shared" si="23"/>
        <v>4.3214316339983405E-3</v>
      </c>
      <c r="P139">
        <f t="shared" si="28"/>
        <v>0.39806827824161456</v>
      </c>
    </row>
    <row r="140" spans="1:16" x14ac:dyDescent="0.25">
      <c r="A140">
        <v>5</v>
      </c>
      <c r="B140">
        <f t="shared" si="24"/>
        <v>0.99619469809174555</v>
      </c>
      <c r="C140">
        <f t="shared" si="25"/>
        <v>8.7155742747658166E-2</v>
      </c>
      <c r="D140">
        <v>21.1</v>
      </c>
      <c r="E140">
        <v>870</v>
      </c>
      <c r="F140">
        <f t="shared" si="29"/>
        <v>1.2001953317458227</v>
      </c>
      <c r="G140">
        <v>0.16</v>
      </c>
      <c r="H140">
        <v>2.7E-2</v>
      </c>
      <c r="J140">
        <v>5.7000000000000002E-2</v>
      </c>
      <c r="K140" s="2">
        <v>0.30868000000000001</v>
      </c>
      <c r="L140" s="2">
        <f t="shared" si="26"/>
        <v>0.13198218009492585</v>
      </c>
      <c r="M140" s="6">
        <f t="shared" si="27"/>
        <v>231.5645755099597</v>
      </c>
      <c r="N140" s="2">
        <f t="shared" si="22"/>
        <v>1025.2418777354756</v>
      </c>
      <c r="O140" s="5">
        <f t="shared" si="23"/>
        <v>4.3214316339983405E-3</v>
      </c>
      <c r="P140">
        <f t="shared" si="28"/>
        <v>0.41315260457826425</v>
      </c>
    </row>
    <row r="141" spans="1:16" x14ac:dyDescent="0.25">
      <c r="A141">
        <v>7.5</v>
      </c>
      <c r="B141">
        <f t="shared" si="24"/>
        <v>0.99144486137381038</v>
      </c>
      <c r="C141">
        <f t="shared" si="25"/>
        <v>0.13052619222005157</v>
      </c>
      <c r="D141">
        <v>21.1</v>
      </c>
      <c r="E141">
        <v>870</v>
      </c>
      <c r="F141">
        <f t="shared" si="29"/>
        <v>1.2001953317458227</v>
      </c>
      <c r="G141">
        <v>0.16</v>
      </c>
      <c r="H141">
        <v>2.7E-2</v>
      </c>
      <c r="J141">
        <v>5.7000000000000002E-2</v>
      </c>
      <c r="K141" s="2">
        <v>0.31847999999999999</v>
      </c>
      <c r="L141" s="2">
        <f t="shared" si="26"/>
        <v>0.13617236204688343</v>
      </c>
      <c r="M141" s="6">
        <f t="shared" si="27"/>
        <v>231.5645755099597</v>
      </c>
      <c r="N141" s="2">
        <f t="shared" si="22"/>
        <v>1025.2418777354756</v>
      </c>
      <c r="O141" s="5">
        <f t="shared" si="23"/>
        <v>4.3214316339983405E-3</v>
      </c>
      <c r="P141">
        <f t="shared" si="28"/>
        <v>0.42626941008839442</v>
      </c>
    </row>
    <row r="142" spans="1:16" x14ac:dyDescent="0.25">
      <c r="A142">
        <v>1</v>
      </c>
      <c r="B142">
        <f t="shared" si="24"/>
        <v>0.99984769515639127</v>
      </c>
      <c r="C142">
        <f t="shared" si="25"/>
        <v>1.7452406437283512E-2</v>
      </c>
      <c r="D142">
        <v>21.1</v>
      </c>
      <c r="E142">
        <v>960</v>
      </c>
      <c r="F142">
        <f t="shared" si="29"/>
        <v>1.2001953317458227</v>
      </c>
      <c r="G142">
        <v>1.1399999999999999</v>
      </c>
      <c r="H142">
        <v>3.6999999999999998E-2</v>
      </c>
      <c r="J142">
        <v>9.9000000000000005E-2</v>
      </c>
      <c r="K142" s="2">
        <v>0.1976</v>
      </c>
      <c r="L142" s="2">
        <f t="shared" si="26"/>
        <v>2.059535189275832E-2</v>
      </c>
      <c r="M142" s="6">
        <f t="shared" si="27"/>
        <v>82.093328250574871</v>
      </c>
      <c r="N142" s="2">
        <f t="shared" si="22"/>
        <v>2490.6762388571306</v>
      </c>
      <c r="O142" s="5">
        <f t="shared" si="23"/>
        <v>1.2188879532580833E-2</v>
      </c>
      <c r="P142">
        <f t="shared" si="28"/>
        <v>0.20066916948131705</v>
      </c>
    </row>
    <row r="143" spans="1:16" x14ac:dyDescent="0.25">
      <c r="A143">
        <v>2.5</v>
      </c>
      <c r="B143">
        <f t="shared" si="24"/>
        <v>0.9990482215818578</v>
      </c>
      <c r="C143">
        <f t="shared" si="25"/>
        <v>4.3619387365336E-2</v>
      </c>
      <c r="D143">
        <v>21.1</v>
      </c>
      <c r="E143">
        <v>960</v>
      </c>
      <c r="F143">
        <f t="shared" si="29"/>
        <v>1.2001953317458227</v>
      </c>
      <c r="G143">
        <v>1.1399999999999999</v>
      </c>
      <c r="H143">
        <v>3.6999999999999998E-2</v>
      </c>
      <c r="J143">
        <v>9.9000000000000005E-2</v>
      </c>
      <c r="K143" s="2">
        <v>0.27904000000000001</v>
      </c>
      <c r="L143" s="2">
        <f t="shared" si="26"/>
        <v>2.9083638624267619E-2</v>
      </c>
      <c r="M143" s="6">
        <f t="shared" si="27"/>
        <v>82.093328250574871</v>
      </c>
      <c r="N143" s="2">
        <f t="shared" si="22"/>
        <v>2490.6762388571306</v>
      </c>
      <c r="O143" s="5">
        <f t="shared" si="23"/>
        <v>1.2188879532580833E-2</v>
      </c>
      <c r="P143">
        <f t="shared" si="28"/>
        <v>0.28337411463596512</v>
      </c>
    </row>
    <row r="144" spans="1:16" x14ac:dyDescent="0.25">
      <c r="A144">
        <v>5</v>
      </c>
      <c r="B144">
        <f t="shared" si="24"/>
        <v>0.99619469809174555</v>
      </c>
      <c r="C144">
        <f t="shared" si="25"/>
        <v>8.7155742747658166E-2</v>
      </c>
      <c r="D144">
        <v>21.1</v>
      </c>
      <c r="E144">
        <v>960</v>
      </c>
      <c r="F144">
        <f t="shared" si="29"/>
        <v>1.2001953317458227</v>
      </c>
      <c r="G144">
        <v>1.1399999999999999</v>
      </c>
      <c r="H144">
        <v>3.6999999999999998E-2</v>
      </c>
      <c r="J144">
        <v>9.9000000000000005E-2</v>
      </c>
      <c r="K144" s="2">
        <v>0.316</v>
      </c>
      <c r="L144" s="2">
        <f t="shared" si="26"/>
        <v>3.2935886630119579E-2</v>
      </c>
      <c r="M144" s="6">
        <f t="shared" si="27"/>
        <v>82.093328250574871</v>
      </c>
      <c r="N144" s="2">
        <f t="shared" si="22"/>
        <v>2490.6762388571306</v>
      </c>
      <c r="O144" s="5">
        <f t="shared" si="23"/>
        <v>1.2188879532580833E-2</v>
      </c>
      <c r="P144">
        <f t="shared" si="28"/>
        <v>0.32090818601263255</v>
      </c>
    </row>
    <row r="145" spans="1:16" x14ac:dyDescent="0.25">
      <c r="A145">
        <v>7.5</v>
      </c>
      <c r="B145">
        <f t="shared" si="24"/>
        <v>0.99144486137381038</v>
      </c>
      <c r="C145">
        <f t="shared" si="25"/>
        <v>0.13052619222005157</v>
      </c>
      <c r="D145">
        <v>21.1</v>
      </c>
      <c r="E145">
        <v>960</v>
      </c>
      <c r="F145">
        <f t="shared" si="29"/>
        <v>1.2001953317458227</v>
      </c>
      <c r="G145">
        <v>1.1399999999999999</v>
      </c>
      <c r="H145">
        <v>3.6999999999999998E-2</v>
      </c>
      <c r="J145">
        <v>9.9000000000000005E-2</v>
      </c>
      <c r="K145" s="2">
        <v>0.33579999999999999</v>
      </c>
      <c r="L145" s="2">
        <f t="shared" si="26"/>
        <v>3.4999590918968849E-2</v>
      </c>
      <c r="M145" s="6">
        <f t="shared" si="27"/>
        <v>82.093328250574871</v>
      </c>
      <c r="N145" s="2">
        <f t="shared" si="22"/>
        <v>2490.6762388571306</v>
      </c>
      <c r="O145" s="5">
        <f t="shared" si="23"/>
        <v>1.2188879532580833E-2</v>
      </c>
      <c r="P145">
        <f t="shared" si="28"/>
        <v>0.34101572425013293</v>
      </c>
    </row>
    <row r="146" spans="1:16" x14ac:dyDescent="0.25">
      <c r="A146">
        <v>1</v>
      </c>
      <c r="B146">
        <f t="shared" si="24"/>
        <v>0.99984769515639127</v>
      </c>
      <c r="C146">
        <f t="shared" si="25"/>
        <v>1.7452406437283512E-2</v>
      </c>
      <c r="D146">
        <v>21.1</v>
      </c>
      <c r="E146">
        <v>960</v>
      </c>
      <c r="F146">
        <f t="shared" si="29"/>
        <v>1.2001953317458227</v>
      </c>
      <c r="G146">
        <v>1.1399999999999999</v>
      </c>
      <c r="H146">
        <v>3.6999999999999998E-2</v>
      </c>
      <c r="J146">
        <v>5.7000000000000002E-2</v>
      </c>
      <c r="K146" s="2">
        <v>9.1999999999999998E-2</v>
      </c>
      <c r="L146" s="2">
        <f t="shared" si="26"/>
        <v>5.5208985260307855E-3</v>
      </c>
      <c r="M146" s="6">
        <f t="shared" si="27"/>
        <v>35.864712594537146</v>
      </c>
      <c r="N146" s="2">
        <f t="shared" si="22"/>
        <v>825.65116825291466</v>
      </c>
      <c r="O146" s="5">
        <f t="shared" si="23"/>
        <v>2.790000577412366E-2</v>
      </c>
      <c r="P146">
        <f t="shared" si="28"/>
        <v>0.12312938486150418</v>
      </c>
    </row>
    <row r="147" spans="1:16" x14ac:dyDescent="0.25">
      <c r="A147">
        <v>2.5</v>
      </c>
      <c r="B147">
        <f t="shared" si="24"/>
        <v>0.9990482215818578</v>
      </c>
      <c r="C147">
        <f t="shared" si="25"/>
        <v>4.3619387365336E-2</v>
      </c>
      <c r="D147">
        <v>21.1</v>
      </c>
      <c r="E147">
        <v>960</v>
      </c>
      <c r="F147">
        <f t="shared" si="29"/>
        <v>1.2001953317458227</v>
      </c>
      <c r="G147">
        <v>1.1399999999999999</v>
      </c>
      <c r="H147">
        <v>3.6999999999999998E-2</v>
      </c>
      <c r="J147">
        <v>5.7000000000000002E-2</v>
      </c>
      <c r="K147" s="2">
        <v>0.1542</v>
      </c>
      <c r="L147" s="2">
        <f t="shared" si="26"/>
        <v>9.2535060077602958E-3</v>
      </c>
      <c r="M147" s="6">
        <f t="shared" si="27"/>
        <v>35.864712594537146</v>
      </c>
      <c r="N147" s="2">
        <f t="shared" si="22"/>
        <v>825.65116825291466</v>
      </c>
      <c r="O147" s="5">
        <f t="shared" si="23"/>
        <v>2.790000577412366E-2</v>
      </c>
      <c r="P147">
        <f t="shared" si="28"/>
        <v>0.20637555593091245</v>
      </c>
    </row>
    <row r="148" spans="1:16" x14ac:dyDescent="0.25">
      <c r="A148">
        <v>5</v>
      </c>
      <c r="B148">
        <f t="shared" si="24"/>
        <v>0.99619469809174555</v>
      </c>
      <c r="C148">
        <f t="shared" si="25"/>
        <v>8.7155742747658166E-2</v>
      </c>
      <c r="D148">
        <v>21.1</v>
      </c>
      <c r="E148">
        <v>960</v>
      </c>
      <c r="F148">
        <f t="shared" si="29"/>
        <v>1.2001953317458227</v>
      </c>
      <c r="G148">
        <v>1.1399999999999999</v>
      </c>
      <c r="H148">
        <v>3.6999999999999998E-2</v>
      </c>
      <c r="J148">
        <v>5.7000000000000002E-2</v>
      </c>
      <c r="K148" s="2">
        <v>0.2044</v>
      </c>
      <c r="L148" s="2">
        <f t="shared" si="26"/>
        <v>1.2265996290442309E-2</v>
      </c>
      <c r="M148" s="6">
        <f t="shared" si="27"/>
        <v>35.864712594537146</v>
      </c>
      <c r="N148" s="2">
        <f t="shared" si="22"/>
        <v>825.65116825291466</v>
      </c>
      <c r="O148" s="5">
        <f t="shared" si="23"/>
        <v>2.790000577412366E-2</v>
      </c>
      <c r="P148">
        <f t="shared" si="28"/>
        <v>0.27356137245316797</v>
      </c>
    </row>
    <row r="149" spans="1:16" x14ac:dyDescent="0.25">
      <c r="A149">
        <v>7.5</v>
      </c>
      <c r="B149">
        <f t="shared" si="24"/>
        <v>0.99144486137381038</v>
      </c>
      <c r="C149">
        <f t="shared" si="25"/>
        <v>0.13052619222005157</v>
      </c>
      <c r="D149">
        <v>21.1</v>
      </c>
      <c r="E149">
        <v>960</v>
      </c>
      <c r="F149">
        <f t="shared" si="29"/>
        <v>1.2001953317458227</v>
      </c>
      <c r="G149">
        <v>1.1399999999999999</v>
      </c>
      <c r="H149">
        <v>3.6999999999999998E-2</v>
      </c>
      <c r="J149">
        <v>5.7000000000000002E-2</v>
      </c>
      <c r="K149" s="2">
        <v>0.2122</v>
      </c>
      <c r="L149" s="2">
        <f t="shared" si="26"/>
        <v>1.2734072469823181E-2</v>
      </c>
      <c r="M149" s="6">
        <f t="shared" si="27"/>
        <v>35.864712594537146</v>
      </c>
      <c r="N149" s="2">
        <f t="shared" si="22"/>
        <v>825.65116825291466</v>
      </c>
      <c r="O149" s="5">
        <f t="shared" si="23"/>
        <v>2.790000577412366E-2</v>
      </c>
      <c r="P149">
        <f t="shared" si="28"/>
        <v>0.28400060290881723</v>
      </c>
    </row>
    <row r="150" spans="1:16" x14ac:dyDescent="0.25">
      <c r="L150" s="2"/>
      <c r="M150" s="2"/>
    </row>
    <row r="151" spans="1:16" x14ac:dyDescent="0.25">
      <c r="L151" s="2"/>
      <c r="M151" s="2"/>
    </row>
    <row r="152" spans="1:16" x14ac:dyDescent="0.25">
      <c r="L152" s="2"/>
      <c r="M152" s="2"/>
    </row>
    <row r="153" spans="1:16" x14ac:dyDescent="0.25">
      <c r="L153" s="2"/>
      <c r="M153" s="2"/>
    </row>
    <row r="154" spans="1:16" x14ac:dyDescent="0.25">
      <c r="L154" s="2"/>
      <c r="M1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Building Block</dc:creator>
  <cp:lastModifiedBy>Victor Pugliese Manotas</cp:lastModifiedBy>
  <dcterms:created xsi:type="dcterms:W3CDTF">2017-07-05T20:10:29Z</dcterms:created>
  <dcterms:modified xsi:type="dcterms:W3CDTF">2018-10-09T01:41:35Z</dcterms:modified>
</cp:coreProperties>
</file>