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vani\Documents\PlatformIO\Projects_2023\2023_Belliz_IOT\"/>
    </mc:Choice>
  </mc:AlternateContent>
  <xr:revisionPtr revIDLastSave="0" documentId="8_{A3DFF59F-E400-4E28-B231-B73B48A358EB}" xr6:coauthVersionLast="47" xr6:coauthVersionMax="47" xr10:uidLastSave="{00000000-0000-0000-0000-000000000000}"/>
  <bookViews>
    <workbookView xWindow="-120" yWindow="-120" windowWidth="29040" windowHeight="15720" xr2:uid="{D0B7FA2C-E672-405F-9406-8E30CFF247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2" i="1"/>
  <c r="E11" i="1"/>
  <c r="E2" i="1"/>
  <c r="H12" i="1" l="1"/>
  <c r="E12" i="1"/>
</calcChain>
</file>

<file path=xl/sharedStrings.xml><?xml version="1.0" encoding="utf-8"?>
<sst xmlns="http://schemas.openxmlformats.org/spreadsheetml/2006/main" count="8" uniqueCount="5">
  <si>
    <t xml:space="preserve">Tacometro </t>
  </si>
  <si>
    <t xml:space="preserve">PWM </t>
  </si>
  <si>
    <t xml:space="preserve">divi / 52 </t>
  </si>
  <si>
    <t>FW (divi / 56 )</t>
  </si>
  <si>
    <t>4,6ms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</si>
</sst>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Multiplicando por 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Tacometro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2497922942595176"/>
                  <c:y val="0.286952828813065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2">
                            <a:lumMod val="50000"/>
                            <a:lumOff val="50000"/>
                          </a:schemeClr>
                        </a:solidFill>
                      </a:rPr>
                      <a:t>y = -0,8983x</a:t>
                    </a:r>
                    <a:r>
                      <a:rPr lang="en-US" sz="1000" b="1" baseline="30000">
                        <a:solidFill>
                          <a:schemeClr val="tx2">
                            <a:lumMod val="50000"/>
                            <a:lumOff val="50000"/>
                          </a:schemeClr>
                        </a:solidFill>
                      </a:rPr>
                      <a:t>4</a:t>
                    </a:r>
                    <a:r>
                      <a:rPr lang="en-US" sz="1000" b="1" baseline="0">
                        <a:solidFill>
                          <a:schemeClr val="tx2">
                            <a:lumMod val="50000"/>
                            <a:lumOff val="50000"/>
                          </a:schemeClr>
                        </a:solidFill>
                      </a:rPr>
                      <a:t> + 26,63x</a:t>
                    </a:r>
                    <a:r>
                      <a:rPr lang="en-US" sz="1000" b="1" baseline="30000">
                        <a:solidFill>
                          <a:schemeClr val="tx2">
                            <a:lumMod val="50000"/>
                            <a:lumOff val="50000"/>
                          </a:schemeClr>
                        </a:solidFill>
                      </a:rPr>
                      <a:t>3</a:t>
                    </a:r>
                    <a:r>
                      <a:rPr lang="en-US" sz="1000" b="1" baseline="0">
                        <a:solidFill>
                          <a:schemeClr val="tx2">
                            <a:lumMod val="50000"/>
                            <a:lumOff val="50000"/>
                          </a:schemeClr>
                        </a:solidFill>
                      </a:rPr>
                      <a:t> - 298,54x</a:t>
                    </a:r>
                    <a:r>
                      <a:rPr lang="en-US" sz="1000" b="1" baseline="30000">
                        <a:solidFill>
                          <a:schemeClr val="tx2">
                            <a:lumMod val="50000"/>
                            <a:lumOff val="50000"/>
                          </a:schemeClr>
                        </a:solidFill>
                      </a:rPr>
                      <a:t>2</a:t>
                    </a:r>
                    <a:r>
                      <a:rPr lang="en-US" sz="1000" b="1" baseline="0">
                        <a:solidFill>
                          <a:schemeClr val="tx2">
                            <a:lumMod val="50000"/>
                            <a:lumOff val="50000"/>
                          </a:schemeClr>
                        </a:solidFill>
                      </a:rPr>
                      <a:t> + 1561,7x + 366,5</a:t>
                    </a:r>
                    <a:endParaRPr lang="en-US" sz="1000" b="1">
                      <a:solidFill>
                        <a:schemeClr val="tx2">
                          <a:lumMod val="50000"/>
                          <a:lumOff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Planilha1!$A$2:$A$11</c:f>
              <c:numCache>
                <c:formatCode>General</c:formatCode>
                <c:ptCount val="1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Planilha1!$B$2:$B$11</c:f>
              <c:numCache>
                <c:formatCode>General</c:formatCode>
                <c:ptCount val="10"/>
                <c:pt idx="0">
                  <c:v>1650</c:v>
                </c:pt>
                <c:pt idx="1">
                  <c:v>2510</c:v>
                </c:pt>
                <c:pt idx="2">
                  <c:v>3000</c:v>
                </c:pt>
                <c:pt idx="3">
                  <c:v>3308</c:v>
                </c:pt>
                <c:pt idx="4">
                  <c:v>3478</c:v>
                </c:pt>
                <c:pt idx="5">
                  <c:v>3580</c:v>
                </c:pt>
                <c:pt idx="6">
                  <c:v>3650</c:v>
                </c:pt>
                <c:pt idx="7">
                  <c:v>3712</c:v>
                </c:pt>
                <c:pt idx="8">
                  <c:v>3750</c:v>
                </c:pt>
                <c:pt idx="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1-49F1-8F89-7BAB9F751A8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FW (divi / 56 )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Planilha1!$A$2:$A$11</c:f>
              <c:numCache>
                <c:formatCode>General</c:formatCode>
                <c:ptCount val="1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Planilha1!$C$2:$C$11</c:f>
              <c:numCache>
                <c:formatCode>General</c:formatCode>
                <c:ptCount val="10"/>
                <c:pt idx="0">
                  <c:v>1860</c:v>
                </c:pt>
                <c:pt idx="1">
                  <c:v>2880</c:v>
                </c:pt>
                <c:pt idx="2">
                  <c:v>3480</c:v>
                </c:pt>
                <c:pt idx="3">
                  <c:v>3780</c:v>
                </c:pt>
                <c:pt idx="4">
                  <c:v>4020</c:v>
                </c:pt>
                <c:pt idx="5">
                  <c:v>4140</c:v>
                </c:pt>
                <c:pt idx="6">
                  <c:v>4260</c:v>
                </c:pt>
                <c:pt idx="7">
                  <c:v>4320</c:v>
                </c:pt>
                <c:pt idx="8">
                  <c:v>4320</c:v>
                </c:pt>
                <c:pt idx="9">
                  <c:v>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1-49F1-8F89-7BAB9F751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987296"/>
        <c:axId val="2013129072"/>
      </c:scatterChart>
      <c:valAx>
        <c:axId val="18789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129072"/>
        <c:crosses val="autoZero"/>
        <c:crossBetween val="midCat"/>
      </c:valAx>
      <c:valAx>
        <c:axId val="20131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9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Multiplicando por 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Planilha1!$B$13</c:f>
              <c:strCache>
                <c:ptCount val="1"/>
                <c:pt idx="0">
                  <c:v>Tacometro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Planilha1!$A$14:$A$23</c:f>
              <c:numCache>
                <c:formatCode>General</c:formatCode>
                <c:ptCount val="1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Planilha1!$B$14:$B$23</c:f>
              <c:numCache>
                <c:formatCode>General</c:formatCode>
                <c:ptCount val="10"/>
                <c:pt idx="0">
                  <c:v>1650</c:v>
                </c:pt>
                <c:pt idx="1">
                  <c:v>2510</c:v>
                </c:pt>
                <c:pt idx="2">
                  <c:v>3000</c:v>
                </c:pt>
                <c:pt idx="3">
                  <c:v>3308</c:v>
                </c:pt>
                <c:pt idx="4">
                  <c:v>3478</c:v>
                </c:pt>
                <c:pt idx="5">
                  <c:v>3580</c:v>
                </c:pt>
                <c:pt idx="6">
                  <c:v>3650</c:v>
                </c:pt>
                <c:pt idx="7">
                  <c:v>3712</c:v>
                </c:pt>
                <c:pt idx="8">
                  <c:v>3750</c:v>
                </c:pt>
                <c:pt idx="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9-4254-95CC-6280E92E9767}"/>
            </c:ext>
          </c:extLst>
        </c:ser>
        <c:ser>
          <c:idx val="1"/>
          <c:order val="1"/>
          <c:tx>
            <c:strRef>
              <c:f>Planilha1!$C$13</c:f>
              <c:strCache>
                <c:ptCount val="1"/>
                <c:pt idx="0">
                  <c:v>FW (divi / 56 )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Planilha1!$A$14:$A$23</c:f>
              <c:numCache>
                <c:formatCode>General</c:formatCode>
                <c:ptCount val="1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Planilha1!$C$14:$C$23</c:f>
              <c:numCache>
                <c:formatCode>General</c:formatCode>
                <c:ptCount val="10"/>
                <c:pt idx="0">
                  <c:v>1716</c:v>
                </c:pt>
                <c:pt idx="1">
                  <c:v>2392</c:v>
                </c:pt>
                <c:pt idx="2">
                  <c:v>3068</c:v>
                </c:pt>
                <c:pt idx="3">
                  <c:v>3328</c:v>
                </c:pt>
                <c:pt idx="4">
                  <c:v>3484</c:v>
                </c:pt>
                <c:pt idx="5">
                  <c:v>3588</c:v>
                </c:pt>
                <c:pt idx="6">
                  <c:v>3692</c:v>
                </c:pt>
                <c:pt idx="7">
                  <c:v>3744</c:v>
                </c:pt>
                <c:pt idx="8">
                  <c:v>3769</c:v>
                </c:pt>
                <c:pt idx="9">
                  <c:v>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9-4254-95CC-6280E92E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12800"/>
        <c:axId val="91248320"/>
      </c:scatterChart>
      <c:valAx>
        <c:axId val="1342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48320"/>
        <c:crosses val="autoZero"/>
        <c:crossBetween val="midCat"/>
      </c:valAx>
      <c:valAx>
        <c:axId val="912483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44695</xdr:colOff>
      <xdr:row>15</xdr:row>
      <xdr:rowOff>57516</xdr:rowOff>
    </xdr:from>
    <xdr:to>
      <xdr:col>11</xdr:col>
      <xdr:colOff>349495</xdr:colOff>
      <xdr:row>29</xdr:row>
      <xdr:rowOff>133716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6D247B-3FD1-3A4D-1288-A5B4A2782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65942</xdr:colOff>
      <xdr:row>30</xdr:row>
      <xdr:rowOff>101112</xdr:rowOff>
    </xdr:from>
    <xdr:to>
      <xdr:col>11</xdr:col>
      <xdr:colOff>381000</xdr:colOff>
      <xdr:row>44</xdr:row>
      <xdr:rowOff>177312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6CBBBE-266A-2DC7-7691-B2631E0FE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0403-0FA7-45E9-B8DF-F9C67DBA027D}">
  <dimension ref="A1:P23"/>
  <sheetViews>
    <sheetView tabSelected="1" topLeftCell="A22" zoomScale="130" zoomScaleNormal="130" workbookViewId="0">
      <selection activeCell="O27" sqref="O27"/>
    </sheetView>
  </sheetViews>
  <sheetFormatPr defaultRowHeight="15" x14ac:dyDescent="0.25"/>
  <cols>
    <col min="2" max="2" width="10.85546875" bestFit="1" customWidth="1"/>
    <col min="3" max="3" width="12.7109375" bestFit="1" customWidth="1"/>
  </cols>
  <sheetData>
    <row r="1" spans="1:16" x14ac:dyDescent="0.25">
      <c r="A1" s="1" t="s">
        <v>1</v>
      </c>
      <c r="B1" s="1" t="s">
        <v>0</v>
      </c>
      <c r="C1" s="1" t="s">
        <v>3</v>
      </c>
      <c r="H1" t="s">
        <v>2</v>
      </c>
    </row>
    <row r="2" spans="1:16" x14ac:dyDescent="0.25">
      <c r="A2" s="2">
        <v>1</v>
      </c>
      <c r="B2" s="1">
        <v>1650</v>
      </c>
      <c r="C2" s="1">
        <v>1860</v>
      </c>
      <c r="D2">
        <f>(C2/60)*52</f>
        <v>1612</v>
      </c>
      <c r="E2">
        <f>B2-D2</f>
        <v>38</v>
      </c>
      <c r="G2">
        <v>1716</v>
      </c>
      <c r="H2">
        <f>B2-G2</f>
        <v>-66</v>
      </c>
      <c r="J2">
        <v>1800</v>
      </c>
      <c r="N2">
        <v>1664</v>
      </c>
      <c r="O2">
        <v>32</v>
      </c>
      <c r="P2">
        <v>224</v>
      </c>
    </row>
    <row r="3" spans="1:16" x14ac:dyDescent="0.25">
      <c r="A3" s="1">
        <v>2</v>
      </c>
      <c r="B3" s="1">
        <v>2510</v>
      </c>
      <c r="C3" s="1">
        <v>2880</v>
      </c>
      <c r="D3">
        <f t="shared" ref="D3:D11" si="0">(C3/60)*52</f>
        <v>2496</v>
      </c>
      <c r="E3">
        <f t="shared" ref="E3:E11" si="1">B3-D3</f>
        <v>14</v>
      </c>
      <c r="G3">
        <v>2392</v>
      </c>
      <c r="H3">
        <f t="shared" ref="H3:H11" si="2">B3-G3</f>
        <v>118</v>
      </c>
      <c r="J3">
        <v>2760</v>
      </c>
      <c r="N3">
        <v>1632</v>
      </c>
      <c r="O3">
        <v>31.4</v>
      </c>
      <c r="P3">
        <v>220</v>
      </c>
    </row>
    <row r="4" spans="1:16" x14ac:dyDescent="0.25">
      <c r="A4" s="2">
        <v>3</v>
      </c>
      <c r="B4" s="1">
        <v>3000</v>
      </c>
      <c r="C4" s="1">
        <v>3480</v>
      </c>
      <c r="D4">
        <f t="shared" si="0"/>
        <v>3016</v>
      </c>
      <c r="E4">
        <f t="shared" si="1"/>
        <v>-16</v>
      </c>
      <c r="G4">
        <v>3068</v>
      </c>
      <c r="H4">
        <f t="shared" si="2"/>
        <v>-68</v>
      </c>
      <c r="J4">
        <v>3600</v>
      </c>
    </row>
    <row r="5" spans="1:16" x14ac:dyDescent="0.25">
      <c r="A5" s="1">
        <v>4</v>
      </c>
      <c r="B5" s="1">
        <v>3308</v>
      </c>
      <c r="C5" s="1">
        <v>3780</v>
      </c>
      <c r="D5">
        <f t="shared" si="0"/>
        <v>3276</v>
      </c>
      <c r="E5">
        <f t="shared" si="1"/>
        <v>32</v>
      </c>
      <c r="G5">
        <v>3328</v>
      </c>
      <c r="H5">
        <f t="shared" si="2"/>
        <v>-20</v>
      </c>
      <c r="J5">
        <v>3780</v>
      </c>
      <c r="O5" t="s">
        <v>4</v>
      </c>
    </row>
    <row r="6" spans="1:16" x14ac:dyDescent="0.25">
      <c r="A6" s="3">
        <v>5</v>
      </c>
      <c r="B6" s="4">
        <v>3478</v>
      </c>
      <c r="C6" s="4">
        <v>4020</v>
      </c>
      <c r="D6">
        <f t="shared" si="0"/>
        <v>3484</v>
      </c>
      <c r="E6">
        <f t="shared" si="1"/>
        <v>-6</v>
      </c>
      <c r="G6">
        <v>3484</v>
      </c>
      <c r="H6">
        <f t="shared" si="2"/>
        <v>-6</v>
      </c>
      <c r="J6">
        <v>4020</v>
      </c>
    </row>
    <row r="7" spans="1:16" x14ac:dyDescent="0.25">
      <c r="A7" s="1">
        <v>6</v>
      </c>
      <c r="B7" s="1">
        <v>3580</v>
      </c>
      <c r="C7" s="1">
        <v>4140</v>
      </c>
      <c r="D7">
        <f t="shared" si="0"/>
        <v>3588</v>
      </c>
      <c r="E7">
        <f t="shared" si="1"/>
        <v>-8</v>
      </c>
      <c r="G7">
        <v>3588</v>
      </c>
      <c r="H7">
        <f t="shared" si="2"/>
        <v>-8</v>
      </c>
      <c r="J7">
        <v>4140</v>
      </c>
    </row>
    <row r="8" spans="1:16" x14ac:dyDescent="0.25">
      <c r="A8" s="2">
        <v>7</v>
      </c>
      <c r="B8" s="1">
        <v>3650</v>
      </c>
      <c r="C8" s="1">
        <v>4260</v>
      </c>
      <c r="D8">
        <f t="shared" si="0"/>
        <v>3692</v>
      </c>
      <c r="E8">
        <f t="shared" si="1"/>
        <v>-42</v>
      </c>
      <c r="G8">
        <v>3692</v>
      </c>
      <c r="H8">
        <f t="shared" si="2"/>
        <v>-42</v>
      </c>
      <c r="J8">
        <v>4200</v>
      </c>
    </row>
    <row r="9" spans="1:16" x14ac:dyDescent="0.25">
      <c r="A9" s="1">
        <v>8</v>
      </c>
      <c r="B9" s="1">
        <v>3712</v>
      </c>
      <c r="C9" s="1">
        <v>4320</v>
      </c>
      <c r="D9">
        <f t="shared" si="0"/>
        <v>3744</v>
      </c>
      <c r="E9">
        <f t="shared" si="1"/>
        <v>-32</v>
      </c>
      <c r="F9" s="1"/>
      <c r="G9" s="5">
        <v>3744</v>
      </c>
      <c r="H9">
        <f t="shared" si="2"/>
        <v>-32</v>
      </c>
      <c r="J9">
        <v>4260</v>
      </c>
    </row>
    <row r="10" spans="1:16" x14ac:dyDescent="0.25">
      <c r="A10" s="2">
        <v>9</v>
      </c>
      <c r="B10" s="1">
        <v>3750</v>
      </c>
      <c r="C10" s="1">
        <v>4320</v>
      </c>
      <c r="D10">
        <f t="shared" si="0"/>
        <v>3744</v>
      </c>
      <c r="E10">
        <f t="shared" si="1"/>
        <v>6</v>
      </c>
      <c r="G10" s="5">
        <v>3769</v>
      </c>
      <c r="H10">
        <f t="shared" si="2"/>
        <v>-19</v>
      </c>
      <c r="J10">
        <v>4320</v>
      </c>
    </row>
    <row r="11" spans="1:16" x14ac:dyDescent="0.25">
      <c r="A11" s="1">
        <v>10</v>
      </c>
      <c r="B11" s="1">
        <v>3780</v>
      </c>
      <c r="C11" s="1">
        <v>4380</v>
      </c>
      <c r="D11">
        <f t="shared" si="0"/>
        <v>3796</v>
      </c>
      <c r="E11">
        <f t="shared" si="1"/>
        <v>-16</v>
      </c>
      <c r="F11" s="1"/>
      <c r="G11" s="5">
        <v>3796</v>
      </c>
      <c r="H11">
        <f t="shared" si="2"/>
        <v>-16</v>
      </c>
      <c r="J11">
        <v>4380</v>
      </c>
    </row>
    <row r="12" spans="1:16" x14ac:dyDescent="0.25">
      <c r="E12">
        <f>SUM(E2:E11)</f>
        <v>-30</v>
      </c>
      <c r="H12">
        <f>SUM(H2:H11)</f>
        <v>-159</v>
      </c>
    </row>
    <row r="13" spans="1:16" x14ac:dyDescent="0.25">
      <c r="A13" s="1" t="s">
        <v>1</v>
      </c>
      <c r="B13" s="1" t="s">
        <v>0</v>
      </c>
      <c r="C13" s="1" t="s">
        <v>3</v>
      </c>
    </row>
    <row r="14" spans="1:16" x14ac:dyDescent="0.25">
      <c r="A14" s="2">
        <v>1</v>
      </c>
      <c r="B14" s="1">
        <v>1650</v>
      </c>
      <c r="C14">
        <v>1716</v>
      </c>
    </row>
    <row r="15" spans="1:16" x14ac:dyDescent="0.25">
      <c r="A15" s="1">
        <v>2</v>
      </c>
      <c r="B15" s="1">
        <v>2510</v>
      </c>
      <c r="C15">
        <v>2392</v>
      </c>
    </row>
    <row r="16" spans="1:16" x14ac:dyDescent="0.25">
      <c r="A16" s="2">
        <v>3</v>
      </c>
      <c r="B16" s="1">
        <v>3000</v>
      </c>
      <c r="C16">
        <v>3068</v>
      </c>
    </row>
    <row r="17" spans="1:3" x14ac:dyDescent="0.25">
      <c r="A17" s="1">
        <v>4</v>
      </c>
      <c r="B17" s="1">
        <v>3308</v>
      </c>
      <c r="C17">
        <v>3328</v>
      </c>
    </row>
    <row r="18" spans="1:3" x14ac:dyDescent="0.25">
      <c r="A18" s="3">
        <v>5</v>
      </c>
      <c r="B18" s="4">
        <v>3478</v>
      </c>
      <c r="C18">
        <v>3484</v>
      </c>
    </row>
    <row r="19" spans="1:3" x14ac:dyDescent="0.25">
      <c r="A19" s="1">
        <v>6</v>
      </c>
      <c r="B19" s="1">
        <v>3580</v>
      </c>
      <c r="C19">
        <v>3588</v>
      </c>
    </row>
    <row r="20" spans="1:3" x14ac:dyDescent="0.25">
      <c r="A20" s="2">
        <v>7</v>
      </c>
      <c r="B20" s="1">
        <v>3650</v>
      </c>
      <c r="C20">
        <v>3692</v>
      </c>
    </row>
    <row r="21" spans="1:3" x14ac:dyDescent="0.25">
      <c r="A21" s="1">
        <v>8</v>
      </c>
      <c r="B21" s="1">
        <v>3712</v>
      </c>
      <c r="C21" s="5">
        <v>3744</v>
      </c>
    </row>
    <row r="22" spans="1:3" x14ac:dyDescent="0.25">
      <c r="A22" s="2">
        <v>9</v>
      </c>
      <c r="B22" s="1">
        <v>3750</v>
      </c>
      <c r="C22" s="5">
        <v>3769</v>
      </c>
    </row>
    <row r="23" spans="1:3" x14ac:dyDescent="0.25">
      <c r="A23" s="1">
        <v>10</v>
      </c>
      <c r="B23" s="1">
        <v>3780</v>
      </c>
      <c r="C23" s="5">
        <v>3796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Arthur Ravani</dc:creator>
  <cp:lastModifiedBy>Victor Arthur Ravani</cp:lastModifiedBy>
  <dcterms:created xsi:type="dcterms:W3CDTF">2024-01-16T11:12:43Z</dcterms:created>
  <dcterms:modified xsi:type="dcterms:W3CDTF">2024-01-16T12:34:06Z</dcterms:modified>
</cp:coreProperties>
</file>