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joserubialopez/Desktop/ALGP4/"/>
    </mc:Choice>
  </mc:AlternateContent>
  <xr:revisionPtr revIDLastSave="0" documentId="13_ncr:1_{846A0D40-616D-9E44-B95A-3EF9DFF3F713}" xr6:coauthVersionLast="45" xr6:coauthVersionMax="45" xr10:uidLastSave="{00000000-0000-0000-0000-000000000000}"/>
  <bookViews>
    <workbookView xWindow="25600" yWindow="460" windowWidth="25600" windowHeight="26980" activeTab="1" xr2:uid="{8B739FBA-002A-BB43-AFD2-D10B8A35D68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5" i="2"/>
  <c r="F4" i="2"/>
  <c r="F3" i="2"/>
  <c r="F12" i="2"/>
  <c r="F10" i="2"/>
  <c r="E47" i="1"/>
  <c r="E46" i="1"/>
  <c r="E45" i="1"/>
  <c r="E44" i="1"/>
  <c r="E43" i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<sst xmlns="http://schemas.openxmlformats.org/spreadsheetml/2006/main" count="48" uniqueCount="28">
  <si>
    <t>i7-8700B</t>
  </si>
  <si>
    <t>i5-6267U</t>
  </si>
  <si>
    <t>Pentium(R) CPU B960</t>
  </si>
  <si>
    <t>i7-10510U</t>
  </si>
  <si>
    <t>Ulysses16 Tsegs</t>
  </si>
  <si>
    <t>NODOS/CPUs</t>
  </si>
  <si>
    <t>Ulysses22 Tsegs</t>
  </si>
  <si>
    <t>att48 Tsegs</t>
  </si>
  <si>
    <t>PARA att280 tardaría</t>
  </si>
  <si>
    <t>mins</t>
  </si>
  <si>
    <t>CERCANÍA</t>
  </si>
  <si>
    <t>INSERCIÓN</t>
  </si>
  <si>
    <t>INTERCAMBIO</t>
  </si>
  <si>
    <t>Ulysses16</t>
  </si>
  <si>
    <t>Ulysses22</t>
  </si>
  <si>
    <t>att48</t>
  </si>
  <si>
    <t>a280</t>
  </si>
  <si>
    <t>horas</t>
  </si>
  <si>
    <t>dias</t>
  </si>
  <si>
    <t>meses</t>
  </si>
  <si>
    <t>años</t>
  </si>
  <si>
    <t>siglos</t>
  </si>
  <si>
    <t>*= hasta 22 nodos</t>
  </si>
  <si>
    <t>PROGRAMACIÓN DINÁMICA*</t>
  </si>
  <si>
    <t>COSTE</t>
  </si>
  <si>
    <t>TIEMPO</t>
  </si>
  <si>
    <t>PORCENTAJE DE MEJORA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</si>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</sst>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MU Serif Roman"/>
    </font>
    <font>
      <b/>
      <sz val="12"/>
      <color rgb="FF000000"/>
      <name val="CMU Serif Roman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2" borderId="0" xfId="0" applyFill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justify"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4" fontId="0" fillId="0" borderId="7" xfId="0" applyNumberFormat="1" applyBorder="1"/>
    <xf numFmtId="0" fontId="0" fillId="4" borderId="0" xfId="0" applyFill="1" applyAlignment="1">
      <alignment textRotation="45"/>
    </xf>
    <xf numFmtId="0" fontId="4" fillId="4" borderId="9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top"/>
    </xf>
    <xf numFmtId="0" fontId="0" fillId="4" borderId="7" xfId="0" applyFill="1" applyBorder="1"/>
    <xf numFmtId="174" fontId="0" fillId="0" borderId="7" xfId="0" applyNumberFormat="1" applyFill="1" applyBorder="1"/>
    <xf numFmtId="9" fontId="0" fillId="0" borderId="7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2" fillId="8" borderId="3" xfId="0" applyFont="1" applyFill="1" applyBorder="1" applyAlignment="1">
      <alignment horizontal="justify" vertical="center" wrapText="1"/>
    </xf>
    <xf numFmtId="0" fontId="0" fillId="8" borderId="2" xfId="0" applyFill="1" applyBorder="1" applyAlignment="1"/>
    <xf numFmtId="0" fontId="4" fillId="4" borderId="9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4" borderId="8" xfId="0" applyFont="1" applyFill="1" applyBorder="1" applyAlignment="1">
      <alignment horizontal="left" vertical="top"/>
    </xf>
    <xf numFmtId="0" fontId="0" fillId="7" borderId="11" xfId="0" applyFill="1" applyBorder="1"/>
    <xf numFmtId="0" fontId="4" fillId="4" borderId="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4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Ulysses16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i7-8700B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1.5085999999999999E-5</c:v>
                </c:pt>
                <c:pt idx="1">
                  <c:v>2.6539000000000001E-5</c:v>
                </c:pt>
                <c:pt idx="2">
                  <c:v>6.4533E-5</c:v>
                </c:pt>
                <c:pt idx="3">
                  <c:v>1.74883E-4</c:v>
                </c:pt>
                <c:pt idx="4">
                  <c:v>5.0118099999999996E-4</c:v>
                </c:pt>
                <c:pt idx="5">
                  <c:v>3.24622E-4</c:v>
                </c:pt>
                <c:pt idx="6">
                  <c:v>7.1377799999999998E-4</c:v>
                </c:pt>
                <c:pt idx="7">
                  <c:v>1.9873999999999998E-3</c:v>
                </c:pt>
                <c:pt idx="8">
                  <c:v>5.0735499999999996E-3</c:v>
                </c:pt>
                <c:pt idx="9">
                  <c:v>1.25647E-2</c:v>
                </c:pt>
                <c:pt idx="10">
                  <c:v>2.99507E-2</c:v>
                </c:pt>
                <c:pt idx="11">
                  <c:v>7.2112800000000005E-2</c:v>
                </c:pt>
                <c:pt idx="12">
                  <c:v>0.164294</c:v>
                </c:pt>
                <c:pt idx="13">
                  <c:v>0.373865</c:v>
                </c:pt>
                <c:pt idx="14">
                  <c:v>0.89288299999999998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A-1B48-9CFF-4D3B115D0107}"/>
            </c:ext>
          </c:extLst>
        </c:ser>
        <c:ser>
          <c:idx val="2"/>
          <c:order val="1"/>
          <c:tx>
            <c:strRef>
              <c:f>Hoja1!$C$2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2.8899999999999999E-6</c:v>
                </c:pt>
                <c:pt idx="1">
                  <c:v>6.1160000000000004E-6</c:v>
                </c:pt>
                <c:pt idx="2">
                  <c:v>1.7329999999999998E-5</c:v>
                </c:pt>
                <c:pt idx="3">
                  <c:v>5.0488999999999997E-5</c:v>
                </c:pt>
                <c:pt idx="4">
                  <c:v>1.4963800000000001E-4</c:v>
                </c:pt>
                <c:pt idx="5">
                  <c:v>4.11154E-4</c:v>
                </c:pt>
                <c:pt idx="6">
                  <c:v>1.0933E-3</c:v>
                </c:pt>
                <c:pt idx="7">
                  <c:v>2.82665E-3</c:v>
                </c:pt>
                <c:pt idx="8">
                  <c:v>7.8623400000000006E-3</c:v>
                </c:pt>
                <c:pt idx="9">
                  <c:v>1.6859699999999998E-2</c:v>
                </c:pt>
                <c:pt idx="10">
                  <c:v>3.9456699999999997E-2</c:v>
                </c:pt>
                <c:pt idx="11">
                  <c:v>9.9920800000000004E-2</c:v>
                </c:pt>
                <c:pt idx="12">
                  <c:v>0.224969</c:v>
                </c:pt>
                <c:pt idx="13">
                  <c:v>0.52471500000000004</c:v>
                </c:pt>
                <c:pt idx="14">
                  <c:v>1.2108699999999999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A-1B48-9CFF-4D3B115D0107}"/>
            </c:ext>
          </c:extLst>
        </c:ser>
        <c:ser>
          <c:idx val="3"/>
          <c:order val="2"/>
          <c:tx>
            <c:strRef>
              <c:f>Hoja1!$D$2</c:f>
              <c:strCache>
                <c:ptCount val="1"/>
                <c:pt idx="0">
                  <c:v>Pentium(R) CPU B960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Hoja1!$D$3:$D$17</c:f>
              <c:numCache>
                <c:formatCode>General</c:formatCode>
                <c:ptCount val="15"/>
                <c:pt idx="0">
                  <c:v>5.0509999999999996E-6</c:v>
                </c:pt>
                <c:pt idx="1">
                  <c:v>9.8460000000000003E-6</c:v>
                </c:pt>
                <c:pt idx="2">
                  <c:v>2.9992999999999999E-5</c:v>
                </c:pt>
                <c:pt idx="3">
                  <c:v>8.8258999999999996E-5</c:v>
                </c:pt>
                <c:pt idx="4">
                  <c:v>2.5912599999999999E-4</c:v>
                </c:pt>
                <c:pt idx="5">
                  <c:v>7.1418399999999998E-4</c:v>
                </c:pt>
                <c:pt idx="6">
                  <c:v>1.9050099999999999E-3</c:v>
                </c:pt>
                <c:pt idx="7">
                  <c:v>4.7822400000000001E-3</c:v>
                </c:pt>
                <c:pt idx="8">
                  <c:v>1.14912E-2</c:v>
                </c:pt>
                <c:pt idx="9">
                  <c:v>2.8235699999999999E-2</c:v>
                </c:pt>
                <c:pt idx="10">
                  <c:v>7.8222200000000006E-2</c:v>
                </c:pt>
                <c:pt idx="11">
                  <c:v>0.16674700000000001</c:v>
                </c:pt>
                <c:pt idx="12">
                  <c:v>0.392897</c:v>
                </c:pt>
                <c:pt idx="13">
                  <c:v>0.90739400000000003</c:v>
                </c:pt>
                <c:pt idx="14">
                  <c:v>2.0960299999999998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A-1B48-9CFF-4D3B115D0107}"/>
            </c:ext>
          </c:extLst>
        </c:ser>
        <c:ser>
          <c:idx val="4"/>
          <c:order val="3"/>
          <c:tx>
            <c:strRef>
              <c:f>Hoja1!$E$2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Hoja1!$E$3:$E$17</c:f>
              <c:numCache>
                <c:formatCode>General</c:formatCode>
                <c:ptCount val="15"/>
                <c:pt idx="0">
                  <c:v>2.2000000000000001E-6</c:v>
                </c:pt>
                <c:pt idx="1">
                  <c:v>4.0999999999999997E-6</c:v>
                </c:pt>
                <c:pt idx="2">
                  <c:v>1.1399999999999999E-5</c:v>
                </c:pt>
                <c:pt idx="3">
                  <c:v>4.3800000000000001E-5</c:v>
                </c:pt>
                <c:pt idx="4">
                  <c:v>9.2800000000000006E-5</c:v>
                </c:pt>
                <c:pt idx="5">
                  <c:v>2.5779999999999998E-4</c:v>
                </c:pt>
                <c:pt idx="6">
                  <c:v>6.8139999999999997E-4</c:v>
                </c:pt>
                <c:pt idx="7">
                  <c:v>1.8609E-3</c:v>
                </c:pt>
                <c:pt idx="8">
                  <c:v>5.2303000000000002E-3</c:v>
                </c:pt>
                <c:pt idx="9">
                  <c:v>1.1846300000000001E-2</c:v>
                </c:pt>
                <c:pt idx="10">
                  <c:v>2.9156999999999999E-2</c:v>
                </c:pt>
                <c:pt idx="11">
                  <c:v>7.0804599999999995E-2</c:v>
                </c:pt>
                <c:pt idx="12">
                  <c:v>0.167716</c:v>
                </c:pt>
                <c:pt idx="13">
                  <c:v>0.41693000000000002</c:v>
                </c:pt>
                <c:pt idx="14">
                  <c:v>0.92042900000000005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A-1B48-9CFF-4D3B115D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3311"/>
        <c:axId val="195798319"/>
      </c:lineChart>
      <c:catAx>
        <c:axId val="19607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98319"/>
        <c:crosses val="autoZero"/>
        <c:auto val="1"/>
        <c:lblAlgn val="ctr"/>
        <c:lblOffset val="100"/>
        <c:noMultiLvlLbl val="0"/>
      </c:catAx>
      <c:valAx>
        <c:axId val="1957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07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Ulysses22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60477580927384067"/>
        </c:manualLayout>
      </c:layout>
      <c:lineChart>
        <c:grouping val="standard"/>
        <c:varyColors val="0"/>
        <c:ser>
          <c:idx val="1"/>
          <c:order val="0"/>
          <c:tx>
            <c:strRef>
              <c:f>Hoja1!$H$2</c:f>
              <c:strCache>
                <c:ptCount val="1"/>
                <c:pt idx="0">
                  <c:v>i7-8700B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Hoja1!$G$3:$G$23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Hoja1!$H$3:$H$23</c:f>
              <c:numCache>
                <c:formatCode>General</c:formatCode>
                <c:ptCount val="21"/>
                <c:pt idx="0">
                  <c:v>3.0730000000000001E-6</c:v>
                </c:pt>
                <c:pt idx="1">
                  <c:v>5.028E-6</c:v>
                </c:pt>
                <c:pt idx="2">
                  <c:v>1.2292E-5</c:v>
                </c:pt>
                <c:pt idx="3">
                  <c:v>3.3803000000000001E-5</c:v>
                </c:pt>
                <c:pt idx="4">
                  <c:v>9.8895999999999996E-5</c:v>
                </c:pt>
                <c:pt idx="5">
                  <c:v>2.6651499999999999E-4</c:v>
                </c:pt>
                <c:pt idx="6">
                  <c:v>7.1349800000000002E-4</c:v>
                </c:pt>
                <c:pt idx="7">
                  <c:v>1.9139300000000001E-3</c:v>
                </c:pt>
                <c:pt idx="8">
                  <c:v>4.7556300000000003E-3</c:v>
                </c:pt>
                <c:pt idx="9">
                  <c:v>1.2658900000000001E-2</c:v>
                </c:pt>
                <c:pt idx="10">
                  <c:v>2.9669399999999999E-2</c:v>
                </c:pt>
                <c:pt idx="11">
                  <c:v>7.1269399999999997E-2</c:v>
                </c:pt>
                <c:pt idx="12">
                  <c:v>0.169935</c:v>
                </c:pt>
                <c:pt idx="13">
                  <c:v>0.37269799999999997</c:v>
                </c:pt>
                <c:pt idx="14">
                  <c:v>0.85916499999999996</c:v>
                </c:pt>
                <c:pt idx="15">
                  <c:v>2.0589200000000001</c:v>
                </c:pt>
                <c:pt idx="16">
                  <c:v>4.7033800000000001</c:v>
                </c:pt>
                <c:pt idx="17">
                  <c:v>10.734</c:v>
                </c:pt>
                <c:pt idx="18">
                  <c:v>24.455100000000002</c:v>
                </c:pt>
                <c:pt idx="19">
                  <c:v>54.631799999999998</c:v>
                </c:pt>
                <c:pt idx="20">
                  <c:v>120.43300000000001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8-4E47-968C-6ED07D49C8E9}"/>
            </c:ext>
          </c:extLst>
        </c:ser>
        <c:ser>
          <c:idx val="2"/>
          <c:order val="1"/>
          <c:tx>
            <c:strRef>
              <c:f>Hoja1!$I$2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Hoja1!$G$3:$G$23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Hoja1!$I$3:$I$23</c:f>
              <c:numCache>
                <c:formatCode>General</c:formatCode>
                <c:ptCount val="21"/>
                <c:pt idx="0">
                  <c:v>2.661E-6</c:v>
                </c:pt>
                <c:pt idx="1">
                  <c:v>6.3049999999999998E-6</c:v>
                </c:pt>
                <c:pt idx="2">
                  <c:v>1.6954000000000001E-5</c:v>
                </c:pt>
                <c:pt idx="3">
                  <c:v>4.9095999999999999E-5</c:v>
                </c:pt>
                <c:pt idx="4">
                  <c:v>1.3552E-4</c:v>
                </c:pt>
                <c:pt idx="5">
                  <c:v>3.9612499999999999E-4</c:v>
                </c:pt>
                <c:pt idx="6">
                  <c:v>1.04005E-3</c:v>
                </c:pt>
                <c:pt idx="7">
                  <c:v>2.63248E-3</c:v>
                </c:pt>
                <c:pt idx="8">
                  <c:v>6.6035499999999997E-3</c:v>
                </c:pt>
                <c:pt idx="9">
                  <c:v>1.7651900000000002E-2</c:v>
                </c:pt>
                <c:pt idx="10">
                  <c:v>4.0157199999999997E-2</c:v>
                </c:pt>
                <c:pt idx="11">
                  <c:v>0.10063</c:v>
                </c:pt>
                <c:pt idx="12">
                  <c:v>0.22639100000000001</c:v>
                </c:pt>
                <c:pt idx="13">
                  <c:v>0.52372099999999999</c:v>
                </c:pt>
                <c:pt idx="14">
                  <c:v>1.21001</c:v>
                </c:pt>
                <c:pt idx="15">
                  <c:v>2.7871899999999998</c:v>
                </c:pt>
                <c:pt idx="16">
                  <c:v>6.3300599999999996</c:v>
                </c:pt>
                <c:pt idx="17">
                  <c:v>14.458</c:v>
                </c:pt>
                <c:pt idx="18">
                  <c:v>33.137500000000003</c:v>
                </c:pt>
                <c:pt idx="19">
                  <c:v>73.944500000000005</c:v>
                </c:pt>
                <c:pt idx="20">
                  <c:v>162.77699999999999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8-4E47-968C-6ED07D49C8E9}"/>
            </c:ext>
          </c:extLst>
        </c:ser>
        <c:ser>
          <c:idx val="3"/>
          <c:order val="2"/>
          <c:tx>
            <c:strRef>
              <c:f>Hoja1!$J$2</c:f>
              <c:strCache>
                <c:ptCount val="1"/>
                <c:pt idx="0">
                  <c:v>Pentium(R) CPU B960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Hoja1!$G$3:$G$23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Hoja1!$J$3:$J$23</c:f>
              <c:numCache>
                <c:formatCode>General</c:formatCode>
                <c:ptCount val="21"/>
                <c:pt idx="0">
                  <c:v>7.5870000000000004E-6</c:v>
                </c:pt>
                <c:pt idx="1">
                  <c:v>1.487E-5</c:v>
                </c:pt>
                <c:pt idx="2">
                  <c:v>4.3139999999999997E-5</c:v>
                </c:pt>
                <c:pt idx="3">
                  <c:v>1.24781E-4</c:v>
                </c:pt>
                <c:pt idx="4">
                  <c:v>2.5063100000000002E-4</c:v>
                </c:pt>
                <c:pt idx="5">
                  <c:v>6.52653E-4</c:v>
                </c:pt>
                <c:pt idx="6">
                  <c:v>1.73262E-3</c:v>
                </c:pt>
                <c:pt idx="7">
                  <c:v>4.5170399999999999E-3</c:v>
                </c:pt>
                <c:pt idx="8">
                  <c:v>1.4550199999999999E-2</c:v>
                </c:pt>
                <c:pt idx="9">
                  <c:v>3.3128499999999998E-2</c:v>
                </c:pt>
                <c:pt idx="10">
                  <c:v>7.06397E-2</c:v>
                </c:pt>
                <c:pt idx="11">
                  <c:v>0.164521</c:v>
                </c:pt>
                <c:pt idx="12">
                  <c:v>0.38723299999999999</c:v>
                </c:pt>
                <c:pt idx="13">
                  <c:v>0.90718100000000002</c:v>
                </c:pt>
                <c:pt idx="14">
                  <c:v>2.10006</c:v>
                </c:pt>
                <c:pt idx="15">
                  <c:v>4.8090400000000004</c:v>
                </c:pt>
                <c:pt idx="16">
                  <c:v>11.013299999999999</c:v>
                </c:pt>
                <c:pt idx="17">
                  <c:v>25.1067</c:v>
                </c:pt>
                <c:pt idx="18">
                  <c:v>56.278799999999997</c:v>
                </c:pt>
                <c:pt idx="19">
                  <c:v>124.979</c:v>
                </c:pt>
                <c:pt idx="20">
                  <c:v>276.39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8-4E47-968C-6ED07D49C8E9}"/>
            </c:ext>
          </c:extLst>
        </c:ser>
        <c:ser>
          <c:idx val="4"/>
          <c:order val="3"/>
          <c:tx>
            <c:strRef>
              <c:f>Hoja1!$K$2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Hoja1!$G$3:$G$23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Hoja1!$K$3:$K$23</c:f>
              <c:numCache>
                <c:formatCode>General</c:formatCode>
                <c:ptCount val="21"/>
                <c:pt idx="0">
                  <c:v>2.5000000000000002E-6</c:v>
                </c:pt>
                <c:pt idx="1">
                  <c:v>4.1999999999999996E-6</c:v>
                </c:pt>
                <c:pt idx="2">
                  <c:v>1.11E-5</c:v>
                </c:pt>
                <c:pt idx="3">
                  <c:v>4.6199999999999998E-5</c:v>
                </c:pt>
                <c:pt idx="4">
                  <c:v>1.004E-4</c:v>
                </c:pt>
                <c:pt idx="5">
                  <c:v>2.5510000000000002E-4</c:v>
                </c:pt>
                <c:pt idx="6">
                  <c:v>6.8119999999999997E-4</c:v>
                </c:pt>
                <c:pt idx="7">
                  <c:v>1.7849000000000001E-3</c:v>
                </c:pt>
                <c:pt idx="8">
                  <c:v>4.8443999999999996E-3</c:v>
                </c:pt>
                <c:pt idx="9">
                  <c:v>1.1967800000000001E-2</c:v>
                </c:pt>
                <c:pt idx="10">
                  <c:v>2.83173E-2</c:v>
                </c:pt>
                <c:pt idx="11">
                  <c:v>6.8528199999999997E-2</c:v>
                </c:pt>
                <c:pt idx="12">
                  <c:v>0.16933599999999999</c:v>
                </c:pt>
                <c:pt idx="13">
                  <c:v>0.54984200000000005</c:v>
                </c:pt>
                <c:pt idx="14">
                  <c:v>1.0237000000000001</c:v>
                </c:pt>
                <c:pt idx="15">
                  <c:v>2.1539199999999998</c:v>
                </c:pt>
                <c:pt idx="16">
                  <c:v>4.7378299999999998</c:v>
                </c:pt>
                <c:pt idx="17">
                  <c:v>10.5718</c:v>
                </c:pt>
                <c:pt idx="18">
                  <c:v>24.319199999999999</c:v>
                </c:pt>
                <c:pt idx="19">
                  <c:v>56.2012</c:v>
                </c:pt>
                <c:pt idx="20">
                  <c:v>125.789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8-4E47-968C-6ED07D49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53407"/>
        <c:axId val="197995199"/>
      </c:lineChart>
      <c:catAx>
        <c:axId val="1979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Nodos</a:t>
                </a:r>
              </a:p>
            </c:rich>
          </c:tx>
          <c:layout>
            <c:manualLayout>
              <c:xMode val="edge"/>
              <c:yMode val="edge"/>
              <c:x val="0.5091167979002624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95199"/>
        <c:crosses val="autoZero"/>
        <c:auto val="1"/>
        <c:lblAlgn val="ctr"/>
        <c:lblOffset val="100"/>
        <c:noMultiLvlLbl val="0"/>
      </c:catAx>
      <c:valAx>
        <c:axId val="1979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9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att48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Hoja1!$N$2</c:f>
              <c:strCache>
                <c:ptCount val="1"/>
                <c:pt idx="0">
                  <c:v>i7-8700B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Hoja1!$M$3:$M$23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Hoja1!$N$3:$N$23</c:f>
              <c:numCache>
                <c:formatCode>General</c:formatCode>
                <c:ptCount val="21"/>
                <c:pt idx="0">
                  <c:v>3.0730000000000001E-6</c:v>
                </c:pt>
                <c:pt idx="1">
                  <c:v>5.3079999999999998E-6</c:v>
                </c:pt>
                <c:pt idx="2">
                  <c:v>1.341E-5</c:v>
                </c:pt>
                <c:pt idx="3">
                  <c:v>3.7154999999999999E-5</c:v>
                </c:pt>
                <c:pt idx="4">
                  <c:v>1.0280699999999999E-4</c:v>
                </c:pt>
                <c:pt idx="5">
                  <c:v>2.67073E-4</c:v>
                </c:pt>
                <c:pt idx="6">
                  <c:v>7.4758099999999998E-4</c:v>
                </c:pt>
                <c:pt idx="7">
                  <c:v>1.9298500000000001E-3</c:v>
                </c:pt>
                <c:pt idx="8">
                  <c:v>4.7103800000000001E-3</c:v>
                </c:pt>
                <c:pt idx="9">
                  <c:v>1.25075E-2</c:v>
                </c:pt>
                <c:pt idx="10">
                  <c:v>2.9745400000000002E-2</c:v>
                </c:pt>
                <c:pt idx="11">
                  <c:v>7.2631899999999999E-2</c:v>
                </c:pt>
                <c:pt idx="12">
                  <c:v>0.166966</c:v>
                </c:pt>
                <c:pt idx="13">
                  <c:v>0.384967</c:v>
                </c:pt>
                <c:pt idx="14">
                  <c:v>0.86237799999999998</c:v>
                </c:pt>
                <c:pt idx="15">
                  <c:v>1.9556800000000001</c:v>
                </c:pt>
                <c:pt idx="16">
                  <c:v>5.7640200000000004</c:v>
                </c:pt>
                <c:pt idx="17">
                  <c:v>12.2843</c:v>
                </c:pt>
                <c:pt idx="18">
                  <c:v>25.201799999999999</c:v>
                </c:pt>
                <c:pt idx="19">
                  <c:v>56.172600000000003</c:v>
                </c:pt>
                <c:pt idx="20">
                  <c:v>128.05199999999999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6-EB42-9CEB-32431298F803}"/>
            </c:ext>
          </c:extLst>
        </c:ser>
        <c:ser>
          <c:idx val="2"/>
          <c:order val="1"/>
          <c:tx>
            <c:strRef>
              <c:f>Hoja1!$O$2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Hoja1!$M$3:$M$23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Hoja1!$O$3:$O$23</c:f>
              <c:numCache>
                <c:formatCode>General</c:formatCode>
                <c:ptCount val="21"/>
                <c:pt idx="0">
                  <c:v>2.774E-6</c:v>
                </c:pt>
                <c:pt idx="1">
                  <c:v>5.9490000000000001E-6</c:v>
                </c:pt>
                <c:pt idx="2">
                  <c:v>1.7212000000000001E-5</c:v>
                </c:pt>
                <c:pt idx="3">
                  <c:v>4.6381999999999997E-5</c:v>
                </c:pt>
                <c:pt idx="4">
                  <c:v>1.3572200000000001E-4</c:v>
                </c:pt>
                <c:pt idx="5">
                  <c:v>3.9707000000000002E-4</c:v>
                </c:pt>
                <c:pt idx="6">
                  <c:v>1.01282E-3</c:v>
                </c:pt>
                <c:pt idx="7">
                  <c:v>2.7619200000000002E-3</c:v>
                </c:pt>
                <c:pt idx="8">
                  <c:v>6.5810699999999996E-3</c:v>
                </c:pt>
                <c:pt idx="9">
                  <c:v>1.8155600000000001E-2</c:v>
                </c:pt>
                <c:pt idx="10">
                  <c:v>4.0043799999999997E-2</c:v>
                </c:pt>
                <c:pt idx="11">
                  <c:v>9.9654800000000002E-2</c:v>
                </c:pt>
                <c:pt idx="12">
                  <c:v>0.22542100000000001</c:v>
                </c:pt>
                <c:pt idx="13">
                  <c:v>0.52195400000000003</c:v>
                </c:pt>
                <c:pt idx="14">
                  <c:v>1.2025399999999999</c:v>
                </c:pt>
                <c:pt idx="15">
                  <c:v>2.7605300000000002</c:v>
                </c:pt>
                <c:pt idx="16">
                  <c:v>6.2983000000000002</c:v>
                </c:pt>
                <c:pt idx="17">
                  <c:v>14.305</c:v>
                </c:pt>
                <c:pt idx="18">
                  <c:v>32.4375</c:v>
                </c:pt>
                <c:pt idx="19">
                  <c:v>73.347300000000004</c:v>
                </c:pt>
                <c:pt idx="20">
                  <c:v>163.61500000000001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6-EB42-9CEB-32431298F803}"/>
            </c:ext>
          </c:extLst>
        </c:ser>
        <c:ser>
          <c:idx val="3"/>
          <c:order val="2"/>
          <c:tx>
            <c:strRef>
              <c:f>Hoja1!$P$2</c:f>
              <c:strCache>
                <c:ptCount val="1"/>
                <c:pt idx="0">
                  <c:v>Pentium(R) CPU B960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Hoja1!$M$3:$M$23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Hoja1!$P$3:$P$23</c:f>
              <c:numCache>
                <c:formatCode>General</c:formatCode>
                <c:ptCount val="21"/>
                <c:pt idx="0">
                  <c:v>7.7209999999999994E-6</c:v>
                </c:pt>
                <c:pt idx="1">
                  <c:v>1.4919000000000001E-5</c:v>
                </c:pt>
                <c:pt idx="2">
                  <c:v>4.2713999999999998E-5</c:v>
                </c:pt>
                <c:pt idx="3">
                  <c:v>1.26165E-4</c:v>
                </c:pt>
                <c:pt idx="4">
                  <c:v>2.4142900000000001E-4</c:v>
                </c:pt>
                <c:pt idx="5">
                  <c:v>6.6189500000000002E-4</c:v>
                </c:pt>
                <c:pt idx="6">
                  <c:v>1.74121E-3</c:v>
                </c:pt>
                <c:pt idx="7">
                  <c:v>4.5155300000000002E-3</c:v>
                </c:pt>
                <c:pt idx="8">
                  <c:v>1.51916E-2</c:v>
                </c:pt>
                <c:pt idx="9">
                  <c:v>2.84148E-2</c:v>
                </c:pt>
                <c:pt idx="10">
                  <c:v>7.0463399999999995E-2</c:v>
                </c:pt>
                <c:pt idx="11">
                  <c:v>0.16291800000000001</c:v>
                </c:pt>
                <c:pt idx="12">
                  <c:v>0.38509599999999999</c:v>
                </c:pt>
                <c:pt idx="13">
                  <c:v>0.90174200000000004</c:v>
                </c:pt>
                <c:pt idx="14">
                  <c:v>2.0875499999999998</c:v>
                </c:pt>
                <c:pt idx="15">
                  <c:v>4.7850200000000003</c:v>
                </c:pt>
                <c:pt idx="16">
                  <c:v>11.0221</c:v>
                </c:pt>
                <c:pt idx="17">
                  <c:v>25.060400000000001</c:v>
                </c:pt>
                <c:pt idx="18">
                  <c:v>56.261699999999998</c:v>
                </c:pt>
                <c:pt idx="19">
                  <c:v>125.655</c:v>
                </c:pt>
                <c:pt idx="20">
                  <c:v>278.39299999999997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6-EB42-9CEB-32431298F803}"/>
            </c:ext>
          </c:extLst>
        </c:ser>
        <c:ser>
          <c:idx val="4"/>
          <c:order val="3"/>
          <c:tx>
            <c:strRef>
              <c:f>Hoja1!$Q$2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Hoja1!$M$3:$M$23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Hoja1!$Q$3:$Q$23</c:f>
              <c:numCache>
                <c:formatCode>General</c:formatCode>
                <c:ptCount val="21"/>
                <c:pt idx="0">
                  <c:v>3.04E-5</c:v>
                </c:pt>
                <c:pt idx="1">
                  <c:v>7.0999999999999998E-6</c:v>
                </c:pt>
                <c:pt idx="2">
                  <c:v>1.8600000000000001E-5</c:v>
                </c:pt>
                <c:pt idx="3">
                  <c:v>4.5000000000000003E-5</c:v>
                </c:pt>
                <c:pt idx="4">
                  <c:v>1.2760000000000001E-4</c:v>
                </c:pt>
                <c:pt idx="5">
                  <c:v>3.5270000000000001E-4</c:v>
                </c:pt>
                <c:pt idx="6">
                  <c:v>9.3720000000000001E-4</c:v>
                </c:pt>
                <c:pt idx="7">
                  <c:v>2.4732999999999999E-3</c:v>
                </c:pt>
                <c:pt idx="8">
                  <c:v>6.4968999999999999E-3</c:v>
                </c:pt>
                <c:pt idx="9">
                  <c:v>1.56296E-2</c:v>
                </c:pt>
                <c:pt idx="10">
                  <c:v>3.7818999999999998E-2</c:v>
                </c:pt>
                <c:pt idx="11">
                  <c:v>9.3029700000000007E-2</c:v>
                </c:pt>
                <c:pt idx="12">
                  <c:v>0.192854</c:v>
                </c:pt>
                <c:pt idx="13">
                  <c:v>0.445075</c:v>
                </c:pt>
                <c:pt idx="14">
                  <c:v>0.95017499999999999</c:v>
                </c:pt>
                <c:pt idx="15">
                  <c:v>2.1788099999999999</c:v>
                </c:pt>
                <c:pt idx="16">
                  <c:v>5.2328200000000002</c:v>
                </c:pt>
                <c:pt idx="17">
                  <c:v>11.249700000000001</c:v>
                </c:pt>
                <c:pt idx="18">
                  <c:v>25.651399999999999</c:v>
                </c:pt>
                <c:pt idx="19">
                  <c:v>82.06</c:v>
                </c:pt>
                <c:pt idx="20">
                  <c:v>208.54300000000001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6-EB42-9CEB-32431298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16015"/>
        <c:axId val="198082143"/>
      </c:lineChart>
      <c:catAx>
        <c:axId val="1597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082143"/>
        <c:crosses val="autoZero"/>
        <c:auto val="1"/>
        <c:lblAlgn val="ctr"/>
        <c:lblOffset val="100"/>
        <c:noMultiLvlLbl val="0"/>
      </c:catAx>
      <c:valAx>
        <c:axId val="1980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Hoja2!$F$9</c:f>
              <c:strCache>
                <c:ptCount val="1"/>
                <c:pt idx="0">
                  <c:v>PORCENTAJE DE MEJORA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Hoja2!$A$10:$A$12</c:f>
              <c:strCache>
                <c:ptCount val="3"/>
                <c:pt idx="0">
                  <c:v>Ulysses16</c:v>
                </c:pt>
                <c:pt idx="1">
                  <c:v>Ulysses22</c:v>
                </c:pt>
                <c:pt idx="2">
                  <c:v>att48</c:v>
                </c:pt>
              </c:strCache>
            </c:strRef>
          </c:cat>
          <c:val>
            <c:numRef>
              <c:f>Hoja2!$F$10:$F$12</c:f>
              <c:numCache>
                <c:formatCode>0.0%</c:formatCode>
                <c:ptCount val="3"/>
                <c:pt idx="0">
                  <c:v>85.542168674698786</c:v>
                </c:pt>
                <c:pt idx="1">
                  <c:v>91.139240506329116</c:v>
                </c:pt>
                <c:pt idx="2">
                  <c:v>82.724844167408733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804B-8033-B9235E9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856688"/>
        <c:axId val="1790298336"/>
      </c:barChart>
      <c:catAx>
        <c:axId val="17908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298336"/>
        <c:crosses val="autoZero"/>
        <c:auto val="1"/>
        <c:lblAlgn val="ctr"/>
        <c:lblOffset val="100"/>
        <c:noMultiLvlLbl val="0"/>
      </c:catAx>
      <c:valAx>
        <c:axId val="1790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8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Coste</a:t>
            </a:r>
            <a:r>
              <a:rPr lang="es-ES_tradnl" baseline="0"/>
              <a:t> comparado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Hoja2!$B$9</c:f>
              <c:strCache>
                <c:ptCount val="1"/>
                <c:pt idx="0">
                  <c:v>CERCANÍA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Hoja2!$A$10:$A$11</c:f>
              <c:strCache>
                <c:ptCount val="2"/>
                <c:pt idx="0">
                  <c:v>Ulysses16</c:v>
                </c:pt>
                <c:pt idx="1">
                  <c:v>Ulysses22</c:v>
                </c:pt>
              </c:strCache>
            </c:strRef>
          </c:cat>
          <c:val>
            <c:numRef>
              <c:f>Hoja2!$B$10:$B$11</c:f>
              <c:numCache>
                <c:formatCode>General</c:formatCode>
                <c:ptCount val="2"/>
                <c:pt idx="0">
                  <c:v>104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3-2A41-B0D3-208EB0199427}"/>
            </c:ext>
          </c:extLst>
        </c:ser>
        <c:ser>
          <c:idx val="1"/>
          <c:order val="1"/>
          <c:tx>
            <c:strRef>
              <c:f>Hoja2!$C$9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Hoja2!$A$10:$A$11</c:f>
              <c:strCache>
                <c:ptCount val="2"/>
                <c:pt idx="0">
                  <c:v>Ulysses16</c:v>
                </c:pt>
                <c:pt idx="1">
                  <c:v>Ulysses22</c:v>
                </c:pt>
              </c:strCache>
            </c:strRef>
          </c:cat>
          <c:val>
            <c:numRef>
              <c:f>Hoja2!$C$10:$C$11</c:f>
              <c:numCache>
                <c:formatCode>General</c:formatCode>
                <c:ptCount val="2"/>
                <c:pt idx="0">
                  <c:v>83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3-2A41-B0D3-208EB0199427}"/>
            </c:ext>
          </c:extLst>
        </c:ser>
        <c:ser>
          <c:idx val="2"/>
          <c:order val="2"/>
          <c:tx>
            <c:strRef>
              <c:f>Hoja2!$D$9</c:f>
              <c:strCache>
                <c:ptCount val="1"/>
                <c:pt idx="0">
                  <c:v>INTERCAMBIO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Hoja2!$A$10:$A$11</c:f>
              <c:strCache>
                <c:ptCount val="2"/>
                <c:pt idx="0">
                  <c:v>Ulysses16</c:v>
                </c:pt>
                <c:pt idx="1">
                  <c:v>Ulysses22</c:v>
                </c:pt>
              </c:strCache>
            </c:strRef>
          </c:cat>
          <c:val>
            <c:numRef>
              <c:f>Hoja2!$D$10:$D$11</c:f>
              <c:numCache>
                <c:formatCode>General</c:formatCode>
                <c:ptCount val="2"/>
                <c:pt idx="0">
                  <c:v>83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3-2A41-B0D3-208EB0199427}"/>
            </c:ext>
          </c:extLst>
        </c:ser>
        <c:ser>
          <c:idx val="3"/>
          <c:order val="3"/>
          <c:tx>
            <c:strRef>
              <c:f>Hoja2!$E$9</c:f>
              <c:strCache>
                <c:ptCount val="1"/>
                <c:pt idx="0">
                  <c:v>PROGRAMACIÓN DINÁMICA*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Hoja2!$A$10:$A$11</c:f>
              <c:strCache>
                <c:ptCount val="2"/>
                <c:pt idx="0">
                  <c:v>Ulysses16</c:v>
                </c:pt>
                <c:pt idx="1">
                  <c:v>Ulysses22</c:v>
                </c:pt>
              </c:strCache>
            </c:strRef>
          </c:cat>
          <c:val>
            <c:numRef>
              <c:f>Hoja2!$E$10:$E$11</c:f>
              <c:numCache>
                <c:formatCode>General</c:formatCode>
                <c:ptCount val="2"/>
                <c:pt idx="0">
                  <c:v>71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3-2A41-B0D3-208EB019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30848"/>
        <c:axId val="1788932880"/>
      </c:barChart>
      <c:catAx>
        <c:axId val="1789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932880"/>
        <c:crosses val="autoZero"/>
        <c:auto val="1"/>
        <c:lblAlgn val="ctr"/>
        <c:lblOffset val="100"/>
        <c:noMultiLvlLbl val="0"/>
      </c:catAx>
      <c:valAx>
        <c:axId val="1788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Hoja2!$A$12</c:f>
              <c:strCache>
                <c:ptCount val="1"/>
                <c:pt idx="0">
                  <c:v>att48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DB-F741-8745-DC06A697BE5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B-F741-8745-DC06A697BE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DB-F741-8745-DC06A697BE53}"/>
              </c:ext>
            </c:extLst>
          </c:dPt>
          <c:cat>
            <c:strRef>
              <c:f>Hoja2!$B$9:$E$9</c:f>
              <c:strCache>
                <c:ptCount val="4"/>
                <c:pt idx="0">
                  <c:v>CERCANÍA</c:v>
                </c:pt>
                <c:pt idx="1">
                  <c:v>INSERCIÓN</c:v>
                </c:pt>
                <c:pt idx="2">
                  <c:v>INTERCAMBIO</c:v>
                </c:pt>
                <c:pt idx="3">
                  <c:v>PROGRAMACIÓN DINÁMICA*</c:v>
                </c:pt>
              </c:strCache>
            </c:strRef>
          </c:cat>
          <c:val>
            <c:numRef>
              <c:f>Hoja2!$B$12:$E$12</c:f>
              <c:numCache>
                <c:formatCode>General</c:formatCode>
                <c:ptCount val="4"/>
                <c:pt idx="0">
                  <c:v>29346</c:v>
                </c:pt>
                <c:pt idx="1">
                  <c:v>30678</c:v>
                </c:pt>
                <c:pt idx="2">
                  <c:v>29198</c:v>
                </c:pt>
                <c:pt idx="3">
                  <c:v>24154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B-F741-8745-DC06A697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334416"/>
        <c:axId val="1805432912"/>
      </c:barChart>
      <c:catAx>
        <c:axId val="18053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5432912"/>
        <c:crosses val="autoZero"/>
        <c:auto val="1"/>
        <c:lblAlgn val="ctr"/>
        <c:lblOffset val="100"/>
        <c:noMultiLvlLbl val="0"/>
      </c:catAx>
      <c:valAx>
        <c:axId val="18054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53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219807</xdr:colOff>
      <xdr:row>18</xdr:row>
      <xdr:rowOff>68384</xdr:rowOff>
    </xdr:from>
    <xdr:to>
      <xdr:col>4</xdr:col>
      <xdr:colOff>859692</xdr:colOff>
      <xdr:row>33</xdr:row>
      <xdr:rowOff>42984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3F8E5-C900-B24C-94C7-4D9906BC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488462</xdr:colOff>
      <xdr:row>24</xdr:row>
      <xdr:rowOff>15630</xdr:rowOff>
    </xdr:from>
    <xdr:to>
      <xdr:col>10</xdr:col>
      <xdr:colOff>517770</xdr:colOff>
      <xdr:row>37</xdr:row>
      <xdr:rowOff>91830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10801B-BD8A-9E4E-ADE5-C2CFBD63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410308</xdr:colOff>
      <xdr:row>24</xdr:row>
      <xdr:rowOff>54708</xdr:rowOff>
    </xdr:from>
    <xdr:to>
      <xdr:col>16</xdr:col>
      <xdr:colOff>439615</xdr:colOff>
      <xdr:row>37</xdr:row>
      <xdr:rowOff>130908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D7B591-BF83-F945-959A-05FF7AA4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765433</xdr:colOff>
      <xdr:row>16</xdr:row>
      <xdr:rowOff>121509</xdr:rowOff>
    </xdr:from>
    <xdr:to>
      <xdr:col>3</xdr:col>
      <xdr:colOff>713945</xdr:colOff>
      <xdr:row>29</xdr:row>
      <xdr:rowOff>187412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63B182-67C0-6E4C-BE52-F03B4560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120135</xdr:colOff>
      <xdr:row>17</xdr:row>
      <xdr:rowOff>114644</xdr:rowOff>
    </xdr:from>
    <xdr:to>
      <xdr:col>8</xdr:col>
      <xdr:colOff>161325</xdr:colOff>
      <xdr:row>30</xdr:row>
      <xdr:rowOff>180547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B361B0-082A-924B-9DDF-57002A06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140729</xdr:colOff>
      <xdr:row>1</xdr:row>
      <xdr:rowOff>437292</xdr:rowOff>
    </xdr:from>
    <xdr:to>
      <xdr:col>11</xdr:col>
      <xdr:colOff>593810</xdr:colOff>
      <xdr:row>12</xdr:row>
      <xdr:rowOff>139357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27F87F-DD22-F64A-AD66-118F9EC4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CDD-A3FC-C042-AC79-A318898E7CCE}">
  <dimension ref="A1:Q51"/>
  <sheetViews>
    <sheetView zoomScale="130" zoomScaleNormal="130" workbookViewId="0">
      <selection activeCell="F23" sqref="F23"/>
    </sheetView>
  </sheetViews>
  <sheetFormatPr baseColWidth="10" defaultRowHeight="16" x14ac:dyDescent="0.2"/>
  <cols>
    <col min="1" max="1" width="17" customWidth="1"/>
    <col min="2" max="2" width="11.6640625" customWidth="1"/>
    <col min="3" max="3" width="11" customWidth="1"/>
    <col min="4" max="4" width="19.83203125" customWidth="1"/>
    <col min="5" max="5" width="13.5" customWidth="1"/>
    <col min="7" max="7" width="17" customWidth="1"/>
    <col min="8" max="8" width="11.6640625" customWidth="1"/>
    <col min="9" max="9" width="11" customWidth="1"/>
    <col min="10" max="10" width="19.83203125" customWidth="1"/>
    <col min="11" max="11" width="13.5" customWidth="1"/>
    <col min="13" max="13" width="17" customWidth="1"/>
    <col min="14" max="14" width="11.6640625" customWidth="1"/>
    <col min="15" max="15" width="11" customWidth="1"/>
    <col min="16" max="16" width="19.83203125" customWidth="1"/>
    <col min="17" max="17" width="13.5" customWidth="1"/>
  </cols>
  <sheetData>
    <row r="1" spans="1:17" x14ac:dyDescent="0.2">
      <c r="A1" s="6" t="s">
        <v>4</v>
      </c>
      <c r="B1" s="6"/>
      <c r="C1" s="6"/>
      <c r="D1" s="6"/>
      <c r="E1" s="6"/>
      <c r="G1" s="6" t="s">
        <v>6</v>
      </c>
      <c r="H1" s="6"/>
      <c r="I1" s="6"/>
      <c r="J1" s="6"/>
      <c r="K1" s="6"/>
      <c r="M1" s="6" t="s">
        <v>7</v>
      </c>
      <c r="N1" s="6"/>
      <c r="O1" s="6"/>
      <c r="P1" s="6"/>
      <c r="Q1" s="6"/>
    </row>
    <row r="2" spans="1:17" ht="62" x14ac:dyDescent="0.2">
      <c r="A2" s="17" t="s">
        <v>5</v>
      </c>
      <c r="B2" s="1" t="s">
        <v>0</v>
      </c>
      <c r="C2" s="2" t="s">
        <v>1</v>
      </c>
      <c r="D2" s="2" t="s">
        <v>2</v>
      </c>
      <c r="E2" s="2" t="s">
        <v>3</v>
      </c>
      <c r="G2" s="17" t="s">
        <v>5</v>
      </c>
      <c r="H2" s="1" t="s">
        <v>0</v>
      </c>
      <c r="I2" s="2" t="s">
        <v>1</v>
      </c>
      <c r="J2" s="2" t="s">
        <v>2</v>
      </c>
      <c r="K2" s="2" t="s">
        <v>3</v>
      </c>
      <c r="M2" s="17" t="s">
        <v>5</v>
      </c>
      <c r="N2" s="1" t="s">
        <v>0</v>
      </c>
      <c r="O2" s="2" t="s">
        <v>1</v>
      </c>
      <c r="P2" s="2" t="s">
        <v>2</v>
      </c>
      <c r="Q2" s="2" t="s">
        <v>3</v>
      </c>
    </row>
    <row r="3" spans="1:17" x14ac:dyDescent="0.2">
      <c r="A3">
        <v>2</v>
      </c>
      <c r="B3" s="4">
        <v>1.5085999999999999E-5</v>
      </c>
      <c r="C3" s="4">
        <v>2.8899999999999999E-6</v>
      </c>
      <c r="D3" s="4">
        <v>5.0509999999999996E-6</v>
      </c>
      <c r="E3" s="4">
        <v>2.2000000000000001E-6</v>
      </c>
      <c r="G3">
        <v>2</v>
      </c>
      <c r="H3" s="4">
        <v>3.0730000000000001E-6</v>
      </c>
      <c r="I3" s="4">
        <v>2.661E-6</v>
      </c>
      <c r="J3" s="5">
        <v>7.5870000000000004E-6</v>
      </c>
      <c r="K3" s="4">
        <v>2.5000000000000002E-6</v>
      </c>
      <c r="M3">
        <v>2</v>
      </c>
      <c r="N3" s="4">
        <v>3.0730000000000001E-6</v>
      </c>
      <c r="O3" s="4">
        <v>2.774E-6</v>
      </c>
      <c r="P3" s="4">
        <v>7.7209999999999994E-6</v>
      </c>
      <c r="Q3" s="4">
        <v>3.04E-5</v>
      </c>
    </row>
    <row r="4" spans="1:17" x14ac:dyDescent="0.2">
      <c r="A4">
        <f>A3+1</f>
        <v>3</v>
      </c>
      <c r="B4" s="4">
        <v>2.6539000000000001E-5</v>
      </c>
      <c r="C4" s="4">
        <v>6.1160000000000004E-6</v>
      </c>
      <c r="D4" s="4">
        <v>9.8460000000000003E-6</v>
      </c>
      <c r="E4" s="4">
        <v>4.0999999999999997E-6</v>
      </c>
      <c r="G4">
        <f>G3+1</f>
        <v>3</v>
      </c>
      <c r="H4" s="4">
        <v>5.028E-6</v>
      </c>
      <c r="I4" s="4">
        <v>6.3049999999999998E-6</v>
      </c>
      <c r="J4" s="5">
        <v>1.487E-5</v>
      </c>
      <c r="K4" s="4">
        <v>4.1999999999999996E-6</v>
      </c>
      <c r="M4">
        <f>M3+1</f>
        <v>3</v>
      </c>
      <c r="N4" s="4">
        <v>5.3079999999999998E-6</v>
      </c>
      <c r="O4" s="4">
        <v>5.9490000000000001E-6</v>
      </c>
      <c r="P4" s="4">
        <v>1.4919000000000001E-5</v>
      </c>
      <c r="Q4" s="4">
        <v>7.0999999999999998E-6</v>
      </c>
    </row>
    <row r="5" spans="1:17" x14ac:dyDescent="0.2">
      <c r="A5">
        <f t="shared" ref="A5:A17" si="0">A4+1</f>
        <v>4</v>
      </c>
      <c r="B5" s="4">
        <v>6.4533E-5</v>
      </c>
      <c r="C5" s="4">
        <v>1.7329999999999998E-5</v>
      </c>
      <c r="D5" s="4">
        <v>2.9992999999999999E-5</v>
      </c>
      <c r="E5" s="4">
        <v>1.1399999999999999E-5</v>
      </c>
      <c r="G5">
        <f t="shared" ref="G5:G23" si="1">G4+1</f>
        <v>4</v>
      </c>
      <c r="H5" s="4">
        <v>1.2292E-5</v>
      </c>
      <c r="I5" s="4">
        <v>1.6954000000000001E-5</v>
      </c>
      <c r="J5" s="5">
        <v>4.3139999999999997E-5</v>
      </c>
      <c r="K5" s="4">
        <v>1.11E-5</v>
      </c>
      <c r="M5">
        <f t="shared" ref="M5:M20" si="2">M4+1</f>
        <v>4</v>
      </c>
      <c r="N5" s="4">
        <v>1.341E-5</v>
      </c>
      <c r="O5" s="4">
        <v>1.7212000000000001E-5</v>
      </c>
      <c r="P5" s="4">
        <v>4.2713999999999998E-5</v>
      </c>
      <c r="Q5" s="4">
        <v>1.8600000000000001E-5</v>
      </c>
    </row>
    <row r="6" spans="1:17" x14ac:dyDescent="0.2">
      <c r="A6">
        <f t="shared" si="0"/>
        <v>5</v>
      </c>
      <c r="B6" s="4">
        <v>1.74883E-4</v>
      </c>
      <c r="C6" s="4">
        <v>5.0488999999999997E-5</v>
      </c>
      <c r="D6" s="4">
        <v>8.8258999999999996E-5</v>
      </c>
      <c r="E6" s="4">
        <v>4.3800000000000001E-5</v>
      </c>
      <c r="G6">
        <f t="shared" si="1"/>
        <v>5</v>
      </c>
      <c r="H6" s="4">
        <v>3.3803000000000001E-5</v>
      </c>
      <c r="I6" s="4">
        <v>4.9095999999999999E-5</v>
      </c>
      <c r="J6" s="5">
        <v>1.24781E-4</v>
      </c>
      <c r="K6" s="4">
        <v>4.6199999999999998E-5</v>
      </c>
      <c r="M6">
        <f t="shared" si="2"/>
        <v>5</v>
      </c>
      <c r="N6" s="4">
        <v>3.7154999999999999E-5</v>
      </c>
      <c r="O6" s="4">
        <v>4.6381999999999997E-5</v>
      </c>
      <c r="P6" s="4">
        <v>1.26165E-4</v>
      </c>
      <c r="Q6" s="4">
        <v>4.5000000000000003E-5</v>
      </c>
    </row>
    <row r="7" spans="1:17" x14ac:dyDescent="0.2">
      <c r="A7">
        <f t="shared" si="0"/>
        <v>6</v>
      </c>
      <c r="B7" s="4">
        <v>5.0118099999999996E-4</v>
      </c>
      <c r="C7" s="4">
        <v>1.4963800000000001E-4</v>
      </c>
      <c r="D7" s="4">
        <v>2.5912599999999999E-4</v>
      </c>
      <c r="E7" s="4">
        <v>9.2800000000000006E-5</v>
      </c>
      <c r="G7">
        <f t="shared" si="1"/>
        <v>6</v>
      </c>
      <c r="H7" s="4">
        <v>9.8895999999999996E-5</v>
      </c>
      <c r="I7" s="4">
        <v>1.3552E-4</v>
      </c>
      <c r="J7" s="5">
        <v>2.5063100000000002E-4</v>
      </c>
      <c r="K7" s="4">
        <v>1.004E-4</v>
      </c>
      <c r="M7">
        <f t="shared" si="2"/>
        <v>6</v>
      </c>
      <c r="N7" s="4">
        <v>1.0280699999999999E-4</v>
      </c>
      <c r="O7" s="4">
        <v>1.3572200000000001E-4</v>
      </c>
      <c r="P7" s="4">
        <v>2.4142900000000001E-4</v>
      </c>
      <c r="Q7" s="4">
        <v>1.2760000000000001E-4</v>
      </c>
    </row>
    <row r="8" spans="1:17" x14ac:dyDescent="0.2">
      <c r="A8">
        <f t="shared" si="0"/>
        <v>7</v>
      </c>
      <c r="B8" s="4">
        <v>3.24622E-4</v>
      </c>
      <c r="C8" s="4">
        <v>4.11154E-4</v>
      </c>
      <c r="D8" s="4">
        <v>7.1418399999999998E-4</v>
      </c>
      <c r="E8" s="4">
        <v>2.5779999999999998E-4</v>
      </c>
      <c r="G8">
        <f t="shared" si="1"/>
        <v>7</v>
      </c>
      <c r="H8" s="4">
        <v>2.6651499999999999E-4</v>
      </c>
      <c r="I8" s="4">
        <v>3.9612499999999999E-4</v>
      </c>
      <c r="J8" s="5">
        <v>6.52653E-4</v>
      </c>
      <c r="K8" s="4">
        <v>2.5510000000000002E-4</v>
      </c>
      <c r="M8">
        <f t="shared" si="2"/>
        <v>7</v>
      </c>
      <c r="N8" s="4">
        <v>2.67073E-4</v>
      </c>
      <c r="O8" s="4">
        <v>3.9707000000000002E-4</v>
      </c>
      <c r="P8" s="4">
        <v>6.6189500000000002E-4</v>
      </c>
      <c r="Q8" s="4">
        <v>3.5270000000000001E-4</v>
      </c>
    </row>
    <row r="9" spans="1:17" x14ac:dyDescent="0.2">
      <c r="A9">
        <f t="shared" si="0"/>
        <v>8</v>
      </c>
      <c r="B9" s="4">
        <v>7.1377799999999998E-4</v>
      </c>
      <c r="C9" s="4">
        <v>1.0933E-3</v>
      </c>
      <c r="D9" s="4">
        <v>1.9050099999999999E-3</v>
      </c>
      <c r="E9" s="4">
        <v>6.8139999999999997E-4</v>
      </c>
      <c r="G9">
        <f t="shared" si="1"/>
        <v>8</v>
      </c>
      <c r="H9" s="4">
        <v>7.1349800000000002E-4</v>
      </c>
      <c r="I9" s="4">
        <v>1.04005E-3</v>
      </c>
      <c r="J9" s="5">
        <v>1.73262E-3</v>
      </c>
      <c r="K9" s="4">
        <v>6.8119999999999997E-4</v>
      </c>
      <c r="M9">
        <f t="shared" si="2"/>
        <v>8</v>
      </c>
      <c r="N9" s="4">
        <v>7.4758099999999998E-4</v>
      </c>
      <c r="O9" s="4">
        <v>1.01282E-3</v>
      </c>
      <c r="P9" s="4">
        <v>1.74121E-3</v>
      </c>
      <c r="Q9" s="4">
        <v>9.3720000000000001E-4</v>
      </c>
    </row>
    <row r="10" spans="1:17" x14ac:dyDescent="0.2">
      <c r="A10">
        <f t="shared" si="0"/>
        <v>9</v>
      </c>
      <c r="B10" s="4">
        <v>1.9873999999999998E-3</v>
      </c>
      <c r="C10" s="4">
        <v>2.82665E-3</v>
      </c>
      <c r="D10" s="4">
        <v>4.7822400000000001E-3</v>
      </c>
      <c r="E10" s="4">
        <v>1.8609E-3</v>
      </c>
      <c r="G10">
        <f t="shared" si="1"/>
        <v>9</v>
      </c>
      <c r="H10" s="4">
        <v>1.9139300000000001E-3</v>
      </c>
      <c r="I10" s="4">
        <v>2.63248E-3</v>
      </c>
      <c r="J10" s="5">
        <v>4.5170399999999999E-3</v>
      </c>
      <c r="K10" s="4">
        <v>1.7849000000000001E-3</v>
      </c>
      <c r="M10">
        <f t="shared" si="2"/>
        <v>9</v>
      </c>
      <c r="N10" s="4">
        <v>1.9298500000000001E-3</v>
      </c>
      <c r="O10" s="4">
        <v>2.7619200000000002E-3</v>
      </c>
      <c r="P10" s="4">
        <v>4.5155300000000002E-3</v>
      </c>
      <c r="Q10" s="4">
        <v>2.4732999999999999E-3</v>
      </c>
    </row>
    <row r="11" spans="1:17" x14ac:dyDescent="0.2">
      <c r="A11">
        <f t="shared" si="0"/>
        <v>10</v>
      </c>
      <c r="B11" s="4">
        <v>5.0735499999999996E-3</v>
      </c>
      <c r="C11" s="4">
        <v>7.8623400000000006E-3</v>
      </c>
      <c r="D11" s="4">
        <v>1.14912E-2</v>
      </c>
      <c r="E11" s="4">
        <v>5.2303000000000002E-3</v>
      </c>
      <c r="G11">
        <f t="shared" si="1"/>
        <v>10</v>
      </c>
      <c r="H11" s="4">
        <v>4.7556300000000003E-3</v>
      </c>
      <c r="I11" s="4">
        <v>6.6035499999999997E-3</v>
      </c>
      <c r="J11" s="4">
        <v>1.4550199999999999E-2</v>
      </c>
      <c r="K11" s="4">
        <v>4.8443999999999996E-3</v>
      </c>
      <c r="M11">
        <f t="shared" si="2"/>
        <v>10</v>
      </c>
      <c r="N11" s="4">
        <v>4.7103800000000001E-3</v>
      </c>
      <c r="O11" s="4">
        <v>6.5810699999999996E-3</v>
      </c>
      <c r="P11" s="4">
        <v>1.51916E-2</v>
      </c>
      <c r="Q11" s="4">
        <v>6.4968999999999999E-3</v>
      </c>
    </row>
    <row r="12" spans="1:17" x14ac:dyDescent="0.2">
      <c r="A12">
        <f t="shared" si="0"/>
        <v>11</v>
      </c>
      <c r="B12" s="4">
        <v>1.25647E-2</v>
      </c>
      <c r="C12" s="4">
        <v>1.6859699999999998E-2</v>
      </c>
      <c r="D12" s="4">
        <v>2.8235699999999999E-2</v>
      </c>
      <c r="E12" s="4">
        <v>1.1846300000000001E-2</v>
      </c>
      <c r="G12">
        <f t="shared" si="1"/>
        <v>11</v>
      </c>
      <c r="H12" s="4">
        <v>1.2658900000000001E-2</v>
      </c>
      <c r="I12" s="4">
        <v>1.7651900000000002E-2</v>
      </c>
      <c r="J12" s="4">
        <v>3.3128499999999998E-2</v>
      </c>
      <c r="K12" s="4">
        <v>1.1967800000000001E-2</v>
      </c>
      <c r="M12">
        <f t="shared" si="2"/>
        <v>11</v>
      </c>
      <c r="N12" s="4">
        <v>1.25075E-2</v>
      </c>
      <c r="O12" s="4">
        <v>1.8155600000000001E-2</v>
      </c>
      <c r="P12" s="4">
        <v>2.84148E-2</v>
      </c>
      <c r="Q12" s="4">
        <v>1.56296E-2</v>
      </c>
    </row>
    <row r="13" spans="1:17" x14ac:dyDescent="0.2">
      <c r="A13">
        <f t="shared" si="0"/>
        <v>12</v>
      </c>
      <c r="B13" s="4">
        <v>2.99507E-2</v>
      </c>
      <c r="C13" s="4">
        <v>3.9456699999999997E-2</v>
      </c>
      <c r="D13" s="4">
        <v>7.8222200000000006E-2</v>
      </c>
      <c r="E13" s="4">
        <v>2.9156999999999999E-2</v>
      </c>
      <c r="G13">
        <f t="shared" si="1"/>
        <v>12</v>
      </c>
      <c r="H13" s="4">
        <v>2.9669399999999999E-2</v>
      </c>
      <c r="I13" s="4">
        <v>4.0157199999999997E-2</v>
      </c>
      <c r="J13" s="4">
        <v>7.06397E-2</v>
      </c>
      <c r="K13" s="4">
        <v>2.83173E-2</v>
      </c>
      <c r="M13">
        <f t="shared" si="2"/>
        <v>12</v>
      </c>
      <c r="N13" s="4">
        <v>2.9745400000000002E-2</v>
      </c>
      <c r="O13" s="4">
        <v>4.0043799999999997E-2</v>
      </c>
      <c r="P13" s="4">
        <v>7.0463399999999995E-2</v>
      </c>
      <c r="Q13" s="4">
        <v>3.7818999999999998E-2</v>
      </c>
    </row>
    <row r="14" spans="1:17" x14ac:dyDescent="0.2">
      <c r="A14">
        <f t="shared" si="0"/>
        <v>13</v>
      </c>
      <c r="B14" s="4">
        <v>7.2112800000000005E-2</v>
      </c>
      <c r="C14" s="4">
        <v>9.9920800000000004E-2</v>
      </c>
      <c r="D14" s="4">
        <v>0.16674700000000001</v>
      </c>
      <c r="E14" s="4">
        <v>7.0804599999999995E-2</v>
      </c>
      <c r="G14">
        <f t="shared" si="1"/>
        <v>13</v>
      </c>
      <c r="H14" s="4">
        <v>7.1269399999999997E-2</v>
      </c>
      <c r="I14" s="4">
        <v>0.10063</v>
      </c>
      <c r="J14" s="4">
        <v>0.164521</v>
      </c>
      <c r="K14" s="4">
        <v>6.8528199999999997E-2</v>
      </c>
      <c r="M14">
        <f t="shared" si="2"/>
        <v>13</v>
      </c>
      <c r="N14" s="4">
        <v>7.2631899999999999E-2</v>
      </c>
      <c r="O14" s="4">
        <v>9.9654800000000002E-2</v>
      </c>
      <c r="P14" s="4">
        <v>0.16291800000000001</v>
      </c>
      <c r="Q14" s="4">
        <v>9.3029700000000007E-2</v>
      </c>
    </row>
    <row r="15" spans="1:17" x14ac:dyDescent="0.2">
      <c r="A15">
        <f t="shared" si="0"/>
        <v>14</v>
      </c>
      <c r="B15" s="4">
        <v>0.164294</v>
      </c>
      <c r="C15" s="4">
        <v>0.224969</v>
      </c>
      <c r="D15" s="4">
        <v>0.392897</v>
      </c>
      <c r="E15" s="4">
        <v>0.167716</v>
      </c>
      <c r="G15">
        <f t="shared" si="1"/>
        <v>14</v>
      </c>
      <c r="H15" s="4">
        <v>0.169935</v>
      </c>
      <c r="I15" s="4">
        <v>0.22639100000000001</v>
      </c>
      <c r="J15" s="4">
        <v>0.38723299999999999</v>
      </c>
      <c r="K15" s="4">
        <v>0.16933599999999999</v>
      </c>
      <c r="M15">
        <f t="shared" si="2"/>
        <v>14</v>
      </c>
      <c r="N15" s="4">
        <v>0.166966</v>
      </c>
      <c r="O15" s="4">
        <v>0.22542100000000001</v>
      </c>
      <c r="P15" s="4">
        <v>0.38509599999999999</v>
      </c>
      <c r="Q15" s="4">
        <v>0.192854</v>
      </c>
    </row>
    <row r="16" spans="1:17" x14ac:dyDescent="0.2">
      <c r="A16">
        <f t="shared" si="0"/>
        <v>15</v>
      </c>
      <c r="B16" s="4">
        <v>0.373865</v>
      </c>
      <c r="C16" s="4">
        <v>0.52471500000000004</v>
      </c>
      <c r="D16" s="4">
        <v>0.90739400000000003</v>
      </c>
      <c r="E16" s="4">
        <v>0.41693000000000002</v>
      </c>
      <c r="G16">
        <f t="shared" si="1"/>
        <v>15</v>
      </c>
      <c r="H16" s="4">
        <v>0.37269799999999997</v>
      </c>
      <c r="I16" s="4">
        <v>0.52372099999999999</v>
      </c>
      <c r="J16" s="4">
        <v>0.90718100000000002</v>
      </c>
      <c r="K16" s="4">
        <v>0.54984200000000005</v>
      </c>
      <c r="M16">
        <f t="shared" si="2"/>
        <v>15</v>
      </c>
      <c r="N16" s="4">
        <v>0.384967</v>
      </c>
      <c r="O16" s="4">
        <v>0.52195400000000003</v>
      </c>
      <c r="P16" s="4">
        <v>0.90174200000000004</v>
      </c>
      <c r="Q16" s="4">
        <v>0.445075</v>
      </c>
    </row>
    <row r="17" spans="1:17" x14ac:dyDescent="0.2">
      <c r="A17">
        <f t="shared" si="0"/>
        <v>16</v>
      </c>
      <c r="B17" s="4">
        <v>0.89288299999999998</v>
      </c>
      <c r="C17" s="4">
        <v>1.2108699999999999</v>
      </c>
      <c r="D17" s="4">
        <v>2.0960299999999998</v>
      </c>
      <c r="E17" s="4">
        <v>0.92042900000000005</v>
      </c>
      <c r="G17">
        <f t="shared" si="1"/>
        <v>16</v>
      </c>
      <c r="H17" s="4">
        <v>0.85916499999999996</v>
      </c>
      <c r="I17" s="4">
        <v>1.21001</v>
      </c>
      <c r="J17" s="4">
        <v>2.10006</v>
      </c>
      <c r="K17" s="4">
        <v>1.0237000000000001</v>
      </c>
      <c r="M17">
        <f t="shared" si="2"/>
        <v>16</v>
      </c>
      <c r="N17" s="4">
        <v>0.86237799999999998</v>
      </c>
      <c r="O17" s="4">
        <v>1.2025399999999999</v>
      </c>
      <c r="P17" s="4">
        <v>2.0875499999999998</v>
      </c>
      <c r="Q17" s="4">
        <v>0.95017499999999999</v>
      </c>
    </row>
    <row r="18" spans="1:17" x14ac:dyDescent="0.2">
      <c r="G18">
        <f t="shared" si="1"/>
        <v>17</v>
      </c>
      <c r="H18" s="4">
        <v>2.0589200000000001</v>
      </c>
      <c r="I18" s="4">
        <v>2.7871899999999998</v>
      </c>
      <c r="J18" s="4">
        <v>4.8090400000000004</v>
      </c>
      <c r="K18" s="4">
        <v>2.1539199999999998</v>
      </c>
      <c r="M18">
        <f t="shared" si="2"/>
        <v>17</v>
      </c>
      <c r="N18" s="4">
        <v>1.9556800000000001</v>
      </c>
      <c r="O18" s="4">
        <v>2.7605300000000002</v>
      </c>
      <c r="P18" s="4">
        <v>4.7850200000000003</v>
      </c>
      <c r="Q18" s="4">
        <v>2.1788099999999999</v>
      </c>
    </row>
    <row r="19" spans="1:17" x14ac:dyDescent="0.2">
      <c r="G19">
        <f t="shared" si="1"/>
        <v>18</v>
      </c>
      <c r="H19" s="4">
        <v>4.7033800000000001</v>
      </c>
      <c r="I19" s="4">
        <v>6.3300599999999996</v>
      </c>
      <c r="J19" s="4">
        <v>11.013299999999999</v>
      </c>
      <c r="K19" s="4">
        <v>4.7378299999999998</v>
      </c>
      <c r="M19">
        <f t="shared" si="2"/>
        <v>18</v>
      </c>
      <c r="N19" s="4">
        <v>5.7640200000000004</v>
      </c>
      <c r="O19" s="4">
        <v>6.2983000000000002</v>
      </c>
      <c r="P19" s="4">
        <v>11.0221</v>
      </c>
      <c r="Q19" s="4">
        <v>5.2328200000000002</v>
      </c>
    </row>
    <row r="20" spans="1:17" x14ac:dyDescent="0.2">
      <c r="G20">
        <f t="shared" si="1"/>
        <v>19</v>
      </c>
      <c r="H20" s="4">
        <v>10.734</v>
      </c>
      <c r="I20" s="4">
        <v>14.458</v>
      </c>
      <c r="J20" s="4">
        <v>25.1067</v>
      </c>
      <c r="K20" s="4">
        <v>10.5718</v>
      </c>
      <c r="M20">
        <f t="shared" si="2"/>
        <v>19</v>
      </c>
      <c r="N20" s="4">
        <v>12.2843</v>
      </c>
      <c r="O20" s="4">
        <v>14.305</v>
      </c>
      <c r="P20" s="4">
        <v>25.060400000000001</v>
      </c>
      <c r="Q20" s="4">
        <v>11.249700000000001</v>
      </c>
    </row>
    <row r="21" spans="1:17" x14ac:dyDescent="0.2">
      <c r="G21">
        <f t="shared" si="1"/>
        <v>20</v>
      </c>
      <c r="H21" s="4">
        <v>24.455100000000002</v>
      </c>
      <c r="I21" s="4">
        <v>33.137500000000003</v>
      </c>
      <c r="J21" s="4">
        <v>56.278799999999997</v>
      </c>
      <c r="K21" s="4">
        <v>24.319199999999999</v>
      </c>
      <c r="M21">
        <f>M20+1</f>
        <v>20</v>
      </c>
      <c r="N21" s="4">
        <v>25.201799999999999</v>
      </c>
      <c r="O21" s="4">
        <v>32.4375</v>
      </c>
      <c r="P21" s="4">
        <v>56.261699999999998</v>
      </c>
      <c r="Q21" s="4">
        <v>25.651399999999999</v>
      </c>
    </row>
    <row r="22" spans="1:17" x14ac:dyDescent="0.2">
      <c r="G22">
        <f t="shared" si="1"/>
        <v>21</v>
      </c>
      <c r="H22" s="4">
        <v>54.631799999999998</v>
      </c>
      <c r="I22" s="4">
        <v>73.944500000000005</v>
      </c>
      <c r="J22" s="4">
        <v>124.979</v>
      </c>
      <c r="K22" s="4">
        <v>56.2012</v>
      </c>
      <c r="M22">
        <f>M21+1</f>
        <v>21</v>
      </c>
      <c r="N22" s="4">
        <v>56.172600000000003</v>
      </c>
      <c r="O22" s="4">
        <v>73.347300000000004</v>
      </c>
      <c r="P22" s="4">
        <v>125.655</v>
      </c>
      <c r="Q22" s="4">
        <v>82.06</v>
      </c>
    </row>
    <row r="23" spans="1:17" x14ac:dyDescent="0.2">
      <c r="G23">
        <f t="shared" si="1"/>
        <v>22</v>
      </c>
      <c r="H23" s="4">
        <v>120.43300000000001</v>
      </c>
      <c r="I23" s="4">
        <v>162.77699999999999</v>
      </c>
      <c r="J23" s="4">
        <v>276.39</v>
      </c>
      <c r="K23" s="4">
        <v>125.789</v>
      </c>
      <c r="M23">
        <f>M22+1</f>
        <v>22</v>
      </c>
      <c r="N23" s="4">
        <v>128.05199999999999</v>
      </c>
      <c r="O23" s="4">
        <v>163.61500000000001</v>
      </c>
      <c r="P23" s="4">
        <v>278.39299999999997</v>
      </c>
      <c r="Q23" s="4">
        <v>208.54300000000001</v>
      </c>
    </row>
    <row r="24" spans="1:17" x14ac:dyDescent="0.2">
      <c r="H24" s="3"/>
    </row>
    <row r="37" spans="3:6" x14ac:dyDescent="0.2">
      <c r="C37" s="4"/>
    </row>
    <row r="38" spans="3:6" x14ac:dyDescent="0.2">
      <c r="C38" s="4"/>
    </row>
    <row r="39" spans="3:6" x14ac:dyDescent="0.2">
      <c r="C39" s="4"/>
    </row>
    <row r="40" spans="3:6" x14ac:dyDescent="0.2">
      <c r="C40" s="4"/>
    </row>
    <row r="41" spans="3:6" x14ac:dyDescent="0.2">
      <c r="C41" s="4"/>
    </row>
    <row r="42" spans="3:6" x14ac:dyDescent="0.2">
      <c r="C42" s="4"/>
      <c r="D42" t="s">
        <v>8</v>
      </c>
      <c r="E42" s="3">
        <v>1.4545328220000001E+26</v>
      </c>
      <c r="F42" t="s">
        <v>9</v>
      </c>
    </row>
    <row r="43" spans="3:6" x14ac:dyDescent="0.2">
      <c r="C43" s="4"/>
      <c r="E43" s="3">
        <f>E42/3600</f>
        <v>4.0403689499999999E+22</v>
      </c>
      <c r="F43" t="s">
        <v>17</v>
      </c>
    </row>
    <row r="44" spans="3:6" x14ac:dyDescent="0.2">
      <c r="C44" s="4"/>
      <c r="E44" s="3">
        <f>E43/24</f>
        <v>1.6834870624999999E+21</v>
      </c>
      <c r="F44" t="s">
        <v>18</v>
      </c>
    </row>
    <row r="45" spans="3:6" x14ac:dyDescent="0.2">
      <c r="C45" s="4"/>
      <c r="E45" s="3">
        <f>E44/30.4167</f>
        <v>5.5347459208263877E+19</v>
      </c>
      <c r="F45" t="s">
        <v>19</v>
      </c>
    </row>
    <row r="46" spans="3:6" x14ac:dyDescent="0.2">
      <c r="C46" s="4"/>
      <c r="E46" s="3">
        <f>E45/12</f>
        <v>4.6122882673553234E+18</v>
      </c>
      <c r="F46" t="s">
        <v>20</v>
      </c>
    </row>
    <row r="47" spans="3:6" x14ac:dyDescent="0.2">
      <c r="C47" s="4"/>
      <c r="E47" s="4">
        <f>E46/100</f>
        <v>4.6122882673553232E+16</v>
      </c>
      <c r="F47" t="s">
        <v>21</v>
      </c>
    </row>
    <row r="48" spans="3:6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</sheetData>
  <mergeCells count="3">
    <mergeCell ref="A1:E1"/>
    <mergeCell ref="G1:K1"/>
    <mergeCell ref="M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407F-A8F9-6643-9512-66441F2097D0}">
  <dimension ref="A1:F14"/>
  <sheetViews>
    <sheetView tabSelected="1" topLeftCell="E1" zoomScale="185" workbookViewId="0">
      <selection activeCell="J15" sqref="J15"/>
    </sheetView>
  </sheetViews>
  <sheetFormatPr baseColWidth="10" defaultRowHeight="16" x14ac:dyDescent="0.2"/>
  <cols>
    <col min="2" max="2" width="17.5" customWidth="1"/>
    <col min="3" max="3" width="15.1640625" customWidth="1"/>
    <col min="4" max="4" width="17.5" customWidth="1"/>
    <col min="5" max="5" width="19.1640625" customWidth="1"/>
    <col min="6" max="6" width="18.6640625" customWidth="1"/>
  </cols>
  <sheetData>
    <row r="1" spans="1:6" ht="17" thickBot="1" x14ac:dyDescent="0.25">
      <c r="A1" s="26" t="s">
        <v>25</v>
      </c>
      <c r="B1" s="25"/>
      <c r="C1" s="25"/>
      <c r="D1" s="25"/>
      <c r="E1" s="25"/>
      <c r="F1" s="28" t="s">
        <v>27</v>
      </c>
    </row>
    <row r="2" spans="1:6" ht="37" thickBot="1" x14ac:dyDescent="0.25">
      <c r="A2" s="27"/>
      <c r="B2" s="7" t="s">
        <v>10</v>
      </c>
      <c r="C2" s="7" t="s">
        <v>11</v>
      </c>
      <c r="D2" s="7" t="s">
        <v>12</v>
      </c>
      <c r="E2" s="7" t="s">
        <v>23</v>
      </c>
      <c r="F2" s="10" t="s">
        <v>26</v>
      </c>
    </row>
    <row r="3" spans="1:6" ht="19" thickBot="1" x14ac:dyDescent="0.25">
      <c r="A3" s="8" t="s">
        <v>13</v>
      </c>
      <c r="B3" s="13">
        <v>5.0000000000000002E-5</v>
      </c>
      <c r="C3" s="13">
        <v>5.5999999999999999E-5</v>
      </c>
      <c r="D3" s="13">
        <v>5.0000000000000002E-5</v>
      </c>
      <c r="E3" s="13">
        <v>0.89288299999999998</v>
      </c>
      <c r="F3" s="23">
        <f>E3/D3*100</f>
        <v>1785766</v>
      </c>
    </row>
    <row r="4" spans="1:6" ht="19" thickBot="1" x14ac:dyDescent="0.25">
      <c r="A4" s="8" t="s">
        <v>14</v>
      </c>
      <c r="B4" s="13">
        <v>1.4E-5</v>
      </c>
      <c r="C4" s="13">
        <v>3.3000000000000003E-5</v>
      </c>
      <c r="D4" s="13">
        <v>1.4999999999999999E-4</v>
      </c>
      <c r="E4" s="13">
        <v>120.43300000000001</v>
      </c>
      <c r="F4" s="22">
        <f>E4/B4*100</f>
        <v>860235714.28571439</v>
      </c>
    </row>
    <row r="5" spans="1:6" ht="19" thickBot="1" x14ac:dyDescent="0.25">
      <c r="A5" s="8" t="s">
        <v>15</v>
      </c>
      <c r="B5" s="13">
        <v>2.6999999999999999E-5</v>
      </c>
      <c r="C5" s="13">
        <v>8.1000000000000004E-5</v>
      </c>
      <c r="D5" s="13">
        <v>9.6299999999999999E-4</v>
      </c>
      <c r="E5" s="14">
        <v>128.05199999999999</v>
      </c>
      <c r="F5" s="22">
        <f>E5/B5*100</f>
        <v>474266666.66666669</v>
      </c>
    </row>
    <row r="6" spans="1:6" ht="19" thickBot="1" x14ac:dyDescent="0.25">
      <c r="A6" s="8" t="s">
        <v>16</v>
      </c>
      <c r="B6" s="13">
        <v>4.4900000000000002E-4</v>
      </c>
      <c r="C6" s="13">
        <v>1.413E-3</v>
      </c>
      <c r="D6" s="15">
        <v>0.224771</v>
      </c>
      <c r="E6" s="19"/>
      <c r="F6" s="21"/>
    </row>
    <row r="7" spans="1:6" ht="17" thickBot="1" x14ac:dyDescent="0.25">
      <c r="A7" s="33" t="s">
        <v>22</v>
      </c>
      <c r="B7" s="29"/>
      <c r="C7" s="29"/>
      <c r="D7" s="29"/>
      <c r="E7" s="29"/>
      <c r="F7" s="30"/>
    </row>
    <row r="8" spans="1:6" ht="17" thickBot="1" x14ac:dyDescent="0.25">
      <c r="A8" s="24" t="s">
        <v>24</v>
      </c>
      <c r="B8" s="25"/>
      <c r="C8" s="25"/>
      <c r="D8" s="25"/>
      <c r="E8" s="25"/>
      <c r="F8" s="25"/>
    </row>
    <row r="9" spans="1:6" ht="37" thickBot="1" x14ac:dyDescent="0.25">
      <c r="A9" s="12"/>
      <c r="B9" s="11" t="s">
        <v>10</v>
      </c>
      <c r="C9" s="7" t="s">
        <v>11</v>
      </c>
      <c r="D9" s="7" t="s">
        <v>12</v>
      </c>
      <c r="E9" s="7" t="s">
        <v>23</v>
      </c>
      <c r="F9" s="11" t="s">
        <v>26</v>
      </c>
    </row>
    <row r="10" spans="1:6" ht="19" thickBot="1" x14ac:dyDescent="0.25">
      <c r="A10" s="8" t="s">
        <v>13</v>
      </c>
      <c r="B10" s="13">
        <v>104</v>
      </c>
      <c r="C10" s="13">
        <v>83</v>
      </c>
      <c r="D10" s="13">
        <v>83</v>
      </c>
      <c r="E10" s="13">
        <v>71</v>
      </c>
      <c r="F10" s="16">
        <f>E10/D10*100</f>
        <v>85.542168674698786</v>
      </c>
    </row>
    <row r="11" spans="1:6" ht="19" thickBot="1" x14ac:dyDescent="0.25">
      <c r="A11" s="8" t="s">
        <v>14</v>
      </c>
      <c r="B11" s="13">
        <v>98</v>
      </c>
      <c r="C11" s="13">
        <v>87</v>
      </c>
      <c r="D11" s="13">
        <v>79</v>
      </c>
      <c r="E11" s="13">
        <v>72</v>
      </c>
      <c r="F11" s="16">
        <f t="shared" ref="F11:F12" si="0">E11/D11*100</f>
        <v>91.139240506329116</v>
      </c>
    </row>
    <row r="12" spans="1:6" ht="19" thickBot="1" x14ac:dyDescent="0.25">
      <c r="A12" s="8" t="s">
        <v>15</v>
      </c>
      <c r="B12" s="13">
        <v>29346</v>
      </c>
      <c r="C12" s="13">
        <v>30678</v>
      </c>
      <c r="D12" s="13">
        <v>29198</v>
      </c>
      <c r="E12" s="13">
        <v>24154</v>
      </c>
      <c r="F12" s="16">
        <f t="shared" si="0"/>
        <v>82.724844167408733</v>
      </c>
    </row>
    <row r="13" spans="1:6" ht="19" thickBot="1" x14ac:dyDescent="0.25">
      <c r="A13" s="8" t="s">
        <v>16</v>
      </c>
      <c r="B13" s="9"/>
      <c r="C13" s="9"/>
      <c r="D13" s="9"/>
      <c r="E13" s="9"/>
      <c r="F13" s="32"/>
    </row>
    <row r="14" spans="1:6" ht="17" thickBot="1" x14ac:dyDescent="0.25">
      <c r="A14" s="31" t="s">
        <v>22</v>
      </c>
      <c r="B14" s="18"/>
      <c r="C14" s="18"/>
      <c r="D14" s="18"/>
      <c r="E14" s="18"/>
      <c r="F14" s="20"/>
    </row>
  </sheetData>
  <mergeCells count="3">
    <mergeCell ref="A8:F8"/>
    <mergeCell ref="A1:E1"/>
    <mergeCell ref="A7:F7"/>
  </mergeCells>
  <pageMargins left="0.7" right="0.7" top="0.75" bottom="0.75" header="0.3" footer="0.3"/>
  <ignoredErrors>
    <ignoredError sqref="F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2020-05-14T17:22:39Z</dcterms:created>
  <dcterms:modified xsi:type="dcterms:W3CDTF">2020-05-15T17:04:34Z</dcterms:modified>
</cp:coreProperties>
</file>