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joserubialopez/Google Drive/05_ALG/Practicas/ALG P5/ALG-UGR-P5/Estructura/data/Datos/"/>
    </mc:Choice>
  </mc:AlternateContent>
  <xr:revisionPtr revIDLastSave="0" documentId="13_ncr:1_{021A5C66-F301-F149-98B0-96B7C3E42A0D}" xr6:coauthVersionLast="45" xr6:coauthVersionMax="45" xr10:uidLastSave="{00000000-0000-0000-0000-000000000000}"/>
  <bookViews>
    <workbookView xWindow="0" yWindow="460" windowWidth="25600" windowHeight="26900" activeTab="4" xr2:uid="{00000000-000D-0000-FFFF-FFFF00000000}"/>
  </bookViews>
  <sheets>
    <sheet name="CenaGala" sheetId="1" r:id="rId1"/>
    <sheet name="TSPbb" sheetId="2" r:id="rId2"/>
    <sheet name="Comparacion" sheetId="4" r:id="rId3"/>
    <sheet name="TSPback" sheetId="3" r:id="rId4"/>
    <sheet name="COMPARACIÓN TOT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7" l="1"/>
  <c r="K4" i="7"/>
  <c r="K3" i="7"/>
  <c r="J5" i="7"/>
  <c r="J4" i="7"/>
  <c r="J3" i="7"/>
  <c r="I5" i="7"/>
  <c r="I4" i="7"/>
  <c r="I3" i="7"/>
  <c r="H5" i="7"/>
  <c r="H4" i="7"/>
  <c r="H3" i="7"/>
  <c r="K11" i="7"/>
  <c r="K10" i="7"/>
  <c r="K9" i="7"/>
  <c r="J11" i="7"/>
  <c r="J10" i="7"/>
  <c r="J9" i="7"/>
  <c r="I11" i="7"/>
  <c r="I10" i="7"/>
  <c r="I9" i="7"/>
  <c r="H11" i="7"/>
  <c r="H10" i="7"/>
  <c r="H9" i="7"/>
  <c r="C16" i="1" l="1"/>
  <c r="P16" i="1" l="1"/>
  <c r="E16" i="1"/>
  <c r="D16" i="1"/>
  <c r="D10" i="1"/>
  <c r="O9" i="1"/>
  <c r="O10" i="1" s="1"/>
  <c r="O11" i="1" s="1"/>
  <c r="O12" i="1" s="1"/>
  <c r="O13" i="1" s="1"/>
  <c r="O14" i="1" s="1"/>
  <c r="O15" i="1" s="1"/>
  <c r="K26" i="4" l="1"/>
  <c r="K27" i="4" s="1"/>
  <c r="K28" i="4" s="1"/>
  <c r="K29" i="4" s="1"/>
  <c r="K30" i="4" s="1"/>
  <c r="K31" i="4" s="1"/>
  <c r="K32" i="4" s="1"/>
  <c r="H26" i="4"/>
  <c r="H27" i="4" s="1"/>
  <c r="H28" i="4" s="1"/>
  <c r="H29" i="4" s="1"/>
  <c r="H30" i="4" s="1"/>
  <c r="H31" i="4" s="1"/>
  <c r="H32" i="4" s="1"/>
  <c r="K10" i="4"/>
  <c r="K11" i="4" s="1"/>
  <c r="K12" i="4" s="1"/>
  <c r="K13" i="4" s="1"/>
  <c r="K14" i="4" s="1"/>
  <c r="K15" i="4" s="1"/>
  <c r="K16" i="4" s="1"/>
  <c r="H10" i="4"/>
  <c r="H11" i="4" s="1"/>
  <c r="H12" i="4" s="1"/>
  <c r="H13" i="4" s="1"/>
  <c r="H14" i="4" s="1"/>
  <c r="H15" i="4" s="1"/>
  <c r="H16" i="4" s="1"/>
  <c r="E26" i="4"/>
  <c r="E27" i="4" s="1"/>
  <c r="E28" i="4" s="1"/>
  <c r="E29" i="4" s="1"/>
  <c r="E30" i="4" s="1"/>
  <c r="E31" i="4" s="1"/>
  <c r="E32" i="4" s="1"/>
  <c r="B26" i="4"/>
  <c r="B27" i="4" s="1"/>
  <c r="B28" i="4" s="1"/>
  <c r="B29" i="4" s="1"/>
  <c r="B30" i="4" s="1"/>
  <c r="B31" i="4" s="1"/>
  <c r="B32" i="4" s="1"/>
  <c r="E10" i="4"/>
  <c r="E11" i="4" s="1"/>
  <c r="E12" i="4" s="1"/>
  <c r="E13" i="4" s="1"/>
  <c r="E14" i="4" s="1"/>
  <c r="E15" i="4" s="1"/>
  <c r="E16" i="4" s="1"/>
  <c r="B10" i="4"/>
  <c r="B11" i="4" s="1"/>
  <c r="B12" i="4" s="1"/>
  <c r="B13" i="4" s="1"/>
  <c r="B14" i="4" s="1"/>
  <c r="B15" i="4" s="1"/>
  <c r="B16" i="4" s="1"/>
  <c r="G27" i="3"/>
  <c r="G28" i="3" s="1"/>
  <c r="G29" i="3" s="1"/>
  <c r="G30" i="3" s="1"/>
  <c r="G31" i="3" s="1"/>
  <c r="G32" i="3" s="1"/>
  <c r="G26" i="3"/>
  <c r="B26" i="3"/>
  <c r="B27" i="3" s="1"/>
  <c r="B28" i="3" s="1"/>
  <c r="B29" i="3" s="1"/>
  <c r="B30" i="3" s="1"/>
  <c r="B31" i="3" s="1"/>
  <c r="B32" i="3" s="1"/>
  <c r="B11" i="3"/>
  <c r="B12" i="3" s="1"/>
  <c r="B13" i="3" s="1"/>
  <c r="B14" i="3" s="1"/>
  <c r="B15" i="3" s="1"/>
  <c r="B16" i="3" s="1"/>
  <c r="G10" i="3"/>
  <c r="G11" i="3" s="1"/>
  <c r="G12" i="3" s="1"/>
  <c r="G13" i="3" s="1"/>
  <c r="G14" i="3" s="1"/>
  <c r="G15" i="3" s="1"/>
  <c r="G16" i="3" s="1"/>
  <c r="B10" i="3"/>
  <c r="G27" i="2"/>
  <c r="G28" i="2" s="1"/>
  <c r="G29" i="2" s="1"/>
  <c r="G30" i="2" s="1"/>
  <c r="G31" i="2" s="1"/>
  <c r="G32" i="2" s="1"/>
  <c r="G26" i="2"/>
  <c r="B26" i="2"/>
  <c r="B27" i="2" s="1"/>
  <c r="B28" i="2" s="1"/>
  <c r="B29" i="2" s="1"/>
  <c r="B30" i="2" s="1"/>
  <c r="B31" i="2" s="1"/>
  <c r="B32" i="2" s="1"/>
  <c r="G10" i="2"/>
  <c r="G11" i="2" s="1"/>
  <c r="G12" i="2" s="1"/>
  <c r="G13" i="2" s="1"/>
  <c r="G14" i="2" s="1"/>
  <c r="G15" i="2" s="1"/>
  <c r="G16" i="2" s="1"/>
  <c r="B10" i="2"/>
  <c r="B11" i="2"/>
  <c r="B12" i="2"/>
  <c r="B13" i="2" s="1"/>
  <c r="B14" i="2" s="1"/>
  <c r="B15" i="2" s="1"/>
  <c r="B16" i="2" s="1"/>
  <c r="B9" i="1" l="1"/>
  <c r="B10" i="1" s="1"/>
  <c r="B11" i="1" s="1"/>
  <c r="B12" i="1" s="1"/>
  <c r="B13" i="1" s="1"/>
  <c r="B14" i="1" s="1"/>
  <c r="B15" i="1" s="1"/>
</calcChain>
</file>

<file path=xl/sharedStrings.xml><?xml version="1.0" encoding="utf-8"?>
<sst xmlns="http://schemas.openxmlformats.org/spreadsheetml/2006/main" count="124" uniqueCount="39">
  <si>
    <t>i5-6267U</t>
  </si>
  <si>
    <t>i7-10510U</t>
  </si>
  <si>
    <t>TIEMPO EN SEGUNDOS</t>
  </si>
  <si>
    <t>CENA DE GALA</t>
  </si>
  <si>
    <t>i5-7300U</t>
  </si>
  <si>
    <t>Nº CIUDADES</t>
  </si>
  <si>
    <t>ATT48</t>
  </si>
  <si>
    <t>A280</t>
  </si>
  <si>
    <t>ULYSSES16</t>
  </si>
  <si>
    <t>ULYSSES22</t>
  </si>
  <si>
    <t>TAM, MATRIZ</t>
  </si>
  <si>
    <t>MEDIA</t>
  </si>
  <si>
    <t>B&amp;B</t>
  </si>
  <si>
    <t>ATT48 Backtracking</t>
  </si>
  <si>
    <t>ATT48 B&amp;B</t>
  </si>
  <si>
    <t>A280 B&amp;B</t>
  </si>
  <si>
    <t>A280 Backtracking</t>
  </si>
  <si>
    <t>ULYSSES16 Backtracking</t>
  </si>
  <si>
    <t>ULYSSES22 Backtracking</t>
  </si>
  <si>
    <t>ULYSSES16  B&amp;B</t>
  </si>
  <si>
    <t>ULYSSES22  B&amp;B</t>
  </si>
  <si>
    <t>Backtracking</t>
  </si>
  <si>
    <t>*= hasta 22 nodos</t>
  </si>
  <si>
    <t>a280</t>
  </si>
  <si>
    <t>att48</t>
  </si>
  <si>
    <t>Ulysses16</t>
  </si>
  <si>
    <t>VUELTA ATRÁS**</t>
  </si>
  <si>
    <t>RAMIFICACIÓN Y PODA**</t>
  </si>
  <si>
    <t>PROGRAMACIÓN DINÁMICA*</t>
  </si>
  <si>
    <t>INTERCAMBIO</t>
  </si>
  <si>
    <t>INSERCIÓN</t>
  </si>
  <si>
    <t>CERCANÍA</t>
  </si>
  <si>
    <t>COSTE</t>
  </si>
  <si>
    <t>TIEMPO</t>
  </si>
  <si>
    <t>% MEJORA VORACES VS V.A.</t>
  </si>
  <si>
    <t>% MEJORA VORACES VS RYP</t>
  </si>
  <si>
    <t>% MEJORA PROG. DINÁMICA VS. RYP</t>
  </si>
  <si>
    <t>% MEJORA PROG. DINÁMICA VS V.A.</t>
  </si>
  <si>
    <t>hasta 12 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</si>
</sst>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MU Serif Roman"/>
    </font>
    <font>
      <b/>
      <sz val="12"/>
      <color rgb="FF000000"/>
      <name val="CMU Serif Roman"/>
    </font>
    <font>
      <sz val="12"/>
      <color theme="1"/>
      <name val="CMU Serif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3" borderId="0" xfId="0" applyFill="1" applyBorder="1" applyAlignment="1">
      <alignment textRotation="45"/>
    </xf>
    <xf numFmtId="0" fontId="0" fillId="4" borderId="2" xfId="0" applyFill="1" applyBorder="1" applyAlignment="1">
      <alignment horizontal="center" vertical="center"/>
    </xf>
    <xf numFmtId="0" fontId="0" fillId="0" borderId="0" xfId="0" applyFill="1" applyAlignment="1"/>
    <xf numFmtId="0" fontId="0" fillId="0" borderId="0" xfId="0" applyAlignment="1"/>
    <xf numFmtId="11" fontId="0" fillId="0" borderId="0" xfId="0" applyNumberFormat="1"/>
    <xf numFmtId="3" fontId="0" fillId="0" borderId="0" xfId="0" applyNumberFormat="1"/>
    <xf numFmtId="0" fontId="0" fillId="5" borderId="0" xfId="0" applyFill="1"/>
    <xf numFmtId="0" fontId="2" fillId="0" borderId="0" xfId="0" applyFont="1"/>
    <xf numFmtId="49" fontId="0" fillId="0" borderId="0" xfId="0" applyNumberFormat="1"/>
    <xf numFmtId="0" fontId="0" fillId="0" borderId="0" xfId="0" applyNumberFormat="1"/>
    <xf numFmtId="0" fontId="0" fillId="2" borderId="0" xfId="0" applyFill="1" applyAlignment="1"/>
    <xf numFmtId="2" fontId="0" fillId="5" borderId="0" xfId="0" applyNumberFormat="1" applyFill="1"/>
    <xf numFmtId="0" fontId="1" fillId="0" borderId="0" xfId="1"/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5" fillId="6" borderId="8" xfId="1" applyFont="1" applyFill="1" applyBorder="1" applyAlignment="1">
      <alignment horizontal="justify" vertical="center" wrapText="1"/>
    </xf>
    <xf numFmtId="0" fontId="4" fillId="0" borderId="7" xfId="1" applyFont="1" applyBorder="1" applyAlignment="1">
      <alignment horizontal="center" vertical="center" wrapText="1"/>
    </xf>
    <xf numFmtId="0" fontId="5" fillId="7" borderId="7" xfId="1" applyFont="1" applyFill="1" applyBorder="1" applyAlignment="1">
      <alignment horizontal="center" vertical="center" wrapText="1"/>
    </xf>
    <xf numFmtId="0" fontId="4" fillId="8" borderId="9" xfId="1" applyFont="1" applyFill="1" applyBorder="1" applyAlignment="1">
      <alignment horizontal="justify" vertical="center" wrapText="1"/>
    </xf>
    <xf numFmtId="0" fontId="4" fillId="8" borderId="8" xfId="1" applyFont="1" applyFill="1" applyBorder="1" applyAlignment="1">
      <alignment horizontal="justify" vertical="center" wrapText="1"/>
    </xf>
    <xf numFmtId="2" fontId="6" fillId="0" borderId="6" xfId="1" applyNumberFormat="1" applyFont="1" applyBorder="1" applyAlignment="1">
      <alignment horizontal="center"/>
    </xf>
    <xf numFmtId="0" fontId="5" fillId="7" borderId="8" xfId="1" applyFont="1" applyFill="1" applyBorder="1" applyAlignment="1">
      <alignment horizontal="center" vertical="center" wrapText="1"/>
    </xf>
    <xf numFmtId="0" fontId="0" fillId="5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3" borderId="11" xfId="1" applyFont="1" applyFill="1" applyBorder="1" applyAlignment="1">
      <alignment horizontal="left" vertical="top"/>
    </xf>
    <xf numFmtId="0" fontId="3" fillId="3" borderId="10" xfId="1" applyFont="1" applyFill="1" applyBorder="1" applyAlignment="1">
      <alignment horizontal="left" vertical="top"/>
    </xf>
    <xf numFmtId="0" fontId="3" fillId="3" borderId="0" xfId="1" applyFont="1" applyFill="1" applyBorder="1" applyAlignment="1">
      <alignment horizontal="left" vertical="top"/>
    </xf>
    <xf numFmtId="0" fontId="1" fillId="8" borderId="13" xfId="1" applyFill="1" applyBorder="1" applyAlignment="1">
      <alignment horizontal="center"/>
    </xf>
    <xf numFmtId="0" fontId="1" fillId="8" borderId="4" xfId="1" applyFill="1" applyBorder="1" applyAlignment="1">
      <alignment horizontal="center"/>
    </xf>
    <xf numFmtId="0" fontId="4" fillId="0" borderId="7" xfId="1" applyNumberFormat="1" applyFont="1" applyBorder="1" applyAlignment="1">
      <alignment horizontal="center" vertical="center" wrapText="1"/>
    </xf>
    <xf numFmtId="0" fontId="4" fillId="0" borderId="12" xfId="1" applyNumberFormat="1" applyFont="1" applyBorder="1" applyAlignment="1">
      <alignment horizontal="center" vertical="center" wrapText="1"/>
    </xf>
    <xf numFmtId="0" fontId="4" fillId="0" borderId="6" xfId="1" applyNumberFormat="1" applyFont="1" applyBorder="1" applyAlignment="1">
      <alignment horizontal="center" vertical="center" wrapText="1"/>
    </xf>
    <xf numFmtId="0" fontId="4" fillId="0" borderId="6" xfId="1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 vertical="center"/>
    </xf>
    <xf numFmtId="0" fontId="4" fillId="0" borderId="6" xfId="1" applyNumberFormat="1" applyFont="1" applyFill="1" applyBorder="1" applyAlignment="1">
      <alignment horizontal="center" vertical="center" wrapText="1"/>
    </xf>
    <xf numFmtId="0" fontId="1" fillId="3" borderId="0" xfId="1" applyFill="1"/>
    <xf numFmtId="9" fontId="4" fillId="0" borderId="6" xfId="1" applyNumberFormat="1" applyFont="1" applyBorder="1"/>
    <xf numFmtId="164" fontId="4" fillId="0" borderId="6" xfId="1" applyNumberFormat="1" applyFont="1" applyBorder="1"/>
    <xf numFmtId="164" fontId="4" fillId="0" borderId="5" xfId="1" applyNumberFormat="1" applyFont="1" applyBorder="1"/>
    <xf numFmtId="0" fontId="5" fillId="7" borderId="12" xfId="1" applyFont="1" applyFill="1" applyBorder="1" applyAlignment="1">
      <alignment horizontal="center" vertical="center" wrapText="1"/>
    </xf>
    <xf numFmtId="0" fontId="5" fillId="7" borderId="14" xfId="1" applyFont="1" applyFill="1" applyBorder="1" applyAlignment="1">
      <alignment horizontal="center" vertical="center" wrapText="1"/>
    </xf>
    <xf numFmtId="0" fontId="1" fillId="8" borderId="14" xfId="1" applyFill="1" applyBorder="1" applyAlignment="1">
      <alignment horizontal="center"/>
    </xf>
    <xf numFmtId="0" fontId="1" fillId="8" borderId="12" xfId="1" applyFill="1" applyBorder="1" applyAlignment="1">
      <alignment horizontal="center"/>
    </xf>
    <xf numFmtId="0" fontId="1" fillId="8" borderId="7" xfId="1" applyFill="1" applyBorder="1" applyAlignment="1">
      <alignment horizontal="center"/>
    </xf>
    <xf numFmtId="0" fontId="3" fillId="3" borderId="6" xfId="1" applyFont="1" applyFill="1" applyBorder="1" applyAlignment="1">
      <alignment horizontal="left" vertical="top"/>
    </xf>
    <xf numFmtId="0" fontId="1" fillId="8" borderId="3" xfId="1" applyFill="1" applyBorder="1" applyAlignment="1">
      <alignment horizontal="center"/>
    </xf>
    <xf numFmtId="9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164" fontId="4" fillId="0" borderId="6" xfId="1" applyNumberFormat="1" applyFont="1" applyBorder="1" applyAlignment="1">
      <alignment horizontal="center"/>
    </xf>
    <xf numFmtId="0" fontId="4" fillId="0" borderId="7" xfId="1" applyFont="1" applyFill="1" applyBorder="1" applyAlignment="1">
      <alignment horizontal="center" vertical="center" wrapText="1"/>
    </xf>
    <xf numFmtId="3" fontId="4" fillId="0" borderId="5" xfId="1" applyNumberFormat="1" applyFont="1" applyFill="1" applyBorder="1" applyAlignment="1">
      <alignment horizontal="center"/>
    </xf>
  </cellXfs>
  <cellStyles count="2">
    <cellStyle name="Normal" xfId="0" builtinId="0"/>
    <cellStyle name="Normal 2" xfId="1" xr:uid="{6A4C9990-6A32-F449-B43C-AEE96DCF64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CenaGala!$C$3</c:f>
              <c:strCache>
                <c:ptCount val="1"/>
                <c:pt idx="0">
                  <c:v>i7-10510U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CenaGala!$B$16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CenaGala!$C$16</c:f>
              <c:numCache>
                <c:formatCode>0.00</c:formatCode>
                <c:ptCount val="1"/>
                <c:pt idx="0">
                  <c:v>35.747016316666667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7-4B52-9A2D-12FE11C613EF}"/>
            </c:ext>
          </c:extLst>
        </c:ser>
        <c:ser>
          <c:idx val="1"/>
          <c:order val="1"/>
          <c:tx>
            <c:strRef>
              <c:f>CenaGala!$E$3</c:f>
              <c:strCache>
                <c:ptCount val="1"/>
                <c:pt idx="0">
                  <c:v>i5-7300U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CenaGala!$B$16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CenaGala!$E$16</c:f>
              <c:numCache>
                <c:formatCode>0.00</c:formatCode>
                <c:ptCount val="1"/>
                <c:pt idx="0">
                  <c:v>33.990121574999996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67-4B52-9A2D-12FE11C613EF}"/>
            </c:ext>
          </c:extLst>
        </c:ser>
        <c:ser>
          <c:idx val="2"/>
          <c:order val="2"/>
          <c:tx>
            <c:strRef>
              <c:f>CenaGala!$D$3</c:f>
              <c:strCache>
                <c:ptCount val="1"/>
                <c:pt idx="0">
                  <c:v>i5-6267U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CenaGala!$B$16</c:f>
              <c:strCache>
                <c:ptCount val="1"/>
                <c:pt idx="0">
                  <c:v>MEDIA</c:v>
                </c:pt>
              </c:strCache>
            </c:strRef>
          </c:cat>
          <c:val>
            <c:numRef>
              <c:f>CenaGala!$D$16</c:f>
              <c:numCache>
                <c:formatCode>0.00</c:formatCode>
                <c:ptCount val="1"/>
                <c:pt idx="0">
                  <c:v>36.037141650791668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67-4B52-9A2D-12FE11C61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654432"/>
        <c:axId val="488477280"/>
      </c:barChart>
      <c:catAx>
        <c:axId val="70965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8477280"/>
        <c:crosses val="autoZero"/>
        <c:auto val="1"/>
        <c:lblAlgn val="ctr"/>
        <c:lblOffset val="100"/>
        <c:noMultiLvlLbl val="0"/>
      </c:catAx>
      <c:valAx>
        <c:axId val="4884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6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Comparacion!$B$2</c:f>
              <c:strCache>
                <c:ptCount val="1"/>
                <c:pt idx="0">
                  <c:v>ATT48 B&amp;B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Comparacion!$C$5:$C$16</c:f>
              <c:numCache>
                <c:formatCode>0.00E+00</c:formatCode>
                <c:ptCount val="12"/>
                <c:pt idx="1">
                  <c:v>1.8E-5</c:v>
                </c:pt>
                <c:pt idx="2">
                  <c:v>5.1999999999999997E-5</c:v>
                </c:pt>
                <c:pt idx="3">
                  <c:v>2.13E-4</c:v>
                </c:pt>
                <c:pt idx="4">
                  <c:v>9.8700000000000003E-4</c:v>
                </c:pt>
                <c:pt idx="5">
                  <c:v>4.6610000000000002E-3</c:v>
                </c:pt>
                <c:pt idx="6">
                  <c:v>1.9532000000000001E-2</c:v>
                </c:pt>
                <c:pt idx="7">
                  <c:v>8.0793000000000004E-2</c:v>
                </c:pt>
                <c:pt idx="8">
                  <c:v>0.37194700000000003</c:v>
                </c:pt>
                <c:pt idx="9">
                  <c:v>1.0307599999999999</c:v>
                </c:pt>
                <c:pt idx="10">
                  <c:v>3.7911600000000001</c:v>
                </c:pt>
                <c:pt idx="11">
                  <c:v>13.803599999999999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D786-4357-B775-22999DD5E56B}"/>
            </c:ext>
          </c:extLst>
        </c:ser>
        <c:ser>
          <c:idx val="1"/>
          <c:order val="1"/>
          <c:tx>
            <c:strRef>
              <c:f>Comparacion!$H$2</c:f>
              <c:strCache>
                <c:ptCount val="1"/>
                <c:pt idx="0">
                  <c:v>ATT48 Backtracking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Comparacion!$I$5:$I$16</c:f>
              <c:numCache>
                <c:formatCode>0.00E+00</c:formatCode>
                <c:ptCount val="12"/>
                <c:pt idx="1">
                  <c:v>9.9999999999999995E-7</c:v>
                </c:pt>
                <c:pt idx="2">
                  <c:v>3.0000000000000001E-6</c:v>
                </c:pt>
                <c:pt idx="3">
                  <c:v>7.9999999999999996E-6</c:v>
                </c:pt>
                <c:pt idx="4">
                  <c:v>2.5000000000000001E-5</c:v>
                </c:pt>
                <c:pt idx="5">
                  <c:v>1.05E-4</c:v>
                </c:pt>
                <c:pt idx="6">
                  <c:v>3.9899999999999999E-4</c:v>
                </c:pt>
                <c:pt idx="7">
                  <c:v>1.926E-3</c:v>
                </c:pt>
                <c:pt idx="8">
                  <c:v>1.2119E-2</c:v>
                </c:pt>
                <c:pt idx="9">
                  <c:v>3.4114999999999999E-2</c:v>
                </c:pt>
                <c:pt idx="10">
                  <c:v>0.16133600000000001</c:v>
                </c:pt>
                <c:pt idx="11">
                  <c:v>0.81905600000000001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D786-4357-B775-22999DD5E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49034192"/>
        <c:axId val="406319712"/>
      </c:lineChart>
      <c:catAx>
        <c:axId val="64903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ciudades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6319712"/>
        <c:crosses val="autoZero"/>
        <c:auto val="1"/>
        <c:lblAlgn val="ctr"/>
        <c:lblOffset val="100"/>
        <c:noMultiLvlLbl val="0"/>
      </c:catAx>
      <c:valAx>
        <c:axId val="40631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03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Comparacion!$E$2</c:f>
              <c:strCache>
                <c:ptCount val="1"/>
                <c:pt idx="0">
                  <c:v>A280 B&amp;B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Comparacion!$F$5:$F$16</c:f>
              <c:numCache>
                <c:formatCode>0.00E+00</c:formatCode>
                <c:ptCount val="12"/>
                <c:pt idx="1">
                  <c:v>1.7E-5</c:v>
                </c:pt>
                <c:pt idx="2">
                  <c:v>5.0000000000000002E-5</c:v>
                </c:pt>
                <c:pt idx="3">
                  <c:v>2.1800000000000001E-4</c:v>
                </c:pt>
                <c:pt idx="4">
                  <c:v>9.6400000000000001E-4</c:v>
                </c:pt>
                <c:pt idx="5">
                  <c:v>4.0819999999999997E-3</c:v>
                </c:pt>
                <c:pt idx="6">
                  <c:v>1.924E-2</c:v>
                </c:pt>
                <c:pt idx="7">
                  <c:v>7.2304999999999994E-2</c:v>
                </c:pt>
                <c:pt idx="8">
                  <c:v>0.229238</c:v>
                </c:pt>
                <c:pt idx="9">
                  <c:v>0.86786200000000002</c:v>
                </c:pt>
                <c:pt idx="10">
                  <c:v>3.5611899999999999</c:v>
                </c:pt>
                <c:pt idx="11">
                  <c:v>15.6944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3-4D85-9C16-993323A6F800}"/>
            </c:ext>
          </c:extLst>
        </c:ser>
        <c:ser>
          <c:idx val="1"/>
          <c:order val="1"/>
          <c:tx>
            <c:strRef>
              <c:f>Comparacion!$K$2</c:f>
              <c:strCache>
                <c:ptCount val="1"/>
                <c:pt idx="0">
                  <c:v>A280 Backtracking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Comparacion!$L$5:$L$16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9.0000000000000002E-6</c:v>
                </c:pt>
                <c:pt idx="4">
                  <c:v>3.1000000000000001E-5</c:v>
                </c:pt>
                <c:pt idx="5">
                  <c:v>1.15E-4</c:v>
                </c:pt>
                <c:pt idx="6">
                  <c:v>5.5099999999999995E-4</c:v>
                </c:pt>
                <c:pt idx="7">
                  <c:v>2.575E-3</c:v>
                </c:pt>
                <c:pt idx="8">
                  <c:v>1.0992E-2</c:v>
                </c:pt>
                <c:pt idx="9">
                  <c:v>3.9202000000000001E-2</c:v>
                </c:pt>
                <c:pt idx="10">
                  <c:v>0.16365099999999999</c:v>
                </c:pt>
                <c:pt idx="11">
                  <c:v>0.77701299999999995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23-4D85-9C16-993323A6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49110368"/>
        <c:axId val="401375632"/>
      </c:lineChart>
      <c:catAx>
        <c:axId val="64911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ciudades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375632"/>
        <c:crosses val="autoZero"/>
        <c:auto val="1"/>
        <c:lblAlgn val="ctr"/>
        <c:lblOffset val="100"/>
        <c:noMultiLvlLbl val="0"/>
      </c:catAx>
      <c:valAx>
        <c:axId val="4013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911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Comparacion!$B$18</c:f>
              <c:strCache>
                <c:ptCount val="1"/>
                <c:pt idx="0">
                  <c:v>ULYSSES16  B&amp;B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Comparacion!$C$21:$C$32</c:f>
              <c:numCache>
                <c:formatCode>0.00E+00</c:formatCode>
                <c:ptCount val="12"/>
                <c:pt idx="1">
                  <c:v>1.7E-5</c:v>
                </c:pt>
                <c:pt idx="2">
                  <c:v>5.1999999999999997E-5</c:v>
                </c:pt>
                <c:pt idx="3">
                  <c:v>2.2100000000000001E-4</c:v>
                </c:pt>
                <c:pt idx="4">
                  <c:v>1.047E-3</c:v>
                </c:pt>
                <c:pt idx="5">
                  <c:v>4.5230000000000001E-3</c:v>
                </c:pt>
                <c:pt idx="6">
                  <c:v>2.2061000000000001E-2</c:v>
                </c:pt>
                <c:pt idx="7">
                  <c:v>9.9942000000000003E-2</c:v>
                </c:pt>
                <c:pt idx="8">
                  <c:v>0.52676000000000001</c:v>
                </c:pt>
                <c:pt idx="9">
                  <c:v>2.0600299999999998</c:v>
                </c:pt>
                <c:pt idx="10">
                  <c:v>13.9732</c:v>
                </c:pt>
                <c:pt idx="11">
                  <c:v>83.015900000000002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E-4987-8A03-AC4A22132752}"/>
            </c:ext>
          </c:extLst>
        </c:ser>
        <c:ser>
          <c:idx val="1"/>
          <c:order val="1"/>
          <c:tx>
            <c:strRef>
              <c:f>Comparacion!$H$18</c:f>
              <c:strCache>
                <c:ptCount val="1"/>
                <c:pt idx="0">
                  <c:v>ULYSSES16 Backtracking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Comparacion!$I$21:$I$32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6.9999999999999999E-6</c:v>
                </c:pt>
                <c:pt idx="4">
                  <c:v>2.3E-5</c:v>
                </c:pt>
                <c:pt idx="5">
                  <c:v>9.8999999999999994E-5</c:v>
                </c:pt>
                <c:pt idx="6">
                  <c:v>3.4000000000000002E-4</c:v>
                </c:pt>
                <c:pt idx="7">
                  <c:v>1.7359999999999999E-3</c:v>
                </c:pt>
                <c:pt idx="8">
                  <c:v>1.1178E-2</c:v>
                </c:pt>
                <c:pt idx="9">
                  <c:v>4.8452000000000002E-2</c:v>
                </c:pt>
                <c:pt idx="10">
                  <c:v>0.50490299999999999</c:v>
                </c:pt>
                <c:pt idx="11">
                  <c:v>3.7408199999999998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EE-4987-8A03-AC4A22132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647973840"/>
        <c:axId val="713794112"/>
      </c:lineChart>
      <c:catAx>
        <c:axId val="647973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ciudades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3794112"/>
        <c:crosses val="autoZero"/>
        <c:auto val="1"/>
        <c:lblAlgn val="ctr"/>
        <c:lblOffset val="100"/>
        <c:noMultiLvlLbl val="0"/>
      </c:catAx>
      <c:valAx>
        <c:axId val="7137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797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Comparacion!$E$18</c:f>
              <c:strCache>
                <c:ptCount val="1"/>
                <c:pt idx="0">
                  <c:v>ULYSSES22  B&amp;B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Comparacion!$F$21:$F$32</c:f>
              <c:numCache>
                <c:formatCode>0.00E+00</c:formatCode>
                <c:ptCount val="12"/>
                <c:pt idx="1">
                  <c:v>2.8E-5</c:v>
                </c:pt>
                <c:pt idx="2">
                  <c:v>1.06E-4</c:v>
                </c:pt>
                <c:pt idx="3">
                  <c:v>3.4900000000000003E-4</c:v>
                </c:pt>
                <c:pt idx="4">
                  <c:v>1.621E-3</c:v>
                </c:pt>
                <c:pt idx="5">
                  <c:v>8.2939999999999993E-3</c:v>
                </c:pt>
                <c:pt idx="6">
                  <c:v>3.3800999999999998E-2</c:v>
                </c:pt>
                <c:pt idx="7">
                  <c:v>0.13856199999999999</c:v>
                </c:pt>
                <c:pt idx="8">
                  <c:v>0.692797</c:v>
                </c:pt>
                <c:pt idx="9">
                  <c:v>2.6402800000000002</c:v>
                </c:pt>
                <c:pt idx="10">
                  <c:v>18.131399999999999</c:v>
                </c:pt>
                <c:pt idx="11">
                  <c:v>94.860399999999998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A-46CC-94B3-0CAD21ED89C8}"/>
            </c:ext>
          </c:extLst>
        </c:ser>
        <c:ser>
          <c:idx val="1"/>
          <c:order val="1"/>
          <c:tx>
            <c:strRef>
              <c:f>Comparacion!$K$18</c:f>
              <c:strCache>
                <c:ptCount val="1"/>
                <c:pt idx="0">
                  <c:v>ULYSSES22 Backtracking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Comparacion!$L$21:$L$32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7.9999999999999996E-6</c:v>
                </c:pt>
                <c:pt idx="4">
                  <c:v>2.4000000000000001E-5</c:v>
                </c:pt>
                <c:pt idx="5">
                  <c:v>8.7999999999999998E-5</c:v>
                </c:pt>
                <c:pt idx="6">
                  <c:v>3.39E-4</c:v>
                </c:pt>
                <c:pt idx="7">
                  <c:v>1.7340000000000001E-3</c:v>
                </c:pt>
                <c:pt idx="8">
                  <c:v>1.1169E-2</c:v>
                </c:pt>
                <c:pt idx="9">
                  <c:v>4.7691999999999998E-2</c:v>
                </c:pt>
                <c:pt idx="10">
                  <c:v>0.51087400000000005</c:v>
                </c:pt>
                <c:pt idx="11">
                  <c:v>3.80504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A-46CC-94B3-0CAD21ED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240224"/>
        <c:axId val="490237984"/>
      </c:lineChart>
      <c:catAx>
        <c:axId val="65824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237984"/>
        <c:crosses val="autoZero"/>
        <c:auto val="1"/>
        <c:lblAlgn val="ctr"/>
        <c:lblOffset val="100"/>
        <c:noMultiLvlLbl val="0"/>
      </c:catAx>
      <c:valAx>
        <c:axId val="4902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824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att48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TSPback!$C$4</c:f>
              <c:strCache>
                <c:ptCount val="1"/>
                <c:pt idx="0">
                  <c:v>i7-10510U</c:v>
                </c:pt>
              </c:strCache>
            </c:strRef>
          </c:tx>
          <c:marker>
            <c:symbol val="none"/>
          </c:marker>
          <c:val>
            <c:numRef>
              <c:f>TSPback!$C$5:$C$16</c:f>
              <c:numCache>
                <c:formatCode>General</c:formatCode>
                <c:ptCount val="12"/>
                <c:pt idx="1">
                  <c:v>9.9999999999999995E-7</c:v>
                </c:pt>
                <c:pt idx="2">
                  <c:v>3.0000000000000001E-6</c:v>
                </c:pt>
                <c:pt idx="3">
                  <c:v>7.9999999999999996E-6</c:v>
                </c:pt>
                <c:pt idx="4">
                  <c:v>2.5000000000000001E-5</c:v>
                </c:pt>
                <c:pt idx="5">
                  <c:v>1.05E-4</c:v>
                </c:pt>
                <c:pt idx="6">
                  <c:v>3.9899999999999999E-4</c:v>
                </c:pt>
                <c:pt idx="7">
                  <c:v>1.926E-3</c:v>
                </c:pt>
                <c:pt idx="8">
                  <c:v>1.2119E-2</c:v>
                </c:pt>
                <c:pt idx="9">
                  <c:v>3.4114999999999999E-2</c:v>
                </c:pt>
                <c:pt idx="10">
                  <c:v>0.16133600000000001</c:v>
                </c:pt>
                <c:pt idx="11">
                  <c:v>0.81905600000000001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F6D0-477A-A7A0-ED1D035DE0E3}"/>
            </c:ext>
          </c:extLst>
        </c:ser>
        <c:ser>
          <c:idx val="4"/>
          <c:order val="1"/>
          <c:tx>
            <c:strRef>
              <c:f>TSPback!$D$4</c:f>
              <c:strCache>
                <c:ptCount val="1"/>
                <c:pt idx="0">
                  <c:v>i5-6267U</c:v>
                </c:pt>
              </c:strCache>
            </c:strRef>
          </c:tx>
          <c:marker>
            <c:symbol val="none"/>
          </c:marker>
          <c:val>
            <c:numRef>
              <c:f>TSPback!$D$5:$D$16</c:f>
              <c:numCache>
                <c:formatCode>0.00E+00</c:formatCode>
                <c:ptCount val="12"/>
                <c:pt idx="1">
                  <c:v>3.0000000000000001E-6</c:v>
                </c:pt>
                <c:pt idx="2">
                  <c:v>3.9999999999999998E-6</c:v>
                </c:pt>
                <c:pt idx="3">
                  <c:v>7.9999999999999996E-6</c:v>
                </c:pt>
                <c:pt idx="4">
                  <c:v>2.1999999999999999E-5</c:v>
                </c:pt>
                <c:pt idx="5">
                  <c:v>9.2E-5</c:v>
                </c:pt>
                <c:pt idx="6" formatCode="General">
                  <c:v>3.4699999999999998E-4</c:v>
                </c:pt>
                <c:pt idx="7" formatCode="General">
                  <c:v>1.7570000000000001E-3</c:v>
                </c:pt>
                <c:pt idx="8" formatCode="General">
                  <c:v>8.8929999999999999E-3</c:v>
                </c:pt>
                <c:pt idx="9" formatCode="General">
                  <c:v>3.1654000000000002E-2</c:v>
                </c:pt>
                <c:pt idx="10" formatCode="General">
                  <c:v>0.15023800000000001</c:v>
                </c:pt>
                <c:pt idx="11" formatCode="General">
                  <c:v>0.75830600000000004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6D0-477A-A7A0-ED1D035DE0E3}"/>
            </c:ext>
          </c:extLst>
        </c:ser>
        <c:ser>
          <c:idx val="5"/>
          <c:order val="2"/>
          <c:tx>
            <c:strRef>
              <c:f>TSPback!$E$4</c:f>
              <c:strCache>
                <c:ptCount val="1"/>
                <c:pt idx="0">
                  <c:v>i5-7300U</c:v>
                </c:pt>
              </c:strCache>
            </c:strRef>
          </c:tx>
          <c:marker>
            <c:symbol val="none"/>
          </c:marker>
          <c:val>
            <c:numRef>
              <c:f>TSPback!$E$5:$E$16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6.9999999999999999E-6</c:v>
                </c:pt>
                <c:pt idx="4">
                  <c:v>2.0999999999999999E-5</c:v>
                </c:pt>
                <c:pt idx="5">
                  <c:v>8.3999999999999995E-5</c:v>
                </c:pt>
                <c:pt idx="6" formatCode="General">
                  <c:v>3.1700000000000001E-4</c:v>
                </c:pt>
                <c:pt idx="7" formatCode="General">
                  <c:v>1.49E-3</c:v>
                </c:pt>
                <c:pt idx="8" formatCode="General">
                  <c:v>7.9900000000000006E-3</c:v>
                </c:pt>
                <c:pt idx="9" formatCode="General">
                  <c:v>2.9052999999999999E-2</c:v>
                </c:pt>
                <c:pt idx="10" formatCode="General">
                  <c:v>0.14057</c:v>
                </c:pt>
                <c:pt idx="11" formatCode="General">
                  <c:v>0.71292699999999998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F6D0-477A-A7A0-ED1D035D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65776"/>
        <c:axId val="401378544"/>
      </c:lineChart>
      <c:catAx>
        <c:axId val="4023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378544"/>
        <c:crosses val="autoZero"/>
        <c:auto val="1"/>
        <c:lblAlgn val="ctr"/>
        <c:lblOffset val="100"/>
        <c:noMultiLvlLbl val="0"/>
      </c:catAx>
      <c:valAx>
        <c:axId val="4013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3657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a280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TSPback!$H$4</c:f>
              <c:strCache>
                <c:ptCount val="1"/>
                <c:pt idx="0">
                  <c:v>i7-10510U</c:v>
                </c:pt>
              </c:strCache>
            </c:strRef>
          </c:tx>
          <c:marker>
            <c:symbol val="none"/>
          </c:marker>
          <c:val>
            <c:numRef>
              <c:f>TSPback!$H$5:$H$16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9.0000000000000002E-6</c:v>
                </c:pt>
                <c:pt idx="4">
                  <c:v>3.1000000000000001E-5</c:v>
                </c:pt>
                <c:pt idx="5">
                  <c:v>1.15E-4</c:v>
                </c:pt>
                <c:pt idx="6">
                  <c:v>5.5099999999999995E-4</c:v>
                </c:pt>
                <c:pt idx="7">
                  <c:v>2.575E-3</c:v>
                </c:pt>
                <c:pt idx="8">
                  <c:v>1.0992E-2</c:v>
                </c:pt>
                <c:pt idx="9">
                  <c:v>3.9202000000000001E-2</c:v>
                </c:pt>
                <c:pt idx="10">
                  <c:v>0.16365099999999999</c:v>
                </c:pt>
                <c:pt idx="11">
                  <c:v>0.77701299999999995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C069-4C1B-9517-3BE4BDA6EFB6}"/>
            </c:ext>
          </c:extLst>
        </c:ser>
        <c:ser>
          <c:idx val="1"/>
          <c:order val="1"/>
          <c:tx>
            <c:strRef>
              <c:f>TSPback!$I$4</c:f>
              <c:strCache>
                <c:ptCount val="1"/>
                <c:pt idx="0">
                  <c:v>i5-6267U</c:v>
                </c:pt>
              </c:strCache>
            </c:strRef>
          </c:tx>
          <c:marker>
            <c:symbol val="none"/>
          </c:marker>
          <c:val>
            <c:numRef>
              <c:f>TSPback!$I$5:$I$16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7.9999999999999996E-6</c:v>
                </c:pt>
                <c:pt idx="4">
                  <c:v>2.3E-5</c:v>
                </c:pt>
                <c:pt idx="5">
                  <c:v>8.6000000000000003E-5</c:v>
                </c:pt>
                <c:pt idx="6" formatCode="General">
                  <c:v>4.0700000000000003E-4</c:v>
                </c:pt>
                <c:pt idx="7" formatCode="General">
                  <c:v>1.792E-3</c:v>
                </c:pt>
                <c:pt idx="8" formatCode="General">
                  <c:v>7.9649999999999999E-3</c:v>
                </c:pt>
                <c:pt idx="9" formatCode="General">
                  <c:v>3.2911999999999997E-2</c:v>
                </c:pt>
                <c:pt idx="10" formatCode="General">
                  <c:v>0.152618</c:v>
                </c:pt>
                <c:pt idx="11" formatCode="General">
                  <c:v>0.72284800000000005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69-4C1B-9517-3BE4BDA6EFB6}"/>
            </c:ext>
          </c:extLst>
        </c:ser>
        <c:ser>
          <c:idx val="2"/>
          <c:order val="2"/>
          <c:tx>
            <c:strRef>
              <c:f>TSPback!$J$4</c:f>
              <c:strCache>
                <c:ptCount val="1"/>
                <c:pt idx="0">
                  <c:v>i5-7300U</c:v>
                </c:pt>
              </c:strCache>
            </c:strRef>
          </c:tx>
          <c:marker>
            <c:symbol val="none"/>
          </c:marker>
          <c:val>
            <c:numRef>
              <c:f>TSPback!$J$5:$J$16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6.9999999999999999E-6</c:v>
                </c:pt>
                <c:pt idx="4">
                  <c:v>2.0999999999999999E-5</c:v>
                </c:pt>
                <c:pt idx="5">
                  <c:v>7.7000000000000001E-5</c:v>
                </c:pt>
                <c:pt idx="6" formatCode="General">
                  <c:v>3.6000000000000002E-4</c:v>
                </c:pt>
                <c:pt idx="7" formatCode="General">
                  <c:v>1.854E-3</c:v>
                </c:pt>
                <c:pt idx="8" formatCode="General">
                  <c:v>7.8720000000000005E-3</c:v>
                </c:pt>
                <c:pt idx="9" formatCode="General">
                  <c:v>3.1766000000000003E-2</c:v>
                </c:pt>
                <c:pt idx="10" formatCode="General">
                  <c:v>0.141457</c:v>
                </c:pt>
                <c:pt idx="11" formatCode="General">
                  <c:v>0.67947599999999997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069-4C1B-9517-3BE4BDA6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65776"/>
        <c:axId val="401378544"/>
      </c:lineChart>
      <c:catAx>
        <c:axId val="4023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378544"/>
        <c:crosses val="autoZero"/>
        <c:auto val="1"/>
        <c:lblAlgn val="ctr"/>
        <c:lblOffset val="100"/>
        <c:noMultiLvlLbl val="0"/>
      </c:catAx>
      <c:valAx>
        <c:axId val="4013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3657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ulysses16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TSPback!$C$4</c:f>
              <c:strCache>
                <c:ptCount val="1"/>
                <c:pt idx="0">
                  <c:v>i7-10510U</c:v>
                </c:pt>
              </c:strCache>
            </c:strRef>
          </c:tx>
          <c:marker>
            <c:symbol val="none"/>
          </c:marker>
          <c:val>
            <c:numRef>
              <c:f>TSPback!$C$21:$C$32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6.9999999999999999E-6</c:v>
                </c:pt>
                <c:pt idx="4">
                  <c:v>2.3E-5</c:v>
                </c:pt>
                <c:pt idx="5">
                  <c:v>9.8999999999999994E-5</c:v>
                </c:pt>
                <c:pt idx="6">
                  <c:v>3.4000000000000002E-4</c:v>
                </c:pt>
                <c:pt idx="7">
                  <c:v>1.7359999999999999E-3</c:v>
                </c:pt>
                <c:pt idx="8">
                  <c:v>1.1178E-2</c:v>
                </c:pt>
                <c:pt idx="9">
                  <c:v>4.8452000000000002E-2</c:v>
                </c:pt>
                <c:pt idx="10">
                  <c:v>0.50490299999999999</c:v>
                </c:pt>
                <c:pt idx="11">
                  <c:v>3.7408199999999998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72-4013-8E0A-8D773C9B4315}"/>
            </c:ext>
          </c:extLst>
        </c:ser>
        <c:ser>
          <c:idx val="4"/>
          <c:order val="1"/>
          <c:tx>
            <c:strRef>
              <c:f>TSPback!$D$4</c:f>
              <c:strCache>
                <c:ptCount val="1"/>
                <c:pt idx="0">
                  <c:v>i5-6267U</c:v>
                </c:pt>
              </c:strCache>
            </c:strRef>
          </c:tx>
          <c:marker>
            <c:symbol val="none"/>
          </c:marker>
          <c:val>
            <c:numRef>
              <c:f>TSPback!$D$21:$D$32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6.9999999999999999E-6</c:v>
                </c:pt>
                <c:pt idx="4">
                  <c:v>2.1999999999999999E-5</c:v>
                </c:pt>
                <c:pt idx="5">
                  <c:v>7.8999999999999996E-5</c:v>
                </c:pt>
                <c:pt idx="6" formatCode="General">
                  <c:v>3.0600000000000001E-4</c:v>
                </c:pt>
                <c:pt idx="7" formatCode="General">
                  <c:v>1.738E-3</c:v>
                </c:pt>
                <c:pt idx="8" formatCode="General">
                  <c:v>9.495E-3</c:v>
                </c:pt>
                <c:pt idx="9" formatCode="General">
                  <c:v>4.3865000000000001E-2</c:v>
                </c:pt>
                <c:pt idx="10" formatCode="General">
                  <c:v>0.47370600000000002</c:v>
                </c:pt>
                <c:pt idx="11" formatCode="#,##0">
                  <c:v>3.48577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2-4013-8E0A-8D773C9B4315}"/>
            </c:ext>
          </c:extLst>
        </c:ser>
        <c:ser>
          <c:idx val="5"/>
          <c:order val="2"/>
          <c:tx>
            <c:strRef>
              <c:f>TSPback!$E$4</c:f>
              <c:strCache>
                <c:ptCount val="1"/>
                <c:pt idx="0">
                  <c:v>i5-7300U</c:v>
                </c:pt>
              </c:strCache>
            </c:strRef>
          </c:tx>
          <c:marker>
            <c:symbol val="none"/>
          </c:marker>
          <c:val>
            <c:numRef>
              <c:f>TSPback!$E$21:$E$32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6.9999999999999999E-6</c:v>
                </c:pt>
                <c:pt idx="4">
                  <c:v>2.0999999999999999E-5</c:v>
                </c:pt>
                <c:pt idx="5">
                  <c:v>7.2000000000000002E-5</c:v>
                </c:pt>
                <c:pt idx="6" formatCode="General">
                  <c:v>2.7900000000000001E-4</c:v>
                </c:pt>
                <c:pt idx="7" formatCode="General">
                  <c:v>1.4289999999999999E-3</c:v>
                </c:pt>
                <c:pt idx="8" formatCode="General">
                  <c:v>8.5959999999999995E-3</c:v>
                </c:pt>
                <c:pt idx="9" formatCode="General">
                  <c:v>4.0645000000000001E-2</c:v>
                </c:pt>
                <c:pt idx="10" formatCode="General">
                  <c:v>0.44521300000000003</c:v>
                </c:pt>
                <c:pt idx="11" formatCode="#,##0">
                  <c:v>3.2739500000000001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372-4013-8E0A-8D773C9B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65776"/>
        <c:axId val="401378544"/>
      </c:lineChart>
      <c:catAx>
        <c:axId val="4023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378544"/>
        <c:crosses val="autoZero"/>
        <c:auto val="1"/>
        <c:lblAlgn val="ctr"/>
        <c:lblOffset val="100"/>
        <c:noMultiLvlLbl val="0"/>
      </c:catAx>
      <c:valAx>
        <c:axId val="4013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3657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ulysses22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TSPback!$H$20</c:f>
              <c:strCache>
                <c:ptCount val="1"/>
                <c:pt idx="0">
                  <c:v>i7-10510U</c:v>
                </c:pt>
              </c:strCache>
            </c:strRef>
          </c:tx>
          <c:marker>
            <c:symbol val="none"/>
          </c:marker>
          <c:val>
            <c:numRef>
              <c:f>TSPback!$H$21:$H$32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7.9999999999999996E-6</c:v>
                </c:pt>
                <c:pt idx="4">
                  <c:v>2.4000000000000001E-5</c:v>
                </c:pt>
                <c:pt idx="5">
                  <c:v>8.7999999999999998E-5</c:v>
                </c:pt>
                <c:pt idx="6">
                  <c:v>3.39E-4</c:v>
                </c:pt>
                <c:pt idx="7">
                  <c:v>1.7340000000000001E-3</c:v>
                </c:pt>
                <c:pt idx="8">
                  <c:v>1.1169E-2</c:v>
                </c:pt>
                <c:pt idx="9">
                  <c:v>4.7691999999999998E-2</c:v>
                </c:pt>
                <c:pt idx="10">
                  <c:v>0.51087400000000005</c:v>
                </c:pt>
                <c:pt idx="11">
                  <c:v>3.80504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A36-4433-B210-6BEAD0E70799}"/>
            </c:ext>
          </c:extLst>
        </c:ser>
        <c:ser>
          <c:idx val="1"/>
          <c:order val="1"/>
          <c:tx>
            <c:strRef>
              <c:f>TSPback!$I$20</c:f>
              <c:strCache>
                <c:ptCount val="1"/>
                <c:pt idx="0">
                  <c:v>i5-6267U</c:v>
                </c:pt>
              </c:strCache>
            </c:strRef>
          </c:tx>
          <c:marker>
            <c:symbol val="none"/>
          </c:marker>
          <c:val>
            <c:numRef>
              <c:f>TSPback!$I$21:$I$32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3.9999999999999998E-6</c:v>
                </c:pt>
                <c:pt idx="3">
                  <c:v>6.9999999999999999E-6</c:v>
                </c:pt>
                <c:pt idx="4">
                  <c:v>2.1999999999999999E-5</c:v>
                </c:pt>
                <c:pt idx="5">
                  <c:v>8.0000000000000007E-5</c:v>
                </c:pt>
                <c:pt idx="6" formatCode="General">
                  <c:v>3.0499999999999999E-4</c:v>
                </c:pt>
                <c:pt idx="7" formatCode="General">
                  <c:v>1.727E-3</c:v>
                </c:pt>
                <c:pt idx="8" formatCode="General">
                  <c:v>9.4490000000000008E-3</c:v>
                </c:pt>
                <c:pt idx="9" formatCode="General">
                  <c:v>4.4334999999999999E-2</c:v>
                </c:pt>
                <c:pt idx="10" formatCode="General">
                  <c:v>0.47270099999999998</c:v>
                </c:pt>
                <c:pt idx="11" formatCode="#,##0">
                  <c:v>3.55301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36-4433-B210-6BEAD0E70799}"/>
            </c:ext>
          </c:extLst>
        </c:ser>
        <c:ser>
          <c:idx val="2"/>
          <c:order val="2"/>
          <c:tx>
            <c:strRef>
              <c:f>TSPback!$J$20</c:f>
              <c:strCache>
                <c:ptCount val="1"/>
                <c:pt idx="0">
                  <c:v>i5-7300U</c:v>
                </c:pt>
              </c:strCache>
            </c:strRef>
          </c:tx>
          <c:marker>
            <c:symbol val="none"/>
          </c:marker>
          <c:val>
            <c:numRef>
              <c:f>TSPback!$J$21:$J$32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6.0000000000000002E-6</c:v>
                </c:pt>
                <c:pt idx="4">
                  <c:v>2.0000000000000002E-5</c:v>
                </c:pt>
                <c:pt idx="5">
                  <c:v>7.2000000000000002E-5</c:v>
                </c:pt>
                <c:pt idx="6" formatCode="General">
                  <c:v>2.7999999999999998E-4</c:v>
                </c:pt>
                <c:pt idx="7" formatCode="General">
                  <c:v>1.439E-3</c:v>
                </c:pt>
                <c:pt idx="8" formatCode="General">
                  <c:v>8.6689999999999996E-3</c:v>
                </c:pt>
                <c:pt idx="9" formatCode="General">
                  <c:v>4.0418000000000003E-2</c:v>
                </c:pt>
                <c:pt idx="10" formatCode="General">
                  <c:v>0.44269900000000001</c:v>
                </c:pt>
                <c:pt idx="11" formatCode="#,##0">
                  <c:v>3.2723800000000001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A36-4433-B210-6BEAD0E7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365776"/>
        <c:axId val="401378544"/>
      </c:lineChart>
      <c:catAx>
        <c:axId val="40236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378544"/>
        <c:crosses val="autoZero"/>
        <c:auto val="1"/>
        <c:lblAlgn val="ctr"/>
        <c:lblOffset val="100"/>
        <c:noMultiLvlLbl val="0"/>
      </c:catAx>
      <c:valAx>
        <c:axId val="4013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3657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Backtracking Viajante de Comercio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TSPbb!$B$2</c:f>
              <c:strCache>
                <c:ptCount val="1"/>
                <c:pt idx="0">
                  <c:v>ATT48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TSPbb!$G$21:$G$32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TSPback!$C$5:$C$16</c:f>
              <c:numCache>
                <c:formatCode>General</c:formatCode>
                <c:ptCount val="12"/>
                <c:pt idx="1">
                  <c:v>9.9999999999999995E-7</c:v>
                </c:pt>
                <c:pt idx="2">
                  <c:v>3.0000000000000001E-6</c:v>
                </c:pt>
                <c:pt idx="3">
                  <c:v>7.9999999999999996E-6</c:v>
                </c:pt>
                <c:pt idx="4">
                  <c:v>2.5000000000000001E-5</c:v>
                </c:pt>
                <c:pt idx="5">
                  <c:v>1.05E-4</c:v>
                </c:pt>
                <c:pt idx="6">
                  <c:v>3.9899999999999999E-4</c:v>
                </c:pt>
                <c:pt idx="7">
                  <c:v>1.926E-3</c:v>
                </c:pt>
                <c:pt idx="8">
                  <c:v>1.2119E-2</c:v>
                </c:pt>
                <c:pt idx="9">
                  <c:v>3.4114999999999999E-2</c:v>
                </c:pt>
                <c:pt idx="10">
                  <c:v>0.16133600000000001</c:v>
                </c:pt>
                <c:pt idx="11">
                  <c:v>0.81905600000000001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3-AD49-979B-9E297883CC07}"/>
            </c:ext>
          </c:extLst>
        </c:ser>
        <c:ser>
          <c:idx val="1"/>
          <c:order val="1"/>
          <c:tx>
            <c:strRef>
              <c:f>TSPbb!$G$2</c:f>
              <c:strCache>
                <c:ptCount val="1"/>
                <c:pt idx="0">
                  <c:v>A280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TSPbb!$G$21:$G$32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TSPback!$H$5:$H$16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9.0000000000000002E-6</c:v>
                </c:pt>
                <c:pt idx="4">
                  <c:v>3.1000000000000001E-5</c:v>
                </c:pt>
                <c:pt idx="5">
                  <c:v>1.15E-4</c:v>
                </c:pt>
                <c:pt idx="6">
                  <c:v>5.5099999999999995E-4</c:v>
                </c:pt>
                <c:pt idx="7">
                  <c:v>2.575E-3</c:v>
                </c:pt>
                <c:pt idx="8">
                  <c:v>1.0992E-2</c:v>
                </c:pt>
                <c:pt idx="9">
                  <c:v>3.9202000000000001E-2</c:v>
                </c:pt>
                <c:pt idx="10">
                  <c:v>0.16365099999999999</c:v>
                </c:pt>
                <c:pt idx="11">
                  <c:v>0.77701299999999995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3-AD49-979B-9E297883CC07}"/>
            </c:ext>
          </c:extLst>
        </c:ser>
        <c:ser>
          <c:idx val="2"/>
          <c:order val="2"/>
          <c:tx>
            <c:strRef>
              <c:f>TSPbb!$B$18</c:f>
              <c:strCache>
                <c:ptCount val="1"/>
                <c:pt idx="0">
                  <c:v>ULYSSES16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TSPbb!$G$21:$G$32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TSPback!$C$21:$C$32</c:f>
              <c:numCache>
                <c:formatCode>0.00E+00</c:formatCode>
                <c:ptCount val="12"/>
                <c:pt idx="1">
                  <c:v>1.9999999999999999E-6</c:v>
                </c:pt>
                <c:pt idx="2">
                  <c:v>3.0000000000000001E-6</c:v>
                </c:pt>
                <c:pt idx="3">
                  <c:v>6.9999999999999999E-6</c:v>
                </c:pt>
                <c:pt idx="4">
                  <c:v>2.3E-5</c:v>
                </c:pt>
                <c:pt idx="5">
                  <c:v>9.8999999999999994E-5</c:v>
                </c:pt>
                <c:pt idx="6">
                  <c:v>3.4000000000000002E-4</c:v>
                </c:pt>
                <c:pt idx="7">
                  <c:v>1.7359999999999999E-3</c:v>
                </c:pt>
                <c:pt idx="8">
                  <c:v>1.1178E-2</c:v>
                </c:pt>
                <c:pt idx="9">
                  <c:v>4.8452000000000002E-2</c:v>
                </c:pt>
                <c:pt idx="10">
                  <c:v>0.50490299999999999</c:v>
                </c:pt>
                <c:pt idx="11">
                  <c:v>3.7408199999999998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3-AD49-979B-9E297883C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24592"/>
        <c:axId val="925913904"/>
      </c:lineChart>
      <c:catAx>
        <c:axId val="9050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ciudades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913904"/>
        <c:crosses val="autoZero"/>
        <c:auto val="1"/>
        <c:lblAlgn val="ctr"/>
        <c:lblOffset val="100"/>
        <c:noMultiLvlLbl val="0"/>
      </c:catAx>
      <c:valAx>
        <c:axId val="925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Coste del recorrido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TOTAL'!$B$8</c:f>
              <c:strCache>
                <c:ptCount val="1"/>
                <c:pt idx="0">
                  <c:v>CERCANÍA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'COMPARACIÓN TOTAL'!$A$9:$A$9</c:f>
              <c:strCache>
                <c:ptCount val="1"/>
                <c:pt idx="0">
                  <c:v>Ulysses16</c:v>
                </c:pt>
              </c:strCache>
            </c:strRef>
          </c:cat>
          <c:val>
            <c:numRef>
              <c:f>('COMPARACIÓN TOTAL'!$B$9,'COMPARACIÓN TOTAL'!$B$11)</c:f>
              <c:numCache>
                <c:formatCode>General</c:formatCode>
                <c:ptCount val="2"/>
                <c:pt idx="0">
                  <c:v>83</c:v>
                </c:pt>
                <c:pt idx="1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A-CB42-BC13-6D1686B7AC3F}"/>
            </c:ext>
          </c:extLst>
        </c:ser>
        <c:ser>
          <c:idx val="1"/>
          <c:order val="1"/>
          <c:tx>
            <c:strRef>
              <c:f>'COMPARACIÓN TOTAL'!$C$8</c:f>
              <c:strCache>
                <c:ptCount val="1"/>
                <c:pt idx="0">
                  <c:v>INSERCIÓN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'COMPARACIÓN TOTAL'!$A$9:$A$9</c:f>
              <c:strCache>
                <c:ptCount val="1"/>
                <c:pt idx="0">
                  <c:v>Ulysses16</c:v>
                </c:pt>
              </c:strCache>
            </c:strRef>
          </c:cat>
          <c:val>
            <c:numRef>
              <c:f>('COMPARACIÓN TOTAL'!$C$9,'COMPARACIÓN TOTAL'!$C$11)</c:f>
              <c:numCache>
                <c:formatCode>General</c:formatCode>
                <c:ptCount val="2"/>
                <c:pt idx="0">
                  <c:v>86</c:v>
                </c:pt>
                <c:pt idx="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A-CB42-BC13-6D1686B7AC3F}"/>
            </c:ext>
          </c:extLst>
        </c:ser>
        <c:ser>
          <c:idx val="2"/>
          <c:order val="2"/>
          <c:tx>
            <c:strRef>
              <c:f>'COMPARACIÓN TOTAL'!$D$8</c:f>
              <c:strCache>
                <c:ptCount val="1"/>
                <c:pt idx="0">
                  <c:v>INTERCAMBIO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'COMPARACIÓN TOTAL'!$A$9:$A$9</c:f>
              <c:strCache>
                <c:ptCount val="1"/>
                <c:pt idx="0">
                  <c:v>Ulysses16</c:v>
                </c:pt>
              </c:strCache>
            </c:strRef>
          </c:cat>
          <c:val>
            <c:numRef>
              <c:f>('COMPARACIÓN TOTAL'!$D$9,'COMPARACIÓN TOTAL'!$D$11)</c:f>
              <c:numCache>
                <c:formatCode>General</c:formatCode>
                <c:ptCount val="2"/>
                <c:pt idx="0">
                  <c:v>71</c:v>
                </c:pt>
                <c:pt idx="1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0A-CB42-BC13-6D1686B7AC3F}"/>
            </c:ext>
          </c:extLst>
        </c:ser>
        <c:ser>
          <c:idx val="3"/>
          <c:order val="3"/>
          <c:tx>
            <c:strRef>
              <c:f>'COMPARACIÓN TOTAL'!$E$8</c:f>
              <c:strCache>
                <c:ptCount val="1"/>
                <c:pt idx="0">
                  <c:v>PROGRAMACIÓN DINÁMICA*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'COMPARACIÓN TOTAL'!$A$9:$A$9</c:f>
              <c:strCache>
                <c:ptCount val="1"/>
                <c:pt idx="0">
                  <c:v>Ulysses16</c:v>
                </c:pt>
              </c:strCache>
            </c:strRef>
          </c:cat>
          <c:val>
            <c:numRef>
              <c:f>('COMPARACIÓN TOTAL'!$E$9,'COMPARACIÓN TOTAL'!$E$11)</c:f>
              <c:numCache>
                <c:formatCode>#,##0</c:formatCode>
                <c:ptCount val="2"/>
                <c:pt idx="0" formatCode="0.00">
                  <c:v>69.844300000000004</c:v>
                </c:pt>
                <c:pt idx="1">
                  <c:v>204.876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0A-CB42-BC13-6D1686B7AC3F}"/>
            </c:ext>
          </c:extLst>
        </c:ser>
        <c:ser>
          <c:idx val="4"/>
          <c:order val="4"/>
          <c:tx>
            <c:strRef>
              <c:f>'COMPARACIÓN TOTAL'!$F$8</c:f>
              <c:strCache>
                <c:ptCount val="1"/>
                <c:pt idx="0">
                  <c:v>RAMIFICACIÓN Y PODA**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('COMPARACIÓN TOTAL'!$F$9,'COMPARACIÓN TOTAL'!$F$11)</c:f>
              <c:numCache>
                <c:formatCode>#,##0</c:formatCode>
                <c:ptCount val="2"/>
                <c:pt idx="0" formatCode="0.00">
                  <c:v>69.844300000000004</c:v>
                </c:pt>
                <c:pt idx="1">
                  <c:v>204.876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9-4783-8997-07594C662B0C}"/>
            </c:ext>
          </c:extLst>
        </c:ser>
        <c:ser>
          <c:idx val="5"/>
          <c:order val="5"/>
          <c:tx>
            <c:strRef>
              <c:f>'COMPARACIÓN TOTAL'!$G$8</c:f>
              <c:strCache>
                <c:ptCount val="1"/>
                <c:pt idx="0">
                  <c:v>VUELTA ATRÁS**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('COMPARACIÓN TOTAL'!$G$9,'COMPARACIÓN TOTAL'!$G$11)</c:f>
              <c:numCache>
                <c:formatCode>#,##0</c:formatCode>
                <c:ptCount val="2"/>
                <c:pt idx="0" formatCode="0.00">
                  <c:v>69.844300000000004</c:v>
                </c:pt>
                <c:pt idx="1">
                  <c:v>204.876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9-4783-8997-07594C662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9330848"/>
        <c:axId val="1788932880"/>
      </c:barChart>
      <c:catAx>
        <c:axId val="17893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8932880"/>
        <c:crosses val="autoZero"/>
        <c:auto val="1"/>
        <c:lblAlgn val="ctr"/>
        <c:lblOffset val="100"/>
        <c:noMultiLvlLbl val="0"/>
      </c:catAx>
      <c:valAx>
        <c:axId val="17889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93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eficiencia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CenaGala!$C$3</c:f>
              <c:strCache>
                <c:ptCount val="1"/>
                <c:pt idx="0">
                  <c:v>i7-10510U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CenaGala!#REF!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305-4304-8DED-3C59AD87A006}"/>
            </c:ext>
          </c:extLst>
        </c:ser>
        <c:ser>
          <c:idx val="1"/>
          <c:order val="1"/>
          <c:tx>
            <c:strRef>
              <c:f>CenaGala!$D$3</c:f>
              <c:strCache>
                <c:ptCount val="1"/>
                <c:pt idx="0">
                  <c:v>i5-6267U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CenaGala!$D$4:$D$15</c:f>
              <c:numCache>
                <c:formatCode>General</c:formatCode>
                <c:ptCount val="12"/>
                <c:pt idx="0">
                  <c:v>4.8800000000000003E-7</c:v>
                </c:pt>
                <c:pt idx="1">
                  <c:v>2.6790000000000001E-6</c:v>
                </c:pt>
                <c:pt idx="2">
                  <c:v>8.0460000000000006E-6</c:v>
                </c:pt>
                <c:pt idx="3">
                  <c:v>2.8124999999999999E-5</c:v>
                </c:pt>
                <c:pt idx="4">
                  <c:v>1.4868300000000001E-4</c:v>
                </c:pt>
                <c:pt idx="5">
                  <c:v>7.6385899999999998E-4</c:v>
                </c:pt>
                <c:pt idx="6">
                  <c:v>1.9482929499999999E-2</c:v>
                </c:pt>
                <c:pt idx="7">
                  <c:v>3.8202E-2</c:v>
                </c:pt>
                <c:pt idx="8">
                  <c:v>0.31767299999999998</c:v>
                </c:pt>
                <c:pt idx="9">
                  <c:v>3.1149900000000001</c:v>
                </c:pt>
                <c:pt idx="10">
                  <c:v>34.000399999999999</c:v>
                </c:pt>
                <c:pt idx="11">
                  <c:v>394.95400000000001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19-6E4F-BE49-0473C274991B}"/>
            </c:ext>
          </c:extLst>
        </c:ser>
        <c:ser>
          <c:idx val="2"/>
          <c:order val="2"/>
          <c:tx>
            <c:strRef>
              <c:f>CenaGala!$E$3</c:f>
              <c:strCache>
                <c:ptCount val="1"/>
                <c:pt idx="0">
                  <c:v>i5-7300U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CenaGala!$E$4:$E$15</c:f>
              <c:numCache>
                <c:formatCode>General</c:formatCode>
                <c:ptCount val="12"/>
                <c:pt idx="0">
                  <c:v>1.5E-6</c:v>
                </c:pt>
                <c:pt idx="1">
                  <c:v>7.9000000000000006E-6</c:v>
                </c:pt>
                <c:pt idx="2">
                  <c:v>1.27E-5</c:v>
                </c:pt>
                <c:pt idx="3">
                  <c:v>3.0000000000000001E-5</c:v>
                </c:pt>
                <c:pt idx="4">
                  <c:v>1.259E-4</c:v>
                </c:pt>
                <c:pt idx="5">
                  <c:v>6.5780000000000005E-4</c:v>
                </c:pt>
                <c:pt idx="6">
                  <c:v>4.3176000000000004E-3</c:v>
                </c:pt>
                <c:pt idx="7">
                  <c:v>3.3008500000000003E-2</c:v>
                </c:pt>
                <c:pt idx="8">
                  <c:v>0.29578700000000002</c:v>
                </c:pt>
                <c:pt idx="9">
                  <c:v>3.02841</c:v>
                </c:pt>
                <c:pt idx="10">
                  <c:v>32.027099999999997</c:v>
                </c:pt>
                <c:pt idx="11">
                  <c:v>372.49200000000002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619-6E4F-BE49-0473C2749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38512"/>
        <c:axId val="484328512"/>
      </c:lineChart>
      <c:catAx>
        <c:axId val="29323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28512"/>
        <c:crosses val="autoZero"/>
        <c:auto val="1"/>
        <c:lblAlgn val="ctr"/>
        <c:lblOffset val="100"/>
        <c:noMultiLvlLbl val="0"/>
      </c:catAx>
      <c:valAx>
        <c:axId val="484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segundos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2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TOTAL'!$A$10</c:f>
              <c:strCache>
                <c:ptCount val="1"/>
                <c:pt idx="0">
                  <c:v>att48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13-8840-A5A7-261AC59EEB2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913-8840-A5A7-261AC59EEB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913-8840-A5A7-261AC59EEB2C}"/>
              </c:ext>
            </c:extLst>
          </c:dPt>
          <c:cat>
            <c:strRef>
              <c:f>'COMPARACIÓN TOTAL'!$B$8:$G$8</c:f>
              <c:strCache>
                <c:ptCount val="6"/>
                <c:pt idx="0">
                  <c:v>CERCANÍA</c:v>
                </c:pt>
                <c:pt idx="1">
                  <c:v>INSERCIÓN</c:v>
                </c:pt>
                <c:pt idx="2">
                  <c:v>INTERCAMBIO</c:v>
                </c:pt>
                <c:pt idx="3">
                  <c:v>PROGRAMACIÓN DINÁMICA*</c:v>
                </c:pt>
                <c:pt idx="4">
                  <c:v>RAMIFICACIÓN Y PODA**</c:v>
                </c:pt>
                <c:pt idx="5">
                  <c:v>VUELTA ATRÁS**</c:v>
                </c:pt>
              </c:strCache>
            </c:strRef>
          </c:cat>
          <c:val>
            <c:numRef>
              <c:f>'COMPARACIÓN TOTAL'!$B$10:$G$10</c:f>
              <c:numCache>
                <c:formatCode>General</c:formatCode>
                <c:ptCount val="6"/>
                <c:pt idx="0">
                  <c:v>23466</c:v>
                </c:pt>
                <c:pt idx="1">
                  <c:v>25977</c:v>
                </c:pt>
                <c:pt idx="2">
                  <c:v>24860</c:v>
                </c:pt>
                <c:pt idx="3" formatCode="0.00">
                  <c:v>19614.599999999999</c:v>
                </c:pt>
                <c:pt idx="4" formatCode="0.00">
                  <c:v>19614.599999999999</c:v>
                </c:pt>
                <c:pt idx="5" formatCode="0.00">
                  <c:v>19614.599999999999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13-8840-A5A7-261AC59EE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334416"/>
        <c:axId val="1805432912"/>
      </c:barChart>
      <c:catAx>
        <c:axId val="18053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5432912"/>
        <c:crosses val="autoZero"/>
        <c:auto val="1"/>
        <c:lblAlgn val="ctr"/>
        <c:lblOffset val="100"/>
        <c:noMultiLvlLbl val="0"/>
      </c:catAx>
      <c:valAx>
        <c:axId val="180543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0533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Porcentaje</a:t>
            </a:r>
            <a:r>
              <a:rPr lang="es-ES_tradnl" baseline="0"/>
              <a:t> de mejora costes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TOTAL'!$H$8</c:f>
              <c:strCache>
                <c:ptCount val="1"/>
                <c:pt idx="0">
                  <c:v>% MEJORA VORACES VS RYP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'COMPARACIÓN TOTAL'!$A$9:$A$11</c:f>
              <c:strCache>
                <c:ptCount val="3"/>
                <c:pt idx="0">
                  <c:v>Ulysses16</c:v>
                </c:pt>
                <c:pt idx="1">
                  <c:v>att48</c:v>
                </c:pt>
                <c:pt idx="2">
                  <c:v>a280</c:v>
                </c:pt>
              </c:strCache>
            </c:strRef>
          </c:cat>
          <c:val>
            <c:numRef>
              <c:f>'COMPARACIÓN TOTAL'!$H$9:$H$11</c:f>
              <c:numCache>
                <c:formatCode>0.0%</c:formatCode>
                <c:ptCount val="3"/>
                <c:pt idx="0" formatCode="0%">
                  <c:v>98.372253521126765</c:v>
                </c:pt>
                <c:pt idx="1">
                  <c:v>83.587317821529012</c:v>
                </c:pt>
                <c:pt idx="2">
                  <c:v>91.055999999999997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1-E149-8202-816D54F5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90856688"/>
        <c:axId val="1790298336"/>
      </c:barChart>
      <c:catAx>
        <c:axId val="17908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298336"/>
        <c:crosses val="autoZero"/>
        <c:auto val="1"/>
        <c:lblAlgn val="ctr"/>
        <c:lblOffset val="100"/>
        <c:noMultiLvlLbl val="0"/>
      </c:catAx>
      <c:valAx>
        <c:axId val="1790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908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% MEJORA VORACES VS RYP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TOTAL'!$A$3</c:f>
              <c:strCache>
                <c:ptCount val="1"/>
                <c:pt idx="0">
                  <c:v>Ulysses16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'COMPARACIÓN TOTAL'!$H$2</c:f>
              <c:strCache>
                <c:ptCount val="1"/>
                <c:pt idx="0">
                  <c:v>% MEJORA VORACES VS RYP</c:v>
                </c:pt>
              </c:strCache>
            </c:strRef>
          </c:cat>
          <c:val>
            <c:numRef>
              <c:f>'COMPARACIÓN TOTAL'!$H$3</c:f>
              <c:numCache>
                <c:formatCode>0%</c:formatCode>
                <c:ptCount val="1"/>
                <c:pt idx="0">
                  <c:v>4349959.9999999991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A-DB4A-80E7-F18E723A1AD8}"/>
            </c:ext>
          </c:extLst>
        </c:ser>
        <c:ser>
          <c:idx val="1"/>
          <c:order val="1"/>
          <c:tx>
            <c:strRef>
              <c:f>'COMPARACIÓN TOTAL'!$A$4</c:f>
              <c:strCache>
                <c:ptCount val="1"/>
                <c:pt idx="0">
                  <c:v>att48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'COMPARACIÓN TOTAL'!$H$2</c:f>
              <c:strCache>
                <c:ptCount val="1"/>
                <c:pt idx="0">
                  <c:v>% MEJORA VORACES VS RYP</c:v>
                </c:pt>
              </c:strCache>
            </c:strRef>
          </c:cat>
          <c:val>
            <c:numRef>
              <c:f>'COMPARACIÓN TOTAL'!$H$4</c:f>
              <c:numCache>
                <c:formatCode>0.0%</c:formatCode>
                <c:ptCount val="1"/>
                <c:pt idx="0">
                  <c:v>453687.5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A-DB4A-80E7-F18E723A1AD8}"/>
            </c:ext>
          </c:extLst>
        </c:ser>
        <c:ser>
          <c:idx val="2"/>
          <c:order val="2"/>
          <c:tx>
            <c:strRef>
              <c:f>'COMPARACIÓN TOTAL'!$A$5</c:f>
              <c:strCache>
                <c:ptCount val="1"/>
                <c:pt idx="0">
                  <c:v>a280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'COMPARACIÓN TOTAL'!$H$2</c:f>
              <c:strCache>
                <c:ptCount val="1"/>
                <c:pt idx="0">
                  <c:v>% MEJORA VORACES VS RYP</c:v>
                </c:pt>
              </c:strCache>
            </c:strRef>
          </c:cat>
          <c:val>
            <c:numRef>
              <c:f>'COMPARACIÓN TOTAL'!$H$5</c:f>
              <c:numCache>
                <c:formatCode>0.0%</c:formatCode>
                <c:ptCount val="1"/>
                <c:pt idx="0">
                  <c:v>653652.6315789473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AA-DB4A-80E7-F18E723A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7496447"/>
        <c:axId val="427498079"/>
      </c:barChart>
      <c:catAx>
        <c:axId val="427496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498079"/>
        <c:crosses val="autoZero"/>
        <c:auto val="1"/>
        <c:lblAlgn val="ctr"/>
        <c:lblOffset val="100"/>
        <c:noMultiLvlLbl val="0"/>
      </c:catAx>
      <c:valAx>
        <c:axId val="4274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4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% MEJORA PROG. DINÁMICA VS. RYP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TOTAL'!$A$3</c:f>
              <c:strCache>
                <c:ptCount val="1"/>
                <c:pt idx="0">
                  <c:v>Ulysses16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'COMPARACIÓN TOTAL'!$J$2</c:f>
              <c:strCache>
                <c:ptCount val="1"/>
                <c:pt idx="0">
                  <c:v>% MEJORA PROG. DINÁMICA VS. RYP</c:v>
                </c:pt>
              </c:strCache>
            </c:strRef>
          </c:cat>
          <c:val>
            <c:numRef>
              <c:f>'COMPARACIÓN TOTAL'!$J$3</c:f>
              <c:numCache>
                <c:formatCode>0.0%</c:formatCode>
                <c:ptCount val="1"/>
                <c:pt idx="0">
                  <c:v>921.83606001525811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D-AA4E-8780-9199EF67E1EB}"/>
            </c:ext>
          </c:extLst>
        </c:ser>
        <c:ser>
          <c:idx val="1"/>
          <c:order val="1"/>
          <c:tx>
            <c:strRef>
              <c:f>'COMPARACIÓN TOTAL'!$A$4</c:f>
              <c:strCache>
                <c:ptCount val="1"/>
                <c:pt idx="0">
                  <c:v>att48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'COMPARACIÓN TOTAL'!$J$2</c:f>
              <c:strCache>
                <c:ptCount val="1"/>
                <c:pt idx="0">
                  <c:v>% MEJORA PROG. DINÁMICA VS. RYP</c:v>
                </c:pt>
              </c:strCache>
            </c:strRef>
          </c:cat>
          <c:val>
            <c:numRef>
              <c:f>'COMPARACIÓN TOTAL'!$J$4</c:f>
              <c:numCache>
                <c:formatCode>0.0%</c:formatCode>
                <c:ptCount val="1"/>
                <c:pt idx="0">
                  <c:v>160.80131139793841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D-AA4E-8780-9199EF67E1EB}"/>
            </c:ext>
          </c:extLst>
        </c:ser>
        <c:ser>
          <c:idx val="2"/>
          <c:order val="2"/>
          <c:tx>
            <c:strRef>
              <c:f>'COMPARACIÓN TOTAL'!$A$5</c:f>
              <c:strCache>
                <c:ptCount val="1"/>
                <c:pt idx="0">
                  <c:v>a280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'COMPARACIÓN TOTAL'!$J$2</c:f>
              <c:strCache>
                <c:ptCount val="1"/>
                <c:pt idx="0">
                  <c:v>% MEJORA PROG. DINÁMICA VS. RYP</c:v>
                </c:pt>
              </c:strCache>
            </c:strRef>
          </c:cat>
          <c:val>
            <c:numRef>
              <c:f>'COMPARACIÓN TOTAL'!$J$5</c:f>
              <c:numCache>
                <c:formatCode>0.0%</c:formatCode>
                <c:ptCount val="1"/>
                <c:pt idx="0">
                  <c:v>186.38512448786636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D-AA4E-8780-9199EF67E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7496447"/>
        <c:axId val="427498079"/>
      </c:barChart>
      <c:catAx>
        <c:axId val="427496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7498079"/>
        <c:crosses val="autoZero"/>
        <c:auto val="1"/>
        <c:lblAlgn val="ctr"/>
        <c:lblOffset val="100"/>
        <c:noMultiLvlLbl val="0"/>
      </c:catAx>
      <c:valAx>
        <c:axId val="4274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4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medido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'COMPARACIÓN TOTAL'!$A$3</c:f>
              <c:strCache>
                <c:ptCount val="1"/>
                <c:pt idx="0">
                  <c:v>Ulysses16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('COMPARACIÓN TOTAL'!$B$2:$E$2,'COMPARACIÓN TOTAL'!$G$2)</c:f>
              <c:strCache>
                <c:ptCount val="5"/>
                <c:pt idx="0">
                  <c:v>CERCANÍA</c:v>
                </c:pt>
                <c:pt idx="1">
                  <c:v>INSERCIÓN</c:v>
                </c:pt>
                <c:pt idx="2">
                  <c:v>INTERCAMBIO</c:v>
                </c:pt>
                <c:pt idx="3">
                  <c:v>PROGRAMACIÓN DINÁMICA*</c:v>
                </c:pt>
                <c:pt idx="4">
                  <c:v>VUELTA ATRÁS**</c:v>
                </c:pt>
              </c:strCache>
            </c:strRef>
          </c:cat>
          <c:val>
            <c:numRef>
              <c:f>('COMPARACIÓN TOTAL'!$B$3:$E$3,'COMPARACIÓN TOTAL'!$G$3)</c:f>
              <c:numCache>
                <c:formatCode>General</c:formatCode>
                <c:ptCount val="5"/>
                <c:pt idx="0">
                  <c:v>2.4000000000000001E-5</c:v>
                </c:pt>
                <c:pt idx="1">
                  <c:v>1.5E-5</c:v>
                </c:pt>
                <c:pt idx="2">
                  <c:v>8.1000000000000004E-5</c:v>
                </c:pt>
                <c:pt idx="3">
                  <c:v>7.0781999999999998E-2</c:v>
                </c:pt>
                <c:pt idx="4">
                  <c:v>0.96731999999999996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8-8149-B300-BD630477FB0B}"/>
            </c:ext>
          </c:extLst>
        </c:ser>
        <c:ser>
          <c:idx val="1"/>
          <c:order val="1"/>
          <c:tx>
            <c:strRef>
              <c:f>'COMPARACIÓN TOTAL'!$A$4</c:f>
              <c:strCache>
                <c:ptCount val="1"/>
                <c:pt idx="0">
                  <c:v>att48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('COMPARACIÓN TOTAL'!$B$2:$E$2,'COMPARACIÓN TOTAL'!$G$2)</c:f>
              <c:strCache>
                <c:ptCount val="5"/>
                <c:pt idx="0">
                  <c:v>CERCANÍA</c:v>
                </c:pt>
                <c:pt idx="1">
                  <c:v>INSERCIÓN</c:v>
                </c:pt>
                <c:pt idx="2">
                  <c:v>INTERCAMBIO</c:v>
                </c:pt>
                <c:pt idx="3">
                  <c:v>PROGRAMACIÓN DINÁMICA*</c:v>
                </c:pt>
                <c:pt idx="4">
                  <c:v>VUELTA ATRÁS**</c:v>
                </c:pt>
              </c:strCache>
            </c:strRef>
          </c:cat>
          <c:val>
            <c:numRef>
              <c:f>('COMPARACIÓN TOTAL'!$B$4:$E$4,'COMPARACIÓN TOTAL'!$G$4)</c:f>
              <c:numCache>
                <c:formatCode>General</c:formatCode>
                <c:ptCount val="5"/>
                <c:pt idx="0">
                  <c:v>2.4000000000000001E-5</c:v>
                </c:pt>
                <c:pt idx="1">
                  <c:v>3.6000000000000001E-5</c:v>
                </c:pt>
                <c:pt idx="2">
                  <c:v>9.5000000000000005E-5</c:v>
                </c:pt>
                <c:pt idx="3">
                  <c:v>6.7713999999999996E-2</c:v>
                </c:pt>
                <c:pt idx="4">
                  <c:v>0.21324799999999999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C8-8149-B300-BD630477FB0B}"/>
            </c:ext>
          </c:extLst>
        </c:ser>
        <c:ser>
          <c:idx val="2"/>
          <c:order val="2"/>
          <c:tx>
            <c:strRef>
              <c:f>'COMPARACIÓN TOTAL'!$A$5</c:f>
              <c:strCache>
                <c:ptCount val="1"/>
                <c:pt idx="0">
                  <c:v>a280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('COMPARACIÓN TOTAL'!$B$2:$E$2,'COMPARACIÓN TOTAL'!$G$2)</c:f>
              <c:strCache>
                <c:ptCount val="5"/>
                <c:pt idx="0">
                  <c:v>CERCANÍA</c:v>
                </c:pt>
                <c:pt idx="1">
                  <c:v>INSERCIÓN</c:v>
                </c:pt>
                <c:pt idx="2">
                  <c:v>INTERCAMBIO</c:v>
                </c:pt>
                <c:pt idx="3">
                  <c:v>PROGRAMACIÓN DINÁMICA*</c:v>
                </c:pt>
                <c:pt idx="4">
                  <c:v>VUELTA ATRÁS**</c:v>
                </c:pt>
              </c:strCache>
            </c:strRef>
          </c:cat>
          <c:val>
            <c:numRef>
              <c:f>('COMPARACIÓN TOTAL'!$B$5:$E$5,'COMPARACIÓN TOTAL'!$G$5)</c:f>
              <c:numCache>
                <c:formatCode>General</c:formatCode>
                <c:ptCount val="5"/>
                <c:pt idx="0">
                  <c:v>3.1999999999999999E-5</c:v>
                </c:pt>
                <c:pt idx="1">
                  <c:v>1.9000000000000001E-5</c:v>
                </c:pt>
                <c:pt idx="2">
                  <c:v>8.1000000000000004E-5</c:v>
                </c:pt>
                <c:pt idx="3">
                  <c:v>6.6632999999999998E-2</c:v>
                </c:pt>
                <c:pt idx="4">
                  <c:v>0.19917299999999999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C8-8149-B300-BD630477F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27496447"/>
        <c:axId val="427498079"/>
      </c:barChart>
      <c:catAx>
        <c:axId val="42749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498079"/>
        <c:crosses val="autoZero"/>
        <c:auto val="1"/>
        <c:lblAlgn val="ctr"/>
        <c:lblOffset val="100"/>
        <c:noMultiLvlLbl val="0"/>
      </c:catAx>
      <c:valAx>
        <c:axId val="42749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749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CenaGala!$B$13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CenaGala!$C$3:$E$3</c:f>
              <c:strCache>
                <c:ptCount val="3"/>
                <c:pt idx="0">
                  <c:v>i7-10510U</c:v>
                </c:pt>
                <c:pt idx="1">
                  <c:v>i5-6267U</c:v>
                </c:pt>
                <c:pt idx="2">
                  <c:v>i5-7300U</c:v>
                </c:pt>
              </c:strCache>
            </c:strRef>
          </c:cat>
          <c:val>
            <c:numRef>
              <c:f>CenaGala!$C$13:$E$13</c:f>
              <c:numCache>
                <c:formatCode>General</c:formatCode>
                <c:ptCount val="3"/>
                <c:pt idx="0">
                  <c:v>2.5709399999999998</c:v>
                </c:pt>
                <c:pt idx="1">
                  <c:v>3.1149900000000001</c:v>
                </c:pt>
                <c:pt idx="2">
                  <c:v>3.02841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3-C446-B840-797D88A13998}"/>
            </c:ext>
          </c:extLst>
        </c:ser>
        <c:ser>
          <c:idx val="1"/>
          <c:order val="1"/>
          <c:tx>
            <c:strRef>
              <c:f>CenaGala!$B$14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CenaGala!$C$3:$E$3</c:f>
              <c:strCache>
                <c:ptCount val="3"/>
                <c:pt idx="0">
                  <c:v>i7-10510U</c:v>
                </c:pt>
                <c:pt idx="1">
                  <c:v>i5-6267U</c:v>
                </c:pt>
                <c:pt idx="2">
                  <c:v>i5-7300U</c:v>
                </c:pt>
              </c:strCache>
            </c:strRef>
          </c:cat>
          <c:val>
            <c:numRef>
              <c:f>CenaGala!$C$14:$E$14</c:f>
              <c:numCache>
                <c:formatCode>General</c:formatCode>
                <c:ptCount val="3"/>
                <c:pt idx="0">
                  <c:v>28.584599999999998</c:v>
                </c:pt>
                <c:pt idx="1">
                  <c:v>34.000399999999999</c:v>
                </c:pt>
                <c:pt idx="2">
                  <c:v>32.027099999999997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3-C446-B840-797D88A13998}"/>
            </c:ext>
          </c:extLst>
        </c:ser>
        <c:ser>
          <c:idx val="2"/>
          <c:order val="2"/>
          <c:tx>
            <c:strRef>
              <c:f>CenaGala!$B$15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CenaGala!$C$3:$E$3</c:f>
              <c:strCache>
                <c:ptCount val="3"/>
                <c:pt idx="0">
                  <c:v>i7-10510U</c:v>
                </c:pt>
                <c:pt idx="1">
                  <c:v>i5-6267U</c:v>
                </c:pt>
                <c:pt idx="2">
                  <c:v>i5-7300U</c:v>
                </c:pt>
              </c:strCache>
            </c:strRef>
          </c:cat>
          <c:val>
            <c:numRef>
              <c:f>CenaGala!$C$15:$E$15</c:f>
              <c:numCache>
                <c:formatCode>General</c:formatCode>
                <c:ptCount val="3"/>
                <c:pt idx="0">
                  <c:v>397.50900000000001</c:v>
                </c:pt>
                <c:pt idx="1">
                  <c:v>394.95400000000001</c:v>
                </c:pt>
                <c:pt idx="2">
                  <c:v>372.49200000000002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3-C446-B840-797D88A1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634672"/>
        <c:axId val="889132752"/>
      </c:barChart>
      <c:catAx>
        <c:axId val="88863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9132752"/>
        <c:crosses val="autoZero"/>
        <c:auto val="1"/>
        <c:lblAlgn val="ctr"/>
        <c:lblOffset val="100"/>
        <c:noMultiLvlLbl val="0"/>
      </c:catAx>
      <c:valAx>
        <c:axId val="8891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63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eficiencia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CenaGala!$P$3</c:f>
              <c:strCache>
                <c:ptCount val="1"/>
                <c:pt idx="0">
                  <c:v>i7-10510U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CenaGala!$O$4:$O$15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CenaGala!$P$4:$P$15</c:f>
              <c:numCache>
                <c:formatCode>General</c:formatCode>
                <c:ptCount val="12"/>
                <c:pt idx="0">
                  <c:v>4.9999999999999998E-7</c:v>
                </c:pt>
                <c:pt idx="1">
                  <c:v>4.1999999999999996E-6</c:v>
                </c:pt>
                <c:pt idx="2">
                  <c:v>7.7000000000000008E-6</c:v>
                </c:pt>
                <c:pt idx="3">
                  <c:v>2.76E-5</c:v>
                </c:pt>
                <c:pt idx="4">
                  <c:v>9.8599999999999998E-5</c:v>
                </c:pt>
                <c:pt idx="5">
                  <c:v>5.3799999999999996E-4</c:v>
                </c:pt>
                <c:pt idx="6">
                  <c:v>4.3179999999999998E-3</c:v>
                </c:pt>
                <c:pt idx="7">
                  <c:v>2.60612E-2</c:v>
                </c:pt>
                <c:pt idx="8">
                  <c:v>0.26860000000000001</c:v>
                </c:pt>
                <c:pt idx="9">
                  <c:v>2.5709399999999998</c:v>
                </c:pt>
                <c:pt idx="10">
                  <c:v>28.584599999999998</c:v>
                </c:pt>
                <c:pt idx="11">
                  <c:v>397.50900000000001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B51-6C4E-99EA-ED1DFAE1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238512"/>
        <c:axId val="484328512"/>
      </c:lineChart>
      <c:catAx>
        <c:axId val="29323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Matriz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328512"/>
        <c:crosses val="autoZero"/>
        <c:auto val="1"/>
        <c:lblAlgn val="ctr"/>
        <c:lblOffset val="100"/>
        <c:noMultiLvlLbl val="0"/>
      </c:catAx>
      <c:valAx>
        <c:axId val="484328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en segundos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32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att48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TSPbb!$C$4</c:f>
              <c:strCache>
                <c:ptCount val="1"/>
                <c:pt idx="0">
                  <c:v>i7-10510U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TSPbb!$C$5:$C$16</c:f>
              <c:numCache>
                <c:formatCode>General</c:formatCode>
                <c:ptCount val="12"/>
                <c:pt idx="0">
                  <c:v>0</c:v>
                </c:pt>
                <c:pt idx="1">
                  <c:v>1.8E-5</c:v>
                </c:pt>
                <c:pt idx="2">
                  <c:v>5.1999999999999997E-5</c:v>
                </c:pt>
                <c:pt idx="3">
                  <c:v>2.13E-4</c:v>
                </c:pt>
                <c:pt idx="4">
                  <c:v>9.8700000000000003E-4</c:v>
                </c:pt>
                <c:pt idx="5">
                  <c:v>4.6610000000000002E-3</c:v>
                </c:pt>
                <c:pt idx="6">
                  <c:v>1.9532000000000001E-2</c:v>
                </c:pt>
                <c:pt idx="7">
                  <c:v>8.0793000000000004E-2</c:v>
                </c:pt>
                <c:pt idx="8">
                  <c:v>0.37194700000000003</c:v>
                </c:pt>
                <c:pt idx="9">
                  <c:v>1.0307599999999999</c:v>
                </c:pt>
                <c:pt idx="10">
                  <c:v>3.7911600000000001</c:v>
                </c:pt>
                <c:pt idx="11">
                  <c:v>13.803599999999999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53-434D-A026-80A22E4E6716}"/>
            </c:ext>
          </c:extLst>
        </c:ser>
        <c:ser>
          <c:idx val="2"/>
          <c:order val="1"/>
          <c:tx>
            <c:strRef>
              <c:f>TSPbb!$D$4</c:f>
              <c:strCache>
                <c:ptCount val="1"/>
                <c:pt idx="0">
                  <c:v>i5-6267U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TSPbb!$D$5:$D$16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2.0000000000000002E-5</c:v>
                </c:pt>
                <c:pt idx="2">
                  <c:v>5.5999999999999999E-5</c:v>
                </c:pt>
                <c:pt idx="3" formatCode="General">
                  <c:v>2.13E-4</c:v>
                </c:pt>
                <c:pt idx="4" formatCode="General">
                  <c:v>1.075E-3</c:v>
                </c:pt>
                <c:pt idx="5" formatCode="General">
                  <c:v>5.4400000000000004E-3</c:v>
                </c:pt>
                <c:pt idx="6" formatCode="General">
                  <c:v>2.1846000000000001E-2</c:v>
                </c:pt>
                <c:pt idx="7" formatCode="General">
                  <c:v>8.4349999999999994E-2</c:v>
                </c:pt>
                <c:pt idx="8" formatCode="General">
                  <c:v>0.40987099999999999</c:v>
                </c:pt>
                <c:pt idx="9" formatCode="#,##0">
                  <c:v>1.1957599999999999</c:v>
                </c:pt>
                <c:pt idx="10" formatCode="#,##0">
                  <c:v>3.7944599999999999</c:v>
                </c:pt>
                <c:pt idx="11" formatCode="#,##0">
                  <c:v>14.592499999999999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53-434D-A026-80A22E4E6716}"/>
            </c:ext>
          </c:extLst>
        </c:ser>
        <c:ser>
          <c:idx val="3"/>
          <c:order val="2"/>
          <c:tx>
            <c:strRef>
              <c:f>TSPbb!$E$4</c:f>
              <c:strCache>
                <c:ptCount val="1"/>
                <c:pt idx="0">
                  <c:v>i5-7300U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TSPbb!$E$5:$E$16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2.0000000000000002E-5</c:v>
                </c:pt>
                <c:pt idx="2">
                  <c:v>5.1999999999999997E-5</c:v>
                </c:pt>
                <c:pt idx="3" formatCode="General">
                  <c:v>2.1100000000000001E-4</c:v>
                </c:pt>
                <c:pt idx="4" formatCode="General">
                  <c:v>9.1799999999999998E-4</c:v>
                </c:pt>
                <c:pt idx="5" formatCode="General">
                  <c:v>4.5409999999999999E-3</c:v>
                </c:pt>
                <c:pt idx="6" formatCode="General">
                  <c:v>1.9243E-2</c:v>
                </c:pt>
                <c:pt idx="7" formatCode="General">
                  <c:v>7.8514E-2</c:v>
                </c:pt>
                <c:pt idx="8" formatCode="General">
                  <c:v>0.38647900000000002</c:v>
                </c:pt>
                <c:pt idx="9" formatCode="#,##0">
                  <c:v>1.10165</c:v>
                </c:pt>
                <c:pt idx="10" formatCode="#,##0">
                  <c:v>3.54467</c:v>
                </c:pt>
                <c:pt idx="11" formatCode="#,##0">
                  <c:v>13.775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53-434D-A026-80A22E4E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19472"/>
        <c:axId val="401376464"/>
      </c:lineChart>
      <c:catAx>
        <c:axId val="48481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376464"/>
        <c:crosses val="autoZero"/>
        <c:auto val="1"/>
        <c:lblAlgn val="ctr"/>
        <c:lblOffset val="100"/>
        <c:noMultiLvlLbl val="0"/>
      </c:catAx>
      <c:valAx>
        <c:axId val="4013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81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a280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TSPbb!$H$4</c:f>
              <c:strCache>
                <c:ptCount val="1"/>
                <c:pt idx="0">
                  <c:v>i7-10510U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TSPbb!$H$5:$H$16</c:f>
              <c:numCache>
                <c:formatCode>0.00E+00</c:formatCode>
                <c:ptCount val="12"/>
                <c:pt idx="0">
                  <c:v>0</c:v>
                </c:pt>
                <c:pt idx="1">
                  <c:v>1.7E-5</c:v>
                </c:pt>
                <c:pt idx="2">
                  <c:v>5.0000000000000002E-5</c:v>
                </c:pt>
                <c:pt idx="3">
                  <c:v>2.1800000000000001E-4</c:v>
                </c:pt>
                <c:pt idx="4">
                  <c:v>9.6400000000000001E-4</c:v>
                </c:pt>
                <c:pt idx="5">
                  <c:v>4.0819999999999997E-3</c:v>
                </c:pt>
                <c:pt idx="6">
                  <c:v>1.924E-2</c:v>
                </c:pt>
                <c:pt idx="7">
                  <c:v>7.2304999999999994E-2</c:v>
                </c:pt>
                <c:pt idx="8">
                  <c:v>0.229238</c:v>
                </c:pt>
                <c:pt idx="9">
                  <c:v>0.86786200000000002</c:v>
                </c:pt>
                <c:pt idx="10">
                  <c:v>3.5611899999999999</c:v>
                </c:pt>
                <c:pt idx="11">
                  <c:v>15.6944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DA8-43BF-83A4-6AD3613B4449}"/>
            </c:ext>
          </c:extLst>
        </c:ser>
        <c:ser>
          <c:idx val="2"/>
          <c:order val="1"/>
          <c:tx>
            <c:strRef>
              <c:f>TSPbb!$I$4</c:f>
              <c:strCache>
                <c:ptCount val="1"/>
                <c:pt idx="0">
                  <c:v>i5-6267U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TSPbb!$I$5:$I$16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2.0000000000000002E-5</c:v>
                </c:pt>
                <c:pt idx="2">
                  <c:v>6.3E-5</c:v>
                </c:pt>
                <c:pt idx="3" formatCode="General">
                  <c:v>2.6800000000000001E-4</c:v>
                </c:pt>
                <c:pt idx="4" formatCode="General">
                  <c:v>1.291E-3</c:v>
                </c:pt>
                <c:pt idx="5" formatCode="General">
                  <c:v>4.9519999999999998E-3</c:v>
                </c:pt>
                <c:pt idx="6" formatCode="General">
                  <c:v>2.3904999999999999E-2</c:v>
                </c:pt>
                <c:pt idx="7" formatCode="General">
                  <c:v>7.7898999999999996E-2</c:v>
                </c:pt>
                <c:pt idx="8" formatCode="General">
                  <c:v>0.240562</c:v>
                </c:pt>
                <c:pt idx="9" formatCode="General">
                  <c:v>0.91869299999999998</c:v>
                </c:pt>
                <c:pt idx="10" formatCode="#,##0">
                  <c:v>3.9445700000000001</c:v>
                </c:pt>
                <c:pt idx="11" formatCode="#,##0">
                  <c:v>16.003699999999998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DA8-43BF-83A4-6AD3613B4449}"/>
            </c:ext>
          </c:extLst>
        </c:ser>
        <c:ser>
          <c:idx val="3"/>
          <c:order val="2"/>
          <c:tx>
            <c:strRef>
              <c:f>TSPbb!$J$4</c:f>
              <c:strCache>
                <c:ptCount val="1"/>
                <c:pt idx="0">
                  <c:v>i5-7300U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TSPbb!$J$5:$J$16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1.7E-5</c:v>
                </c:pt>
                <c:pt idx="2">
                  <c:v>5.0000000000000002E-5</c:v>
                </c:pt>
                <c:pt idx="3" formatCode="General">
                  <c:v>2.0699999999999999E-4</c:v>
                </c:pt>
                <c:pt idx="4" formatCode="General">
                  <c:v>9.7300000000000002E-4</c:v>
                </c:pt>
                <c:pt idx="5" formatCode="General">
                  <c:v>4.1929999999999997E-3</c:v>
                </c:pt>
                <c:pt idx="6" formatCode="General">
                  <c:v>2.2276000000000001E-2</c:v>
                </c:pt>
                <c:pt idx="7" formatCode="General">
                  <c:v>7.4069999999999997E-2</c:v>
                </c:pt>
                <c:pt idx="8" formatCode="General">
                  <c:v>0.227269</c:v>
                </c:pt>
                <c:pt idx="9" formatCode="General">
                  <c:v>0.86417299999999997</c:v>
                </c:pt>
                <c:pt idx="10" formatCode="#,##0">
                  <c:v>3.6644299999999999</c:v>
                </c:pt>
                <c:pt idx="11" formatCode="#,##0">
                  <c:v>15.1424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DA8-43BF-83A4-6AD3613B4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17472"/>
        <c:axId val="401378128"/>
      </c:lineChart>
      <c:catAx>
        <c:axId val="48481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378128"/>
        <c:crosses val="autoZero"/>
        <c:auto val="1"/>
        <c:lblAlgn val="ctr"/>
        <c:lblOffset val="100"/>
        <c:noMultiLvlLbl val="0"/>
      </c:catAx>
      <c:valAx>
        <c:axId val="40137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8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ulysses16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TSPbb!$C$20</c:f>
              <c:strCache>
                <c:ptCount val="1"/>
                <c:pt idx="0">
                  <c:v>i7-10510U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TSPbb!$C$21:$C$32</c:f>
              <c:numCache>
                <c:formatCode>0.00E+00</c:formatCode>
                <c:ptCount val="12"/>
                <c:pt idx="0">
                  <c:v>0</c:v>
                </c:pt>
                <c:pt idx="1">
                  <c:v>1.7E-5</c:v>
                </c:pt>
                <c:pt idx="2">
                  <c:v>5.1999999999999997E-5</c:v>
                </c:pt>
                <c:pt idx="3">
                  <c:v>2.2100000000000001E-4</c:v>
                </c:pt>
                <c:pt idx="4">
                  <c:v>1.047E-3</c:v>
                </c:pt>
                <c:pt idx="5">
                  <c:v>4.5230000000000001E-3</c:v>
                </c:pt>
                <c:pt idx="6">
                  <c:v>2.2061000000000001E-2</c:v>
                </c:pt>
                <c:pt idx="7">
                  <c:v>9.9942000000000003E-2</c:v>
                </c:pt>
                <c:pt idx="8">
                  <c:v>0.52676000000000001</c:v>
                </c:pt>
                <c:pt idx="9">
                  <c:v>2.0600299999999998</c:v>
                </c:pt>
                <c:pt idx="10">
                  <c:v>13.9732</c:v>
                </c:pt>
                <c:pt idx="11">
                  <c:v>83.015900000000002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2AF-4627-9940-BD795954D4E8}"/>
            </c:ext>
          </c:extLst>
        </c:ser>
        <c:ser>
          <c:idx val="2"/>
          <c:order val="1"/>
          <c:tx>
            <c:strRef>
              <c:f>TSPbb!$D$20</c:f>
              <c:strCache>
                <c:ptCount val="1"/>
                <c:pt idx="0">
                  <c:v>i5-6267U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TSPbb!#REF!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F-4627-9940-BD795954D4E8}"/>
            </c:ext>
          </c:extLst>
        </c:ser>
        <c:ser>
          <c:idx val="3"/>
          <c:order val="2"/>
          <c:tx>
            <c:strRef>
              <c:f>TSPbb!$E$20</c:f>
              <c:strCache>
                <c:ptCount val="1"/>
                <c:pt idx="0">
                  <c:v>i5-7300U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TSPbb!$E$21:$E$32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1.8E-5</c:v>
                </c:pt>
                <c:pt idx="2">
                  <c:v>5.1E-5</c:v>
                </c:pt>
                <c:pt idx="3" formatCode="General">
                  <c:v>2.24E-4</c:v>
                </c:pt>
                <c:pt idx="4" formatCode="General">
                  <c:v>1.0319999999999999E-3</c:v>
                </c:pt>
                <c:pt idx="5" formatCode="General">
                  <c:v>4.4640000000000001E-3</c:v>
                </c:pt>
                <c:pt idx="6" formatCode="General">
                  <c:v>2.1191000000000002E-2</c:v>
                </c:pt>
                <c:pt idx="7" formatCode="General">
                  <c:v>0.10233299999999999</c:v>
                </c:pt>
                <c:pt idx="8" formatCode="General">
                  <c:v>0.56159700000000001</c:v>
                </c:pt>
                <c:pt idx="9" formatCode="#,##0">
                  <c:v>2.1779299999999999</c:v>
                </c:pt>
                <c:pt idx="10" formatCode="#,##0">
                  <c:v>15.115</c:v>
                </c:pt>
                <c:pt idx="11" formatCode="#,##0">
                  <c:v>79.1785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2AF-4627-9940-BD795954D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439648"/>
        <c:axId val="484284240"/>
      </c:lineChart>
      <c:catAx>
        <c:axId val="41043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284240"/>
        <c:crosses val="autoZero"/>
        <c:auto val="1"/>
        <c:lblAlgn val="ctr"/>
        <c:lblOffset val="100"/>
        <c:noMultiLvlLbl val="0"/>
      </c:catAx>
      <c:valAx>
        <c:axId val="484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43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ulysses22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TSPbb!$H$20</c:f>
              <c:strCache>
                <c:ptCount val="1"/>
                <c:pt idx="0">
                  <c:v>i7-10510U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TSPbb!$H$21:$H$32</c:f>
              <c:numCache>
                <c:formatCode>0.00E+00</c:formatCode>
                <c:ptCount val="12"/>
                <c:pt idx="0">
                  <c:v>0</c:v>
                </c:pt>
                <c:pt idx="1">
                  <c:v>2.8E-5</c:v>
                </c:pt>
                <c:pt idx="2">
                  <c:v>1.06E-4</c:v>
                </c:pt>
                <c:pt idx="3">
                  <c:v>3.4900000000000003E-4</c:v>
                </c:pt>
                <c:pt idx="4">
                  <c:v>1.621E-3</c:v>
                </c:pt>
                <c:pt idx="5">
                  <c:v>8.2939999999999993E-3</c:v>
                </c:pt>
                <c:pt idx="6">
                  <c:v>3.3800999999999998E-2</c:v>
                </c:pt>
                <c:pt idx="7">
                  <c:v>0.13856199999999999</c:v>
                </c:pt>
                <c:pt idx="8">
                  <c:v>0.692797</c:v>
                </c:pt>
                <c:pt idx="9">
                  <c:v>2.6402800000000002</c:v>
                </c:pt>
                <c:pt idx="10">
                  <c:v>18.131399999999999</c:v>
                </c:pt>
                <c:pt idx="11">
                  <c:v>94.860399999999998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625-4C64-B0A4-189F5715E224}"/>
            </c:ext>
          </c:extLst>
        </c:ser>
        <c:ser>
          <c:idx val="2"/>
          <c:order val="1"/>
          <c:tx>
            <c:strRef>
              <c:f>TSPbb!$I$20</c:f>
              <c:strCache>
                <c:ptCount val="1"/>
                <c:pt idx="0">
                  <c:v>i5-6267U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TSPbb!$I$21:$I$32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1.8E-5</c:v>
                </c:pt>
                <c:pt idx="2">
                  <c:v>5.5999999999999999E-5</c:v>
                </c:pt>
                <c:pt idx="3" formatCode="General">
                  <c:v>2.33E-4</c:v>
                </c:pt>
                <c:pt idx="4" formatCode="General">
                  <c:v>1.176E-3</c:v>
                </c:pt>
                <c:pt idx="5" formatCode="General">
                  <c:v>5.1970000000000002E-3</c:v>
                </c:pt>
                <c:pt idx="6" formatCode="General">
                  <c:v>2.3314000000000001E-2</c:v>
                </c:pt>
                <c:pt idx="7" formatCode="General">
                  <c:v>0.109434</c:v>
                </c:pt>
                <c:pt idx="8" formatCode="General">
                  <c:v>0.59609999999999996</c:v>
                </c:pt>
                <c:pt idx="9" formatCode="#,##0">
                  <c:v>2.29955</c:v>
                </c:pt>
                <c:pt idx="10" formatCode="#,##0">
                  <c:v>16.0336</c:v>
                </c:pt>
                <c:pt idx="11" formatCode="#,##0">
                  <c:v>83.268299999999996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625-4C64-B0A4-189F5715E224}"/>
            </c:ext>
          </c:extLst>
        </c:ser>
        <c:ser>
          <c:idx val="3"/>
          <c:order val="2"/>
          <c:tx>
            <c:strRef>
              <c:f>TSPbb!$J$20</c:f>
              <c:strCache>
                <c:ptCount val="1"/>
                <c:pt idx="0">
                  <c:v>i5-7300U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TSPbb!$J$21:$J$32</c:f>
              <c:numCache>
                <c:formatCode>0.00E+00</c:formatCode>
                <c:ptCount val="12"/>
                <c:pt idx="0" formatCode="General">
                  <c:v>0</c:v>
                </c:pt>
                <c:pt idx="1">
                  <c:v>1.7E-5</c:v>
                </c:pt>
                <c:pt idx="2">
                  <c:v>5.1E-5</c:v>
                </c:pt>
                <c:pt idx="3" formatCode="General">
                  <c:v>2.1499999999999999E-4</c:v>
                </c:pt>
                <c:pt idx="4" formatCode="General">
                  <c:v>1.0169999999999999E-3</c:v>
                </c:pt>
                <c:pt idx="5" formatCode="General">
                  <c:v>4.4349999999999997E-3</c:v>
                </c:pt>
                <c:pt idx="6" formatCode="General">
                  <c:v>2.1111999999999999E-2</c:v>
                </c:pt>
                <c:pt idx="7" formatCode="General">
                  <c:v>0.102562</c:v>
                </c:pt>
                <c:pt idx="8" formatCode="General">
                  <c:v>0.56279699999999999</c:v>
                </c:pt>
                <c:pt idx="9" formatCode="#,##0">
                  <c:v>2.1736399999999998</c:v>
                </c:pt>
                <c:pt idx="10" formatCode="#,##0">
                  <c:v>15.0943</c:v>
                </c:pt>
                <c:pt idx="11" formatCode="#,##0">
                  <c:v>79.194900000000004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625-4C64-B0A4-189F5715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293376"/>
        <c:axId val="410956704"/>
      </c:lineChart>
      <c:catAx>
        <c:axId val="709293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956704"/>
        <c:crosses val="autoZero"/>
        <c:auto val="1"/>
        <c:lblAlgn val="ctr"/>
        <c:lblOffset val="100"/>
        <c:noMultiLvlLbl val="0"/>
      </c:catAx>
      <c:valAx>
        <c:axId val="4109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2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Ramificación y Poda Viajante de Comercio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TSPbb!$B$2</c:f>
              <c:strCache>
                <c:ptCount val="1"/>
                <c:pt idx="0">
                  <c:v>ATT48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TSPbb!$G$21:$G$32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TSPbb!$C$5:$C$16</c:f>
              <c:numCache>
                <c:formatCode>General</c:formatCode>
                <c:ptCount val="12"/>
                <c:pt idx="0">
                  <c:v>0</c:v>
                </c:pt>
                <c:pt idx="1">
                  <c:v>1.8E-5</c:v>
                </c:pt>
                <c:pt idx="2">
                  <c:v>5.1999999999999997E-5</c:v>
                </c:pt>
                <c:pt idx="3">
                  <c:v>2.13E-4</c:v>
                </c:pt>
                <c:pt idx="4">
                  <c:v>9.8700000000000003E-4</c:v>
                </c:pt>
                <c:pt idx="5">
                  <c:v>4.6610000000000002E-3</c:v>
                </c:pt>
                <c:pt idx="6">
                  <c:v>1.9532000000000001E-2</c:v>
                </c:pt>
                <c:pt idx="7">
                  <c:v>8.0793000000000004E-2</c:v>
                </c:pt>
                <c:pt idx="8">
                  <c:v>0.37194700000000003</c:v>
                </c:pt>
                <c:pt idx="9">
                  <c:v>1.0307599999999999</c:v>
                </c:pt>
                <c:pt idx="10">
                  <c:v>3.7911600000000001</c:v>
                </c:pt>
                <c:pt idx="11">
                  <c:v>13.803599999999999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6-C44D-A008-5AD55848BD41}"/>
            </c:ext>
          </c:extLst>
        </c:ser>
        <c:ser>
          <c:idx val="1"/>
          <c:order val="1"/>
          <c:tx>
            <c:strRef>
              <c:f>TSPbb!$G$2</c:f>
              <c:strCache>
                <c:ptCount val="1"/>
                <c:pt idx="0">
                  <c:v>A280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TSPbb!$G$21:$G$32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TSPbb!$H$5:$H$16</c:f>
              <c:numCache>
                <c:formatCode>0.00E+00</c:formatCode>
                <c:ptCount val="12"/>
                <c:pt idx="0">
                  <c:v>0</c:v>
                </c:pt>
                <c:pt idx="1">
                  <c:v>1.7E-5</c:v>
                </c:pt>
                <c:pt idx="2">
                  <c:v>5.0000000000000002E-5</c:v>
                </c:pt>
                <c:pt idx="3">
                  <c:v>2.1800000000000001E-4</c:v>
                </c:pt>
                <c:pt idx="4">
                  <c:v>9.6400000000000001E-4</c:v>
                </c:pt>
                <c:pt idx="5">
                  <c:v>4.0819999999999997E-3</c:v>
                </c:pt>
                <c:pt idx="6">
                  <c:v>1.924E-2</c:v>
                </c:pt>
                <c:pt idx="7">
                  <c:v>7.2304999999999994E-2</c:v>
                </c:pt>
                <c:pt idx="8">
                  <c:v>0.229238</c:v>
                </c:pt>
                <c:pt idx="9">
                  <c:v>0.86786200000000002</c:v>
                </c:pt>
                <c:pt idx="10">
                  <c:v>3.5611899999999999</c:v>
                </c:pt>
                <c:pt idx="11">
                  <c:v>15.6944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6-C44D-A008-5AD55848BD41}"/>
            </c:ext>
          </c:extLst>
        </c:ser>
        <c:ser>
          <c:idx val="2"/>
          <c:order val="2"/>
          <c:tx>
            <c:strRef>
              <c:f>TSPbb!$B$18</c:f>
              <c:strCache>
                <c:ptCount val="1"/>
                <c:pt idx="0">
                  <c:v>ULYSSES16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TSPbb!$G$21:$G$32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TSPbb!$C$21:$C$32</c:f>
              <c:numCache>
                <c:formatCode>0.00E+00</c:formatCode>
                <c:ptCount val="12"/>
                <c:pt idx="0">
                  <c:v>0</c:v>
                </c:pt>
                <c:pt idx="1">
                  <c:v>1.7E-5</c:v>
                </c:pt>
                <c:pt idx="2">
                  <c:v>5.1999999999999997E-5</c:v>
                </c:pt>
                <c:pt idx="3">
                  <c:v>2.2100000000000001E-4</c:v>
                </c:pt>
                <c:pt idx="4">
                  <c:v>1.047E-3</c:v>
                </c:pt>
                <c:pt idx="5">
                  <c:v>4.5230000000000001E-3</c:v>
                </c:pt>
                <c:pt idx="6">
                  <c:v>2.2061000000000001E-2</c:v>
                </c:pt>
                <c:pt idx="7">
                  <c:v>9.9942000000000003E-2</c:v>
                </c:pt>
                <c:pt idx="8">
                  <c:v>0.52676000000000001</c:v>
                </c:pt>
                <c:pt idx="9">
                  <c:v>2.0600299999999998</c:v>
                </c:pt>
                <c:pt idx="10">
                  <c:v>13.9732</c:v>
                </c:pt>
                <c:pt idx="11">
                  <c:v>83.015900000000002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6-C44D-A008-5AD55848BD41}"/>
            </c:ext>
          </c:extLst>
        </c:ser>
        <c:ser>
          <c:idx val="3"/>
          <c:order val="3"/>
          <c:tx>
            <c:strRef>
              <c:f>TSPbb!$G$18</c:f>
              <c:strCache>
                <c:ptCount val="1"/>
                <c:pt idx="0">
                  <c:v>ULYSSES22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TSPbb!$G$21:$G$32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TSPbb!$H$21:$H$32</c:f>
              <c:numCache>
                <c:formatCode>0.00E+00</c:formatCode>
                <c:ptCount val="12"/>
                <c:pt idx="0">
                  <c:v>0</c:v>
                </c:pt>
                <c:pt idx="1">
                  <c:v>2.8E-5</c:v>
                </c:pt>
                <c:pt idx="2">
                  <c:v>1.06E-4</c:v>
                </c:pt>
                <c:pt idx="3">
                  <c:v>3.4900000000000003E-4</c:v>
                </c:pt>
                <c:pt idx="4">
                  <c:v>1.621E-3</c:v>
                </c:pt>
                <c:pt idx="5">
                  <c:v>8.2939999999999993E-3</c:v>
                </c:pt>
                <c:pt idx="6">
                  <c:v>3.3800999999999998E-2</c:v>
                </c:pt>
                <c:pt idx="7">
                  <c:v>0.13856199999999999</c:v>
                </c:pt>
                <c:pt idx="8">
                  <c:v>0.692797</c:v>
                </c:pt>
                <c:pt idx="9">
                  <c:v>2.6402800000000002</c:v>
                </c:pt>
                <c:pt idx="10">
                  <c:v>18.131399999999999</c:v>
                </c:pt>
                <c:pt idx="11">
                  <c:v>94.860399999999998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6-C44D-A008-5AD55848B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024592"/>
        <c:axId val="925913904"/>
      </c:lineChart>
      <c:catAx>
        <c:axId val="90502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ciudades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913904"/>
        <c:crosses val="autoZero"/>
        <c:auto val="1"/>
        <c:lblAlgn val="ctr"/>
        <c:lblOffset val="100"/>
        <c:noMultiLvlLbl val="0"/>
      </c:catAx>
      <c:valAx>
        <c:axId val="9259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en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50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251594</xdr:colOff>
      <xdr:row>17</xdr:row>
      <xdr:rowOff>150956</xdr:rowOff>
    </xdr:from>
    <xdr:to>
      <xdr:col>6</xdr:col>
      <xdr:colOff>551776</xdr:colOff>
      <xdr:row>32</xdr:row>
      <xdr:rowOff>152110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BEBBF7-4999-40B6-AC5A-206347ACF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670116</xdr:colOff>
      <xdr:row>2</xdr:row>
      <xdr:rowOff>300085</xdr:rowOff>
    </xdr:from>
    <xdr:to>
      <xdr:col>13</xdr:col>
      <xdr:colOff>681662</xdr:colOff>
      <xdr:row>15</xdr:row>
      <xdr:rowOff>132868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6CC1972-0D2D-4099-BC21-0BE48EFDF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529168</xdr:colOff>
      <xdr:row>17</xdr:row>
      <xdr:rowOff>83609</xdr:rowOff>
    </xdr:from>
    <xdr:to>
      <xdr:col>13</xdr:col>
      <xdr:colOff>148168</xdr:colOff>
      <xdr:row>31</xdr:row>
      <xdr:rowOff>159809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F166BE-6DBB-9846-A623-5808EA288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444500</xdr:colOff>
      <xdr:row>2</xdr:row>
      <xdr:rowOff>353786</xdr:rowOff>
    </xdr:from>
    <xdr:to>
      <xdr:col>22</xdr:col>
      <xdr:colOff>456046</xdr:colOff>
      <xdr:row>15</xdr:row>
      <xdr:rowOff>186569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636158-1988-8B4B-8493-3CD15BFB6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97631</xdr:colOff>
      <xdr:row>2</xdr:row>
      <xdr:rowOff>26194</xdr:rowOff>
    </xdr:from>
    <xdr:to>
      <xdr:col>16</xdr:col>
      <xdr:colOff>97631</xdr:colOff>
      <xdr:row>14</xdr:row>
      <xdr:rowOff>78581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6E1E5C-7222-401E-B4E4-28077B169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311943</xdr:colOff>
      <xdr:row>2</xdr:row>
      <xdr:rowOff>26194</xdr:rowOff>
    </xdr:from>
    <xdr:to>
      <xdr:col>22</xdr:col>
      <xdr:colOff>311943</xdr:colOff>
      <xdr:row>14</xdr:row>
      <xdr:rowOff>78581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959DE0-04F1-4156-AF06-9F1245E4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83343</xdr:colOff>
      <xdr:row>18</xdr:row>
      <xdr:rowOff>7142</xdr:rowOff>
    </xdr:from>
    <xdr:to>
      <xdr:col>16</xdr:col>
      <xdr:colOff>83343</xdr:colOff>
      <xdr:row>30</xdr:row>
      <xdr:rowOff>59530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2D0B6C-635F-473E-8BDB-A3D186E05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311943</xdr:colOff>
      <xdr:row>18</xdr:row>
      <xdr:rowOff>30955</xdr:rowOff>
    </xdr:from>
    <xdr:to>
      <xdr:col>22</xdr:col>
      <xdr:colOff>311943</xdr:colOff>
      <xdr:row>30</xdr:row>
      <xdr:rowOff>83343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527844-D756-4BDC-BA53-2E3FF82C4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636033</xdr:colOff>
      <xdr:row>32</xdr:row>
      <xdr:rowOff>115228</xdr:rowOff>
    </xdr:from>
    <xdr:to>
      <xdr:col>13</xdr:col>
      <xdr:colOff>629838</xdr:colOff>
      <xdr:row>47</xdr:row>
      <xdr:rowOff>70623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11C7D0-6888-5948-9C75-63224E34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320146</xdr:colOff>
      <xdr:row>3</xdr:row>
      <xdr:rowOff>54504</xdr:rowOff>
    </xdr:from>
    <xdr:to>
      <xdr:col>18</xdr:col>
      <xdr:colOff>320146</xdr:colOff>
      <xdr:row>15</xdr:row>
      <xdr:rowOff>120121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08D3B9-13B1-4C48-B52B-1F69FB328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447144</xdr:colOff>
      <xdr:row>3</xdr:row>
      <xdr:rowOff>65088</xdr:rowOff>
    </xdr:from>
    <xdr:to>
      <xdr:col>24</xdr:col>
      <xdr:colOff>634999</xdr:colOff>
      <xdr:row>15</xdr:row>
      <xdr:rowOff>130705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A74E35-BCEA-4022-A4A0-61392ACCA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256645</xdr:colOff>
      <xdr:row>17</xdr:row>
      <xdr:rowOff>91546</xdr:rowOff>
    </xdr:from>
    <xdr:to>
      <xdr:col>18</xdr:col>
      <xdr:colOff>256645</xdr:colOff>
      <xdr:row>29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120B283-5DFD-4C9C-B5AA-ACA59E664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404812</xdr:colOff>
      <xdr:row>17</xdr:row>
      <xdr:rowOff>112712</xdr:rowOff>
    </xdr:from>
    <xdr:to>
      <xdr:col>24</xdr:col>
      <xdr:colOff>404812</xdr:colOff>
      <xdr:row>29</xdr:row>
      <xdr:rowOff>178329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2EB23-87E8-4B4C-B0B7-69C3466AE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211931</xdr:colOff>
      <xdr:row>2</xdr:row>
      <xdr:rowOff>154781</xdr:rowOff>
    </xdr:from>
    <xdr:to>
      <xdr:col>16</xdr:col>
      <xdr:colOff>211931</xdr:colOff>
      <xdr:row>15</xdr:row>
      <xdr:rowOff>26193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7946CF-0B86-4537-8120-4311FE0CA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</xdr:row>
      <xdr:rowOff>0</xdr:rowOff>
    </xdr:from>
    <xdr:to>
      <xdr:col>23</xdr:col>
      <xdr:colOff>0</xdr:colOff>
      <xdr:row>15</xdr:row>
      <xdr:rowOff>52387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966A659-8A39-4598-B11F-003311B64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180975</xdr:colOff>
      <xdr:row>19</xdr:row>
      <xdr:rowOff>38100</xdr:rowOff>
    </xdr:from>
    <xdr:to>
      <xdr:col>16</xdr:col>
      <xdr:colOff>180975</xdr:colOff>
      <xdr:row>31</xdr:row>
      <xdr:rowOff>90488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B568C71-D15C-468B-96E8-EDE0F8D24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23</xdr:col>
      <xdr:colOff>0</xdr:colOff>
      <xdr:row>31</xdr:row>
      <xdr:rowOff>52388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C21E923-48DA-4653-A42B-8DD850D29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14</xdr:col>
      <xdr:colOff>797979</xdr:colOff>
      <xdr:row>48</xdr:row>
      <xdr:rowOff>7815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5DD8110-2A23-3147-B5CC-EF5CA254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761749</xdr:colOff>
      <xdr:row>13</xdr:row>
      <xdr:rowOff>25400</xdr:rowOff>
    </xdr:from>
    <xdr:to>
      <xdr:col>10</xdr:col>
      <xdr:colOff>1139225</xdr:colOff>
      <xdr:row>28</xdr:row>
      <xdr:rowOff>179225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599EAB-FE18-BA46-A10D-136C965F7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1191658</xdr:colOff>
      <xdr:row>13</xdr:row>
      <xdr:rowOff>9567</xdr:rowOff>
    </xdr:from>
    <xdr:to>
      <xdr:col>17</xdr:col>
      <xdr:colOff>40307</xdr:colOff>
      <xdr:row>28</xdr:row>
      <xdr:rowOff>190955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C6C14D-78EA-3148-8BC2-9AB3D1E28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382984</xdr:colOff>
      <xdr:row>16</xdr:row>
      <xdr:rowOff>186267</xdr:rowOff>
    </xdr:from>
    <xdr:to>
      <xdr:col>3</xdr:col>
      <xdr:colOff>279401</xdr:colOff>
      <xdr:row>32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4AD002-AA69-B548-8133-00A152A9B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452966</xdr:colOff>
      <xdr:row>16</xdr:row>
      <xdr:rowOff>110066</xdr:rowOff>
    </xdr:from>
    <xdr:to>
      <xdr:col>6</xdr:col>
      <xdr:colOff>698499</xdr:colOff>
      <xdr:row>29</xdr:row>
      <xdr:rowOff>50800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5290F19-51B8-ED43-AEDC-2F95DDE61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491067</xdr:colOff>
      <xdr:row>30</xdr:row>
      <xdr:rowOff>8466</xdr:rowOff>
    </xdr:from>
    <xdr:to>
      <xdr:col>6</xdr:col>
      <xdr:colOff>736600</xdr:colOff>
      <xdr:row>42</xdr:row>
      <xdr:rowOff>152400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B719823-CB48-564C-B157-7F215E1BD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1346200</xdr:colOff>
      <xdr:row>30</xdr:row>
      <xdr:rowOff>8467</xdr:rowOff>
    </xdr:from>
    <xdr:to>
      <xdr:col>10</xdr:col>
      <xdr:colOff>1126067</xdr:colOff>
      <xdr:row>44</xdr:row>
      <xdr:rowOff>110067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DC4D70-CE0D-954D-A7FF-FADACCDB1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6"/>
  <sheetViews>
    <sheetView zoomScale="140" zoomScaleNormal="140" workbookViewId="0">
      <selection activeCell="E15" sqref="E15"/>
    </sheetView>
  </sheetViews>
  <sheetFormatPr baseColWidth="10" defaultRowHeight="15"/>
  <cols>
    <col min="2" max="2" width="10.6640625" customWidth="1"/>
    <col min="3" max="3" width="11.83203125" customWidth="1"/>
    <col min="4" max="4" width="10.33203125" customWidth="1"/>
    <col min="5" max="5" width="13" customWidth="1"/>
    <col min="6" max="6" width="9.33203125" customWidth="1"/>
    <col min="16" max="16" width="15.6640625" bestFit="1" customWidth="1"/>
  </cols>
  <sheetData>
    <row r="1" spans="2:18">
      <c r="B1" s="26" t="s">
        <v>3</v>
      </c>
      <c r="C1" s="26"/>
      <c r="D1" s="26"/>
      <c r="E1" s="26"/>
      <c r="F1" s="5"/>
      <c r="O1" s="26" t="s">
        <v>3</v>
      </c>
      <c r="P1" s="26"/>
      <c r="Q1" s="5"/>
      <c r="R1" s="5"/>
    </row>
    <row r="2" spans="2:18">
      <c r="B2" s="25" t="s">
        <v>2</v>
      </c>
      <c r="C2" s="25"/>
      <c r="D2" s="25"/>
      <c r="E2" s="25"/>
      <c r="F2" s="4"/>
      <c r="O2" s="25" t="s">
        <v>2</v>
      </c>
      <c r="P2" s="25"/>
      <c r="Q2" s="12"/>
      <c r="R2" s="12"/>
    </row>
    <row r="3" spans="2:18" ht="55">
      <c r="B3" s="2" t="s">
        <v>10</v>
      </c>
      <c r="C3" s="3" t="s">
        <v>1</v>
      </c>
      <c r="D3" s="1" t="s">
        <v>0</v>
      </c>
      <c r="E3" s="1" t="s">
        <v>4</v>
      </c>
      <c r="O3" s="2" t="s">
        <v>10</v>
      </c>
      <c r="P3" s="3" t="s">
        <v>1</v>
      </c>
    </row>
    <row r="4" spans="2:18">
      <c r="B4" s="10">
        <v>1</v>
      </c>
      <c r="C4" s="11">
        <v>4.9999999999999998E-7</v>
      </c>
      <c r="D4" s="11">
        <v>4.8800000000000003E-7</v>
      </c>
      <c r="E4" s="11">
        <v>1.5E-6</v>
      </c>
      <c r="O4" s="10">
        <v>1</v>
      </c>
      <c r="P4" s="11">
        <v>4.9999999999999998E-7</v>
      </c>
    </row>
    <row r="5" spans="2:18">
      <c r="B5" s="10">
        <v>2</v>
      </c>
      <c r="C5" s="11">
        <v>4.1999999999999996E-6</v>
      </c>
      <c r="D5" s="11">
        <v>2.6790000000000001E-6</v>
      </c>
      <c r="E5" s="11">
        <v>7.9000000000000006E-6</v>
      </c>
      <c r="O5" s="10">
        <v>2</v>
      </c>
      <c r="P5" s="11">
        <v>4.1999999999999996E-6</v>
      </c>
    </row>
    <row r="6" spans="2:18">
      <c r="B6" s="10">
        <v>3</v>
      </c>
      <c r="C6" s="11">
        <v>7.7000000000000008E-6</v>
      </c>
      <c r="D6" s="11">
        <v>8.0460000000000006E-6</v>
      </c>
      <c r="E6" s="11">
        <v>1.27E-5</v>
      </c>
      <c r="O6" s="10">
        <v>3</v>
      </c>
      <c r="P6" s="11">
        <v>7.7000000000000008E-6</v>
      </c>
    </row>
    <row r="7" spans="2:18">
      <c r="B7" s="10">
        <v>4</v>
      </c>
      <c r="C7" s="11">
        <v>2.76E-5</v>
      </c>
      <c r="D7" s="11">
        <v>2.8124999999999999E-5</v>
      </c>
      <c r="E7" s="11">
        <v>3.0000000000000001E-5</v>
      </c>
      <c r="O7" s="10">
        <v>4</v>
      </c>
      <c r="P7" s="11">
        <v>2.76E-5</v>
      </c>
    </row>
    <row r="8" spans="2:18">
      <c r="B8" s="10">
        <v>5</v>
      </c>
      <c r="C8" s="11">
        <v>9.8599999999999998E-5</v>
      </c>
      <c r="D8" s="11">
        <v>1.4868300000000001E-4</v>
      </c>
      <c r="E8" s="11">
        <v>1.259E-4</v>
      </c>
      <c r="O8" s="10">
        <v>5</v>
      </c>
      <c r="P8" s="11">
        <v>9.8599999999999998E-5</v>
      </c>
    </row>
    <row r="9" spans="2:18">
      <c r="B9" s="10">
        <f t="shared" ref="B9:B15" si="0">B8+1</f>
        <v>6</v>
      </c>
      <c r="C9" s="11">
        <v>5.3799999999999996E-4</v>
      </c>
      <c r="D9" s="11">
        <v>7.6385899999999998E-4</v>
      </c>
      <c r="E9" s="11">
        <v>6.5780000000000005E-4</v>
      </c>
      <c r="O9" s="10">
        <f t="shared" ref="O9:O15" si="1">O8+1</f>
        <v>6</v>
      </c>
      <c r="P9" s="11">
        <v>5.3799999999999996E-4</v>
      </c>
    </row>
    <row r="10" spans="2:18">
      <c r="B10" s="10">
        <f t="shared" si="0"/>
        <v>7</v>
      </c>
      <c r="C10" s="11">
        <v>4.3179999999999998E-3</v>
      </c>
      <c r="D10" s="11">
        <f>(D9+D11)/2</f>
        <v>1.9482929499999999E-2</v>
      </c>
      <c r="E10" s="11">
        <v>4.3176000000000004E-3</v>
      </c>
      <c r="O10" s="10">
        <f t="shared" si="1"/>
        <v>7</v>
      </c>
      <c r="P10" s="11">
        <v>4.3179999999999998E-3</v>
      </c>
    </row>
    <row r="11" spans="2:18">
      <c r="B11" s="10">
        <f t="shared" si="0"/>
        <v>8</v>
      </c>
      <c r="C11" s="11">
        <v>2.60612E-2</v>
      </c>
      <c r="D11" s="11">
        <v>3.8202E-2</v>
      </c>
      <c r="E11" s="11">
        <v>3.3008500000000003E-2</v>
      </c>
      <c r="O11" s="10">
        <f t="shared" si="1"/>
        <v>8</v>
      </c>
      <c r="P11" s="11">
        <v>2.60612E-2</v>
      </c>
    </row>
    <row r="12" spans="2:18">
      <c r="B12" s="10">
        <f t="shared" si="0"/>
        <v>9</v>
      </c>
      <c r="C12" s="11">
        <v>0.26860000000000001</v>
      </c>
      <c r="D12" s="11">
        <v>0.31767299999999998</v>
      </c>
      <c r="E12" s="11">
        <v>0.29578700000000002</v>
      </c>
      <c r="O12" s="10">
        <f t="shared" si="1"/>
        <v>9</v>
      </c>
      <c r="P12" s="11">
        <v>0.26860000000000001</v>
      </c>
    </row>
    <row r="13" spans="2:18">
      <c r="B13" s="10">
        <f t="shared" si="0"/>
        <v>10</v>
      </c>
      <c r="C13" s="11">
        <v>2.5709399999999998</v>
      </c>
      <c r="D13" s="11">
        <v>3.1149900000000001</v>
      </c>
      <c r="E13" s="11">
        <v>3.02841</v>
      </c>
      <c r="O13" s="10">
        <f t="shared" si="1"/>
        <v>10</v>
      </c>
      <c r="P13" s="11">
        <v>2.5709399999999998</v>
      </c>
    </row>
    <row r="14" spans="2:18">
      <c r="B14" s="10">
        <f t="shared" si="0"/>
        <v>11</v>
      </c>
      <c r="C14" s="11">
        <v>28.584599999999998</v>
      </c>
      <c r="D14" s="11">
        <v>34.000399999999999</v>
      </c>
      <c r="E14" s="11">
        <v>32.027099999999997</v>
      </c>
      <c r="O14" s="10">
        <f t="shared" si="1"/>
        <v>11</v>
      </c>
      <c r="P14" s="11">
        <v>28.584599999999998</v>
      </c>
    </row>
    <row r="15" spans="2:18">
      <c r="B15" s="10">
        <f t="shared" si="0"/>
        <v>12</v>
      </c>
      <c r="C15" s="11">
        <v>397.50900000000001</v>
      </c>
      <c r="D15" s="11">
        <v>394.95400000000001</v>
      </c>
      <c r="E15" s="11">
        <v>372.49200000000002</v>
      </c>
      <c r="O15" s="10">
        <f t="shared" si="1"/>
        <v>12</v>
      </c>
      <c r="P15" s="11">
        <v>397.50900000000001</v>
      </c>
    </row>
    <row r="16" spans="2:18">
      <c r="B16" s="8" t="s">
        <v>11</v>
      </c>
      <c r="C16" s="13">
        <f>AVERAGE(C4:C15)</f>
        <v>35.747016316666667</v>
      </c>
      <c r="D16" s="13">
        <f>AVERAGE(D4:D15)</f>
        <v>36.037141650791668</v>
      </c>
      <c r="E16" s="13">
        <f>AVERAGE(E4:E15)</f>
        <v>33.990121574999996</v>
      </c>
      <c r="O16" s="8" t="s">
        <v>11</v>
      </c>
      <c r="P16" s="24">
        <f>AVERAGE(P4:P15)</f>
        <v>35.747016316666667</v>
      </c>
    </row>
  </sheetData>
  <mergeCells count="4">
    <mergeCell ref="B2:E2"/>
    <mergeCell ref="B1:E1"/>
    <mergeCell ref="O2:P2"/>
    <mergeCell ref="O1:P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5F54-890B-49F2-B7B2-30F1CB659463}">
  <dimension ref="B2:J32"/>
  <sheetViews>
    <sheetView zoomScale="123" zoomScaleNormal="123" workbookViewId="0">
      <selection activeCell="C4" sqref="C4"/>
    </sheetView>
  </sheetViews>
  <sheetFormatPr baseColWidth="10" defaultRowHeight="15"/>
  <sheetData>
    <row r="2" spans="2:10">
      <c r="B2" s="26" t="s">
        <v>6</v>
      </c>
      <c r="C2" s="26"/>
      <c r="D2" s="26"/>
      <c r="E2" s="26"/>
      <c r="G2" s="26" t="s">
        <v>7</v>
      </c>
      <c r="H2" s="26"/>
      <c r="I2" s="26"/>
      <c r="J2" s="26"/>
    </row>
    <row r="3" spans="2:10">
      <c r="B3" s="25" t="s">
        <v>2</v>
      </c>
      <c r="C3" s="25"/>
      <c r="D3" s="25"/>
      <c r="E3" s="25"/>
      <c r="G3" s="25" t="s">
        <v>2</v>
      </c>
      <c r="H3" s="25"/>
      <c r="I3" s="25"/>
      <c r="J3" s="25"/>
    </row>
    <row r="4" spans="2:10" ht="56">
      <c r="B4" s="2" t="s">
        <v>5</v>
      </c>
      <c r="C4" s="3" t="s">
        <v>1</v>
      </c>
      <c r="D4" s="1" t="s">
        <v>0</v>
      </c>
      <c r="E4" s="1" t="s">
        <v>4</v>
      </c>
      <c r="G4" s="2" t="s">
        <v>5</v>
      </c>
      <c r="H4" s="3" t="s">
        <v>1</v>
      </c>
      <c r="I4" s="1" t="s">
        <v>0</v>
      </c>
      <c r="J4" s="1" t="s">
        <v>4</v>
      </c>
    </row>
    <row r="5" spans="2:10">
      <c r="B5">
        <v>1</v>
      </c>
      <c r="C5" s="11">
        <v>0</v>
      </c>
      <c r="D5">
        <v>0</v>
      </c>
      <c r="E5">
        <v>0</v>
      </c>
      <c r="G5">
        <v>1</v>
      </c>
      <c r="H5" s="6">
        <v>0</v>
      </c>
      <c r="I5">
        <v>0</v>
      </c>
      <c r="J5">
        <v>0</v>
      </c>
    </row>
    <row r="6" spans="2:10">
      <c r="B6">
        <v>2</v>
      </c>
      <c r="C6" s="11">
        <v>1.8E-5</v>
      </c>
      <c r="D6" s="6">
        <v>2.0000000000000002E-5</v>
      </c>
      <c r="E6" s="6">
        <v>2.0000000000000002E-5</v>
      </c>
      <c r="G6">
        <v>2</v>
      </c>
      <c r="H6" s="6">
        <v>1.7E-5</v>
      </c>
      <c r="I6" s="6">
        <v>2.0000000000000002E-5</v>
      </c>
      <c r="J6" s="6">
        <v>1.7E-5</v>
      </c>
    </row>
    <row r="7" spans="2:10">
      <c r="B7">
        <v>3</v>
      </c>
      <c r="C7" s="11">
        <v>5.1999999999999997E-5</v>
      </c>
      <c r="D7" s="6">
        <v>5.5999999999999999E-5</v>
      </c>
      <c r="E7" s="6">
        <v>5.1999999999999997E-5</v>
      </c>
      <c r="G7">
        <v>3</v>
      </c>
      <c r="H7" s="6">
        <v>5.0000000000000002E-5</v>
      </c>
      <c r="I7" s="6">
        <v>6.3E-5</v>
      </c>
      <c r="J7" s="6">
        <v>5.0000000000000002E-5</v>
      </c>
    </row>
    <row r="8" spans="2:10">
      <c r="B8">
        <v>4</v>
      </c>
      <c r="C8" s="11">
        <v>2.13E-4</v>
      </c>
      <c r="D8">
        <v>2.13E-4</v>
      </c>
      <c r="E8">
        <v>2.1100000000000001E-4</v>
      </c>
      <c r="G8">
        <v>4</v>
      </c>
      <c r="H8" s="6">
        <v>2.1800000000000001E-4</v>
      </c>
      <c r="I8">
        <v>2.6800000000000001E-4</v>
      </c>
      <c r="J8">
        <v>2.0699999999999999E-4</v>
      </c>
    </row>
    <row r="9" spans="2:10">
      <c r="B9">
        <v>5</v>
      </c>
      <c r="C9" s="11">
        <v>9.8700000000000003E-4</v>
      </c>
      <c r="D9">
        <v>1.075E-3</v>
      </c>
      <c r="E9">
        <v>9.1799999999999998E-4</v>
      </c>
      <c r="G9">
        <v>5</v>
      </c>
      <c r="H9" s="6">
        <v>9.6400000000000001E-4</v>
      </c>
      <c r="I9">
        <v>1.291E-3</v>
      </c>
      <c r="J9">
        <v>9.7300000000000002E-4</v>
      </c>
    </row>
    <row r="10" spans="2:10">
      <c r="B10">
        <f t="shared" ref="B10:B16" si="0">B9+1</f>
        <v>6</v>
      </c>
      <c r="C10" s="11">
        <v>4.6610000000000002E-3</v>
      </c>
      <c r="D10">
        <v>5.4400000000000004E-3</v>
      </c>
      <c r="E10">
        <v>4.5409999999999999E-3</v>
      </c>
      <c r="G10">
        <f t="shared" ref="G10:G16" si="1">G9+1</f>
        <v>6</v>
      </c>
      <c r="H10" s="6">
        <v>4.0819999999999997E-3</v>
      </c>
      <c r="I10">
        <v>4.9519999999999998E-3</v>
      </c>
      <c r="J10">
        <v>4.1929999999999997E-3</v>
      </c>
    </row>
    <row r="11" spans="2:10">
      <c r="B11">
        <f t="shared" si="0"/>
        <v>7</v>
      </c>
      <c r="C11" s="11">
        <v>1.9532000000000001E-2</v>
      </c>
      <c r="D11">
        <v>2.1846000000000001E-2</v>
      </c>
      <c r="E11">
        <v>1.9243E-2</v>
      </c>
      <c r="G11">
        <f t="shared" si="1"/>
        <v>7</v>
      </c>
      <c r="H11" s="6">
        <v>1.924E-2</v>
      </c>
      <c r="I11">
        <v>2.3904999999999999E-2</v>
      </c>
      <c r="J11">
        <v>2.2276000000000001E-2</v>
      </c>
    </row>
    <row r="12" spans="2:10">
      <c r="B12">
        <f t="shared" si="0"/>
        <v>8</v>
      </c>
      <c r="C12" s="11">
        <v>8.0793000000000004E-2</v>
      </c>
      <c r="D12">
        <v>8.4349999999999994E-2</v>
      </c>
      <c r="E12">
        <v>7.8514E-2</v>
      </c>
      <c r="G12">
        <f t="shared" si="1"/>
        <v>8</v>
      </c>
      <c r="H12" s="6">
        <v>7.2304999999999994E-2</v>
      </c>
      <c r="I12">
        <v>7.7898999999999996E-2</v>
      </c>
      <c r="J12">
        <v>7.4069999999999997E-2</v>
      </c>
    </row>
    <row r="13" spans="2:10">
      <c r="B13">
        <f t="shared" si="0"/>
        <v>9</v>
      </c>
      <c r="C13" s="11">
        <v>0.37194700000000003</v>
      </c>
      <c r="D13">
        <v>0.40987099999999999</v>
      </c>
      <c r="E13">
        <v>0.38647900000000002</v>
      </c>
      <c r="G13">
        <f t="shared" si="1"/>
        <v>9</v>
      </c>
      <c r="H13" s="6">
        <v>0.229238</v>
      </c>
      <c r="I13">
        <v>0.240562</v>
      </c>
      <c r="J13">
        <v>0.227269</v>
      </c>
    </row>
    <row r="14" spans="2:10">
      <c r="B14">
        <f t="shared" si="0"/>
        <v>10</v>
      </c>
      <c r="C14" s="11">
        <v>1.0307599999999999</v>
      </c>
      <c r="D14" s="7">
        <v>1.1957599999999999</v>
      </c>
      <c r="E14" s="7">
        <v>1.10165</v>
      </c>
      <c r="G14">
        <f t="shared" si="1"/>
        <v>10</v>
      </c>
      <c r="H14" s="6">
        <v>0.86786200000000002</v>
      </c>
      <c r="I14">
        <v>0.91869299999999998</v>
      </c>
      <c r="J14">
        <v>0.86417299999999997</v>
      </c>
    </row>
    <row r="15" spans="2:10">
      <c r="B15">
        <f t="shared" si="0"/>
        <v>11</v>
      </c>
      <c r="C15" s="11">
        <v>3.7911600000000001</v>
      </c>
      <c r="D15" s="7">
        <v>3.7944599999999999</v>
      </c>
      <c r="E15" s="7">
        <v>3.54467</v>
      </c>
      <c r="G15">
        <f t="shared" si="1"/>
        <v>11</v>
      </c>
      <c r="H15" s="6">
        <v>3.5611899999999999</v>
      </c>
      <c r="I15" s="7">
        <v>3.9445700000000001</v>
      </c>
      <c r="J15" s="7">
        <v>3.6644299999999999</v>
      </c>
    </row>
    <row r="16" spans="2:10">
      <c r="B16">
        <f t="shared" si="0"/>
        <v>12</v>
      </c>
      <c r="C16" s="11">
        <v>13.803599999999999</v>
      </c>
      <c r="D16" s="7">
        <v>14.592499999999999</v>
      </c>
      <c r="E16" s="7">
        <v>13.775</v>
      </c>
      <c r="G16">
        <f t="shared" si="1"/>
        <v>12</v>
      </c>
      <c r="H16" s="6">
        <v>15.6944</v>
      </c>
      <c r="I16" s="7">
        <v>16.003699999999998</v>
      </c>
      <c r="J16" s="7">
        <v>15.1424</v>
      </c>
    </row>
    <row r="18" spans="2:10">
      <c r="B18" s="26" t="s">
        <v>8</v>
      </c>
      <c r="C18" s="26"/>
      <c r="D18" s="26"/>
      <c r="E18" s="26"/>
      <c r="G18" s="26" t="s">
        <v>9</v>
      </c>
      <c r="H18" s="26"/>
      <c r="I18" s="26"/>
      <c r="J18" s="26"/>
    </row>
    <row r="19" spans="2:10">
      <c r="B19" s="25" t="s">
        <v>2</v>
      </c>
      <c r="C19" s="25"/>
      <c r="D19" s="25"/>
      <c r="E19" s="25"/>
      <c r="G19" s="25" t="s">
        <v>2</v>
      </c>
      <c r="H19" s="25"/>
      <c r="I19" s="25"/>
      <c r="J19" s="25"/>
    </row>
    <row r="20" spans="2:10" ht="56">
      <c r="B20" s="2" t="s">
        <v>5</v>
      </c>
      <c r="C20" s="3" t="s">
        <v>1</v>
      </c>
      <c r="D20" s="1" t="s">
        <v>0</v>
      </c>
      <c r="E20" s="1" t="s">
        <v>4</v>
      </c>
      <c r="G20" s="2" t="s">
        <v>5</v>
      </c>
      <c r="H20" s="3" t="s">
        <v>1</v>
      </c>
      <c r="I20" s="1" t="s">
        <v>0</v>
      </c>
      <c r="J20" s="1" t="s">
        <v>4</v>
      </c>
    </row>
    <row r="21" spans="2:10">
      <c r="B21">
        <v>1</v>
      </c>
      <c r="C21" s="6">
        <v>0</v>
      </c>
      <c r="D21">
        <v>0</v>
      </c>
      <c r="E21">
        <v>0</v>
      </c>
      <c r="G21">
        <v>1</v>
      </c>
      <c r="H21" s="6">
        <v>0</v>
      </c>
      <c r="I21">
        <v>0</v>
      </c>
      <c r="J21">
        <v>0</v>
      </c>
    </row>
    <row r="22" spans="2:10">
      <c r="B22">
        <v>2</v>
      </c>
      <c r="C22" s="6">
        <v>1.7E-5</v>
      </c>
      <c r="D22" s="6">
        <v>1.8E-5</v>
      </c>
      <c r="E22" s="6">
        <v>1.8E-5</v>
      </c>
      <c r="G22">
        <v>2</v>
      </c>
      <c r="H22" s="6">
        <v>2.8E-5</v>
      </c>
      <c r="I22" s="6">
        <v>1.8E-5</v>
      </c>
      <c r="J22" s="6">
        <v>1.7E-5</v>
      </c>
    </row>
    <row r="23" spans="2:10">
      <c r="B23">
        <v>3</v>
      </c>
      <c r="C23" s="6">
        <v>5.1999999999999997E-5</v>
      </c>
      <c r="D23" s="6">
        <v>5.5999999999999999E-5</v>
      </c>
      <c r="E23" s="6">
        <v>5.1E-5</v>
      </c>
      <c r="G23">
        <v>3</v>
      </c>
      <c r="H23" s="6">
        <v>1.06E-4</v>
      </c>
      <c r="I23" s="6">
        <v>5.5999999999999999E-5</v>
      </c>
      <c r="J23" s="6">
        <v>5.1E-5</v>
      </c>
    </row>
    <row r="24" spans="2:10">
      <c r="B24">
        <v>4</v>
      </c>
      <c r="C24" s="6">
        <v>2.2100000000000001E-4</v>
      </c>
      <c r="D24">
        <v>2.3499999999999999E-4</v>
      </c>
      <c r="E24">
        <v>2.24E-4</v>
      </c>
      <c r="G24">
        <v>4</v>
      </c>
      <c r="H24" s="6">
        <v>3.4900000000000003E-4</v>
      </c>
      <c r="I24">
        <v>2.33E-4</v>
      </c>
      <c r="J24">
        <v>2.1499999999999999E-4</v>
      </c>
    </row>
    <row r="25" spans="2:10">
      <c r="B25">
        <v>5</v>
      </c>
      <c r="C25" s="6">
        <v>1.047E-3</v>
      </c>
      <c r="D25">
        <v>1.114E-3</v>
      </c>
      <c r="E25">
        <v>1.0319999999999999E-3</v>
      </c>
      <c r="G25">
        <v>5</v>
      </c>
      <c r="H25" s="6">
        <v>1.621E-3</v>
      </c>
      <c r="I25">
        <v>1.176E-3</v>
      </c>
      <c r="J25">
        <v>1.0169999999999999E-3</v>
      </c>
    </row>
    <row r="26" spans="2:10">
      <c r="B26">
        <f t="shared" ref="B26:B32" si="2">B25+1</f>
        <v>6</v>
      </c>
      <c r="C26" s="6">
        <v>4.5230000000000001E-3</v>
      </c>
      <c r="D26">
        <v>5.0229999999999997E-3</v>
      </c>
      <c r="E26">
        <v>4.4640000000000001E-3</v>
      </c>
      <c r="G26">
        <f t="shared" ref="G26:G32" si="3">G25+1</f>
        <v>6</v>
      </c>
      <c r="H26" s="6">
        <v>8.2939999999999993E-3</v>
      </c>
      <c r="I26">
        <v>5.1970000000000002E-3</v>
      </c>
      <c r="J26">
        <v>4.4349999999999997E-3</v>
      </c>
    </row>
    <row r="27" spans="2:10">
      <c r="B27">
        <f t="shared" si="2"/>
        <v>7</v>
      </c>
      <c r="C27" s="6">
        <v>2.2061000000000001E-2</v>
      </c>
      <c r="D27">
        <v>2.3181E-2</v>
      </c>
      <c r="E27">
        <v>2.1191000000000002E-2</v>
      </c>
      <c r="G27">
        <f t="shared" si="3"/>
        <v>7</v>
      </c>
      <c r="H27" s="6">
        <v>3.3800999999999998E-2</v>
      </c>
      <c r="I27">
        <v>2.3314000000000001E-2</v>
      </c>
      <c r="J27">
        <v>2.1111999999999999E-2</v>
      </c>
    </row>
    <row r="28" spans="2:10">
      <c r="B28">
        <f t="shared" si="2"/>
        <v>8</v>
      </c>
      <c r="C28" s="6">
        <v>9.9942000000000003E-2</v>
      </c>
      <c r="D28">
        <v>0.109461</v>
      </c>
      <c r="E28">
        <v>0.10233299999999999</v>
      </c>
      <c r="G28">
        <f t="shared" si="3"/>
        <v>8</v>
      </c>
      <c r="H28" s="6">
        <v>0.13856199999999999</v>
      </c>
      <c r="I28">
        <v>0.109434</v>
      </c>
      <c r="J28">
        <v>0.102562</v>
      </c>
    </row>
    <row r="29" spans="2:10">
      <c r="B29">
        <f t="shared" si="2"/>
        <v>9</v>
      </c>
      <c r="C29" s="6">
        <v>0.52676000000000001</v>
      </c>
      <c r="D29">
        <v>0.59484899999999996</v>
      </c>
      <c r="E29">
        <v>0.56159700000000001</v>
      </c>
      <c r="G29">
        <f t="shared" si="3"/>
        <v>9</v>
      </c>
      <c r="H29" s="6">
        <v>0.692797</v>
      </c>
      <c r="I29">
        <v>0.59609999999999996</v>
      </c>
      <c r="J29">
        <v>0.56279699999999999</v>
      </c>
    </row>
    <row r="30" spans="2:10">
      <c r="B30">
        <f t="shared" si="2"/>
        <v>10</v>
      </c>
      <c r="C30" s="6">
        <v>2.0600299999999998</v>
      </c>
      <c r="D30" s="7">
        <v>2.2997100000000001</v>
      </c>
      <c r="E30" s="7">
        <v>2.1779299999999999</v>
      </c>
      <c r="G30">
        <f t="shared" si="3"/>
        <v>10</v>
      </c>
      <c r="H30" s="6">
        <v>2.6402800000000002</v>
      </c>
      <c r="I30" s="7">
        <v>2.29955</v>
      </c>
      <c r="J30" s="7">
        <v>2.1736399999999998</v>
      </c>
    </row>
    <row r="31" spans="2:10">
      <c r="B31">
        <f t="shared" si="2"/>
        <v>11</v>
      </c>
      <c r="C31" s="6">
        <v>13.9732</v>
      </c>
      <c r="D31" s="7">
        <v>15.8832</v>
      </c>
      <c r="E31" s="7">
        <v>15.115</v>
      </c>
      <c r="G31">
        <f t="shared" si="3"/>
        <v>11</v>
      </c>
      <c r="H31" s="6">
        <v>18.131399999999999</v>
      </c>
      <c r="I31" s="7">
        <v>16.0336</v>
      </c>
      <c r="J31" s="7">
        <v>15.0943</v>
      </c>
    </row>
    <row r="32" spans="2:10">
      <c r="B32">
        <f t="shared" si="2"/>
        <v>12</v>
      </c>
      <c r="C32" s="6">
        <v>83.015900000000002</v>
      </c>
      <c r="D32" s="7">
        <v>83.256900000000002</v>
      </c>
      <c r="E32" s="7">
        <v>79.1785</v>
      </c>
      <c r="G32">
        <f t="shared" si="3"/>
        <v>12</v>
      </c>
      <c r="H32" s="6">
        <v>94.860399999999998</v>
      </c>
      <c r="I32" s="7">
        <v>83.268299999999996</v>
      </c>
      <c r="J32" s="7">
        <v>79.194900000000004</v>
      </c>
    </row>
  </sheetData>
  <mergeCells count="8">
    <mergeCell ref="B19:E19"/>
    <mergeCell ref="G18:J18"/>
    <mergeCell ref="G19:J19"/>
    <mergeCell ref="B3:E3"/>
    <mergeCell ref="B2:E2"/>
    <mergeCell ref="G2:J2"/>
    <mergeCell ref="G3:J3"/>
    <mergeCell ref="B18:E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332-C715-4B9D-9ADF-C5E3631D7808}">
  <dimension ref="B1:L32"/>
  <sheetViews>
    <sheetView zoomScale="120" zoomScaleNormal="120" workbookViewId="0">
      <selection activeCell="O1" sqref="O1"/>
    </sheetView>
  </sheetViews>
  <sheetFormatPr baseColWidth="10" defaultRowHeight="15"/>
  <sheetData>
    <row r="1" spans="2:12">
      <c r="D1" t="s">
        <v>12</v>
      </c>
      <c r="J1" t="s">
        <v>21</v>
      </c>
    </row>
    <row r="2" spans="2:12">
      <c r="B2" s="26" t="s">
        <v>14</v>
      </c>
      <c r="C2" s="26"/>
      <c r="E2" s="26" t="s">
        <v>15</v>
      </c>
      <c r="F2" s="26"/>
      <c r="G2" s="8"/>
      <c r="H2" s="26" t="s">
        <v>13</v>
      </c>
      <c r="I2" s="26"/>
      <c r="K2" s="26" t="s">
        <v>16</v>
      </c>
      <c r="L2" s="26"/>
    </row>
    <row r="3" spans="2:12">
      <c r="B3" s="25" t="s">
        <v>2</v>
      </c>
      <c r="C3" s="25"/>
      <c r="E3" s="25" t="s">
        <v>2</v>
      </c>
      <c r="F3" s="25"/>
      <c r="G3" s="8"/>
      <c r="H3" s="25" t="s">
        <v>2</v>
      </c>
      <c r="I3" s="25"/>
      <c r="K3" s="25" t="s">
        <v>2</v>
      </c>
      <c r="L3" s="25"/>
    </row>
    <row r="4" spans="2:12" ht="56">
      <c r="B4" s="2" t="s">
        <v>5</v>
      </c>
      <c r="C4" s="3" t="s">
        <v>1</v>
      </c>
      <c r="E4" s="2" t="s">
        <v>5</v>
      </c>
      <c r="F4" s="3" t="s">
        <v>1</v>
      </c>
      <c r="G4" s="8"/>
      <c r="H4" s="2" t="s">
        <v>5</v>
      </c>
      <c r="I4" s="3" t="s">
        <v>1</v>
      </c>
      <c r="K4" s="2" t="s">
        <v>5</v>
      </c>
      <c r="L4" s="3" t="s">
        <v>1</v>
      </c>
    </row>
    <row r="5" spans="2:12">
      <c r="B5">
        <v>1</v>
      </c>
      <c r="C5" s="6"/>
      <c r="E5">
        <v>1</v>
      </c>
      <c r="F5" s="6"/>
      <c r="G5" s="8"/>
      <c r="H5">
        <v>1</v>
      </c>
      <c r="I5" s="6"/>
      <c r="K5">
        <v>1</v>
      </c>
      <c r="L5" s="6"/>
    </row>
    <row r="6" spans="2:12">
      <c r="B6">
        <v>2</v>
      </c>
      <c r="C6" s="6">
        <v>1.8E-5</v>
      </c>
      <c r="E6">
        <v>2</v>
      </c>
      <c r="F6" s="6">
        <v>1.7E-5</v>
      </c>
      <c r="G6" s="8"/>
      <c r="H6">
        <v>2</v>
      </c>
      <c r="I6" s="6">
        <v>9.9999999999999995E-7</v>
      </c>
      <c r="K6">
        <v>2</v>
      </c>
      <c r="L6" s="6">
        <v>1.9999999999999999E-6</v>
      </c>
    </row>
    <row r="7" spans="2:12">
      <c r="B7">
        <v>3</v>
      </c>
      <c r="C7" s="6">
        <v>5.1999999999999997E-5</v>
      </c>
      <c r="E7">
        <v>3</v>
      </c>
      <c r="F7" s="6">
        <v>5.0000000000000002E-5</v>
      </c>
      <c r="G7" s="8"/>
      <c r="H7">
        <v>3</v>
      </c>
      <c r="I7" s="6">
        <v>3.0000000000000001E-6</v>
      </c>
      <c r="K7">
        <v>3</v>
      </c>
      <c r="L7" s="6">
        <v>3.0000000000000001E-6</v>
      </c>
    </row>
    <row r="8" spans="2:12">
      <c r="B8">
        <v>4</v>
      </c>
      <c r="C8" s="6">
        <v>2.13E-4</v>
      </c>
      <c r="E8">
        <v>4</v>
      </c>
      <c r="F8" s="6">
        <v>2.1800000000000001E-4</v>
      </c>
      <c r="G8" s="8"/>
      <c r="H8">
        <v>4</v>
      </c>
      <c r="I8" s="6">
        <v>7.9999999999999996E-6</v>
      </c>
      <c r="K8">
        <v>4</v>
      </c>
      <c r="L8" s="6">
        <v>9.0000000000000002E-6</v>
      </c>
    </row>
    <row r="9" spans="2:12">
      <c r="B9">
        <v>5</v>
      </c>
      <c r="C9" s="6">
        <v>9.8700000000000003E-4</v>
      </c>
      <c r="E9">
        <v>5</v>
      </c>
      <c r="F9" s="6">
        <v>9.6400000000000001E-4</v>
      </c>
      <c r="G9" s="8"/>
      <c r="H9">
        <v>5</v>
      </c>
      <c r="I9" s="6">
        <v>2.5000000000000001E-5</v>
      </c>
      <c r="K9">
        <v>5</v>
      </c>
      <c r="L9" s="6">
        <v>3.1000000000000001E-5</v>
      </c>
    </row>
    <row r="10" spans="2:12">
      <c r="B10">
        <f t="shared" ref="B10:B16" si="0">B9+1</f>
        <v>6</v>
      </c>
      <c r="C10" s="6">
        <v>4.6610000000000002E-3</v>
      </c>
      <c r="E10">
        <f t="shared" ref="E10:E16" si="1">E9+1</f>
        <v>6</v>
      </c>
      <c r="F10" s="6">
        <v>4.0819999999999997E-3</v>
      </c>
      <c r="G10" s="8"/>
      <c r="H10">
        <f t="shared" ref="H10:H16" si="2">H9+1</f>
        <v>6</v>
      </c>
      <c r="I10" s="6">
        <v>1.05E-4</v>
      </c>
      <c r="K10">
        <f t="shared" ref="K10:K16" si="3">K9+1</f>
        <v>6</v>
      </c>
      <c r="L10" s="6">
        <v>1.15E-4</v>
      </c>
    </row>
    <row r="11" spans="2:12">
      <c r="B11">
        <f t="shared" si="0"/>
        <v>7</v>
      </c>
      <c r="C11" s="6">
        <v>1.9532000000000001E-2</v>
      </c>
      <c r="E11">
        <f t="shared" si="1"/>
        <v>7</v>
      </c>
      <c r="F11" s="6">
        <v>1.924E-2</v>
      </c>
      <c r="G11" s="8"/>
      <c r="H11">
        <f t="shared" si="2"/>
        <v>7</v>
      </c>
      <c r="I11" s="6">
        <v>3.9899999999999999E-4</v>
      </c>
      <c r="K11">
        <f t="shared" si="3"/>
        <v>7</v>
      </c>
      <c r="L11" s="6">
        <v>5.5099999999999995E-4</v>
      </c>
    </row>
    <row r="12" spans="2:12">
      <c r="B12">
        <f t="shared" si="0"/>
        <v>8</v>
      </c>
      <c r="C12" s="6">
        <v>8.0793000000000004E-2</v>
      </c>
      <c r="E12">
        <f t="shared" si="1"/>
        <v>8</v>
      </c>
      <c r="F12" s="6">
        <v>7.2304999999999994E-2</v>
      </c>
      <c r="G12" s="8"/>
      <c r="H12">
        <f t="shared" si="2"/>
        <v>8</v>
      </c>
      <c r="I12" s="6">
        <v>1.926E-3</v>
      </c>
      <c r="K12">
        <f t="shared" si="3"/>
        <v>8</v>
      </c>
      <c r="L12" s="6">
        <v>2.575E-3</v>
      </c>
    </row>
    <row r="13" spans="2:12">
      <c r="B13">
        <f t="shared" si="0"/>
        <v>9</v>
      </c>
      <c r="C13" s="6">
        <v>0.37194700000000003</v>
      </c>
      <c r="E13">
        <f t="shared" si="1"/>
        <v>9</v>
      </c>
      <c r="F13" s="6">
        <v>0.229238</v>
      </c>
      <c r="G13" s="8"/>
      <c r="H13">
        <f t="shared" si="2"/>
        <v>9</v>
      </c>
      <c r="I13" s="6">
        <v>1.2119E-2</v>
      </c>
      <c r="K13">
        <f t="shared" si="3"/>
        <v>9</v>
      </c>
      <c r="L13" s="6">
        <v>1.0992E-2</v>
      </c>
    </row>
    <row r="14" spans="2:12">
      <c r="B14">
        <f t="shared" si="0"/>
        <v>10</v>
      </c>
      <c r="C14" s="6">
        <v>1.0307599999999999</v>
      </c>
      <c r="E14">
        <f t="shared" si="1"/>
        <v>10</v>
      </c>
      <c r="F14" s="6">
        <v>0.86786200000000002</v>
      </c>
      <c r="G14" s="8"/>
      <c r="H14">
        <f t="shared" si="2"/>
        <v>10</v>
      </c>
      <c r="I14" s="6">
        <v>3.4114999999999999E-2</v>
      </c>
      <c r="K14">
        <f t="shared" si="3"/>
        <v>10</v>
      </c>
      <c r="L14" s="6">
        <v>3.9202000000000001E-2</v>
      </c>
    </row>
    <row r="15" spans="2:12">
      <c r="B15">
        <f t="shared" si="0"/>
        <v>11</v>
      </c>
      <c r="C15" s="6">
        <v>3.7911600000000001</v>
      </c>
      <c r="E15">
        <f t="shared" si="1"/>
        <v>11</v>
      </c>
      <c r="F15" s="6">
        <v>3.5611899999999999</v>
      </c>
      <c r="G15" s="8"/>
      <c r="H15">
        <f t="shared" si="2"/>
        <v>11</v>
      </c>
      <c r="I15" s="6">
        <v>0.16133600000000001</v>
      </c>
      <c r="K15">
        <f t="shared" si="3"/>
        <v>11</v>
      </c>
      <c r="L15" s="6">
        <v>0.16365099999999999</v>
      </c>
    </row>
    <row r="16" spans="2:12">
      <c r="B16">
        <f t="shared" si="0"/>
        <v>12</v>
      </c>
      <c r="C16" s="6">
        <v>13.803599999999999</v>
      </c>
      <c r="E16">
        <f t="shared" si="1"/>
        <v>12</v>
      </c>
      <c r="F16" s="6">
        <v>15.6944</v>
      </c>
      <c r="G16" s="8"/>
      <c r="H16">
        <f t="shared" si="2"/>
        <v>12</v>
      </c>
      <c r="I16" s="6">
        <v>0.81905600000000001</v>
      </c>
      <c r="K16">
        <f t="shared" si="3"/>
        <v>12</v>
      </c>
      <c r="L16" s="6">
        <v>0.77701299999999995</v>
      </c>
    </row>
    <row r="17" spans="2:12">
      <c r="G17" s="8"/>
    </row>
    <row r="18" spans="2:12">
      <c r="B18" s="26" t="s">
        <v>19</v>
      </c>
      <c r="C18" s="26"/>
      <c r="E18" s="26" t="s">
        <v>20</v>
      </c>
      <c r="F18" s="26"/>
      <c r="G18" s="8"/>
      <c r="H18" s="26" t="s">
        <v>17</v>
      </c>
      <c r="I18" s="26"/>
      <c r="K18" s="26" t="s">
        <v>18</v>
      </c>
      <c r="L18" s="26"/>
    </row>
    <row r="19" spans="2:12">
      <c r="B19" s="25" t="s">
        <v>2</v>
      </c>
      <c r="C19" s="25"/>
      <c r="E19" s="25" t="s">
        <v>2</v>
      </c>
      <c r="F19" s="25"/>
      <c r="G19" s="8"/>
      <c r="H19" s="25" t="s">
        <v>2</v>
      </c>
      <c r="I19" s="25"/>
      <c r="K19" s="25" t="s">
        <v>2</v>
      </c>
      <c r="L19" s="25"/>
    </row>
    <row r="20" spans="2:12" ht="56">
      <c r="B20" s="2" t="s">
        <v>5</v>
      </c>
      <c r="C20" s="3" t="s">
        <v>1</v>
      </c>
      <c r="E20" s="2" t="s">
        <v>5</v>
      </c>
      <c r="F20" s="3" t="s">
        <v>1</v>
      </c>
      <c r="G20" s="8"/>
      <c r="H20" s="2" t="s">
        <v>5</v>
      </c>
      <c r="I20" s="3" t="s">
        <v>1</v>
      </c>
      <c r="K20" s="2" t="s">
        <v>5</v>
      </c>
      <c r="L20" s="3" t="s">
        <v>1</v>
      </c>
    </row>
    <row r="21" spans="2:12">
      <c r="B21">
        <v>1</v>
      </c>
      <c r="C21" s="6"/>
      <c r="E21">
        <v>1</v>
      </c>
      <c r="F21" s="6"/>
      <c r="G21" s="8"/>
      <c r="H21">
        <v>1</v>
      </c>
      <c r="I21" s="6"/>
      <c r="K21">
        <v>1</v>
      </c>
      <c r="L21" s="6"/>
    </row>
    <row r="22" spans="2:12">
      <c r="B22">
        <v>2</v>
      </c>
      <c r="C22" s="6">
        <v>1.7E-5</v>
      </c>
      <c r="E22">
        <v>2</v>
      </c>
      <c r="F22" s="6">
        <v>2.8E-5</v>
      </c>
      <c r="G22" s="8"/>
      <c r="H22">
        <v>2</v>
      </c>
      <c r="I22" s="6">
        <v>1.9999999999999999E-6</v>
      </c>
      <c r="K22">
        <v>2</v>
      </c>
      <c r="L22" s="6">
        <v>1.9999999999999999E-6</v>
      </c>
    </row>
    <row r="23" spans="2:12">
      <c r="B23">
        <v>3</v>
      </c>
      <c r="C23" s="6">
        <v>5.1999999999999997E-5</v>
      </c>
      <c r="E23">
        <v>3</v>
      </c>
      <c r="F23" s="6">
        <v>1.06E-4</v>
      </c>
      <c r="G23" s="8"/>
      <c r="H23">
        <v>3</v>
      </c>
      <c r="I23" s="6">
        <v>3.0000000000000001E-6</v>
      </c>
      <c r="K23">
        <v>3</v>
      </c>
      <c r="L23" s="6">
        <v>3.0000000000000001E-6</v>
      </c>
    </row>
    <row r="24" spans="2:12">
      <c r="B24">
        <v>4</v>
      </c>
      <c r="C24" s="6">
        <v>2.2100000000000001E-4</v>
      </c>
      <c r="E24">
        <v>4</v>
      </c>
      <c r="F24" s="6">
        <v>3.4900000000000003E-4</v>
      </c>
      <c r="G24" s="8"/>
      <c r="H24">
        <v>4</v>
      </c>
      <c r="I24" s="6">
        <v>6.9999999999999999E-6</v>
      </c>
      <c r="K24">
        <v>4</v>
      </c>
      <c r="L24" s="6">
        <v>7.9999999999999996E-6</v>
      </c>
    </row>
    <row r="25" spans="2:12">
      <c r="B25">
        <v>5</v>
      </c>
      <c r="C25" s="6">
        <v>1.047E-3</v>
      </c>
      <c r="E25">
        <v>5</v>
      </c>
      <c r="F25" s="6">
        <v>1.621E-3</v>
      </c>
      <c r="G25" s="8"/>
      <c r="H25">
        <v>5</v>
      </c>
      <c r="I25" s="6">
        <v>2.3E-5</v>
      </c>
      <c r="K25">
        <v>5</v>
      </c>
      <c r="L25" s="6">
        <v>2.4000000000000001E-5</v>
      </c>
    </row>
    <row r="26" spans="2:12">
      <c r="B26">
        <f t="shared" ref="B26:B32" si="4">B25+1</f>
        <v>6</v>
      </c>
      <c r="C26" s="6">
        <v>4.5230000000000001E-3</v>
      </c>
      <c r="E26">
        <f t="shared" ref="E26:E32" si="5">E25+1</f>
        <v>6</v>
      </c>
      <c r="F26" s="6">
        <v>8.2939999999999993E-3</v>
      </c>
      <c r="G26" s="8"/>
      <c r="H26">
        <f t="shared" ref="H26:H32" si="6">H25+1</f>
        <v>6</v>
      </c>
      <c r="I26" s="6">
        <v>9.8999999999999994E-5</v>
      </c>
      <c r="K26">
        <f t="shared" ref="K26:K32" si="7">K25+1</f>
        <v>6</v>
      </c>
      <c r="L26" s="6">
        <v>8.7999999999999998E-5</v>
      </c>
    </row>
    <row r="27" spans="2:12">
      <c r="B27">
        <f t="shared" si="4"/>
        <v>7</v>
      </c>
      <c r="C27" s="6">
        <v>2.2061000000000001E-2</v>
      </c>
      <c r="E27">
        <f t="shared" si="5"/>
        <v>7</v>
      </c>
      <c r="F27" s="6">
        <v>3.3800999999999998E-2</v>
      </c>
      <c r="G27" s="8"/>
      <c r="H27">
        <f t="shared" si="6"/>
        <v>7</v>
      </c>
      <c r="I27" s="6">
        <v>3.4000000000000002E-4</v>
      </c>
      <c r="K27">
        <f t="shared" si="7"/>
        <v>7</v>
      </c>
      <c r="L27" s="6">
        <v>3.39E-4</v>
      </c>
    </row>
    <row r="28" spans="2:12">
      <c r="B28">
        <f t="shared" si="4"/>
        <v>8</v>
      </c>
      <c r="C28" s="6">
        <v>9.9942000000000003E-2</v>
      </c>
      <c r="E28">
        <f t="shared" si="5"/>
        <v>8</v>
      </c>
      <c r="F28" s="6">
        <v>0.13856199999999999</v>
      </c>
      <c r="G28" s="8"/>
      <c r="H28">
        <f t="shared" si="6"/>
        <v>8</v>
      </c>
      <c r="I28" s="6">
        <v>1.7359999999999999E-3</v>
      </c>
      <c r="K28">
        <f t="shared" si="7"/>
        <v>8</v>
      </c>
      <c r="L28" s="6">
        <v>1.7340000000000001E-3</v>
      </c>
    </row>
    <row r="29" spans="2:12">
      <c r="B29">
        <f t="shared" si="4"/>
        <v>9</v>
      </c>
      <c r="C29" s="6">
        <v>0.52676000000000001</v>
      </c>
      <c r="E29">
        <f t="shared" si="5"/>
        <v>9</v>
      </c>
      <c r="F29" s="6">
        <v>0.692797</v>
      </c>
      <c r="G29" s="8"/>
      <c r="H29">
        <f t="shared" si="6"/>
        <v>9</v>
      </c>
      <c r="I29" s="6">
        <v>1.1178E-2</v>
      </c>
      <c r="K29">
        <f t="shared" si="7"/>
        <v>9</v>
      </c>
      <c r="L29" s="6">
        <v>1.1169E-2</v>
      </c>
    </row>
    <row r="30" spans="2:12">
      <c r="B30">
        <f t="shared" si="4"/>
        <v>10</v>
      </c>
      <c r="C30" s="6">
        <v>2.0600299999999998</v>
      </c>
      <c r="E30">
        <f t="shared" si="5"/>
        <v>10</v>
      </c>
      <c r="F30" s="6">
        <v>2.6402800000000002</v>
      </c>
      <c r="G30" s="8"/>
      <c r="H30">
        <f t="shared" si="6"/>
        <v>10</v>
      </c>
      <c r="I30" s="6">
        <v>4.8452000000000002E-2</v>
      </c>
      <c r="K30">
        <f t="shared" si="7"/>
        <v>10</v>
      </c>
      <c r="L30" s="6">
        <v>4.7691999999999998E-2</v>
      </c>
    </row>
    <row r="31" spans="2:12">
      <c r="B31">
        <f t="shared" si="4"/>
        <v>11</v>
      </c>
      <c r="C31" s="6">
        <v>13.9732</v>
      </c>
      <c r="E31">
        <f t="shared" si="5"/>
        <v>11</v>
      </c>
      <c r="F31" s="6">
        <v>18.131399999999999</v>
      </c>
      <c r="G31" s="8"/>
      <c r="H31">
        <f t="shared" si="6"/>
        <v>11</v>
      </c>
      <c r="I31" s="6">
        <v>0.50490299999999999</v>
      </c>
      <c r="K31">
        <f t="shared" si="7"/>
        <v>11</v>
      </c>
      <c r="L31" s="6">
        <v>0.51087400000000005</v>
      </c>
    </row>
    <row r="32" spans="2:12">
      <c r="B32">
        <f t="shared" si="4"/>
        <v>12</v>
      </c>
      <c r="C32" s="6">
        <v>83.015900000000002</v>
      </c>
      <c r="E32">
        <f t="shared" si="5"/>
        <v>12</v>
      </c>
      <c r="F32" s="6">
        <v>94.860399999999998</v>
      </c>
      <c r="G32" s="8"/>
      <c r="H32">
        <f t="shared" si="6"/>
        <v>12</v>
      </c>
      <c r="I32" s="6">
        <v>3.7408199999999998</v>
      </c>
      <c r="K32">
        <f t="shared" si="7"/>
        <v>12</v>
      </c>
      <c r="L32" s="6">
        <v>3.80504</v>
      </c>
    </row>
  </sheetData>
  <mergeCells count="16">
    <mergeCell ref="B19:C19"/>
    <mergeCell ref="E19:F19"/>
    <mergeCell ref="H2:I2"/>
    <mergeCell ref="K2:L2"/>
    <mergeCell ref="H3:I3"/>
    <mergeCell ref="K3:L3"/>
    <mergeCell ref="H18:I18"/>
    <mergeCell ref="K18:L18"/>
    <mergeCell ref="H19:I19"/>
    <mergeCell ref="K19:L19"/>
    <mergeCell ref="B2:C2"/>
    <mergeCell ref="E2:F2"/>
    <mergeCell ref="B3:C3"/>
    <mergeCell ref="E3:F3"/>
    <mergeCell ref="B18:C18"/>
    <mergeCell ref="E18:F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B784C-1698-472D-B18B-14133709503C}">
  <dimension ref="B2:J33"/>
  <sheetViews>
    <sheetView topLeftCell="A10" zoomScale="130" zoomScaleNormal="130" workbookViewId="0">
      <selection activeCell="H32" sqref="H32"/>
    </sheetView>
  </sheetViews>
  <sheetFormatPr baseColWidth="10" defaultRowHeight="15"/>
  <sheetData>
    <row r="2" spans="2:10">
      <c r="B2" s="26" t="s">
        <v>6</v>
      </c>
      <c r="C2" s="26"/>
      <c r="D2" s="26"/>
      <c r="E2" s="26"/>
      <c r="G2" s="26" t="s">
        <v>7</v>
      </c>
      <c r="H2" s="26"/>
      <c r="I2" s="26"/>
      <c r="J2" s="26"/>
    </row>
    <row r="3" spans="2:10">
      <c r="B3" s="25" t="s">
        <v>2</v>
      </c>
      <c r="C3" s="25"/>
      <c r="D3" s="25"/>
      <c r="E3" s="25"/>
      <c r="G3" s="25" t="s">
        <v>2</v>
      </c>
      <c r="H3" s="25"/>
      <c r="I3" s="25"/>
      <c r="J3" s="25"/>
    </row>
    <row r="4" spans="2:10" ht="56">
      <c r="B4" s="2" t="s">
        <v>5</v>
      </c>
      <c r="C4" s="3" t="s">
        <v>1</v>
      </c>
      <c r="D4" s="1" t="s">
        <v>0</v>
      </c>
      <c r="E4" s="1" t="s">
        <v>4</v>
      </c>
      <c r="G4" s="2" t="s">
        <v>5</v>
      </c>
      <c r="H4" s="3" t="s">
        <v>1</v>
      </c>
      <c r="I4" s="1" t="s">
        <v>0</v>
      </c>
      <c r="J4" s="1" t="s">
        <v>4</v>
      </c>
    </row>
    <row r="5" spans="2:10">
      <c r="B5">
        <v>1</v>
      </c>
      <c r="C5" s="11"/>
      <c r="G5">
        <v>1</v>
      </c>
      <c r="H5" s="6"/>
    </row>
    <row r="6" spans="2:10">
      <c r="B6">
        <v>2</v>
      </c>
      <c r="C6" s="11">
        <v>9.9999999999999995E-7</v>
      </c>
      <c r="D6" s="6">
        <v>3.0000000000000001E-6</v>
      </c>
      <c r="E6" s="6">
        <v>1.9999999999999999E-6</v>
      </c>
      <c r="G6">
        <v>2</v>
      </c>
      <c r="H6" s="6">
        <v>1.9999999999999999E-6</v>
      </c>
      <c r="I6" s="6">
        <v>1.9999999999999999E-6</v>
      </c>
      <c r="J6" s="6">
        <v>1.9999999999999999E-6</v>
      </c>
    </row>
    <row r="7" spans="2:10">
      <c r="B7">
        <v>3</v>
      </c>
      <c r="C7" s="11">
        <v>3.0000000000000001E-6</v>
      </c>
      <c r="D7" s="6">
        <v>3.9999999999999998E-6</v>
      </c>
      <c r="E7" s="6">
        <v>3.0000000000000001E-6</v>
      </c>
      <c r="G7">
        <v>3</v>
      </c>
      <c r="H7" s="6">
        <v>3.0000000000000001E-6</v>
      </c>
      <c r="I7" s="6">
        <v>3.0000000000000001E-6</v>
      </c>
      <c r="J7" s="6">
        <v>3.0000000000000001E-6</v>
      </c>
    </row>
    <row r="8" spans="2:10">
      <c r="B8">
        <v>4</v>
      </c>
      <c r="C8" s="11">
        <v>7.9999999999999996E-6</v>
      </c>
      <c r="D8" s="6">
        <v>7.9999999999999996E-6</v>
      </c>
      <c r="E8" s="6">
        <v>6.9999999999999999E-6</v>
      </c>
      <c r="G8">
        <v>4</v>
      </c>
      <c r="H8" s="6">
        <v>9.0000000000000002E-6</v>
      </c>
      <c r="I8" s="6">
        <v>7.9999999999999996E-6</v>
      </c>
      <c r="J8" s="6">
        <v>6.9999999999999999E-6</v>
      </c>
    </row>
    <row r="9" spans="2:10">
      <c r="B9">
        <v>5</v>
      </c>
      <c r="C9" s="11">
        <v>2.5000000000000001E-5</v>
      </c>
      <c r="D9" s="6">
        <v>2.1999999999999999E-5</v>
      </c>
      <c r="E9" s="6">
        <v>2.0999999999999999E-5</v>
      </c>
      <c r="G9">
        <v>5</v>
      </c>
      <c r="H9" s="6">
        <v>3.1000000000000001E-5</v>
      </c>
      <c r="I9" s="6">
        <v>2.3E-5</v>
      </c>
      <c r="J9" s="6">
        <v>2.0999999999999999E-5</v>
      </c>
    </row>
    <row r="10" spans="2:10">
      <c r="B10">
        <f t="shared" ref="B10:B16" si="0">B9+1</f>
        <v>6</v>
      </c>
      <c r="C10" s="11">
        <v>1.05E-4</v>
      </c>
      <c r="D10" s="6">
        <v>9.2E-5</v>
      </c>
      <c r="E10" s="6">
        <v>8.3999999999999995E-5</v>
      </c>
      <c r="G10">
        <f t="shared" ref="G10:G16" si="1">G9+1</f>
        <v>6</v>
      </c>
      <c r="H10" s="6">
        <v>1.15E-4</v>
      </c>
      <c r="I10" s="6">
        <v>8.6000000000000003E-5</v>
      </c>
      <c r="J10" s="6">
        <v>7.7000000000000001E-5</v>
      </c>
    </row>
    <row r="11" spans="2:10">
      <c r="B11">
        <f t="shared" si="0"/>
        <v>7</v>
      </c>
      <c r="C11" s="11">
        <v>3.9899999999999999E-4</v>
      </c>
      <c r="D11">
        <v>3.4699999999999998E-4</v>
      </c>
      <c r="E11">
        <v>3.1700000000000001E-4</v>
      </c>
      <c r="G11">
        <f t="shared" si="1"/>
        <v>7</v>
      </c>
      <c r="H11" s="6">
        <v>5.5099999999999995E-4</v>
      </c>
      <c r="I11">
        <v>4.0700000000000003E-4</v>
      </c>
      <c r="J11">
        <v>3.6000000000000002E-4</v>
      </c>
    </row>
    <row r="12" spans="2:10">
      <c r="B12">
        <f t="shared" si="0"/>
        <v>8</v>
      </c>
      <c r="C12" s="11">
        <v>1.926E-3</v>
      </c>
      <c r="D12">
        <v>1.7570000000000001E-3</v>
      </c>
      <c r="E12">
        <v>1.49E-3</v>
      </c>
      <c r="G12">
        <f t="shared" si="1"/>
        <v>8</v>
      </c>
      <c r="H12" s="6">
        <v>2.575E-3</v>
      </c>
      <c r="I12">
        <v>1.792E-3</v>
      </c>
      <c r="J12">
        <v>1.854E-3</v>
      </c>
    </row>
    <row r="13" spans="2:10">
      <c r="B13">
        <f t="shared" si="0"/>
        <v>9</v>
      </c>
      <c r="C13" s="11">
        <v>1.2119E-2</v>
      </c>
      <c r="D13">
        <v>8.8929999999999999E-3</v>
      </c>
      <c r="E13">
        <v>7.9900000000000006E-3</v>
      </c>
      <c r="G13">
        <f t="shared" si="1"/>
        <v>9</v>
      </c>
      <c r="H13" s="6">
        <v>1.0992E-2</v>
      </c>
      <c r="I13">
        <v>7.9649999999999999E-3</v>
      </c>
      <c r="J13">
        <v>7.8720000000000005E-3</v>
      </c>
    </row>
    <row r="14" spans="2:10">
      <c r="B14">
        <f t="shared" si="0"/>
        <v>10</v>
      </c>
      <c r="C14" s="11">
        <v>3.4114999999999999E-2</v>
      </c>
      <c r="D14">
        <v>3.1654000000000002E-2</v>
      </c>
      <c r="E14">
        <v>2.9052999999999999E-2</v>
      </c>
      <c r="G14">
        <f t="shared" si="1"/>
        <v>10</v>
      </c>
      <c r="H14" s="6">
        <v>3.9202000000000001E-2</v>
      </c>
      <c r="I14">
        <v>3.2911999999999997E-2</v>
      </c>
      <c r="J14">
        <v>3.1766000000000003E-2</v>
      </c>
    </row>
    <row r="15" spans="2:10">
      <c r="B15">
        <f t="shared" si="0"/>
        <v>11</v>
      </c>
      <c r="C15" s="11">
        <v>0.16133600000000001</v>
      </c>
      <c r="D15">
        <v>0.15023800000000001</v>
      </c>
      <c r="E15">
        <v>0.14057</v>
      </c>
      <c r="G15">
        <f t="shared" si="1"/>
        <v>11</v>
      </c>
      <c r="H15" s="6">
        <v>0.16365099999999999</v>
      </c>
      <c r="I15">
        <v>0.152618</v>
      </c>
      <c r="J15">
        <v>0.141457</v>
      </c>
    </row>
    <row r="16" spans="2:10">
      <c r="B16">
        <f t="shared" si="0"/>
        <v>12</v>
      </c>
      <c r="C16" s="11">
        <v>0.81905600000000001</v>
      </c>
      <c r="D16">
        <v>0.75830600000000004</v>
      </c>
      <c r="E16">
        <v>0.71292699999999998</v>
      </c>
      <c r="G16">
        <f t="shared" si="1"/>
        <v>12</v>
      </c>
      <c r="H16" s="6">
        <v>0.77701299999999995</v>
      </c>
      <c r="I16">
        <v>0.72284800000000005</v>
      </c>
      <c r="J16">
        <v>0.67947599999999997</v>
      </c>
    </row>
    <row r="18" spans="2:10">
      <c r="B18" s="26" t="s">
        <v>8</v>
      </c>
      <c r="C18" s="26"/>
      <c r="D18" s="26"/>
      <c r="E18" s="26"/>
      <c r="G18" s="26" t="s">
        <v>9</v>
      </c>
      <c r="H18" s="26"/>
      <c r="I18" s="26"/>
      <c r="J18" s="26"/>
    </row>
    <row r="19" spans="2:10">
      <c r="B19" s="25" t="s">
        <v>2</v>
      </c>
      <c r="C19" s="25"/>
      <c r="D19" s="25"/>
      <c r="E19" s="25"/>
      <c r="G19" s="25" t="s">
        <v>2</v>
      </c>
      <c r="H19" s="25"/>
      <c r="I19" s="25"/>
      <c r="J19" s="25"/>
    </row>
    <row r="20" spans="2:10" ht="56">
      <c r="B20" s="2" t="s">
        <v>5</v>
      </c>
      <c r="C20" s="3" t="s">
        <v>1</v>
      </c>
      <c r="D20" s="1" t="s">
        <v>0</v>
      </c>
      <c r="E20" s="1" t="s">
        <v>4</v>
      </c>
      <c r="G20" s="2" t="s">
        <v>5</v>
      </c>
      <c r="H20" s="3" t="s">
        <v>1</v>
      </c>
      <c r="I20" s="1" t="s">
        <v>0</v>
      </c>
      <c r="J20" s="1" t="s">
        <v>4</v>
      </c>
    </row>
    <row r="21" spans="2:10">
      <c r="B21">
        <v>1</v>
      </c>
      <c r="C21" s="6"/>
      <c r="G21">
        <v>1</v>
      </c>
      <c r="H21" s="6"/>
    </row>
    <row r="22" spans="2:10">
      <c r="B22">
        <v>2</v>
      </c>
      <c r="C22" s="6">
        <v>1.9999999999999999E-6</v>
      </c>
      <c r="D22" s="6">
        <v>1.9999999999999999E-6</v>
      </c>
      <c r="E22" s="6">
        <v>1.9999999999999999E-6</v>
      </c>
      <c r="G22">
        <v>2</v>
      </c>
      <c r="H22" s="6">
        <v>1.9999999999999999E-6</v>
      </c>
      <c r="I22" s="6">
        <v>1.9999999999999999E-6</v>
      </c>
      <c r="J22" s="6">
        <v>1.9999999999999999E-6</v>
      </c>
    </row>
    <row r="23" spans="2:10">
      <c r="B23">
        <v>3</v>
      </c>
      <c r="C23" s="6">
        <v>3.0000000000000001E-6</v>
      </c>
      <c r="D23" s="6">
        <v>3.0000000000000001E-6</v>
      </c>
      <c r="E23" s="6">
        <v>3.0000000000000001E-6</v>
      </c>
      <c r="G23">
        <v>3</v>
      </c>
      <c r="H23" s="6">
        <v>3.0000000000000001E-6</v>
      </c>
      <c r="I23" s="6">
        <v>3.9999999999999998E-6</v>
      </c>
      <c r="J23" s="6">
        <v>3.0000000000000001E-6</v>
      </c>
    </row>
    <row r="24" spans="2:10">
      <c r="B24">
        <v>4</v>
      </c>
      <c r="C24" s="6">
        <v>6.9999999999999999E-6</v>
      </c>
      <c r="D24" s="6">
        <v>6.9999999999999999E-6</v>
      </c>
      <c r="E24" s="6">
        <v>6.9999999999999999E-6</v>
      </c>
      <c r="G24">
        <v>4</v>
      </c>
      <c r="H24" s="6">
        <v>7.9999999999999996E-6</v>
      </c>
      <c r="I24" s="6">
        <v>6.9999999999999999E-6</v>
      </c>
      <c r="J24" s="6">
        <v>6.0000000000000002E-6</v>
      </c>
    </row>
    <row r="25" spans="2:10">
      <c r="B25">
        <v>5</v>
      </c>
      <c r="C25" s="6">
        <v>2.3E-5</v>
      </c>
      <c r="D25" s="6">
        <v>2.1999999999999999E-5</v>
      </c>
      <c r="E25" s="6">
        <v>2.0999999999999999E-5</v>
      </c>
      <c r="G25">
        <v>5</v>
      </c>
      <c r="H25" s="6">
        <v>2.4000000000000001E-5</v>
      </c>
      <c r="I25" s="6">
        <v>2.1999999999999999E-5</v>
      </c>
      <c r="J25" s="6">
        <v>2.0000000000000002E-5</v>
      </c>
    </row>
    <row r="26" spans="2:10">
      <c r="B26">
        <f t="shared" ref="B26:B32" si="2">B25+1</f>
        <v>6</v>
      </c>
      <c r="C26" s="6">
        <v>9.8999999999999994E-5</v>
      </c>
      <c r="D26" s="6">
        <v>7.8999999999999996E-5</v>
      </c>
      <c r="E26" s="6">
        <v>7.2000000000000002E-5</v>
      </c>
      <c r="G26">
        <f t="shared" ref="G26:G32" si="3">G25+1</f>
        <v>6</v>
      </c>
      <c r="H26" s="6">
        <v>8.7999999999999998E-5</v>
      </c>
      <c r="I26" s="6">
        <v>8.0000000000000007E-5</v>
      </c>
      <c r="J26" s="6">
        <v>7.2000000000000002E-5</v>
      </c>
    </row>
    <row r="27" spans="2:10">
      <c r="B27">
        <f t="shared" si="2"/>
        <v>7</v>
      </c>
      <c r="C27" s="6">
        <v>3.4000000000000002E-4</v>
      </c>
      <c r="D27">
        <v>3.0600000000000001E-4</v>
      </c>
      <c r="E27">
        <v>2.7900000000000001E-4</v>
      </c>
      <c r="G27">
        <f t="shared" si="3"/>
        <v>7</v>
      </c>
      <c r="H27" s="6">
        <v>3.39E-4</v>
      </c>
      <c r="I27">
        <v>3.0499999999999999E-4</v>
      </c>
      <c r="J27">
        <v>2.7999999999999998E-4</v>
      </c>
    </row>
    <row r="28" spans="2:10">
      <c r="B28">
        <f t="shared" si="2"/>
        <v>8</v>
      </c>
      <c r="C28" s="6">
        <v>1.7359999999999999E-3</v>
      </c>
      <c r="D28">
        <v>1.738E-3</v>
      </c>
      <c r="E28">
        <v>1.4289999999999999E-3</v>
      </c>
      <c r="G28">
        <f t="shared" si="3"/>
        <v>8</v>
      </c>
      <c r="H28" s="6">
        <v>1.7340000000000001E-3</v>
      </c>
      <c r="I28">
        <v>1.727E-3</v>
      </c>
      <c r="J28">
        <v>1.439E-3</v>
      </c>
    </row>
    <row r="29" spans="2:10">
      <c r="B29">
        <f t="shared" si="2"/>
        <v>9</v>
      </c>
      <c r="C29" s="6">
        <v>1.1178E-2</v>
      </c>
      <c r="D29">
        <v>9.495E-3</v>
      </c>
      <c r="E29">
        <v>8.5959999999999995E-3</v>
      </c>
      <c r="G29">
        <f t="shared" si="3"/>
        <v>9</v>
      </c>
      <c r="H29" s="6">
        <v>1.1169E-2</v>
      </c>
      <c r="I29">
        <v>9.4490000000000008E-3</v>
      </c>
      <c r="J29">
        <v>8.6689999999999996E-3</v>
      </c>
    </row>
    <row r="30" spans="2:10">
      <c r="B30">
        <f t="shared" si="2"/>
        <v>10</v>
      </c>
      <c r="C30" s="6">
        <v>4.8452000000000002E-2</v>
      </c>
      <c r="D30">
        <v>4.3865000000000001E-2</v>
      </c>
      <c r="E30">
        <v>4.0645000000000001E-2</v>
      </c>
      <c r="G30">
        <f t="shared" si="3"/>
        <v>10</v>
      </c>
      <c r="H30" s="6">
        <v>4.7691999999999998E-2</v>
      </c>
      <c r="I30">
        <v>4.4334999999999999E-2</v>
      </c>
      <c r="J30">
        <v>4.0418000000000003E-2</v>
      </c>
    </row>
    <row r="31" spans="2:10">
      <c r="B31">
        <f t="shared" si="2"/>
        <v>11</v>
      </c>
      <c r="C31" s="6">
        <v>0.50490299999999999</v>
      </c>
      <c r="D31">
        <v>0.47370600000000002</v>
      </c>
      <c r="E31">
        <v>0.44521300000000003</v>
      </c>
      <c r="G31">
        <f t="shared" si="3"/>
        <v>11</v>
      </c>
      <c r="H31" s="6">
        <v>0.51087400000000005</v>
      </c>
      <c r="I31">
        <v>0.47270099999999998</v>
      </c>
      <c r="J31">
        <v>0.44269900000000001</v>
      </c>
    </row>
    <row r="32" spans="2:10">
      <c r="B32">
        <f t="shared" si="2"/>
        <v>12</v>
      </c>
      <c r="C32" s="6">
        <v>3.7408199999999998</v>
      </c>
      <c r="D32" s="7">
        <v>3.48577</v>
      </c>
      <c r="E32" s="7">
        <v>3.2739500000000001</v>
      </c>
      <c r="G32">
        <f t="shared" si="3"/>
        <v>12</v>
      </c>
      <c r="H32" s="6">
        <v>3.80504</v>
      </c>
      <c r="I32" s="7">
        <v>3.55301</v>
      </c>
      <c r="J32" s="7">
        <v>3.2723800000000001</v>
      </c>
    </row>
    <row r="33" spans="9:9">
      <c r="I33" s="9"/>
    </row>
  </sheetData>
  <mergeCells count="8">
    <mergeCell ref="B19:E19"/>
    <mergeCell ref="G19:J19"/>
    <mergeCell ref="B2:E2"/>
    <mergeCell ref="G2:J2"/>
    <mergeCell ref="B3:E3"/>
    <mergeCell ref="G3:J3"/>
    <mergeCell ref="B18:E18"/>
    <mergeCell ref="G18:J1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7250-AC61-CB4D-BE4E-782AE658FC91}">
  <dimension ref="A1:K12"/>
  <sheetViews>
    <sheetView tabSelected="1" topLeftCell="A8" zoomScale="150" zoomScaleNormal="150" workbookViewId="0">
      <selection activeCell="F15" sqref="F15"/>
    </sheetView>
  </sheetViews>
  <sheetFormatPr baseColWidth="10" defaultColWidth="10.83203125" defaultRowHeight="16"/>
  <cols>
    <col min="1" max="1" width="10.83203125" style="14"/>
    <col min="2" max="2" width="17.5" style="14" customWidth="1"/>
    <col min="3" max="3" width="15.1640625" style="14" customWidth="1"/>
    <col min="4" max="4" width="18.83203125" style="14" customWidth="1"/>
    <col min="5" max="5" width="19.1640625" style="14" customWidth="1"/>
    <col min="6" max="7" width="18.6640625" style="14" customWidth="1"/>
    <col min="8" max="8" width="16.6640625" style="14" customWidth="1"/>
    <col min="9" max="9" width="15.6640625" style="14" customWidth="1"/>
    <col min="10" max="10" width="17.5" style="14" customWidth="1"/>
    <col min="11" max="11" width="15.6640625" style="14" customWidth="1"/>
    <col min="12" max="16384" width="10.83203125" style="14"/>
  </cols>
  <sheetData>
    <row r="1" spans="1:11" ht="17" thickBot="1">
      <c r="A1" s="46" t="s">
        <v>33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73" thickBot="1">
      <c r="A2" s="21"/>
      <c r="B2" s="19" t="s">
        <v>31</v>
      </c>
      <c r="C2" s="19" t="s">
        <v>30</v>
      </c>
      <c r="D2" s="44" t="s">
        <v>29</v>
      </c>
      <c r="E2" s="23" t="s">
        <v>28</v>
      </c>
      <c r="F2" s="45" t="s">
        <v>27</v>
      </c>
      <c r="G2" s="23" t="s">
        <v>26</v>
      </c>
      <c r="H2" s="19" t="s">
        <v>35</v>
      </c>
      <c r="I2" s="19" t="s">
        <v>34</v>
      </c>
      <c r="J2" s="23" t="s">
        <v>36</v>
      </c>
      <c r="K2" s="23" t="s">
        <v>37</v>
      </c>
    </row>
    <row r="3" spans="1:11" ht="19" thickBot="1">
      <c r="A3" s="17" t="s">
        <v>25</v>
      </c>
      <c r="B3" s="32">
        <v>2.4000000000000001E-5</v>
      </c>
      <c r="C3" s="32">
        <v>1.5E-5</v>
      </c>
      <c r="D3" s="33">
        <v>8.1000000000000004E-5</v>
      </c>
      <c r="E3" s="34">
        <v>7.0781999999999998E-2</v>
      </c>
      <c r="F3" s="35">
        <v>65.249399999999994</v>
      </c>
      <c r="G3" s="36">
        <v>0.96731999999999996</v>
      </c>
      <c r="H3" s="41">
        <f>F3/C3</f>
        <v>4349959.9999999991</v>
      </c>
      <c r="I3" s="41">
        <f>G3/C3</f>
        <v>64487.999999999993</v>
      </c>
      <c r="J3" s="42">
        <f>F3/E3</f>
        <v>921.83606001525811</v>
      </c>
      <c r="K3" s="42">
        <f>G3/E3</f>
        <v>13.666186318555566</v>
      </c>
    </row>
    <row r="4" spans="1:11" ht="19" thickBot="1">
      <c r="A4" s="17" t="s">
        <v>24</v>
      </c>
      <c r="B4" s="32">
        <v>2.4000000000000001E-5</v>
      </c>
      <c r="C4" s="32">
        <v>3.6000000000000001E-5</v>
      </c>
      <c r="D4" s="33">
        <v>9.5000000000000005E-5</v>
      </c>
      <c r="E4" s="34">
        <v>6.7713999999999996E-2</v>
      </c>
      <c r="F4" s="37">
        <v>10.888500000000001</v>
      </c>
      <c r="G4" s="37">
        <v>0.21324799999999999</v>
      </c>
      <c r="H4" s="42">
        <f>F4/B4</f>
        <v>453687.5</v>
      </c>
      <c r="I4" s="42">
        <f>G4/B4</f>
        <v>8885.3333333333321</v>
      </c>
      <c r="J4" s="42">
        <f>F4/E4</f>
        <v>160.80131139793841</v>
      </c>
      <c r="K4" s="42">
        <f>G4/E4</f>
        <v>3.1492453554656348</v>
      </c>
    </row>
    <row r="5" spans="1:11" ht="19" thickBot="1">
      <c r="A5" s="17" t="s">
        <v>23</v>
      </c>
      <c r="B5" s="32">
        <v>3.1999999999999999E-5</v>
      </c>
      <c r="C5" s="32">
        <v>1.9000000000000001E-5</v>
      </c>
      <c r="D5" s="33">
        <v>8.1000000000000004E-5</v>
      </c>
      <c r="E5" s="39">
        <v>6.6632999999999998E-2</v>
      </c>
      <c r="F5" s="38">
        <v>12.4194</v>
      </c>
      <c r="G5" s="38">
        <v>0.19917299999999999</v>
      </c>
      <c r="H5" s="42">
        <f>F5/C5</f>
        <v>653652.6315789473</v>
      </c>
      <c r="I5" s="42">
        <f>G5/C5</f>
        <v>10482.78947368421</v>
      </c>
      <c r="J5" s="43">
        <f>F5/E5</f>
        <v>186.38512448786636</v>
      </c>
      <c r="K5" s="42">
        <f>G5/E5</f>
        <v>2.9891044977713745</v>
      </c>
    </row>
    <row r="6" spans="1:11" ht="17" thickBot="1">
      <c r="A6" s="27" t="s">
        <v>38</v>
      </c>
      <c r="B6" s="28"/>
      <c r="C6" s="28"/>
      <c r="D6" s="28"/>
      <c r="E6" s="29"/>
      <c r="F6" s="29"/>
      <c r="G6" s="29"/>
      <c r="H6" s="29"/>
      <c r="I6" s="40"/>
      <c r="J6" s="16"/>
      <c r="K6" s="15"/>
    </row>
    <row r="7" spans="1:11" ht="17" thickBot="1">
      <c r="A7" s="30" t="s">
        <v>32</v>
      </c>
      <c r="B7" s="31"/>
      <c r="C7" s="31"/>
      <c r="D7" s="31"/>
      <c r="E7" s="31"/>
      <c r="F7" s="31"/>
      <c r="G7" s="31"/>
      <c r="H7" s="31"/>
      <c r="I7" s="31"/>
      <c r="J7" s="31"/>
      <c r="K7" s="50"/>
    </row>
    <row r="8" spans="1:11" ht="73" thickBot="1">
      <c r="A8" s="20"/>
      <c r="B8" s="23" t="s">
        <v>31</v>
      </c>
      <c r="C8" s="19" t="s">
        <v>30</v>
      </c>
      <c r="D8" s="19" t="s">
        <v>29</v>
      </c>
      <c r="E8" s="19" t="s">
        <v>28</v>
      </c>
      <c r="F8" s="23" t="s">
        <v>27</v>
      </c>
      <c r="G8" s="19" t="s">
        <v>26</v>
      </c>
      <c r="H8" s="19" t="s">
        <v>35</v>
      </c>
      <c r="I8" s="19" t="s">
        <v>34</v>
      </c>
      <c r="J8" s="23" t="s">
        <v>36</v>
      </c>
      <c r="K8" s="23" t="s">
        <v>37</v>
      </c>
    </row>
    <row r="9" spans="1:11" ht="19" customHeight="1" thickBot="1">
      <c r="A9" s="17" t="s">
        <v>25</v>
      </c>
      <c r="B9" s="18">
        <v>83</v>
      </c>
      <c r="C9" s="18">
        <v>86</v>
      </c>
      <c r="D9" s="18">
        <v>71</v>
      </c>
      <c r="E9" s="22">
        <v>69.844300000000004</v>
      </c>
      <c r="F9" s="22">
        <v>69.844300000000004</v>
      </c>
      <c r="G9" s="22">
        <v>69.844300000000004</v>
      </c>
      <c r="H9" s="51">
        <f>F9/D9*100</f>
        <v>98.372253521126765</v>
      </c>
      <c r="I9" s="51">
        <f>G9/D9*100</f>
        <v>98.372253521126765</v>
      </c>
      <c r="J9" s="52">
        <f>F9/E9</f>
        <v>1</v>
      </c>
      <c r="K9" s="52">
        <f>G9/E9</f>
        <v>1</v>
      </c>
    </row>
    <row r="10" spans="1:11" ht="19" thickBot="1">
      <c r="A10" s="17" t="s">
        <v>24</v>
      </c>
      <c r="B10" s="18">
        <v>23466</v>
      </c>
      <c r="C10" s="18">
        <v>25977</v>
      </c>
      <c r="D10" s="18">
        <v>24860</v>
      </c>
      <c r="E10" s="22">
        <v>19614.599999999999</v>
      </c>
      <c r="F10" s="22">
        <v>19614.599999999999</v>
      </c>
      <c r="G10" s="22">
        <v>19614.599999999999</v>
      </c>
      <c r="H10" s="53">
        <f>F10/B10*100</f>
        <v>83.587317821529012</v>
      </c>
      <c r="I10" s="53">
        <f>G10/B10*100</f>
        <v>83.587317821529012</v>
      </c>
      <c r="J10" s="52">
        <f>F10/E10</f>
        <v>1</v>
      </c>
      <c r="K10" s="52">
        <f>G10/E10</f>
        <v>1</v>
      </c>
    </row>
    <row r="11" spans="1:11" ht="19" thickBot="1">
      <c r="A11" s="17" t="s">
        <v>23</v>
      </c>
      <c r="B11" s="54">
        <v>225</v>
      </c>
      <c r="C11" s="54">
        <v>265</v>
      </c>
      <c r="D11" s="54">
        <v>258</v>
      </c>
      <c r="E11" s="55">
        <v>204.876</v>
      </c>
      <c r="F11" s="55">
        <v>204.876</v>
      </c>
      <c r="G11" s="55">
        <v>204.876</v>
      </c>
      <c r="H11" s="53">
        <f>F11/B11*100</f>
        <v>91.055999999999997</v>
      </c>
      <c r="I11" s="53">
        <f>G11/B11*100</f>
        <v>91.055999999999997</v>
      </c>
      <c r="J11" s="52">
        <f>F11/E11</f>
        <v>1</v>
      </c>
      <c r="K11" s="52">
        <f>G11/E11</f>
        <v>1</v>
      </c>
    </row>
    <row r="12" spans="1:11" ht="17" thickBot="1">
      <c r="A12" s="49" t="s">
        <v>22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</row>
  </sheetData>
  <mergeCells count="4">
    <mergeCell ref="A12:K12"/>
    <mergeCell ref="A6:H6"/>
    <mergeCell ref="A7:K7"/>
    <mergeCell ref="A1:K1"/>
  </mergeCells>
  <pageMargins left="0.7" right="0.7" top="0.75" bottom="0.75" header="0.3" footer="0.3"/>
  <pageSetup paperSize="9" orientation="portrait" r:id="rId1"/>
  <ignoredErrors>
    <ignoredError sqref="H4:I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CenaGala</vt:lpstr>
      <vt:lpstr>TSPbb</vt:lpstr>
      <vt:lpstr>Comparacion</vt:lpstr>
      <vt:lpstr>TSPback</vt:lpstr>
      <vt:lpstr>COMPARACIÓN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Jose Rubia Lopez</dc:creator>
  <cp:lastModifiedBy>Microsoft Office User</cp:lastModifiedBy>
  <dcterms:created xsi:type="dcterms:W3CDTF">2020-05-29T18:45:33Z</dcterms:created>
  <dcterms:modified xsi:type="dcterms:W3CDTF">2020-06-07T14:25:14Z</dcterms:modified>
</cp:coreProperties>
</file>