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<sst xmlns="http://schemas.openxmlformats.org/spreadsheetml/2006/main" count="52" uniqueCount="22">
  <si>
    <t xml:space="preserve">16k I2S &amp; MIC (15.997k)</t>
  </si>
  <si>
    <t xml:space="preserve">48k I2S &amp; MIC (47.991k)</t>
  </si>
  <si>
    <t xml:space="preserve">HSE</t>
  </si>
  <si>
    <t xml:space="preserve">Mhz</t>
  </si>
  <si>
    <t xml:space="preserve">/M</t>
  </si>
  <si>
    <t xml:space="preserve">*N</t>
  </si>
  <si>
    <t xml:space="preserve">/P</t>
  </si>
  <si>
    <t xml:space="preserve">Core</t>
  </si>
  <si>
    <t xml:space="preserve">PLL *N</t>
  </si>
  <si>
    <t xml:space="preserve">PLL /R</t>
  </si>
  <si>
    <t xml:space="preserve">I2S</t>
  </si>
  <si>
    <t xml:space="preserve">APB1 Pre</t>
  </si>
  <si>
    <t xml:space="preserve">PCLK1</t>
  </si>
  <si>
    <t xml:space="preserve">SPI Prescaler</t>
  </si>
  <si>
    <t xml:space="preserve">BaudRate</t>
  </si>
  <si>
    <t xml:space="preserve">Decimation</t>
  </si>
  <si>
    <t xml:space="preserve">MIC</t>
  </si>
  <si>
    <t xml:space="preserve">kHz</t>
  </si>
  <si>
    <t xml:space="preserve">AHB Pre</t>
  </si>
  <si>
    <t xml:space="preserve">APB1 Timer</t>
  </si>
  <si>
    <t xml:space="preserve">Timer Pre</t>
  </si>
  <si>
    <t xml:space="preserve">Counter Per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</si>
</sst>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8" activeCellId="0" sqref="K18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3.06"/>
    <col collapsed="false" customWidth="true" hidden="false" outlineLevel="0" max="3" min="3" style="0" width="22.01"/>
    <col collapsed="false" customWidth="true" hidden="false" outlineLevel="0" max="7" min="7" style="0" width="22.01"/>
  </cols>
  <sheetData>
    <row r="2" customFormat="false" ht="12.8" hidden="false" customHeight="false" outlineLevel="0" collapsed="false">
      <c r="C2" s="1" t="s">
        <v>0</v>
      </c>
      <c r="G2" s="1" t="s">
        <v>1</v>
      </c>
    </row>
    <row r="3" customFormat="false" ht="12.8" hidden="false" customHeight="false" outlineLevel="0" collapsed="false">
      <c r="B3" s="0" t="s">
        <v>2</v>
      </c>
      <c r="C3" s="0" t="n">
        <v>8</v>
      </c>
      <c r="D3" s="0" t="s">
        <v>3</v>
      </c>
      <c r="F3" s="0" t="s">
        <v>2</v>
      </c>
      <c r="G3" s="0" t="n">
        <v>8</v>
      </c>
      <c r="H3" s="0" t="s">
        <v>3</v>
      </c>
    </row>
    <row r="4" customFormat="false" ht="12.8" hidden="false" customHeight="false" outlineLevel="0" collapsed="false">
      <c r="B4" s="0" t="s">
        <v>4</v>
      </c>
      <c r="C4" s="0" t="n">
        <v>7</v>
      </c>
      <c r="F4" s="0" t="s">
        <v>4</v>
      </c>
      <c r="G4" s="0" t="n">
        <v>7</v>
      </c>
    </row>
    <row r="5" customFormat="false" ht="12.8" hidden="false" customHeight="false" outlineLevel="0" collapsed="false">
      <c r="B5" s="0" t="s">
        <v>5</v>
      </c>
      <c r="C5" s="0" t="n">
        <v>344</v>
      </c>
      <c r="F5" s="0" t="s">
        <v>5</v>
      </c>
      <c r="G5" s="0" t="n">
        <v>344</v>
      </c>
    </row>
    <row r="6" customFormat="false" ht="12.8" hidden="false" customHeight="false" outlineLevel="0" collapsed="false">
      <c r="B6" s="0" t="s">
        <v>6</v>
      </c>
      <c r="C6" s="0" t="n">
        <v>6</v>
      </c>
      <c r="F6" s="0" t="s">
        <v>6</v>
      </c>
      <c r="G6" s="0" t="n">
        <v>4</v>
      </c>
    </row>
    <row r="7" customFormat="false" ht="12.8" hidden="false" customHeight="false" outlineLevel="0" collapsed="false">
      <c r="B7" s="0" t="s">
        <v>7</v>
      </c>
      <c r="C7" s="0" t="n">
        <f aca="false">C3/C4*C5/C6</f>
        <v>65.5238095238095</v>
      </c>
      <c r="D7" s="0" t="s">
        <v>3</v>
      </c>
      <c r="F7" s="0" t="s">
        <v>7</v>
      </c>
      <c r="G7" s="0" t="n">
        <f aca="false">G3/G4*G5/G6</f>
        <v>98.2857142857143</v>
      </c>
      <c r="H7" s="0" t="s">
        <v>3</v>
      </c>
    </row>
    <row r="9" customFormat="false" ht="12.8" hidden="false" customHeight="false" outlineLevel="0" collapsed="false">
      <c r="B9" s="0" t="s">
        <v>8</v>
      </c>
      <c r="C9" s="0" t="n">
        <v>344</v>
      </c>
      <c r="F9" s="0" t="s">
        <v>8</v>
      </c>
      <c r="G9" s="0" t="n">
        <v>344</v>
      </c>
    </row>
    <row r="10" customFormat="false" ht="12.8" hidden="false" customHeight="false" outlineLevel="0" collapsed="false">
      <c r="B10" s="0" t="s">
        <v>9</v>
      </c>
      <c r="C10" s="0" t="n">
        <v>4</v>
      </c>
      <c r="F10" s="0" t="s">
        <v>9</v>
      </c>
      <c r="G10" s="0" t="n">
        <v>4</v>
      </c>
    </row>
    <row r="11" customFormat="false" ht="12.8" hidden="false" customHeight="false" outlineLevel="0" collapsed="false">
      <c r="B11" s="0" t="s">
        <v>10</v>
      </c>
      <c r="C11" s="0" t="n">
        <f aca="false">C3/C4*C9/C10</f>
        <v>98.2857142857143</v>
      </c>
      <c r="D11" s="0" t="s">
        <v>3</v>
      </c>
      <c r="F11" s="0" t="s">
        <v>10</v>
      </c>
      <c r="G11" s="0" t="n">
        <f aca="false">G3/G4*G9/G10</f>
        <v>98.2857142857143</v>
      </c>
      <c r="H11" s="0" t="s">
        <v>3</v>
      </c>
    </row>
    <row r="13" customFormat="false" ht="12.8" hidden="false" customHeight="false" outlineLevel="0" collapsed="false">
      <c r="B13" s="0" t="s">
        <v>11</v>
      </c>
      <c r="C13" s="0" t="n">
        <v>4</v>
      </c>
      <c r="F13" s="0" t="s">
        <v>11</v>
      </c>
      <c r="G13" s="0" t="n">
        <v>4</v>
      </c>
    </row>
    <row r="14" customFormat="false" ht="12.8" hidden="false" customHeight="false" outlineLevel="0" collapsed="false">
      <c r="B14" s="0" t="s">
        <v>12</v>
      </c>
      <c r="C14" s="0" t="n">
        <f aca="false">C3/C4*C5/C6/C13</f>
        <v>16.3809523809524</v>
      </c>
      <c r="D14" s="0" t="s">
        <v>3</v>
      </c>
      <c r="F14" s="0" t="s">
        <v>12</v>
      </c>
      <c r="G14" s="0" t="n">
        <f aca="false">G3/G4*G5/G6/G13</f>
        <v>24.5714285714286</v>
      </c>
      <c r="H14" s="0" t="s">
        <v>3</v>
      </c>
    </row>
    <row r="15" customFormat="false" ht="12.8" hidden="false" customHeight="false" outlineLevel="0" collapsed="false">
      <c r="B15" s="0" t="s">
        <v>13</v>
      </c>
      <c r="C15" s="0" t="n">
        <v>16</v>
      </c>
      <c r="F15" s="0" t="s">
        <v>13</v>
      </c>
      <c r="G15" s="0" t="n">
        <v>8</v>
      </c>
    </row>
    <row r="16" customFormat="false" ht="12.8" hidden="false" customHeight="false" outlineLevel="0" collapsed="false">
      <c r="B16" s="0" t="s">
        <v>14</v>
      </c>
      <c r="C16" s="0" t="n">
        <f aca="false">C14/C15</f>
        <v>1.02380952380952</v>
      </c>
      <c r="D16" s="0" t="s">
        <v>3</v>
      </c>
      <c r="F16" s="1" t="s">
        <v>14</v>
      </c>
      <c r="G16" s="1" t="n">
        <f aca="false">G14/G15</f>
        <v>3.07142857142857</v>
      </c>
      <c r="H16" s="0" t="s">
        <v>3</v>
      </c>
    </row>
    <row r="17" customFormat="false" ht="12.8" hidden="false" customHeight="false" outlineLevel="0" collapsed="false">
      <c r="B17" s="0" t="s">
        <v>15</v>
      </c>
      <c r="C17" s="0" t="n">
        <v>64</v>
      </c>
      <c r="F17" s="0" t="s">
        <v>15</v>
      </c>
      <c r="G17" s="0" t="n">
        <v>64</v>
      </c>
    </row>
    <row r="18" customFormat="false" ht="12.8" hidden="false" customHeight="false" outlineLevel="0" collapsed="false">
      <c r="B18" s="0" t="s">
        <v>16</v>
      </c>
      <c r="C18" s="1" t="n">
        <f aca="false">C16/C17*1000</f>
        <v>15.9970238095238</v>
      </c>
      <c r="D18" s="0" t="s">
        <v>17</v>
      </c>
      <c r="F18" s="0" t="s">
        <v>16</v>
      </c>
      <c r="G18" s="0" t="n">
        <f aca="false">G16/G17*1000</f>
        <v>47.9910714285714</v>
      </c>
      <c r="H18" s="0" t="s">
        <v>17</v>
      </c>
    </row>
    <row r="20" customFormat="false" ht="12.8" hidden="false" customHeight="false" outlineLevel="0" collapsed="false">
      <c r="F20" s="0" t="s">
        <v>18</v>
      </c>
      <c r="G20" s="0" t="n">
        <v>1</v>
      </c>
    </row>
    <row r="21" customFormat="false" ht="12.8" hidden="false" customHeight="false" outlineLevel="0" collapsed="false">
      <c r="D21" s="0" t="s">
        <v>3</v>
      </c>
      <c r="F21" s="0" t="s">
        <v>19</v>
      </c>
      <c r="G21" s="0" t="n">
        <f aca="false">G7/G20/G13*2</f>
        <v>49.1428571428571</v>
      </c>
      <c r="H21" s="0" t="s">
        <v>3</v>
      </c>
    </row>
    <row r="22" customFormat="false" ht="12.8" hidden="false" customHeight="false" outlineLevel="0" collapsed="false">
      <c r="F22" s="0" t="s">
        <v>20</v>
      </c>
      <c r="G22" s="0" t="n">
        <v>16</v>
      </c>
    </row>
    <row r="23" customFormat="false" ht="12.8" hidden="false" customHeight="false" outlineLevel="0" collapsed="false">
      <c r="F23" s="0" t="s">
        <v>21</v>
      </c>
      <c r="G23" s="0" t="n">
        <v>64</v>
      </c>
    </row>
    <row r="24" customFormat="false" ht="12.8" hidden="false" customHeight="false" outlineLevel="0" collapsed="false">
      <c r="G24" s="0" t="n">
        <f aca="false">G21/G22/G23*1000</f>
        <v>47.9910714285714</v>
      </c>
    </row>
    <row r="26" customFormat="false" ht="12.8" hidden="false" customHeight="false" outlineLevel="0" collapsed="false">
      <c r="F26" s="0" t="s">
        <v>18</v>
      </c>
      <c r="G26" s="0" t="n">
        <v>1</v>
      </c>
    </row>
    <row r="27" customFormat="false" ht="12.8" hidden="false" customHeight="false" outlineLevel="0" collapsed="false">
      <c r="F27" s="0" t="s">
        <v>19</v>
      </c>
      <c r="G27" s="0" t="n">
        <f aca="false">G7/G20/G13*2</f>
        <v>49.1428571428572</v>
      </c>
    </row>
    <row r="28" customFormat="false" ht="12.8" hidden="false" customHeight="false" outlineLevel="0" collapsed="false">
      <c r="F28" s="0" t="s">
        <v>20</v>
      </c>
      <c r="G28" s="0" t="n">
        <f aca="false">16*64</f>
        <v>1024</v>
      </c>
    </row>
    <row r="29" customFormat="false" ht="12.8" hidden="false" customHeight="false" outlineLevel="0" collapsed="false">
      <c r="F29" s="0" t="s">
        <v>21</v>
      </c>
      <c r="G29" s="0" t="n">
        <v>250</v>
      </c>
    </row>
    <row r="30" customFormat="false" ht="12.8" hidden="false" customHeight="false" outlineLevel="0" collapsed="false">
      <c r="G30" s="0" t="n">
        <f aca="false">G27/G28/G29*1000</f>
        <v>0.191964285714286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2022-04-03T15:54:25Z</dcterms:created>
  <dc:creator/>
  <dc:description/>
  <dc:language>en-SG</dc:language>
  <cp:lastModifiedBy/>
  <dcterms:modified xsi:type="dcterms:W3CDTF">2022-04-10T18:41:06Z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