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ke\Dropbox\Public\Datateknik LTH\Åk 4\"/>
    </mc:Choice>
  </mc:AlternateContent>
  <bookViews>
    <workbookView xWindow="0" yWindow="465" windowWidth="33600" windowHeight="18945"/>
  </bookViews>
  <sheets>
    <sheet name="Sheet1" sheetId="1" r:id="rId1"/>
    <sheet name="Sheet2" sheetId="2" r:id="rId2"/>
  </sheets>
  <definedNames>
    <definedName name="se" localSheetId="0">Sheet1!#REF!</definedName>
    <definedName name="ssr" localSheetId="0">Sheet1!$A$23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8" i="1" l="1"/>
  <c r="B35" i="1"/>
  <c r="B20" i="1"/>
  <c r="B18" i="1"/>
  <c r="B19" i="1"/>
  <c r="F24" i="1"/>
  <c r="H24" i="1"/>
  <c r="F44" i="1"/>
  <c r="H44" i="1"/>
  <c r="L4" i="1"/>
  <c r="L3" i="1"/>
  <c r="K3" i="1"/>
  <c r="F5" i="1"/>
  <c r="E4" i="1"/>
  <c r="J4" i="1"/>
  <c r="I4" i="1"/>
  <c r="B36" i="1"/>
  <c r="H4" i="1"/>
  <c r="G4" i="1"/>
  <c r="F4" i="1"/>
  <c r="H5" i="1"/>
  <c r="G3" i="1"/>
  <c r="I3" i="1"/>
  <c r="E3" i="1"/>
</calcChain>
</file>

<file path=xl/sharedStrings.xml><?xml version="1.0" encoding="utf-8"?>
<sst xmlns="http://schemas.openxmlformats.org/spreadsheetml/2006/main" count="442" uniqueCount="223">
  <si>
    <t>Specialisering se - Software engineering</t>
  </si>
  <si>
    <t>Kurskod</t>
  </si>
  <si>
    <t>Nivå</t>
  </si>
  <si>
    <t>Kursnamn</t>
  </si>
  <si>
    <t>14/15</t>
  </si>
  <si>
    <t>lp1</t>
  </si>
  <si>
    <t>lp2</t>
  </si>
  <si>
    <t>lp3</t>
  </si>
  <si>
    <t>lp4</t>
  </si>
  <si>
    <t>EITN50</t>
  </si>
  <si>
    <t>A</t>
  </si>
  <si>
    <t>Avancerad datasäkerhet</t>
  </si>
  <si>
    <t>MIO012</t>
  </si>
  <si>
    <t>G1</t>
  </si>
  <si>
    <t>Industriell ekonomi, allmän kurs</t>
  </si>
  <si>
    <t>MAMN25</t>
  </si>
  <si>
    <t>Interaktionsdesign</t>
  </si>
  <si>
    <t>ETSN05</t>
  </si>
  <si>
    <t>Programvaruutveckling för stora system</t>
  </si>
  <si>
    <t>FRTN01</t>
  </si>
  <si>
    <t>EDAN10</t>
  </si>
  <si>
    <t>Konfigurationshantering</t>
  </si>
  <si>
    <t>ETS170</t>
  </si>
  <si>
    <t>Kravhantering</t>
  </si>
  <si>
    <t>EDA270</t>
  </si>
  <si>
    <t>EDAN01</t>
  </si>
  <si>
    <t>Constraint-programmering</t>
  </si>
  <si>
    <t>ETS200</t>
  </si>
  <si>
    <t>Programvarutestning</t>
  </si>
  <si>
    <t>EDA031</t>
  </si>
  <si>
    <t>G2</t>
  </si>
  <si>
    <t>EDA216</t>
  </si>
  <si>
    <t>MIO022</t>
  </si>
  <si>
    <t>Företagsorganisation</t>
  </si>
  <si>
    <t>MAM120</t>
  </si>
  <si>
    <t>Användbarhetsutvärdering</t>
  </si>
  <si>
    <t>Specialisering pv - Programvara</t>
  </si>
  <si>
    <t>EDAN55</t>
  </si>
  <si>
    <t>Avancerade algoritmer</t>
  </si>
  <si>
    <t>EDAA25</t>
  </si>
  <si>
    <t>C-programmering</t>
  </si>
  <si>
    <t>EDAN65</t>
  </si>
  <si>
    <t>Kompilatorer</t>
  </si>
  <si>
    <t>EDA230</t>
  </si>
  <si>
    <t>Optimerande kompilatorer</t>
  </si>
  <si>
    <t>EDAN20</t>
  </si>
  <si>
    <t>Språkteknologi</t>
  </si>
  <si>
    <t>EDAN40</t>
  </si>
  <si>
    <t>Funktionsprogrammering</t>
  </si>
  <si>
    <t>EDAN70</t>
  </si>
  <si>
    <t>Projekt i datavetenskap</t>
  </si>
  <si>
    <t>FMA240</t>
  </si>
  <si>
    <t>Linjär och kombinatorisk optimering</t>
  </si>
  <si>
    <t>EDA132</t>
  </si>
  <si>
    <t>Tillämpad artificiell intelligens</t>
  </si>
  <si>
    <t>EDAF15</t>
  </si>
  <si>
    <t>Algoritmimplementering</t>
  </si>
  <si>
    <t>FMAA15</t>
  </si>
  <si>
    <t>Diskret matematik</t>
  </si>
  <si>
    <t>EDAN25</t>
  </si>
  <si>
    <t>Multicoreprogrammering</t>
  </si>
  <si>
    <t>Periodiserad</t>
  </si>
  <si>
    <t>Godkända</t>
  </si>
  <si>
    <t>Nöjda</t>
  </si>
  <si>
    <t>Maskininlärning</t>
  </si>
  <si>
    <t>FMAN45</t>
  </si>
  <si>
    <t>Ny</t>
  </si>
  <si>
    <t>Ny?</t>
  </si>
  <si>
    <t>FMNN25</t>
  </si>
  <si>
    <t>Avancerad kurs i numeriska algoritmer med Python/SciPy</t>
  </si>
  <si>
    <t>ETIF05</t>
  </si>
  <si>
    <t>Grundläggande radioteknik</t>
  </si>
  <si>
    <t>MMKF15</t>
  </si>
  <si>
    <t>Tillämpad robotteknik</t>
  </si>
  <si>
    <t>MAM032</t>
  </si>
  <si>
    <t>Arbete-människa-teknik, projekt</t>
  </si>
  <si>
    <t>FMI050</t>
  </si>
  <si>
    <t>Energisystemanalys: energi, miljö och naturresurser</t>
  </si>
  <si>
    <t>FMAN15</t>
  </si>
  <si>
    <t>Olinjära dynamiska system</t>
  </si>
  <si>
    <t>EIE061</t>
  </si>
  <si>
    <t>Projekt i industriell elektroteknik och automation</t>
  </si>
  <si>
    <t>TNX097</t>
  </si>
  <si>
    <t>Rehabiliteringsteknik</t>
  </si>
  <si>
    <t>FMAN30</t>
  </si>
  <si>
    <t>Medicinsk bildanalys</t>
  </si>
  <si>
    <t>FRTN05</t>
  </si>
  <si>
    <t>Olinjär reglering och servosystem</t>
  </si>
  <si>
    <t>FMA051</t>
  </si>
  <si>
    <t>Optimering</t>
  </si>
  <si>
    <t>FMAN35</t>
  </si>
  <si>
    <t>Projekt i matematik</t>
  </si>
  <si>
    <t>MMKN30</t>
  </si>
  <si>
    <t>Servicerobotik</t>
  </si>
  <si>
    <t>FMNN05</t>
  </si>
  <si>
    <t>Simuleringsverktyg</t>
  </si>
  <si>
    <t>MAMF15</t>
  </si>
  <si>
    <t>Arbetsorganisation och ledarskap</t>
  </si>
  <si>
    <t>MIE080</t>
  </si>
  <si>
    <t>Automation</t>
  </si>
  <si>
    <t>MIOA01</t>
  </si>
  <si>
    <t>MIO040</t>
  </si>
  <si>
    <t>Industriell ekonomi, fortsättningskurs</t>
  </si>
  <si>
    <t>ETIN10</t>
  </si>
  <si>
    <t>Kanalmodellering för trådlös kommunikation</t>
  </si>
  <si>
    <t>FMA111</t>
  </si>
  <si>
    <t>Matematiska strukturer</t>
  </si>
  <si>
    <t>FMS091</t>
  </si>
  <si>
    <t>Monte Carlo-baserade statistiska metoder</t>
  </si>
  <si>
    <t>ETIA10</t>
  </si>
  <si>
    <t>Patent och annan immaterialrätt</t>
  </si>
  <si>
    <t>FRT130</t>
  </si>
  <si>
    <t>Reglerteori</t>
  </si>
  <si>
    <t>TEK280</t>
  </si>
  <si>
    <t>Teknikstödd kommunikation</t>
  </si>
  <si>
    <t>FMI040</t>
  </si>
  <si>
    <t>Energisystemanalys: Förnybara energikällor</t>
  </si>
  <si>
    <t>FMA021</t>
  </si>
  <si>
    <t>Kontinuerliga system</t>
  </si>
  <si>
    <t>EIEN01</t>
  </si>
  <si>
    <t>Mekatronik, industriell produktframtagning</t>
  </si>
  <si>
    <t>TNX153</t>
  </si>
  <si>
    <t>Rehabiliteringsteknik och design</t>
  </si>
  <si>
    <t>EITA05</t>
  </si>
  <si>
    <t>Teknikhistoria</t>
  </si>
  <si>
    <t>FMAN25</t>
  </si>
  <si>
    <t>Variationskalkyl</t>
  </si>
  <si>
    <t>MIE090</t>
  </si>
  <si>
    <t>Automation för komplexa system</t>
  </si>
  <si>
    <t>FMS072</t>
  </si>
  <si>
    <t>Försöksplanering</t>
  </si>
  <si>
    <t>KII010</t>
  </si>
  <si>
    <t>Industriellt miljöarbete</t>
  </si>
  <si>
    <t>ESS030</t>
  </si>
  <si>
    <t>Komponentfysik</t>
  </si>
  <si>
    <t>FMSN30</t>
  </si>
  <si>
    <t>Linjär och logistisk regression</t>
  </si>
  <si>
    <t>FAF150</t>
  </si>
  <si>
    <t>Medicinsk optik</t>
  </si>
  <si>
    <t>EEMN01</t>
  </si>
  <si>
    <t>Mikrosensorer</t>
  </si>
  <si>
    <t>FRTN30</t>
  </si>
  <si>
    <t>Nätverksdynamik</t>
  </si>
  <si>
    <t>EDA095</t>
  </si>
  <si>
    <t>Nätverksprogrammering</t>
  </si>
  <si>
    <t>ETIN15</t>
  </si>
  <si>
    <t>Radiosystem</t>
  </si>
  <si>
    <t>FMS155</t>
  </si>
  <si>
    <t>Statistisk modellering av extremvärden</t>
  </si>
  <si>
    <t>MAMN10</t>
  </si>
  <si>
    <t>Interaktion 1: Neuromodellering, kognitiv robotik och agenter</t>
  </si>
  <si>
    <t>ETTN15</t>
  </si>
  <si>
    <t>Moderna trådlösa system - LTE och dess efterföljare</t>
  </si>
  <si>
    <t>EITN10</t>
  </si>
  <si>
    <t>Multipelantennsystem</t>
  </si>
  <si>
    <t>EITN35</t>
  </si>
  <si>
    <t>Projekt i elektro- och informationsteknik</t>
  </si>
  <si>
    <t>EEM031</t>
  </si>
  <si>
    <t>Sensorteknik</t>
  </si>
  <si>
    <t>EEMN10</t>
  </si>
  <si>
    <t>Datorbaserade mätsystem</t>
  </si>
  <si>
    <t>EEMN05</t>
  </si>
  <si>
    <t>EMC, störningar och störningsbegränsning</t>
  </si>
  <si>
    <t>MAMN15</t>
  </si>
  <si>
    <t>Interaktion 2: Virtualitet och kognitiv modellering</t>
  </si>
  <si>
    <t>EEMF05</t>
  </si>
  <si>
    <t>Medicinsk mätteknik</t>
  </si>
  <si>
    <t>EEMN15</t>
  </si>
  <si>
    <t>Ultraljudsfysik och teknik</t>
  </si>
  <si>
    <t>FMSN35</t>
  </si>
  <si>
    <t>Stationär och icke-stationär spektralanalys</t>
  </si>
  <si>
    <t>Valfria kurser - D</t>
  </si>
  <si>
    <t>Gul = Dubletter</t>
  </si>
  <si>
    <t>NaN</t>
  </si>
  <si>
    <t>15/16</t>
  </si>
  <si>
    <t>HP:</t>
  </si>
  <si>
    <t>Räknare</t>
  </si>
  <si>
    <t>X</t>
  </si>
  <si>
    <t>Valfri (44,5)</t>
  </si>
  <si>
    <t>A-nivå (45)</t>
  </si>
  <si>
    <t>Coachning av programvaruteam (9hp)</t>
  </si>
  <si>
    <t>Databasteknik (7.5hp)</t>
  </si>
  <si>
    <t>Databasteknik (7,5hp)</t>
  </si>
  <si>
    <t>A:</t>
  </si>
  <si>
    <t>HP/termin (30hp):</t>
  </si>
  <si>
    <t>HP/lp (15hp):</t>
  </si>
  <si>
    <t>Totalt (89,5)</t>
  </si>
  <si>
    <t>Specialisering ks - Kommunikationssystem</t>
  </si>
  <si>
    <t>ETT051</t>
  </si>
  <si>
    <t>Digital kommunikation</t>
  </si>
  <si>
    <t>FMSF15</t>
  </si>
  <si>
    <t>Markovprocesser</t>
  </si>
  <si>
    <t>EITF05</t>
  </si>
  <si>
    <t>Webbsäkerhet</t>
  </si>
  <si>
    <t>EITN41</t>
  </si>
  <si>
    <t>Avancerad webbsäkerhet</t>
  </si>
  <si>
    <t>ETTN01</t>
  </si>
  <si>
    <t>Digital kommunikation, fortsättningskurs</t>
  </si>
  <si>
    <t>ETSF10</t>
  </si>
  <si>
    <t>Internetprotokoll</t>
  </si>
  <si>
    <t>EDIN01</t>
  </si>
  <si>
    <t>Kryptoteknik</t>
  </si>
  <si>
    <t>FMAN10</t>
  </si>
  <si>
    <t>Algebraiska strukturer</t>
  </si>
  <si>
    <t>ETSN01</t>
  </si>
  <si>
    <t>Avancerad telekommunikation</t>
  </si>
  <si>
    <t>EITN30</t>
  </si>
  <si>
    <t>Internet inuti</t>
  </si>
  <si>
    <t>EITN45</t>
  </si>
  <si>
    <t>Informationsteori</t>
  </si>
  <si>
    <t>ETS061</t>
  </si>
  <si>
    <t>Simulering</t>
  </si>
  <si>
    <t>EITN21</t>
  </si>
  <si>
    <t>Projekt i trådlös kommunikation</t>
  </si>
  <si>
    <t>EDI042</t>
  </si>
  <si>
    <t>Kodningsteknik</t>
  </si>
  <si>
    <t>C++ - programmering (7.5hp)</t>
  </si>
  <si>
    <t>Ersätt "1/2/3/4" i läsperiodsuppd. med "X". Ex Advancerad datasäkerhet.</t>
  </si>
  <si>
    <t>Realtidssystem (10hp)</t>
  </si>
  <si>
    <t>Poäng/lp</t>
  </si>
  <si>
    <t>C++ - programmering (7hp)</t>
  </si>
  <si>
    <t>Projekt i trådlös kommunikation (7.5hp)</t>
  </si>
  <si>
    <t>(OBS: Ändra poäng till poäng/lp)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</si>
</sst>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4"/>
      <color rgb="FF303030"/>
      <name val="Georgia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rgb="FFC00000"/>
      <name val="Arial"/>
      <family val="2"/>
    </font>
    <font>
      <b/>
      <i/>
      <sz val="10"/>
      <color rgb="FFC0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3EA"/>
        <bgColor indexed="64"/>
      </patternFill>
    </fill>
    <fill>
      <patternFill patternType="solid">
        <fgColor rgb="FFD7EEF7"/>
        <bgColor indexed="64"/>
      </patternFill>
    </fill>
    <fill>
      <patternFill patternType="solid">
        <fgColor rgb="FFFBE5F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rgb="FFEBE5D8"/>
      </left>
      <right style="medium">
        <color rgb="FFEBE5D8"/>
      </right>
      <top style="medium">
        <color rgb="FFEBE5D8"/>
      </top>
      <bottom style="medium">
        <color rgb="FFEBE5D8"/>
      </bottom>
      <diagonal/>
    </border>
    <border>
      <left style="medium">
        <color rgb="FFEBE5D8"/>
      </left>
      <right style="medium">
        <color rgb="FFEBE5D8"/>
      </right>
      <top style="medium">
        <color rgb="FFEBE5D8"/>
      </top>
      <bottom/>
      <diagonal/>
    </border>
    <border>
      <left style="medium">
        <color rgb="FFEBE5D8"/>
      </left>
      <right style="medium">
        <color rgb="FFEBE5D8"/>
      </right>
      <top/>
      <bottom style="medium">
        <color rgb="FFEBE5D8"/>
      </bottom>
      <diagonal/>
    </border>
    <border>
      <left style="medium">
        <color rgb="FFEBE5D8"/>
      </left>
      <right/>
      <top style="medium">
        <color rgb="FFEBE5D8"/>
      </top>
      <bottom style="medium">
        <color rgb="FFEBE5D8"/>
      </bottom>
      <diagonal/>
    </border>
    <border>
      <left/>
      <right/>
      <top style="medium">
        <color rgb="FFEBE5D8"/>
      </top>
      <bottom style="medium">
        <color rgb="FFEBE5D8"/>
      </bottom>
      <diagonal/>
    </border>
    <border>
      <left/>
      <right style="medium">
        <color rgb="FFEBE5D8"/>
      </right>
      <top style="medium">
        <color rgb="FFEBE5D8"/>
      </top>
      <bottom style="medium">
        <color rgb="FFEBE5D8"/>
      </bottom>
      <diagonal/>
    </border>
    <border>
      <left style="medium">
        <color rgb="FFEBE5D8"/>
      </left>
      <right/>
      <top style="medium">
        <color rgb="FFEBE5D8"/>
      </top>
      <bottom/>
      <diagonal/>
    </border>
    <border>
      <left/>
      <right style="medium">
        <color rgb="FFEBE5D8"/>
      </right>
      <top style="medium">
        <color rgb="FFEBE5D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4" fillId="3" borderId="1" xfId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wrapText="1"/>
    </xf>
    <xf numFmtId="0" fontId="1" fillId="0" borderId="0" xfId="0" applyFont="1" applyAlignment="1">
      <alignment vertical="center"/>
    </xf>
    <xf numFmtId="0" fontId="4" fillId="5" borderId="1" xfId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vertical="center" wrapText="1"/>
    </xf>
    <xf numFmtId="0" fontId="6" fillId="5" borderId="6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9" fontId="0" fillId="0" borderId="0" xfId="0" applyNumberFormat="1"/>
    <xf numFmtId="9" fontId="0" fillId="0" borderId="0" xfId="0" applyNumberFormat="1" applyAlignment="1">
      <alignment horizontal="right"/>
    </xf>
    <xf numFmtId="0" fontId="6" fillId="5" borderId="4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9" fillId="0" borderId="0" xfId="0" applyFont="1"/>
    <xf numFmtId="164" fontId="0" fillId="0" borderId="0" xfId="0" applyNumberFormat="1"/>
    <xf numFmtId="164" fontId="3" fillId="3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0" fillId="0" borderId="10" xfId="0" applyBorder="1"/>
    <xf numFmtId="0" fontId="9" fillId="0" borderId="10" xfId="0" applyFont="1" applyBorder="1"/>
    <xf numFmtId="0" fontId="9" fillId="0" borderId="11" xfId="0" applyFont="1" applyBorder="1"/>
    <xf numFmtId="164" fontId="0" fillId="0" borderId="12" xfId="0" applyNumberFormat="1" applyBorder="1"/>
    <xf numFmtId="0" fontId="0" fillId="0" borderId="0" xfId="0" applyBorder="1"/>
    <xf numFmtId="0" fontId="9" fillId="0" borderId="0" xfId="0" applyFont="1" applyBorder="1" applyAlignment="1">
      <alignment horizontal="right"/>
    </xf>
    <xf numFmtId="0" fontId="0" fillId="0" borderId="13" xfId="0" applyBorder="1" applyAlignment="1">
      <alignment wrapText="1"/>
    </xf>
    <xf numFmtId="164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9" fillId="0" borderId="18" xfId="0" applyFont="1" applyBorder="1"/>
    <xf numFmtId="0" fontId="0" fillId="0" borderId="11" xfId="0" applyBorder="1"/>
    <xf numFmtId="0" fontId="9" fillId="0" borderId="15" xfId="0" applyFont="1" applyBorder="1" applyAlignment="1">
      <alignment horizontal="right"/>
    </xf>
    <xf numFmtId="0" fontId="0" fillId="0" borderId="0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164" fontId="2" fillId="3" borderId="2" xfId="0" applyNumberFormat="1" applyFont="1" applyFill="1" applyBorder="1" applyAlignment="1">
      <alignment horizontal="left" wrapText="1"/>
    </xf>
    <xf numFmtId="164" fontId="2" fillId="3" borderId="3" xfId="0" applyNumberFormat="1" applyFont="1" applyFill="1" applyBorder="1" applyAlignment="1">
      <alignment horizontal="left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164" fontId="1" fillId="0" borderId="9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kurser.lth.se/lot/?val=kurs&amp;kurskod=EDA031" TargetMode="External"/><Relationship Id="rId21" Type="http://schemas.openxmlformats.org/officeDocument/2006/relationships/hyperlink" Target="http://kurser.lth.se/lot/?val=kurs&amp;kurskod=EDAN40" TargetMode="External"/><Relationship Id="rId42" Type="http://schemas.openxmlformats.org/officeDocument/2006/relationships/hyperlink" Target="http://kurser.lth.se/lot/?val=kurs&amp;kurskod=FMAN30" TargetMode="External"/><Relationship Id="rId47" Type="http://schemas.openxmlformats.org/officeDocument/2006/relationships/hyperlink" Target="http://kurser.lth.se/lot/?val=kurs&amp;kurskod=FMNN05" TargetMode="External"/><Relationship Id="rId63" Type="http://schemas.openxmlformats.org/officeDocument/2006/relationships/hyperlink" Target="http://kurser.lth.se/lot/?val=kurs&amp;kurskod=TNX153" TargetMode="External"/><Relationship Id="rId68" Type="http://schemas.openxmlformats.org/officeDocument/2006/relationships/hyperlink" Target="http://kurser.lth.se/lot/?val=kurs&amp;kurskod=MIO040" TargetMode="External"/><Relationship Id="rId84" Type="http://schemas.openxmlformats.org/officeDocument/2006/relationships/hyperlink" Target="http://kurser.lth.se/lot/?val=kurs&amp;kurskod=EEMN10" TargetMode="External"/><Relationship Id="rId89" Type="http://schemas.openxmlformats.org/officeDocument/2006/relationships/hyperlink" Target="http://kurser.lth.se/lot/?val=kurs&amp;kurskod=EITN35" TargetMode="External"/><Relationship Id="rId7" Type="http://schemas.openxmlformats.org/officeDocument/2006/relationships/hyperlink" Target="http://kurser.lth.se/lot/?val=kurs&amp;kurskod=ETS170" TargetMode="External"/><Relationship Id="rId71" Type="http://schemas.openxmlformats.org/officeDocument/2006/relationships/hyperlink" Target="http://kurser.lth.se/lot/?val=kurs&amp;kurskod=FMSN30" TargetMode="External"/><Relationship Id="rId92" Type="http://schemas.openxmlformats.org/officeDocument/2006/relationships/hyperlink" Target="http://kurser.lth.se/lot/?val=kurs&amp;kurskod=FMSN35" TargetMode="External"/><Relationship Id="rId2" Type="http://schemas.openxmlformats.org/officeDocument/2006/relationships/hyperlink" Target="http://kurser.lth.se/lot/?val=kurs&amp;kurskod=MIO012" TargetMode="External"/><Relationship Id="rId16" Type="http://schemas.openxmlformats.org/officeDocument/2006/relationships/hyperlink" Target="http://kurser.lth.se/lot/?val=kurs&amp;kurskod=EDAN55" TargetMode="External"/><Relationship Id="rId29" Type="http://schemas.openxmlformats.org/officeDocument/2006/relationships/hyperlink" Target="http://kurser.lth.se/lot/?val=kurs&amp;kurskod=FMAA15" TargetMode="External"/><Relationship Id="rId107" Type="http://schemas.openxmlformats.org/officeDocument/2006/relationships/hyperlink" Target="http://kurser.lth.se/lot/?val=kurs&amp;kurskod=EITN50" TargetMode="External"/><Relationship Id="rId11" Type="http://schemas.openxmlformats.org/officeDocument/2006/relationships/hyperlink" Target="http://kurser.lth.se/lot/?val=kurs&amp;kurskod=EDA031" TargetMode="External"/><Relationship Id="rId24" Type="http://schemas.openxmlformats.org/officeDocument/2006/relationships/hyperlink" Target="http://kurser.lth.se/lot/?val=kurs&amp;kurskod=FMA240" TargetMode="External"/><Relationship Id="rId32" Type="http://schemas.openxmlformats.org/officeDocument/2006/relationships/hyperlink" Target="http://kurser.lth.se/lot/?val=kurs&amp;kurskod=FMAN45" TargetMode="External"/><Relationship Id="rId37" Type="http://schemas.openxmlformats.org/officeDocument/2006/relationships/hyperlink" Target="http://kurser.lth.se/lot/?val=kurs&amp;kurskod=MAM032" TargetMode="External"/><Relationship Id="rId40" Type="http://schemas.openxmlformats.org/officeDocument/2006/relationships/hyperlink" Target="http://kurser.lth.se/lot/?val=kurs&amp;kurskod=EIE061" TargetMode="External"/><Relationship Id="rId45" Type="http://schemas.openxmlformats.org/officeDocument/2006/relationships/hyperlink" Target="http://kurser.lth.se/lot/?val=kurs&amp;kurskod=FMAN35" TargetMode="External"/><Relationship Id="rId53" Type="http://schemas.openxmlformats.org/officeDocument/2006/relationships/hyperlink" Target="http://kurser.lth.se/lot/?val=kurs&amp;kurskod=FMA111" TargetMode="External"/><Relationship Id="rId58" Type="http://schemas.openxmlformats.org/officeDocument/2006/relationships/hyperlink" Target="http://kurser.lth.se/lot/?val=kurs&amp;kurskod=MAM032" TargetMode="External"/><Relationship Id="rId66" Type="http://schemas.openxmlformats.org/officeDocument/2006/relationships/hyperlink" Target="http://kurser.lth.se/lot/?val=kurs&amp;kurskod=MIE090" TargetMode="External"/><Relationship Id="rId74" Type="http://schemas.openxmlformats.org/officeDocument/2006/relationships/hyperlink" Target="http://kurser.lth.se/lot/?val=kurs&amp;kurskod=FRTN30" TargetMode="External"/><Relationship Id="rId79" Type="http://schemas.openxmlformats.org/officeDocument/2006/relationships/hyperlink" Target="http://kurser.lth.se/lot/?val=kurs&amp;kurskod=MAMN10" TargetMode="External"/><Relationship Id="rId87" Type="http://schemas.openxmlformats.org/officeDocument/2006/relationships/hyperlink" Target="http://kurser.lth.se/lot/?val=kurs&amp;kurskod=EEMF05" TargetMode="External"/><Relationship Id="rId102" Type="http://schemas.openxmlformats.org/officeDocument/2006/relationships/hyperlink" Target="http://kurser.lth.se/lot/?val=kurs&amp;kurskod=ETTN01" TargetMode="External"/><Relationship Id="rId5" Type="http://schemas.openxmlformats.org/officeDocument/2006/relationships/hyperlink" Target="http://kurser.lth.se/lot/?val=kurs&amp;kurskod=MIO012" TargetMode="External"/><Relationship Id="rId61" Type="http://schemas.openxmlformats.org/officeDocument/2006/relationships/hyperlink" Target="http://kurser.lth.se/lot/?val=kurs&amp;kurskod=EIEN01" TargetMode="External"/><Relationship Id="rId82" Type="http://schemas.openxmlformats.org/officeDocument/2006/relationships/hyperlink" Target="http://kurser.lth.se/lot/?val=kurs&amp;kurskod=EITN35" TargetMode="External"/><Relationship Id="rId90" Type="http://schemas.openxmlformats.org/officeDocument/2006/relationships/hyperlink" Target="http://kurser.lth.se/lot/?val=kurs&amp;kurskod=EEMN15" TargetMode="External"/><Relationship Id="rId95" Type="http://schemas.openxmlformats.org/officeDocument/2006/relationships/hyperlink" Target="http://kurser.lth.se/lot/?val=kurs&amp;kurskod=ETS061" TargetMode="External"/><Relationship Id="rId19" Type="http://schemas.openxmlformats.org/officeDocument/2006/relationships/hyperlink" Target="http://kurser.lth.se/lot/?val=kurs&amp;kurskod=EDA230" TargetMode="External"/><Relationship Id="rId14" Type="http://schemas.openxmlformats.org/officeDocument/2006/relationships/hyperlink" Target="http://kurser.lth.se/lot/?val=kurs&amp;kurskod=MIO022" TargetMode="External"/><Relationship Id="rId22" Type="http://schemas.openxmlformats.org/officeDocument/2006/relationships/hyperlink" Target="http://kurser.lth.se/lot/?val=kurs&amp;kurskod=EDAN70" TargetMode="External"/><Relationship Id="rId27" Type="http://schemas.openxmlformats.org/officeDocument/2006/relationships/hyperlink" Target="http://kurser.lth.se/lot/?val=kurs&amp;kurskod=EDA216" TargetMode="External"/><Relationship Id="rId30" Type="http://schemas.openxmlformats.org/officeDocument/2006/relationships/hyperlink" Target="http://kurser.lth.se/lot/?val=kurs&amp;kurskod=EDAN70" TargetMode="External"/><Relationship Id="rId35" Type="http://schemas.openxmlformats.org/officeDocument/2006/relationships/hyperlink" Target="http://kurser.lth.se/lot/?val=kurs&amp;kurskod=ETIF05" TargetMode="External"/><Relationship Id="rId43" Type="http://schemas.openxmlformats.org/officeDocument/2006/relationships/hyperlink" Target="http://kurser.lth.se/lot/?val=kurs&amp;kurskod=FRTN05" TargetMode="External"/><Relationship Id="rId48" Type="http://schemas.openxmlformats.org/officeDocument/2006/relationships/hyperlink" Target="http://kurser.lth.se/lot/?val=kurs&amp;kurskod=MAMF15" TargetMode="External"/><Relationship Id="rId56" Type="http://schemas.openxmlformats.org/officeDocument/2006/relationships/hyperlink" Target="http://kurser.lth.se/lot/?val=kurs&amp;kurskod=FRT130" TargetMode="External"/><Relationship Id="rId64" Type="http://schemas.openxmlformats.org/officeDocument/2006/relationships/hyperlink" Target="http://kurser.lth.se/lot/?val=kurs&amp;kurskod=EITA05" TargetMode="External"/><Relationship Id="rId69" Type="http://schemas.openxmlformats.org/officeDocument/2006/relationships/hyperlink" Target="http://kurser.lth.se/lot/?val=kurs&amp;kurskod=KII010" TargetMode="External"/><Relationship Id="rId77" Type="http://schemas.openxmlformats.org/officeDocument/2006/relationships/hyperlink" Target="http://kurser.lth.se/lot/?val=kurs&amp;kurskod=ETIN15" TargetMode="External"/><Relationship Id="rId100" Type="http://schemas.openxmlformats.org/officeDocument/2006/relationships/hyperlink" Target="http://kurser.lth.se/lot/?val=kurs&amp;kurskod=EDIN01" TargetMode="External"/><Relationship Id="rId105" Type="http://schemas.openxmlformats.org/officeDocument/2006/relationships/hyperlink" Target="http://kurser.lth.se/lot/?val=kurs&amp;kurskod=FMSF15" TargetMode="External"/><Relationship Id="rId8" Type="http://schemas.openxmlformats.org/officeDocument/2006/relationships/hyperlink" Target="http://kurser.lth.se/lot/?val=kurs&amp;kurskod=EDA270" TargetMode="External"/><Relationship Id="rId51" Type="http://schemas.openxmlformats.org/officeDocument/2006/relationships/hyperlink" Target="http://kurser.lth.se/lot/?val=kurs&amp;kurskod=MIO040" TargetMode="External"/><Relationship Id="rId72" Type="http://schemas.openxmlformats.org/officeDocument/2006/relationships/hyperlink" Target="http://kurser.lth.se/lot/?val=kurs&amp;kurskod=FAF150" TargetMode="External"/><Relationship Id="rId80" Type="http://schemas.openxmlformats.org/officeDocument/2006/relationships/hyperlink" Target="http://kurser.lth.se/lot/?val=kurs&amp;kurskod=ETTN15" TargetMode="External"/><Relationship Id="rId85" Type="http://schemas.openxmlformats.org/officeDocument/2006/relationships/hyperlink" Target="http://kurser.lth.se/lot/?val=kurs&amp;kurskod=EEMN05" TargetMode="External"/><Relationship Id="rId93" Type="http://schemas.openxmlformats.org/officeDocument/2006/relationships/hyperlink" Target="http://kurser.lth.se/lot/?val=kurs&amp;kurskod=EDI042" TargetMode="External"/><Relationship Id="rId98" Type="http://schemas.openxmlformats.org/officeDocument/2006/relationships/hyperlink" Target="http://kurser.lth.se/lot/?val=kurs&amp;kurskod=ETSN01" TargetMode="External"/><Relationship Id="rId3" Type="http://schemas.openxmlformats.org/officeDocument/2006/relationships/hyperlink" Target="http://kurser.lth.se/lot/?val=kurs&amp;kurskod=MAMN25" TargetMode="External"/><Relationship Id="rId12" Type="http://schemas.openxmlformats.org/officeDocument/2006/relationships/hyperlink" Target="http://kurser.lth.se/lot/?val=kurs&amp;kurskod=EDA216" TargetMode="External"/><Relationship Id="rId17" Type="http://schemas.openxmlformats.org/officeDocument/2006/relationships/hyperlink" Target="http://kurser.lth.se/lot/?val=kurs&amp;kurskod=EDAA25" TargetMode="External"/><Relationship Id="rId25" Type="http://schemas.openxmlformats.org/officeDocument/2006/relationships/hyperlink" Target="http://kurser.lth.se/lot/?val=kurs&amp;kurskod=EDA132" TargetMode="External"/><Relationship Id="rId33" Type="http://schemas.openxmlformats.org/officeDocument/2006/relationships/hyperlink" Target="http://kurser.lth.se/lot/?val=kurs&amp;kurskod=FMAA15" TargetMode="External"/><Relationship Id="rId38" Type="http://schemas.openxmlformats.org/officeDocument/2006/relationships/hyperlink" Target="http://kurser.lth.se/lot/?val=kurs&amp;kurskod=FMI050" TargetMode="External"/><Relationship Id="rId46" Type="http://schemas.openxmlformats.org/officeDocument/2006/relationships/hyperlink" Target="http://kurser.lth.se/lot/?val=kurs&amp;kurskod=MMKN30" TargetMode="External"/><Relationship Id="rId59" Type="http://schemas.openxmlformats.org/officeDocument/2006/relationships/hyperlink" Target="http://kurser.lth.se/lot/?val=kurs&amp;kurskod=FMI040" TargetMode="External"/><Relationship Id="rId67" Type="http://schemas.openxmlformats.org/officeDocument/2006/relationships/hyperlink" Target="http://kurser.lth.se/lot/?val=kurs&amp;kurskod=FMS072" TargetMode="External"/><Relationship Id="rId103" Type="http://schemas.openxmlformats.org/officeDocument/2006/relationships/hyperlink" Target="http://kurser.lth.se/lot/?val=kurs&amp;kurskod=EITN41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http://kurser.lth.se/lot/?val=kurs&amp;kurskod=EDAN20" TargetMode="External"/><Relationship Id="rId41" Type="http://schemas.openxmlformats.org/officeDocument/2006/relationships/hyperlink" Target="http://kurser.lth.se/lot/?val=kurs&amp;kurskod=TNX097" TargetMode="External"/><Relationship Id="rId54" Type="http://schemas.openxmlformats.org/officeDocument/2006/relationships/hyperlink" Target="http://kurser.lth.se/lot/?val=kurs&amp;kurskod=FMS091" TargetMode="External"/><Relationship Id="rId62" Type="http://schemas.openxmlformats.org/officeDocument/2006/relationships/hyperlink" Target="http://kurser.lth.se/lot/?val=kurs&amp;kurskod=EIE061" TargetMode="External"/><Relationship Id="rId70" Type="http://schemas.openxmlformats.org/officeDocument/2006/relationships/hyperlink" Target="http://kurser.lth.se/lot/?val=kurs&amp;kurskod=ESS030" TargetMode="External"/><Relationship Id="rId75" Type="http://schemas.openxmlformats.org/officeDocument/2006/relationships/hyperlink" Target="http://kurser.lth.se/lot/?val=kurs&amp;kurskod=EDA095" TargetMode="External"/><Relationship Id="rId83" Type="http://schemas.openxmlformats.org/officeDocument/2006/relationships/hyperlink" Target="http://kurser.lth.se/lot/?val=kurs&amp;kurskod=EEM031" TargetMode="External"/><Relationship Id="rId88" Type="http://schemas.openxmlformats.org/officeDocument/2006/relationships/hyperlink" Target="http://kurser.lth.se/lot/?val=kurs&amp;kurskod=EITN35" TargetMode="External"/><Relationship Id="rId91" Type="http://schemas.openxmlformats.org/officeDocument/2006/relationships/hyperlink" Target="http://kurser.lth.se/lot/?val=kurs&amp;kurskod=EITN35" TargetMode="External"/><Relationship Id="rId96" Type="http://schemas.openxmlformats.org/officeDocument/2006/relationships/hyperlink" Target="http://kurser.lth.se/lot/?val=kurs&amp;kurskod=EITN45" TargetMode="External"/><Relationship Id="rId1" Type="http://schemas.openxmlformats.org/officeDocument/2006/relationships/hyperlink" Target="http://kurser.lth.se/lot/?val=kurs&amp;kurskod=EITN50" TargetMode="External"/><Relationship Id="rId6" Type="http://schemas.openxmlformats.org/officeDocument/2006/relationships/hyperlink" Target="http://kurser.lth.se/lot/?val=kurs&amp;kurskod=EDAN10" TargetMode="External"/><Relationship Id="rId15" Type="http://schemas.openxmlformats.org/officeDocument/2006/relationships/hyperlink" Target="http://kurser.lth.se/lot/?val=kurs&amp;kurskod=MAM120" TargetMode="External"/><Relationship Id="rId23" Type="http://schemas.openxmlformats.org/officeDocument/2006/relationships/hyperlink" Target="http://kurser.lth.se/lot/?val=kurs&amp;kurskod=EDAN01" TargetMode="External"/><Relationship Id="rId28" Type="http://schemas.openxmlformats.org/officeDocument/2006/relationships/hyperlink" Target="http://kurser.lth.se/lot/?val=kurs&amp;kurskod=EDAF15" TargetMode="External"/><Relationship Id="rId36" Type="http://schemas.openxmlformats.org/officeDocument/2006/relationships/hyperlink" Target="http://kurser.lth.se/lot/?val=kurs&amp;kurskod=MMKF15" TargetMode="External"/><Relationship Id="rId49" Type="http://schemas.openxmlformats.org/officeDocument/2006/relationships/hyperlink" Target="http://kurser.lth.se/lot/?val=kurs&amp;kurskod=MIE080" TargetMode="External"/><Relationship Id="rId57" Type="http://schemas.openxmlformats.org/officeDocument/2006/relationships/hyperlink" Target="http://kurser.lth.se/lot/?val=kurs&amp;kurskod=TEK280" TargetMode="External"/><Relationship Id="rId106" Type="http://schemas.openxmlformats.org/officeDocument/2006/relationships/hyperlink" Target="http://kurser.lth.se/lot/?val=kurs&amp;kurskod=ETT051" TargetMode="External"/><Relationship Id="rId10" Type="http://schemas.openxmlformats.org/officeDocument/2006/relationships/hyperlink" Target="http://kurser.lth.se/lot/?val=kurs&amp;kurskod=ETS200" TargetMode="External"/><Relationship Id="rId31" Type="http://schemas.openxmlformats.org/officeDocument/2006/relationships/hyperlink" Target="http://kurser.lth.se/lot/?val=kurs&amp;kurskod=EDAN25" TargetMode="External"/><Relationship Id="rId44" Type="http://schemas.openxmlformats.org/officeDocument/2006/relationships/hyperlink" Target="http://kurser.lth.se/lot/?val=kurs&amp;kurskod=FMA051" TargetMode="External"/><Relationship Id="rId52" Type="http://schemas.openxmlformats.org/officeDocument/2006/relationships/hyperlink" Target="http://kurser.lth.se/lot/?val=kurs&amp;kurskod=ETIN10" TargetMode="External"/><Relationship Id="rId60" Type="http://schemas.openxmlformats.org/officeDocument/2006/relationships/hyperlink" Target="http://kurser.lth.se/lot/?val=kurs&amp;kurskod=FMA021" TargetMode="External"/><Relationship Id="rId65" Type="http://schemas.openxmlformats.org/officeDocument/2006/relationships/hyperlink" Target="http://kurser.lth.se/lot/?val=kurs&amp;kurskod=FMAN25" TargetMode="External"/><Relationship Id="rId73" Type="http://schemas.openxmlformats.org/officeDocument/2006/relationships/hyperlink" Target="http://kurser.lth.se/lot/?val=kurs&amp;kurskod=EEMN01" TargetMode="External"/><Relationship Id="rId78" Type="http://schemas.openxmlformats.org/officeDocument/2006/relationships/hyperlink" Target="http://kurser.lth.se/lot/?val=kurs&amp;kurskod=FMS155" TargetMode="External"/><Relationship Id="rId81" Type="http://schemas.openxmlformats.org/officeDocument/2006/relationships/hyperlink" Target="http://kurser.lth.se/lot/?val=kurs&amp;kurskod=EITN10" TargetMode="External"/><Relationship Id="rId86" Type="http://schemas.openxmlformats.org/officeDocument/2006/relationships/hyperlink" Target="http://kurser.lth.se/lot/?val=kurs&amp;kurskod=MAMN15" TargetMode="External"/><Relationship Id="rId94" Type="http://schemas.openxmlformats.org/officeDocument/2006/relationships/hyperlink" Target="http://kurser.lth.se/lot/?val=kurs&amp;kurskod=EITN21" TargetMode="External"/><Relationship Id="rId99" Type="http://schemas.openxmlformats.org/officeDocument/2006/relationships/hyperlink" Target="http://kurser.lth.se/lot/?val=kurs&amp;kurskod=FMAN10" TargetMode="External"/><Relationship Id="rId101" Type="http://schemas.openxmlformats.org/officeDocument/2006/relationships/hyperlink" Target="http://kurser.lth.se/lot/?val=kurs&amp;kurskod=ETSF10" TargetMode="External"/><Relationship Id="rId4" Type="http://schemas.openxmlformats.org/officeDocument/2006/relationships/hyperlink" Target="http://kurser.lth.se/lot/?val=kurs&amp;kurskod=ETSN05" TargetMode="External"/><Relationship Id="rId9" Type="http://schemas.openxmlformats.org/officeDocument/2006/relationships/hyperlink" Target="http://kurser.lth.se/lot/?val=kurs&amp;kurskod=EDAN01" TargetMode="External"/><Relationship Id="rId13" Type="http://schemas.openxmlformats.org/officeDocument/2006/relationships/hyperlink" Target="http://kurser.lth.se/lot/?val=kurs&amp;kurskod=FRTN01" TargetMode="External"/><Relationship Id="rId18" Type="http://schemas.openxmlformats.org/officeDocument/2006/relationships/hyperlink" Target="http://kurser.lth.se/lot/?val=kurs&amp;kurskod=EDAN65" TargetMode="External"/><Relationship Id="rId39" Type="http://schemas.openxmlformats.org/officeDocument/2006/relationships/hyperlink" Target="http://kurser.lth.se/lot/?val=kurs&amp;kurskod=FMAN15" TargetMode="External"/><Relationship Id="rId34" Type="http://schemas.openxmlformats.org/officeDocument/2006/relationships/hyperlink" Target="http://kurser.lth.se/lot/?val=kurs&amp;kurskod=FMNN25" TargetMode="External"/><Relationship Id="rId50" Type="http://schemas.openxmlformats.org/officeDocument/2006/relationships/hyperlink" Target="http://kurser.lth.se/lot/?val=kurs&amp;kurskod=MIOA01" TargetMode="External"/><Relationship Id="rId55" Type="http://schemas.openxmlformats.org/officeDocument/2006/relationships/hyperlink" Target="http://kurser.lth.se/lot/?val=kurs&amp;kurskod=ETIA10" TargetMode="External"/><Relationship Id="rId76" Type="http://schemas.openxmlformats.org/officeDocument/2006/relationships/hyperlink" Target="http://kurser.lth.se/lot/?val=kurs&amp;kurskod=FMAN35" TargetMode="External"/><Relationship Id="rId97" Type="http://schemas.openxmlformats.org/officeDocument/2006/relationships/hyperlink" Target="http://kurser.lth.se/lot/?val=kurs&amp;kurskod=EITN30" TargetMode="External"/><Relationship Id="rId104" Type="http://schemas.openxmlformats.org/officeDocument/2006/relationships/hyperlink" Target="http://kurser.lth.se/lot/?val=kurs&amp;kurskod=EITF0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kurser.lth.se/lot/?val=kurs&amp;kurskod=EDIN01" TargetMode="External"/><Relationship Id="rId13" Type="http://schemas.openxmlformats.org/officeDocument/2006/relationships/hyperlink" Target="http://kurser.lth.se/lot/?val=kurs&amp;kurskod=FMSF15" TargetMode="External"/><Relationship Id="rId3" Type="http://schemas.openxmlformats.org/officeDocument/2006/relationships/hyperlink" Target="http://kurser.lth.se/lot/?val=kurs&amp;kurskod=ETS061" TargetMode="External"/><Relationship Id="rId7" Type="http://schemas.openxmlformats.org/officeDocument/2006/relationships/hyperlink" Target="http://kurser.lth.se/lot/?val=kurs&amp;kurskod=FMAN10" TargetMode="External"/><Relationship Id="rId12" Type="http://schemas.openxmlformats.org/officeDocument/2006/relationships/hyperlink" Target="http://kurser.lth.se/lot/?val=kurs&amp;kurskod=EITF05" TargetMode="External"/><Relationship Id="rId2" Type="http://schemas.openxmlformats.org/officeDocument/2006/relationships/hyperlink" Target="http://kurser.lth.se/lot/?val=kurs&amp;kurskod=EITN21" TargetMode="External"/><Relationship Id="rId1" Type="http://schemas.openxmlformats.org/officeDocument/2006/relationships/hyperlink" Target="http://kurser.lth.se/lot/?val=kurs&amp;kurskod=EDI042" TargetMode="External"/><Relationship Id="rId6" Type="http://schemas.openxmlformats.org/officeDocument/2006/relationships/hyperlink" Target="http://kurser.lth.se/lot/?val=kurs&amp;kurskod=ETSN01" TargetMode="External"/><Relationship Id="rId11" Type="http://schemas.openxmlformats.org/officeDocument/2006/relationships/hyperlink" Target="http://kurser.lth.se/lot/?val=kurs&amp;kurskod=EITN41" TargetMode="External"/><Relationship Id="rId5" Type="http://schemas.openxmlformats.org/officeDocument/2006/relationships/hyperlink" Target="http://kurser.lth.se/lot/?val=kurs&amp;kurskod=EITN30" TargetMode="External"/><Relationship Id="rId15" Type="http://schemas.openxmlformats.org/officeDocument/2006/relationships/hyperlink" Target="http://kurser.lth.se/lot/?val=kurs&amp;kurskod=EITN50" TargetMode="External"/><Relationship Id="rId10" Type="http://schemas.openxmlformats.org/officeDocument/2006/relationships/hyperlink" Target="http://kurser.lth.se/lot/?val=kurs&amp;kurskod=ETTN01" TargetMode="External"/><Relationship Id="rId4" Type="http://schemas.openxmlformats.org/officeDocument/2006/relationships/hyperlink" Target="http://kurser.lth.se/lot/?val=kurs&amp;kurskod=EITN45" TargetMode="External"/><Relationship Id="rId9" Type="http://schemas.openxmlformats.org/officeDocument/2006/relationships/hyperlink" Target="http://kurser.lth.se/lot/?val=kurs&amp;kurskod=ETSF10" TargetMode="External"/><Relationship Id="rId14" Type="http://schemas.openxmlformats.org/officeDocument/2006/relationships/hyperlink" Target="http://kurser.lth.se/lot/?val=kurs&amp;kurskod=ETT0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0"/>
  <sheetViews>
    <sheetView tabSelected="1" topLeftCell="A4" zoomScale="139" workbookViewId="0">
      <selection activeCell="G20" sqref="G20"/>
    </sheetView>
  </sheetViews>
  <sheetFormatPr defaultColWidth="8.85546875" defaultRowHeight="15" x14ac:dyDescent="0.25"/>
  <cols>
    <col min="1" max="1" width="10" customWidth="1"/>
    <col min="2" max="2" width="10.5703125" style="29" customWidth="1"/>
    <col min="4" max="4" width="42.5703125" customWidth="1"/>
    <col min="11" max="11" width="11.5703125" bestFit="1" customWidth="1"/>
    <col min="12" max="12" width="13.5703125" bestFit="1" customWidth="1"/>
    <col min="16" max="16" width="25.42578125" bestFit="1" customWidth="1"/>
  </cols>
  <sheetData>
    <row r="2" spans="1:13" ht="18" x14ac:dyDescent="0.25">
      <c r="B2" s="56" t="s">
        <v>176</v>
      </c>
      <c r="C2" s="34"/>
      <c r="D2" s="34" t="s">
        <v>217</v>
      </c>
      <c r="E2" s="34"/>
      <c r="F2" s="34"/>
      <c r="G2" s="34"/>
      <c r="H2" s="34"/>
      <c r="I2" s="34"/>
      <c r="J2" s="46"/>
      <c r="K2" s="35" t="s">
        <v>178</v>
      </c>
      <c r="L2" s="36" t="s">
        <v>179</v>
      </c>
    </row>
    <row r="3" spans="1:13" x14ac:dyDescent="0.25">
      <c r="B3" s="37"/>
      <c r="C3" s="38"/>
      <c r="D3" s="39" t="s">
        <v>184</v>
      </c>
      <c r="E3" s="48">
        <f>SUM(E4:F4)</f>
        <v>7.5</v>
      </c>
      <c r="F3" s="48"/>
      <c r="G3" s="48">
        <f>SUM(G4:H4)</f>
        <v>0</v>
      </c>
      <c r="H3" s="48"/>
      <c r="I3" s="48">
        <f>SUM(I4:J4)</f>
        <v>0</v>
      </c>
      <c r="J3" s="49"/>
      <c r="K3" s="38">
        <f>SUMPRODUCT((E62:J1016="X")*(B62:B1016))</f>
        <v>0</v>
      </c>
      <c r="L3" s="40">
        <f>SUMPRODUCT((C8:C1016="A")*(E8:J1016="X")*(B8:B1016))</f>
        <v>7.5</v>
      </c>
      <c r="M3" s="28"/>
    </row>
    <row r="4" spans="1:13" x14ac:dyDescent="0.25">
      <c r="B4" s="41"/>
      <c r="C4" s="42"/>
      <c r="D4" s="47" t="s">
        <v>185</v>
      </c>
      <c r="E4" s="42">
        <f>SUMIF(E8:E1016,"X",B8:B1016)</f>
        <v>7.5</v>
      </c>
      <c r="F4" s="42">
        <f>SUMIF(F8:F1016,"X",B8:B1016)</f>
        <v>0</v>
      </c>
      <c r="G4" s="42">
        <f>SUMIF(G8:G1016,"X",B8:B1016 )</f>
        <v>0</v>
      </c>
      <c r="H4" s="42">
        <f>SUMIF(H8:H1016,"X",B8:B1016 )</f>
        <v>0</v>
      </c>
      <c r="I4" s="42">
        <f>SUMIF(I8:I1016,"X",B8:B1016 )</f>
        <v>0</v>
      </c>
      <c r="J4" s="43">
        <f>SUMIF(J8:J1016,"X",B8:B1016 )</f>
        <v>0</v>
      </c>
      <c r="K4" s="45" t="s">
        <v>186</v>
      </c>
      <c r="L4" s="44">
        <f>SUMPRODUCT((E8:J1016="X")*(B8:B1016))</f>
        <v>7.5</v>
      </c>
    </row>
    <row r="5" spans="1:13" ht="18.75" thickBot="1" x14ac:dyDescent="0.3">
      <c r="A5" s="11" t="s">
        <v>0</v>
      </c>
      <c r="E5" s="28" t="s">
        <v>175</v>
      </c>
      <c r="F5" s="23">
        <f>SUMPRODUCT((E8:J22="X")*(B8:B22))/45</f>
        <v>0.16666666666666666</v>
      </c>
      <c r="G5" s="28" t="s">
        <v>183</v>
      </c>
      <c r="H5" s="33">
        <f>SUMPRODUCT((C8:C22="A")*(E8:J22="X")*(B8:B22))/30</f>
        <v>0.25</v>
      </c>
    </row>
    <row r="6" spans="1:13" ht="15" customHeight="1" x14ac:dyDescent="0.25">
      <c r="A6" s="50" t="s">
        <v>1</v>
      </c>
      <c r="B6" s="52" t="s">
        <v>219</v>
      </c>
      <c r="C6" s="50" t="s">
        <v>2</v>
      </c>
      <c r="D6" s="50" t="s">
        <v>3</v>
      </c>
      <c r="E6" s="1" t="s">
        <v>4</v>
      </c>
      <c r="F6" s="1" t="s">
        <v>4</v>
      </c>
      <c r="G6" s="1" t="s">
        <v>4</v>
      </c>
      <c r="H6" s="1" t="s">
        <v>4</v>
      </c>
      <c r="I6" s="21" t="s">
        <v>174</v>
      </c>
      <c r="J6" s="21" t="s">
        <v>174</v>
      </c>
      <c r="K6" s="54" t="s">
        <v>172</v>
      </c>
      <c r="L6" s="55"/>
    </row>
    <row r="7" spans="1:13" ht="15.75" thickBot="1" x14ac:dyDescent="0.3">
      <c r="A7" s="51"/>
      <c r="B7" s="53"/>
      <c r="C7" s="51"/>
      <c r="D7" s="51"/>
      <c r="E7" s="2" t="s">
        <v>5</v>
      </c>
      <c r="F7" s="2" t="s">
        <v>6</v>
      </c>
      <c r="G7" s="2" t="s">
        <v>7</v>
      </c>
      <c r="H7" s="2" t="s">
        <v>8</v>
      </c>
      <c r="I7" s="22" t="s">
        <v>5</v>
      </c>
      <c r="J7" s="22" t="s">
        <v>6</v>
      </c>
      <c r="K7" s="10" t="s">
        <v>62</v>
      </c>
      <c r="L7" s="10" t="s">
        <v>63</v>
      </c>
    </row>
    <row r="8" spans="1:13" ht="15.75" thickBot="1" x14ac:dyDescent="0.3">
      <c r="A8" s="3" t="s">
        <v>9</v>
      </c>
      <c r="B8" s="30">
        <v>7.5</v>
      </c>
      <c r="C8" s="17" t="s">
        <v>10</v>
      </c>
      <c r="D8" s="5" t="s">
        <v>11</v>
      </c>
      <c r="E8" s="7" t="s">
        <v>177</v>
      </c>
      <c r="F8" s="5"/>
      <c r="G8" s="5"/>
      <c r="H8" s="5"/>
      <c r="I8" s="5"/>
      <c r="J8" s="5"/>
      <c r="K8" s="23">
        <v>1</v>
      </c>
      <c r="L8" s="23">
        <v>0.5</v>
      </c>
    </row>
    <row r="9" spans="1:13" ht="15.75" thickBot="1" x14ac:dyDescent="0.3">
      <c r="A9" s="8" t="s">
        <v>12</v>
      </c>
      <c r="B9" s="31">
        <v>6</v>
      </c>
      <c r="C9" s="9" t="s">
        <v>13</v>
      </c>
      <c r="D9" s="6" t="s">
        <v>14</v>
      </c>
      <c r="E9" s="7">
        <v>1</v>
      </c>
      <c r="F9" s="6"/>
      <c r="G9" s="6"/>
      <c r="H9" s="6"/>
      <c r="I9" s="6"/>
      <c r="J9" s="6"/>
      <c r="K9" s="23">
        <v>0.6</v>
      </c>
      <c r="L9" s="23">
        <v>0.6</v>
      </c>
    </row>
    <row r="10" spans="1:13" ht="15.75" thickBot="1" x14ac:dyDescent="0.3">
      <c r="A10" s="3" t="s">
        <v>15</v>
      </c>
      <c r="B10" s="30">
        <v>7.5</v>
      </c>
      <c r="C10" s="17" t="s">
        <v>10</v>
      </c>
      <c r="D10" s="5" t="s">
        <v>16</v>
      </c>
      <c r="E10" s="7">
        <v>1</v>
      </c>
      <c r="F10" s="5"/>
      <c r="G10" s="5"/>
      <c r="H10" s="5"/>
      <c r="I10" s="5"/>
      <c r="J10" s="5"/>
      <c r="K10" s="23">
        <v>1</v>
      </c>
      <c r="L10" s="23">
        <v>0.6</v>
      </c>
    </row>
    <row r="11" spans="1:13" ht="15.75" thickBot="1" x14ac:dyDescent="0.3">
      <c r="A11" s="8" t="s">
        <v>17</v>
      </c>
      <c r="B11" s="31">
        <v>7.5</v>
      </c>
      <c r="C11" s="16" t="s">
        <v>10</v>
      </c>
      <c r="D11" s="6" t="s">
        <v>18</v>
      </c>
      <c r="E11" s="7">
        <v>1</v>
      </c>
      <c r="F11" s="6"/>
      <c r="G11" s="6"/>
      <c r="H11" s="6"/>
      <c r="I11" s="6"/>
      <c r="J11" s="6"/>
      <c r="K11" s="23">
        <v>1</v>
      </c>
      <c r="L11" s="23">
        <v>0.5</v>
      </c>
    </row>
    <row r="12" spans="1:13" ht="15.75" thickBot="1" x14ac:dyDescent="0.3">
      <c r="A12" s="3" t="s">
        <v>25</v>
      </c>
      <c r="B12" s="30">
        <v>7.5</v>
      </c>
      <c r="C12" s="17" t="s">
        <v>10</v>
      </c>
      <c r="D12" s="5" t="s">
        <v>26</v>
      </c>
      <c r="E12" s="5"/>
      <c r="F12" s="7">
        <v>2</v>
      </c>
      <c r="G12" s="5"/>
      <c r="H12" s="5"/>
      <c r="I12" s="5"/>
      <c r="J12" s="5"/>
      <c r="K12" s="23">
        <v>0.9</v>
      </c>
      <c r="L12" s="23">
        <v>0.65</v>
      </c>
    </row>
    <row r="13" spans="1:13" ht="15.75" thickBot="1" x14ac:dyDescent="0.3">
      <c r="A13" s="8" t="s">
        <v>12</v>
      </c>
      <c r="B13" s="31">
        <v>6</v>
      </c>
      <c r="C13" s="9" t="s">
        <v>13</v>
      </c>
      <c r="D13" s="15" t="s">
        <v>14</v>
      </c>
      <c r="E13" s="6"/>
      <c r="F13" s="7">
        <v>2</v>
      </c>
      <c r="G13" s="6"/>
      <c r="H13" s="6"/>
      <c r="I13" s="6"/>
      <c r="J13" s="6"/>
      <c r="K13" s="23">
        <v>0.6</v>
      </c>
      <c r="L13" s="23">
        <v>0.6</v>
      </c>
    </row>
    <row r="14" spans="1:13" ht="15.75" thickBot="1" x14ac:dyDescent="0.3">
      <c r="A14" s="3" t="s">
        <v>20</v>
      </c>
      <c r="B14" s="30">
        <v>7.5</v>
      </c>
      <c r="C14" s="17" t="s">
        <v>10</v>
      </c>
      <c r="D14" s="5" t="s">
        <v>21</v>
      </c>
      <c r="E14" s="5"/>
      <c r="F14" s="7">
        <v>2</v>
      </c>
      <c r="G14" s="5"/>
      <c r="H14" s="5"/>
      <c r="I14" s="5"/>
      <c r="J14" s="5"/>
      <c r="K14" s="23">
        <v>1</v>
      </c>
      <c r="L14" s="23">
        <v>0.7</v>
      </c>
    </row>
    <row r="15" spans="1:13" ht="15.75" thickBot="1" x14ac:dyDescent="0.3">
      <c r="A15" s="8" t="s">
        <v>22</v>
      </c>
      <c r="B15" s="31">
        <v>7.5</v>
      </c>
      <c r="C15" s="16" t="s">
        <v>10</v>
      </c>
      <c r="D15" s="6" t="s">
        <v>23</v>
      </c>
      <c r="E15" s="6"/>
      <c r="F15" s="7">
        <v>2</v>
      </c>
      <c r="G15" s="6"/>
      <c r="H15" s="6"/>
      <c r="I15" s="6"/>
      <c r="J15" s="6"/>
      <c r="K15" s="23">
        <v>0.9</v>
      </c>
      <c r="L15" s="23">
        <v>0.6</v>
      </c>
    </row>
    <row r="16" spans="1:13" ht="15.75" thickBot="1" x14ac:dyDescent="0.3">
      <c r="A16" s="3" t="s">
        <v>24</v>
      </c>
      <c r="B16" s="30">
        <v>4.5</v>
      </c>
      <c r="C16" s="17" t="s">
        <v>10</v>
      </c>
      <c r="D16" s="5" t="s">
        <v>180</v>
      </c>
      <c r="E16" s="5"/>
      <c r="F16" s="7">
        <v>2</v>
      </c>
      <c r="G16" s="7">
        <v>3</v>
      </c>
      <c r="H16" s="5"/>
      <c r="I16" s="5"/>
      <c r="J16" s="5"/>
      <c r="K16" s="23">
        <v>1</v>
      </c>
      <c r="L16" s="23">
        <v>1</v>
      </c>
    </row>
    <row r="17" spans="1:12" ht="15.75" thickBot="1" x14ac:dyDescent="0.3">
      <c r="A17" s="8" t="s">
        <v>27</v>
      </c>
      <c r="B17" s="31">
        <v>7.5</v>
      </c>
      <c r="C17" s="9" t="s">
        <v>10</v>
      </c>
      <c r="D17" s="6" t="s">
        <v>28</v>
      </c>
      <c r="E17" s="6"/>
      <c r="F17" s="6"/>
      <c r="G17" s="7">
        <v>3</v>
      </c>
      <c r="H17" s="6"/>
      <c r="I17" s="6"/>
      <c r="J17" s="6"/>
      <c r="K17" s="23">
        <v>0.85</v>
      </c>
      <c r="L17" s="23">
        <v>0.4</v>
      </c>
    </row>
    <row r="18" spans="1:12" ht="15.75" thickBot="1" x14ac:dyDescent="0.3">
      <c r="A18" s="3" t="s">
        <v>29</v>
      </c>
      <c r="B18" s="30">
        <f>7.5/2</f>
        <v>3.75</v>
      </c>
      <c r="C18" s="4" t="s">
        <v>30</v>
      </c>
      <c r="D18" s="5" t="s">
        <v>216</v>
      </c>
      <c r="E18" s="5"/>
      <c r="F18" s="5"/>
      <c r="G18" s="7">
        <v>3</v>
      </c>
      <c r="H18" s="7">
        <v>4</v>
      </c>
      <c r="I18" s="5"/>
      <c r="J18" s="5"/>
      <c r="K18" s="23">
        <v>0.7</v>
      </c>
      <c r="L18" s="23">
        <v>0.9</v>
      </c>
    </row>
    <row r="19" spans="1:12" ht="15.75" thickBot="1" x14ac:dyDescent="0.3">
      <c r="A19" s="8" t="s">
        <v>31</v>
      </c>
      <c r="B19" s="31">
        <f>7.5/2</f>
        <v>3.75</v>
      </c>
      <c r="C19" s="16" t="s">
        <v>30</v>
      </c>
      <c r="D19" s="6" t="s">
        <v>181</v>
      </c>
      <c r="E19" s="6"/>
      <c r="F19" s="6"/>
      <c r="G19" s="7">
        <v>3</v>
      </c>
      <c r="H19" s="7">
        <v>4</v>
      </c>
      <c r="I19" s="6"/>
      <c r="J19" s="6"/>
      <c r="K19" s="23">
        <v>0.8</v>
      </c>
      <c r="L19" s="23">
        <v>0.75</v>
      </c>
    </row>
    <row r="20" spans="1:12" ht="15.75" thickBot="1" x14ac:dyDescent="0.3">
      <c r="A20" s="3" t="s">
        <v>19</v>
      </c>
      <c r="B20" s="30">
        <f>10/2</f>
        <v>5</v>
      </c>
      <c r="C20" s="4" t="s">
        <v>10</v>
      </c>
      <c r="D20" s="5" t="s">
        <v>218</v>
      </c>
      <c r="E20" s="5"/>
      <c r="F20" s="5"/>
      <c r="G20" s="7">
        <v>3</v>
      </c>
      <c r="H20" s="7">
        <v>4</v>
      </c>
      <c r="I20" s="5"/>
      <c r="J20" s="5"/>
      <c r="K20" s="24">
        <v>0.65</v>
      </c>
      <c r="L20" s="23">
        <v>0.8</v>
      </c>
    </row>
    <row r="21" spans="1:12" ht="15.75" thickBot="1" x14ac:dyDescent="0.3">
      <c r="A21" s="8" t="s">
        <v>32</v>
      </c>
      <c r="B21" s="31">
        <v>6</v>
      </c>
      <c r="C21" s="9" t="s">
        <v>30</v>
      </c>
      <c r="D21" s="6" t="s">
        <v>33</v>
      </c>
      <c r="E21" s="6"/>
      <c r="F21" s="6"/>
      <c r="G21" s="6"/>
      <c r="H21" s="7">
        <v>4</v>
      </c>
      <c r="I21" s="6"/>
      <c r="J21" s="6"/>
      <c r="K21" s="23">
        <v>0.9</v>
      </c>
      <c r="L21" s="23">
        <v>0.6</v>
      </c>
    </row>
    <row r="22" spans="1:12" ht="15.75" thickBot="1" x14ac:dyDescent="0.3">
      <c r="A22" s="3" t="s">
        <v>34</v>
      </c>
      <c r="B22" s="30">
        <v>7.5</v>
      </c>
      <c r="C22" s="4" t="s">
        <v>30</v>
      </c>
      <c r="D22" s="5" t="s">
        <v>35</v>
      </c>
      <c r="E22" s="7">
        <v>1</v>
      </c>
      <c r="F22" s="5"/>
      <c r="G22" s="5"/>
      <c r="H22" s="5"/>
      <c r="I22" s="5"/>
      <c r="J22" s="5"/>
      <c r="K22" s="23">
        <v>1</v>
      </c>
      <c r="L22" s="23">
        <v>0.5</v>
      </c>
    </row>
    <row r="24" spans="1:12" ht="18.75" thickBot="1" x14ac:dyDescent="0.3">
      <c r="A24" s="11" t="s">
        <v>36</v>
      </c>
      <c r="E24" s="28" t="s">
        <v>175</v>
      </c>
      <c r="F24" s="23">
        <f>SUMPRODUCT((E25:J42="X")*(B25:B42))/45</f>
        <v>0</v>
      </c>
      <c r="G24" s="28" t="s">
        <v>183</v>
      </c>
      <c r="H24" s="33">
        <f>SUMPRODUCT((C25:C42="A")*(E25:J42="X")*(B25:B42))/30</f>
        <v>0</v>
      </c>
    </row>
    <row r="25" spans="1:12" ht="15.75" thickBot="1" x14ac:dyDescent="0.3">
      <c r="A25" s="3" t="s">
        <v>37</v>
      </c>
      <c r="B25" s="30">
        <v>7.5</v>
      </c>
      <c r="C25" s="17" t="s">
        <v>10</v>
      </c>
      <c r="D25" s="5" t="s">
        <v>38</v>
      </c>
      <c r="E25" s="7">
        <v>1</v>
      </c>
      <c r="F25" s="5"/>
      <c r="G25" s="5"/>
      <c r="H25" s="5"/>
      <c r="I25" s="5"/>
      <c r="J25" s="5"/>
      <c r="K25" s="23">
        <v>0.8</v>
      </c>
      <c r="L25" s="23">
        <v>0.8</v>
      </c>
    </row>
    <row r="26" spans="1:12" ht="15.75" thickBot="1" x14ac:dyDescent="0.3">
      <c r="A26" s="8" t="s">
        <v>39</v>
      </c>
      <c r="B26" s="31">
        <v>3</v>
      </c>
      <c r="C26" s="9" t="s">
        <v>13</v>
      </c>
      <c r="D26" s="6" t="s">
        <v>40</v>
      </c>
      <c r="E26" s="7">
        <v>1</v>
      </c>
      <c r="F26" s="6"/>
      <c r="G26" s="6"/>
      <c r="H26" s="6"/>
      <c r="I26" s="6"/>
      <c r="J26" s="6"/>
      <c r="K26" s="23">
        <v>0.4</v>
      </c>
      <c r="L26" s="23">
        <v>0.6</v>
      </c>
    </row>
    <row r="27" spans="1:12" ht="15.75" thickBot="1" x14ac:dyDescent="0.3">
      <c r="A27" s="3" t="s">
        <v>41</v>
      </c>
      <c r="B27" s="30">
        <v>7.5</v>
      </c>
      <c r="C27" s="17" t="s">
        <v>10</v>
      </c>
      <c r="D27" s="5" t="s">
        <v>42</v>
      </c>
      <c r="E27" s="7">
        <v>1</v>
      </c>
      <c r="F27" s="5"/>
      <c r="G27" s="5"/>
      <c r="H27" s="5"/>
      <c r="I27" s="5"/>
      <c r="J27" s="5"/>
      <c r="K27" s="23">
        <v>0.8</v>
      </c>
      <c r="L27" s="23">
        <v>0.85</v>
      </c>
    </row>
    <row r="28" spans="1:12" ht="15.75" thickBot="1" x14ac:dyDescent="0.3">
      <c r="A28" s="8" t="s">
        <v>45</v>
      </c>
      <c r="B28" s="31">
        <v>7.5</v>
      </c>
      <c r="C28" s="16" t="s">
        <v>10</v>
      </c>
      <c r="D28" s="6" t="s">
        <v>46</v>
      </c>
      <c r="E28" s="7">
        <v>1</v>
      </c>
      <c r="H28" s="6"/>
      <c r="J28" s="6"/>
      <c r="K28" s="23">
        <v>0.9</v>
      </c>
      <c r="L28" s="23">
        <v>0.5</v>
      </c>
    </row>
    <row r="29" spans="1:12" ht="15.75" thickBot="1" x14ac:dyDescent="0.3">
      <c r="A29" s="3" t="s">
        <v>25</v>
      </c>
      <c r="B29" s="30">
        <v>7.5</v>
      </c>
      <c r="C29" s="17" t="s">
        <v>10</v>
      </c>
      <c r="D29" s="15" t="s">
        <v>26</v>
      </c>
      <c r="E29" s="5"/>
      <c r="F29" s="7">
        <v>2</v>
      </c>
      <c r="G29" s="5"/>
      <c r="H29" s="5"/>
      <c r="I29" s="5"/>
      <c r="J29" s="5"/>
      <c r="K29" s="23">
        <v>0.9</v>
      </c>
      <c r="L29" s="23">
        <v>0.65</v>
      </c>
    </row>
    <row r="30" spans="1:12" ht="15.75" thickBot="1" x14ac:dyDescent="0.3">
      <c r="A30" s="8" t="s">
        <v>57</v>
      </c>
      <c r="B30" s="31">
        <v>7.5</v>
      </c>
      <c r="C30" s="9" t="s">
        <v>13</v>
      </c>
      <c r="D30" s="6" t="s">
        <v>58</v>
      </c>
      <c r="E30" s="6"/>
      <c r="F30" s="7">
        <v>2</v>
      </c>
      <c r="G30" s="6"/>
      <c r="I30" s="6"/>
      <c r="K30" s="23">
        <v>0.4</v>
      </c>
      <c r="L30" s="23">
        <v>0.5</v>
      </c>
    </row>
    <row r="31" spans="1:12" ht="15.75" thickBot="1" x14ac:dyDescent="0.3">
      <c r="A31" s="3" t="s">
        <v>65</v>
      </c>
      <c r="B31" s="30">
        <v>7.5</v>
      </c>
      <c r="C31" s="17" t="s">
        <v>10</v>
      </c>
      <c r="D31" s="5" t="s">
        <v>64</v>
      </c>
      <c r="E31" s="5"/>
      <c r="F31" s="7">
        <v>2</v>
      </c>
      <c r="G31" s="5"/>
      <c r="H31" s="5"/>
      <c r="I31" s="5"/>
      <c r="J31" s="5"/>
      <c r="K31" t="s">
        <v>66</v>
      </c>
      <c r="L31" t="s">
        <v>66</v>
      </c>
    </row>
    <row r="32" spans="1:12" ht="15.75" thickBot="1" x14ac:dyDescent="0.3">
      <c r="A32" s="8" t="s">
        <v>49</v>
      </c>
      <c r="B32" s="31">
        <v>7.5</v>
      </c>
      <c r="C32" s="9" t="s">
        <v>10</v>
      </c>
      <c r="D32" s="6" t="s">
        <v>50</v>
      </c>
      <c r="E32" s="6"/>
      <c r="F32" s="7">
        <v>2</v>
      </c>
      <c r="G32" s="6"/>
      <c r="I32" s="6"/>
      <c r="J32" s="6"/>
      <c r="K32" s="23">
        <v>0.85</v>
      </c>
      <c r="L32" s="23">
        <v>0.8</v>
      </c>
    </row>
    <row r="33" spans="1:12" ht="15.75" thickBot="1" x14ac:dyDescent="0.3">
      <c r="A33" s="3" t="s">
        <v>51</v>
      </c>
      <c r="B33" s="30">
        <v>6</v>
      </c>
      <c r="C33" s="4" t="s">
        <v>30</v>
      </c>
      <c r="D33" s="5" t="s">
        <v>52</v>
      </c>
      <c r="E33" s="5"/>
      <c r="F33" s="5"/>
      <c r="G33" s="7">
        <v>3</v>
      </c>
      <c r="H33" s="5"/>
      <c r="I33" s="5"/>
      <c r="J33" s="5"/>
      <c r="K33" s="23">
        <v>0.75</v>
      </c>
      <c r="L33" s="23">
        <v>0.8</v>
      </c>
    </row>
    <row r="34" spans="1:12" ht="15.75" thickBot="1" x14ac:dyDescent="0.3">
      <c r="A34" s="8" t="s">
        <v>53</v>
      </c>
      <c r="B34" s="31">
        <v>7.5</v>
      </c>
      <c r="C34" s="9" t="s">
        <v>30</v>
      </c>
      <c r="D34" s="6" t="s">
        <v>54</v>
      </c>
      <c r="E34" s="6"/>
      <c r="F34" s="6"/>
      <c r="G34" s="7">
        <v>3</v>
      </c>
      <c r="H34" s="6"/>
      <c r="I34" s="6"/>
      <c r="J34" s="6"/>
      <c r="K34" s="23">
        <v>0.6</v>
      </c>
      <c r="L34" s="23">
        <v>0.4</v>
      </c>
    </row>
    <row r="35" spans="1:12" ht="15.75" thickBot="1" x14ac:dyDescent="0.3">
      <c r="A35" s="3" t="s">
        <v>29</v>
      </c>
      <c r="B35" s="30">
        <f>7.5/2</f>
        <v>3.75</v>
      </c>
      <c r="C35" s="4" t="s">
        <v>30</v>
      </c>
      <c r="D35" s="15" t="s">
        <v>220</v>
      </c>
      <c r="E35" s="5"/>
      <c r="F35" s="5"/>
      <c r="G35" s="7">
        <v>3</v>
      </c>
      <c r="H35" s="7">
        <v>4</v>
      </c>
      <c r="I35" s="5"/>
      <c r="J35" s="5"/>
      <c r="K35" s="23">
        <v>0.7</v>
      </c>
      <c r="L35" s="23">
        <v>0.9</v>
      </c>
    </row>
    <row r="36" spans="1:12" ht="15.75" thickBot="1" x14ac:dyDescent="0.3">
      <c r="A36" s="8" t="s">
        <v>31</v>
      </c>
      <c r="B36" s="31">
        <f>7.5/2</f>
        <v>3.75</v>
      </c>
      <c r="C36" s="9" t="s">
        <v>30</v>
      </c>
      <c r="D36" s="6" t="s">
        <v>182</v>
      </c>
      <c r="E36" s="6"/>
      <c r="F36" s="6"/>
      <c r="G36" s="7">
        <v>3</v>
      </c>
      <c r="H36" s="7">
        <v>4</v>
      </c>
      <c r="I36" s="6"/>
      <c r="J36" s="6"/>
      <c r="K36" s="23">
        <v>0.8</v>
      </c>
      <c r="L36" s="23">
        <v>0.8</v>
      </c>
    </row>
    <row r="37" spans="1:12" ht="15.75" thickBot="1" x14ac:dyDescent="0.3">
      <c r="A37" s="3" t="s">
        <v>55</v>
      </c>
      <c r="B37" s="30">
        <v>5</v>
      </c>
      <c r="C37" s="4" t="s">
        <v>30</v>
      </c>
      <c r="D37" s="5" t="s">
        <v>56</v>
      </c>
      <c r="E37" s="5"/>
      <c r="F37" s="5"/>
      <c r="G37" s="5"/>
      <c r="H37" s="7">
        <v>4</v>
      </c>
      <c r="I37" s="5"/>
      <c r="J37" s="5"/>
      <c r="K37" s="23">
        <v>0.4</v>
      </c>
      <c r="L37" s="23">
        <v>0.7</v>
      </c>
    </row>
    <row r="38" spans="1:12" ht="15.75" thickBot="1" x14ac:dyDescent="0.3">
      <c r="A38" s="8" t="s">
        <v>57</v>
      </c>
      <c r="B38" s="31">
        <v>7.5</v>
      </c>
      <c r="C38" s="9" t="s">
        <v>13</v>
      </c>
      <c r="D38" s="15" t="s">
        <v>58</v>
      </c>
      <c r="E38" s="6"/>
      <c r="G38" s="6"/>
      <c r="H38" s="7">
        <v>4</v>
      </c>
      <c r="I38" s="6"/>
      <c r="J38" s="6"/>
      <c r="K38" s="23">
        <v>0.4</v>
      </c>
      <c r="L38" s="23">
        <v>0.5</v>
      </c>
    </row>
    <row r="39" spans="1:12" ht="15.75" thickBot="1" x14ac:dyDescent="0.3">
      <c r="A39" s="3" t="s">
        <v>47</v>
      </c>
      <c r="B39" s="30">
        <v>7.5</v>
      </c>
      <c r="C39" s="4" t="s">
        <v>10</v>
      </c>
      <c r="D39" s="5" t="s">
        <v>48</v>
      </c>
      <c r="E39" s="5"/>
      <c r="F39" s="5"/>
      <c r="G39" s="5"/>
      <c r="H39" s="7">
        <v>4</v>
      </c>
      <c r="I39" s="5"/>
      <c r="J39" s="5"/>
      <c r="K39" s="23">
        <v>0.6</v>
      </c>
      <c r="L39" s="23">
        <v>0.6</v>
      </c>
    </row>
    <row r="40" spans="1:12" ht="15.75" thickBot="1" x14ac:dyDescent="0.3">
      <c r="A40" s="8" t="s">
        <v>49</v>
      </c>
      <c r="B40" s="31">
        <v>7.5</v>
      </c>
      <c r="C40" s="9" t="s">
        <v>10</v>
      </c>
      <c r="D40" s="15" t="s">
        <v>50</v>
      </c>
      <c r="E40" s="6"/>
      <c r="G40" s="6"/>
      <c r="H40" s="7">
        <v>4</v>
      </c>
      <c r="I40" s="6"/>
      <c r="J40" s="6"/>
      <c r="K40" s="23">
        <v>0.85</v>
      </c>
      <c r="L40" s="23">
        <v>0.8</v>
      </c>
    </row>
    <row r="41" spans="1:12" ht="15.75" thickBot="1" x14ac:dyDescent="0.3">
      <c r="A41" s="3" t="s">
        <v>43</v>
      </c>
      <c r="B41" s="30">
        <v>7.5</v>
      </c>
      <c r="C41" s="4" t="s">
        <v>10</v>
      </c>
      <c r="D41" s="5" t="s">
        <v>44</v>
      </c>
      <c r="E41" s="7">
        <v>1</v>
      </c>
      <c r="F41" s="5"/>
      <c r="G41" s="5"/>
      <c r="H41" s="5"/>
      <c r="I41" s="5"/>
      <c r="J41" s="5"/>
      <c r="K41" s="23">
        <v>0.3</v>
      </c>
      <c r="L41" s="23">
        <v>0.7</v>
      </c>
    </row>
    <row r="42" spans="1:12" ht="15.75" customHeight="1" thickBot="1" x14ac:dyDescent="0.3">
      <c r="A42" s="12" t="s">
        <v>59</v>
      </c>
      <c r="B42" s="32">
        <v>6</v>
      </c>
      <c r="C42" s="18" t="s">
        <v>10</v>
      </c>
      <c r="D42" s="14" t="s">
        <v>60</v>
      </c>
      <c r="E42" s="25" t="s">
        <v>61</v>
      </c>
      <c r="F42" s="19"/>
      <c r="G42" s="19"/>
      <c r="H42" s="20"/>
      <c r="I42" s="19"/>
      <c r="J42" s="20"/>
      <c r="K42" t="s">
        <v>67</v>
      </c>
      <c r="L42" t="s">
        <v>67</v>
      </c>
    </row>
    <row r="44" spans="1:12" ht="18.75" thickBot="1" x14ac:dyDescent="0.3">
      <c r="A44" s="11" t="s">
        <v>187</v>
      </c>
      <c r="E44" s="28" t="s">
        <v>175</v>
      </c>
      <c r="F44" s="23">
        <f>SUMPRODUCT((E45:J59="X")*(B45:B59))/45</f>
        <v>0</v>
      </c>
      <c r="G44" s="28" t="s">
        <v>183</v>
      </c>
      <c r="H44" s="33">
        <f>SUMPRODUCT((C45:C59="A")*(E45:J59="X")*(B45:B59))/30</f>
        <v>0</v>
      </c>
    </row>
    <row r="45" spans="1:12" ht="15.75" thickBot="1" x14ac:dyDescent="0.3">
      <c r="A45" s="3" t="s">
        <v>9</v>
      </c>
      <c r="B45" s="30">
        <v>7.5</v>
      </c>
      <c r="C45" s="4" t="s">
        <v>10</v>
      </c>
      <c r="D45" s="15" t="s">
        <v>11</v>
      </c>
      <c r="E45" s="7">
        <v>1</v>
      </c>
      <c r="F45" s="5"/>
      <c r="G45" s="5"/>
      <c r="H45" s="5"/>
      <c r="I45" s="5"/>
      <c r="J45" s="5"/>
      <c r="K45" s="23">
        <v>1</v>
      </c>
      <c r="L45" s="23">
        <v>0.5</v>
      </c>
    </row>
    <row r="46" spans="1:12" ht="15.75" thickBot="1" x14ac:dyDescent="0.3">
      <c r="A46" s="8" t="s">
        <v>188</v>
      </c>
      <c r="B46" s="31">
        <v>7.5</v>
      </c>
      <c r="C46" s="9" t="s">
        <v>30</v>
      </c>
      <c r="D46" s="6" t="s">
        <v>189</v>
      </c>
      <c r="E46" s="7">
        <v>1</v>
      </c>
      <c r="F46" s="6"/>
      <c r="G46" s="6"/>
      <c r="H46" s="6"/>
      <c r="I46" s="6"/>
      <c r="J46" s="6"/>
      <c r="K46" s="23">
        <v>0.8</v>
      </c>
      <c r="L46" s="23">
        <v>0.7</v>
      </c>
    </row>
    <row r="47" spans="1:12" ht="15.75" thickBot="1" x14ac:dyDescent="0.3">
      <c r="A47" s="3" t="s">
        <v>190</v>
      </c>
      <c r="B47" s="30">
        <v>7.5</v>
      </c>
      <c r="C47" s="4" t="s">
        <v>30</v>
      </c>
      <c r="D47" s="5" t="s">
        <v>191</v>
      </c>
      <c r="E47" s="7">
        <v>1</v>
      </c>
      <c r="F47" s="5"/>
      <c r="G47" s="5"/>
      <c r="H47" s="5"/>
      <c r="I47" s="5"/>
      <c r="J47" s="5"/>
      <c r="K47" s="23">
        <v>0.75</v>
      </c>
      <c r="L47" s="23">
        <v>0.7</v>
      </c>
    </row>
    <row r="48" spans="1:12" ht="15.75" thickBot="1" x14ac:dyDescent="0.3">
      <c r="A48" s="8" t="s">
        <v>192</v>
      </c>
      <c r="B48" s="31">
        <v>4</v>
      </c>
      <c r="C48" s="9" t="s">
        <v>30</v>
      </c>
      <c r="D48" s="6" t="s">
        <v>193</v>
      </c>
      <c r="E48" s="7">
        <v>1</v>
      </c>
      <c r="F48" s="6"/>
      <c r="G48" s="6"/>
      <c r="H48" s="6"/>
      <c r="I48" s="6"/>
      <c r="J48" s="6"/>
      <c r="K48" s="23">
        <v>0.9</v>
      </c>
      <c r="L48" s="23">
        <v>0.8</v>
      </c>
    </row>
    <row r="49" spans="1:12" ht="15.75" thickBot="1" x14ac:dyDescent="0.3">
      <c r="A49" s="3" t="s">
        <v>194</v>
      </c>
      <c r="B49" s="30">
        <v>7.5</v>
      </c>
      <c r="C49" s="4" t="s">
        <v>10</v>
      </c>
      <c r="D49" s="5" t="s">
        <v>195</v>
      </c>
      <c r="E49" s="5"/>
      <c r="F49" s="7">
        <v>2</v>
      </c>
      <c r="G49" s="5"/>
      <c r="H49" s="5"/>
      <c r="I49" s="5"/>
      <c r="J49" s="5"/>
      <c r="K49" s="23">
        <v>0.9</v>
      </c>
      <c r="L49" s="23">
        <v>0.9</v>
      </c>
    </row>
    <row r="50" spans="1:12" ht="15.75" thickBot="1" x14ac:dyDescent="0.3">
      <c r="A50" s="8" t="s">
        <v>196</v>
      </c>
      <c r="B50" s="31">
        <v>7.5</v>
      </c>
      <c r="C50" s="9" t="s">
        <v>10</v>
      </c>
      <c r="D50" s="6" t="s">
        <v>197</v>
      </c>
      <c r="E50" s="6"/>
      <c r="F50" s="7">
        <v>2</v>
      </c>
      <c r="G50" s="6"/>
      <c r="H50" s="6"/>
      <c r="I50" s="6"/>
      <c r="J50" s="6"/>
      <c r="K50" s="23">
        <v>0.75</v>
      </c>
      <c r="L50" s="23">
        <v>0.8</v>
      </c>
    </row>
    <row r="51" spans="1:12" ht="15.75" thickBot="1" x14ac:dyDescent="0.3">
      <c r="A51" s="3" t="s">
        <v>198</v>
      </c>
      <c r="B51" s="30">
        <v>7.5</v>
      </c>
      <c r="C51" s="4" t="s">
        <v>30</v>
      </c>
      <c r="D51" s="5" t="s">
        <v>199</v>
      </c>
      <c r="E51" s="5"/>
      <c r="F51" s="7">
        <v>2</v>
      </c>
      <c r="G51" s="5"/>
      <c r="H51" s="5"/>
      <c r="I51" s="5"/>
      <c r="J51" s="5"/>
      <c r="K51" s="23">
        <v>0.6</v>
      </c>
      <c r="L51" s="23">
        <v>0.5</v>
      </c>
    </row>
    <row r="52" spans="1:12" ht="15.75" thickBot="1" x14ac:dyDescent="0.3">
      <c r="A52" s="8" t="s">
        <v>200</v>
      </c>
      <c r="B52" s="31">
        <v>7.5</v>
      </c>
      <c r="C52" s="9" t="s">
        <v>10</v>
      </c>
      <c r="D52" s="6" t="s">
        <v>201</v>
      </c>
      <c r="E52" s="6"/>
      <c r="F52" s="7">
        <v>2</v>
      </c>
      <c r="G52" s="6"/>
      <c r="H52" s="6"/>
      <c r="I52" s="6"/>
      <c r="J52" s="6"/>
      <c r="K52" s="23">
        <v>0.6</v>
      </c>
      <c r="L52" s="23">
        <v>0.6</v>
      </c>
    </row>
    <row r="53" spans="1:12" ht="15.75" thickBot="1" x14ac:dyDescent="0.3">
      <c r="A53" s="3" t="s">
        <v>202</v>
      </c>
      <c r="B53" s="30">
        <v>7.5</v>
      </c>
      <c r="C53" s="4" t="s">
        <v>10</v>
      </c>
      <c r="D53" s="5" t="s">
        <v>203</v>
      </c>
      <c r="E53" s="5"/>
      <c r="F53" s="5"/>
      <c r="G53" s="7">
        <v>3</v>
      </c>
      <c r="H53" s="5"/>
      <c r="I53" s="5"/>
      <c r="J53" s="5"/>
      <c r="K53" s="23">
        <v>0.3</v>
      </c>
      <c r="L53" t="s">
        <v>173</v>
      </c>
    </row>
    <row r="54" spans="1:12" ht="15.75" thickBot="1" x14ac:dyDescent="0.3">
      <c r="A54" s="8" t="s">
        <v>204</v>
      </c>
      <c r="B54" s="31">
        <v>7.5</v>
      </c>
      <c r="C54" s="9" t="s">
        <v>10</v>
      </c>
      <c r="D54" s="6" t="s">
        <v>205</v>
      </c>
      <c r="E54" s="6"/>
      <c r="F54" s="6"/>
      <c r="G54" s="7">
        <v>3</v>
      </c>
      <c r="H54" s="6"/>
      <c r="I54" s="6"/>
      <c r="J54" s="6"/>
      <c r="K54" s="23">
        <v>0.65</v>
      </c>
      <c r="L54" s="23">
        <v>0.3</v>
      </c>
    </row>
    <row r="55" spans="1:12" ht="15.75" thickBot="1" x14ac:dyDescent="0.3">
      <c r="A55" s="3" t="s">
        <v>206</v>
      </c>
      <c r="B55" s="30">
        <v>7.5</v>
      </c>
      <c r="C55" s="4" t="s">
        <v>10</v>
      </c>
      <c r="D55" s="5" t="s">
        <v>207</v>
      </c>
      <c r="E55" s="5"/>
      <c r="F55" s="5"/>
      <c r="G55" s="7">
        <v>3</v>
      </c>
      <c r="H55" s="5"/>
      <c r="I55" s="5"/>
      <c r="J55" s="5"/>
      <c r="K55" s="23">
        <v>0.9</v>
      </c>
      <c r="L55" s="23">
        <v>0.8</v>
      </c>
    </row>
    <row r="56" spans="1:12" ht="15.75" thickBot="1" x14ac:dyDescent="0.3">
      <c r="A56" s="8" t="s">
        <v>208</v>
      </c>
      <c r="B56" s="31">
        <v>7.5</v>
      </c>
      <c r="C56" s="9" t="s">
        <v>10</v>
      </c>
      <c r="D56" s="6" t="s">
        <v>209</v>
      </c>
      <c r="E56" s="6"/>
      <c r="F56" s="6"/>
      <c r="G56" s="6"/>
      <c r="H56" s="7">
        <v>4</v>
      </c>
      <c r="I56" s="6"/>
      <c r="J56" s="6"/>
      <c r="K56" s="23">
        <v>0.8</v>
      </c>
      <c r="L56" s="23">
        <v>0.85</v>
      </c>
    </row>
    <row r="57" spans="1:12" ht="15.75" thickBot="1" x14ac:dyDescent="0.3">
      <c r="A57" s="3" t="s">
        <v>210</v>
      </c>
      <c r="B57" s="30">
        <v>7.5</v>
      </c>
      <c r="C57" s="4" t="s">
        <v>10</v>
      </c>
      <c r="D57" s="5" t="s">
        <v>211</v>
      </c>
      <c r="E57" s="5"/>
      <c r="F57" s="5"/>
      <c r="G57" s="5"/>
      <c r="H57" s="7">
        <v>4</v>
      </c>
      <c r="I57" s="5"/>
      <c r="J57" s="5"/>
      <c r="K57" s="23">
        <v>0.85</v>
      </c>
      <c r="L57" t="s">
        <v>173</v>
      </c>
    </row>
    <row r="58" spans="1:12" ht="15.75" thickBot="1" x14ac:dyDescent="0.3">
      <c r="A58" s="8" t="s">
        <v>212</v>
      </c>
      <c r="B58" s="31">
        <f>7.5/2</f>
        <v>3.75</v>
      </c>
      <c r="C58" s="9" t="s">
        <v>10</v>
      </c>
      <c r="D58" s="6" t="s">
        <v>221</v>
      </c>
      <c r="E58" s="7">
        <v>1</v>
      </c>
      <c r="F58" s="7">
        <v>2</v>
      </c>
      <c r="G58" s="6"/>
      <c r="H58" s="6"/>
      <c r="I58" s="6"/>
      <c r="J58" s="6"/>
      <c r="K58" s="23">
        <v>0.6</v>
      </c>
      <c r="L58" s="23">
        <v>0.8</v>
      </c>
    </row>
    <row r="59" spans="1:12" ht="15.75" thickBot="1" x14ac:dyDescent="0.3">
      <c r="A59" s="3" t="s">
        <v>214</v>
      </c>
      <c r="B59" s="30">
        <v>7.5</v>
      </c>
      <c r="C59" s="4" t="s">
        <v>10</v>
      </c>
      <c r="D59" s="5" t="s">
        <v>215</v>
      </c>
      <c r="E59" s="5"/>
      <c r="F59" s="7">
        <v>2</v>
      </c>
      <c r="G59" s="5"/>
      <c r="H59" s="5"/>
      <c r="I59" s="5"/>
      <c r="J59" s="5"/>
      <c r="K59" s="23">
        <v>0.65</v>
      </c>
      <c r="L59" t="s">
        <v>173</v>
      </c>
    </row>
    <row r="61" spans="1:12" ht="18.75" thickBot="1" x14ac:dyDescent="0.3">
      <c r="A61" s="11" t="s">
        <v>171</v>
      </c>
      <c r="D61" t="s">
        <v>222</v>
      </c>
    </row>
    <row r="62" spans="1:12" ht="26.25" thickBot="1" x14ac:dyDescent="0.3">
      <c r="A62" s="3" t="s">
        <v>68</v>
      </c>
      <c r="B62" s="30">
        <v>7.5</v>
      </c>
      <c r="C62" s="4" t="s">
        <v>10</v>
      </c>
      <c r="D62" s="5" t="s">
        <v>69</v>
      </c>
      <c r="E62" s="7">
        <v>1</v>
      </c>
      <c r="F62" s="5"/>
      <c r="G62" s="5"/>
      <c r="H62" s="5"/>
      <c r="I62" s="5"/>
      <c r="J62" s="5"/>
      <c r="K62" s="23">
        <v>1</v>
      </c>
      <c r="L62" s="23">
        <v>0.9</v>
      </c>
    </row>
    <row r="63" spans="1:12" ht="15.75" thickBot="1" x14ac:dyDescent="0.3">
      <c r="A63" s="8" t="s">
        <v>70</v>
      </c>
      <c r="B63" s="31">
        <v>7.5</v>
      </c>
      <c r="C63" s="9" t="s">
        <v>30</v>
      </c>
      <c r="D63" s="6" t="s">
        <v>71</v>
      </c>
      <c r="E63" s="7">
        <v>1</v>
      </c>
      <c r="F63" s="6"/>
      <c r="G63" s="6"/>
      <c r="H63" s="6"/>
      <c r="I63" s="6"/>
      <c r="J63" s="6"/>
      <c r="K63" s="23">
        <v>0.8</v>
      </c>
      <c r="L63" s="23">
        <v>0.8</v>
      </c>
    </row>
    <row r="64" spans="1:12" ht="15.75" thickBot="1" x14ac:dyDescent="0.3">
      <c r="A64" s="3" t="s">
        <v>72</v>
      </c>
      <c r="B64" s="30">
        <v>7.5</v>
      </c>
      <c r="C64" s="4" t="s">
        <v>30</v>
      </c>
      <c r="D64" s="5" t="s">
        <v>73</v>
      </c>
      <c r="E64" s="7">
        <v>1</v>
      </c>
      <c r="F64" s="5"/>
      <c r="G64" s="5"/>
      <c r="H64" s="5"/>
      <c r="I64" s="5"/>
      <c r="J64" s="5"/>
      <c r="K64" s="23">
        <v>0.9</v>
      </c>
      <c r="L64" s="23">
        <v>0.4</v>
      </c>
    </row>
    <row r="65" spans="1:12" ht="15.75" thickBot="1" x14ac:dyDescent="0.3">
      <c r="A65" s="8" t="s">
        <v>74</v>
      </c>
      <c r="B65" s="31">
        <v>7.5</v>
      </c>
      <c r="C65" s="9" t="s">
        <v>10</v>
      </c>
      <c r="D65" s="6" t="s">
        <v>75</v>
      </c>
      <c r="E65" s="7">
        <v>1</v>
      </c>
      <c r="F65" s="7">
        <v>2</v>
      </c>
      <c r="G65" s="6"/>
      <c r="H65" s="6"/>
      <c r="I65" s="6"/>
      <c r="J65" s="6"/>
      <c r="K65" s="23">
        <v>0.8</v>
      </c>
      <c r="L65" s="23">
        <v>0.8</v>
      </c>
    </row>
    <row r="66" spans="1:12" ht="26.25" thickBot="1" x14ac:dyDescent="0.3">
      <c r="A66" s="3" t="s">
        <v>76</v>
      </c>
      <c r="B66" s="30">
        <v>7.5</v>
      </c>
      <c r="C66" s="4" t="s">
        <v>10</v>
      </c>
      <c r="D66" s="5" t="s">
        <v>77</v>
      </c>
      <c r="E66" s="7">
        <v>1</v>
      </c>
      <c r="F66" s="7">
        <v>2</v>
      </c>
      <c r="G66" s="5"/>
      <c r="H66" s="5"/>
      <c r="I66" s="5"/>
      <c r="J66" s="5"/>
      <c r="K66" s="23">
        <v>0.8</v>
      </c>
      <c r="L66" s="23">
        <v>0.7</v>
      </c>
    </row>
    <row r="67" spans="1:12" ht="15.75" thickBot="1" x14ac:dyDescent="0.3">
      <c r="A67" s="8" t="s">
        <v>78</v>
      </c>
      <c r="B67" s="31">
        <v>7.5</v>
      </c>
      <c r="C67" s="9" t="s">
        <v>10</v>
      </c>
      <c r="D67" s="6" t="s">
        <v>79</v>
      </c>
      <c r="E67" s="7">
        <v>1</v>
      </c>
      <c r="F67" s="7">
        <v>2</v>
      </c>
      <c r="G67" s="6"/>
      <c r="H67" s="6"/>
      <c r="I67" s="6"/>
      <c r="J67" s="6"/>
      <c r="K67" s="23">
        <v>0.7</v>
      </c>
      <c r="L67" t="s">
        <v>173</v>
      </c>
    </row>
    <row r="68" spans="1:12" ht="15.75" thickBot="1" x14ac:dyDescent="0.3">
      <c r="A68" s="3" t="s">
        <v>80</v>
      </c>
      <c r="B68" s="30">
        <v>7.5</v>
      </c>
      <c r="C68" s="4" t="s">
        <v>10</v>
      </c>
      <c r="D68" s="5" t="s">
        <v>81</v>
      </c>
      <c r="E68" s="7">
        <v>1</v>
      </c>
      <c r="F68" s="7">
        <v>2</v>
      </c>
      <c r="G68" s="5"/>
      <c r="H68" s="5"/>
      <c r="I68" s="5"/>
      <c r="J68" s="5"/>
      <c r="K68" s="23">
        <v>0.6</v>
      </c>
      <c r="L68" t="s">
        <v>173</v>
      </c>
    </row>
    <row r="69" spans="1:12" ht="15.75" thickBot="1" x14ac:dyDescent="0.3">
      <c r="A69" s="8" t="s">
        <v>82</v>
      </c>
      <c r="B69" s="31">
        <v>7.5</v>
      </c>
      <c r="C69" s="9" t="s">
        <v>30</v>
      </c>
      <c r="D69" s="6" t="s">
        <v>83</v>
      </c>
      <c r="E69" s="7">
        <v>1</v>
      </c>
      <c r="F69" s="7">
        <v>2</v>
      </c>
      <c r="G69" s="6"/>
      <c r="H69" s="6"/>
      <c r="I69" s="6"/>
      <c r="J69" s="6"/>
      <c r="K69" s="23">
        <v>1</v>
      </c>
      <c r="L69" s="23">
        <v>0.5</v>
      </c>
    </row>
    <row r="70" spans="1:12" ht="15.75" thickBot="1" x14ac:dyDescent="0.3">
      <c r="A70" s="3" t="s">
        <v>84</v>
      </c>
      <c r="B70" s="30">
        <v>7.5</v>
      </c>
      <c r="C70" s="4" t="s">
        <v>10</v>
      </c>
      <c r="D70" s="5" t="s">
        <v>85</v>
      </c>
      <c r="E70" s="5"/>
      <c r="F70" s="7">
        <v>2</v>
      </c>
      <c r="G70" s="5"/>
      <c r="H70" s="5"/>
      <c r="I70" s="5"/>
      <c r="J70" s="5"/>
      <c r="K70" s="23">
        <v>0.8</v>
      </c>
      <c r="L70" s="23">
        <v>0.6</v>
      </c>
    </row>
    <row r="71" spans="1:12" ht="15.75" thickBot="1" x14ac:dyDescent="0.3">
      <c r="A71" s="8" t="s">
        <v>86</v>
      </c>
      <c r="B71" s="31">
        <v>7.5</v>
      </c>
      <c r="C71" s="9" t="s">
        <v>10</v>
      </c>
      <c r="D71" s="6" t="s">
        <v>87</v>
      </c>
      <c r="E71" s="6"/>
      <c r="F71" s="7">
        <v>2</v>
      </c>
      <c r="G71" s="6"/>
      <c r="H71" s="6"/>
      <c r="I71" s="6"/>
      <c r="J71" s="6"/>
      <c r="K71" s="23">
        <v>0.6</v>
      </c>
      <c r="L71" s="23">
        <v>0.7</v>
      </c>
    </row>
    <row r="72" spans="1:12" ht="15.75" thickBot="1" x14ac:dyDescent="0.3">
      <c r="A72" s="3" t="s">
        <v>88</v>
      </c>
      <c r="B72" s="30">
        <v>6</v>
      </c>
      <c r="C72" s="4" t="s">
        <v>10</v>
      </c>
      <c r="D72" s="5" t="s">
        <v>89</v>
      </c>
      <c r="E72" s="5"/>
      <c r="F72" s="7">
        <v>2</v>
      </c>
      <c r="G72" s="5"/>
      <c r="H72" s="5"/>
      <c r="I72" s="5"/>
      <c r="J72" s="5"/>
      <c r="K72" s="23">
        <v>0.6</v>
      </c>
      <c r="L72" s="23">
        <v>0.5</v>
      </c>
    </row>
    <row r="73" spans="1:12" ht="15.75" thickBot="1" x14ac:dyDescent="0.3">
      <c r="A73" s="8" t="s">
        <v>90</v>
      </c>
      <c r="B73" s="31">
        <v>3</v>
      </c>
      <c r="C73" s="9" t="s">
        <v>10</v>
      </c>
      <c r="D73" s="6" t="s">
        <v>91</v>
      </c>
      <c r="E73" s="6"/>
      <c r="F73" s="7">
        <v>2</v>
      </c>
      <c r="G73" s="6"/>
      <c r="H73" s="6"/>
      <c r="I73" s="6"/>
      <c r="J73" s="6"/>
      <c r="K73" t="s">
        <v>173</v>
      </c>
      <c r="L73" t="s">
        <v>173</v>
      </c>
    </row>
    <row r="74" spans="1:12" ht="15.75" thickBot="1" x14ac:dyDescent="0.3">
      <c r="A74" s="3" t="s">
        <v>92</v>
      </c>
      <c r="B74" s="30">
        <v>7.5</v>
      </c>
      <c r="C74" s="4" t="s">
        <v>10</v>
      </c>
      <c r="D74" s="5" t="s">
        <v>93</v>
      </c>
      <c r="E74" s="5"/>
      <c r="F74" s="7">
        <v>2</v>
      </c>
      <c r="G74" s="5"/>
      <c r="H74" s="5"/>
      <c r="I74" s="5"/>
      <c r="J74" s="5"/>
      <c r="K74" s="23">
        <v>0.6</v>
      </c>
      <c r="L74" t="s">
        <v>173</v>
      </c>
    </row>
    <row r="75" spans="1:12" ht="15.75" thickBot="1" x14ac:dyDescent="0.3">
      <c r="A75" s="8" t="s">
        <v>94</v>
      </c>
      <c r="B75" s="31">
        <v>7.5</v>
      </c>
      <c r="C75" s="9" t="s">
        <v>10</v>
      </c>
      <c r="D75" s="6" t="s">
        <v>95</v>
      </c>
      <c r="E75" s="6"/>
      <c r="F75" s="7">
        <v>2</v>
      </c>
      <c r="G75" s="6"/>
      <c r="H75" s="6"/>
      <c r="I75" s="6"/>
      <c r="J75" s="6"/>
      <c r="K75" t="s">
        <v>173</v>
      </c>
      <c r="L75" t="s">
        <v>173</v>
      </c>
    </row>
    <row r="76" spans="1:12" ht="15.75" thickBot="1" x14ac:dyDescent="0.3">
      <c r="A76" s="3" t="s">
        <v>96</v>
      </c>
      <c r="B76" s="30">
        <v>6</v>
      </c>
      <c r="C76" s="4" t="s">
        <v>30</v>
      </c>
      <c r="D76" s="5" t="s">
        <v>97</v>
      </c>
      <c r="E76" s="5"/>
      <c r="F76" s="5"/>
      <c r="G76" s="7">
        <v>3</v>
      </c>
      <c r="H76" s="5"/>
      <c r="I76" s="5"/>
      <c r="J76" s="5"/>
      <c r="K76" s="23">
        <v>0.9</v>
      </c>
      <c r="L76" s="23">
        <v>0.8</v>
      </c>
    </row>
    <row r="77" spans="1:12" ht="15.75" thickBot="1" x14ac:dyDescent="0.3">
      <c r="A77" s="8" t="s">
        <v>98</v>
      </c>
      <c r="B77" s="31">
        <v>7.5</v>
      </c>
      <c r="C77" s="9" t="s">
        <v>30</v>
      </c>
      <c r="D77" s="6" t="s">
        <v>99</v>
      </c>
      <c r="E77" s="6"/>
      <c r="F77" s="6"/>
      <c r="G77" s="7">
        <v>3</v>
      </c>
      <c r="H77" s="6"/>
      <c r="I77" s="6"/>
      <c r="J77" s="6"/>
      <c r="K77" s="23">
        <v>0.8</v>
      </c>
      <c r="L77" s="23">
        <v>0.8</v>
      </c>
    </row>
    <row r="78" spans="1:12" ht="15.75" thickBot="1" x14ac:dyDescent="0.3">
      <c r="A78" s="3" t="s">
        <v>100</v>
      </c>
      <c r="B78" s="30">
        <v>9</v>
      </c>
      <c r="C78" s="4" t="s">
        <v>13</v>
      </c>
      <c r="D78" s="15" t="s">
        <v>14</v>
      </c>
      <c r="E78" s="5"/>
      <c r="F78" s="5"/>
      <c r="G78" s="7">
        <v>3</v>
      </c>
      <c r="H78" s="5"/>
      <c r="I78" s="5"/>
      <c r="J78" s="5"/>
      <c r="K78" s="23">
        <v>0.6</v>
      </c>
      <c r="L78" s="23">
        <v>0.6</v>
      </c>
    </row>
    <row r="79" spans="1:12" ht="15.75" thickBot="1" x14ac:dyDescent="0.3">
      <c r="A79" s="8" t="s">
        <v>101</v>
      </c>
      <c r="B79" s="31">
        <v>6</v>
      </c>
      <c r="C79" s="9" t="s">
        <v>30</v>
      </c>
      <c r="D79" s="6" t="s">
        <v>102</v>
      </c>
      <c r="E79" s="6"/>
      <c r="F79" s="6"/>
      <c r="G79" s="7">
        <v>3</v>
      </c>
      <c r="H79" s="6"/>
      <c r="I79" s="6"/>
      <c r="J79" s="6"/>
      <c r="K79" s="23">
        <v>0.7</v>
      </c>
      <c r="L79" s="23">
        <v>0.2</v>
      </c>
    </row>
    <row r="80" spans="1:12" ht="15.75" thickBot="1" x14ac:dyDescent="0.3">
      <c r="A80" s="3" t="s">
        <v>103</v>
      </c>
      <c r="B80" s="30">
        <v>7.5</v>
      </c>
      <c r="C80" s="4" t="s">
        <v>10</v>
      </c>
      <c r="D80" s="5" t="s">
        <v>104</v>
      </c>
      <c r="E80" s="5"/>
      <c r="F80" s="5"/>
      <c r="G80" s="7">
        <v>3</v>
      </c>
      <c r="H80" s="5"/>
      <c r="I80" s="5"/>
      <c r="J80" s="5"/>
      <c r="K80" s="23">
        <v>0.6</v>
      </c>
      <c r="L80" t="s">
        <v>173</v>
      </c>
    </row>
    <row r="81" spans="1:12" ht="15.75" thickBot="1" x14ac:dyDescent="0.3">
      <c r="A81" s="8" t="s">
        <v>105</v>
      </c>
      <c r="B81" s="31">
        <v>6</v>
      </c>
      <c r="C81" s="9" t="s">
        <v>10</v>
      </c>
      <c r="D81" s="6" t="s">
        <v>106</v>
      </c>
      <c r="E81" s="6"/>
      <c r="F81" s="6"/>
      <c r="G81" s="7">
        <v>3</v>
      </c>
      <c r="H81" s="6"/>
      <c r="I81" s="6"/>
      <c r="J81" s="6"/>
      <c r="K81" s="23">
        <v>0.8</v>
      </c>
      <c r="L81" s="23">
        <v>0.8</v>
      </c>
    </row>
    <row r="82" spans="1:12" ht="15.75" thickBot="1" x14ac:dyDescent="0.3">
      <c r="A82" s="3" t="s">
        <v>107</v>
      </c>
      <c r="B82" s="30">
        <v>7.5</v>
      </c>
      <c r="C82" s="4" t="s">
        <v>10</v>
      </c>
      <c r="D82" s="5" t="s">
        <v>108</v>
      </c>
      <c r="E82" s="5"/>
      <c r="F82" s="5"/>
      <c r="G82" s="7">
        <v>3</v>
      </c>
      <c r="H82" s="5"/>
      <c r="I82" s="5"/>
      <c r="J82" s="5"/>
      <c r="K82" s="23">
        <v>0.8</v>
      </c>
      <c r="L82" s="23">
        <v>0.9</v>
      </c>
    </row>
    <row r="83" spans="1:12" ht="15.75" thickBot="1" x14ac:dyDescent="0.3">
      <c r="A83" s="8" t="s">
        <v>109</v>
      </c>
      <c r="B83" s="31">
        <v>7.5</v>
      </c>
      <c r="C83" s="9" t="s">
        <v>13</v>
      </c>
      <c r="D83" s="6" t="s">
        <v>110</v>
      </c>
      <c r="E83" s="6"/>
      <c r="F83" s="6"/>
      <c r="G83" s="7">
        <v>3</v>
      </c>
      <c r="H83" s="6"/>
      <c r="I83" s="6"/>
      <c r="J83" s="6"/>
      <c r="K83" s="23">
        <v>0.8</v>
      </c>
      <c r="L83" s="23">
        <v>0.8</v>
      </c>
    </row>
    <row r="84" spans="1:12" ht="15.75" thickBot="1" x14ac:dyDescent="0.3">
      <c r="A84" s="3" t="s">
        <v>111</v>
      </c>
      <c r="B84" s="30">
        <v>3</v>
      </c>
      <c r="C84" s="4" t="s">
        <v>30</v>
      </c>
      <c r="D84" s="5" t="s">
        <v>112</v>
      </c>
      <c r="E84" s="5"/>
      <c r="F84" s="5"/>
      <c r="G84" s="7">
        <v>3</v>
      </c>
      <c r="H84" s="5"/>
      <c r="I84" s="5"/>
      <c r="J84" s="5"/>
      <c r="K84" s="23">
        <v>0.6</v>
      </c>
      <c r="L84" s="23">
        <v>0.4</v>
      </c>
    </row>
    <row r="85" spans="1:12" ht="15.75" thickBot="1" x14ac:dyDescent="0.3">
      <c r="A85" s="8" t="s">
        <v>113</v>
      </c>
      <c r="B85" s="31">
        <v>7.5</v>
      </c>
      <c r="C85" s="9" t="s">
        <v>30</v>
      </c>
      <c r="D85" s="6" t="s">
        <v>114</v>
      </c>
      <c r="E85" s="6"/>
      <c r="F85" s="6"/>
      <c r="G85" s="7">
        <v>3</v>
      </c>
      <c r="H85" s="6"/>
      <c r="I85" s="6"/>
      <c r="J85" s="6"/>
      <c r="K85" s="23">
        <v>0.9</v>
      </c>
      <c r="L85" t="s">
        <v>173</v>
      </c>
    </row>
    <row r="86" spans="1:12" ht="15.75" thickBot="1" x14ac:dyDescent="0.3">
      <c r="A86" s="3" t="s">
        <v>74</v>
      </c>
      <c r="B86" s="30">
        <v>7.5</v>
      </c>
      <c r="C86" s="4" t="s">
        <v>10</v>
      </c>
      <c r="D86" s="15" t="s">
        <v>75</v>
      </c>
      <c r="E86" s="5"/>
      <c r="F86" s="5"/>
      <c r="G86" s="7">
        <v>3</v>
      </c>
      <c r="H86" s="7">
        <v>4</v>
      </c>
      <c r="I86" s="5"/>
      <c r="J86" s="5"/>
      <c r="K86" s="23">
        <v>0.8</v>
      </c>
      <c r="L86" s="23">
        <v>0.8</v>
      </c>
    </row>
    <row r="87" spans="1:12" ht="15.75" thickBot="1" x14ac:dyDescent="0.3">
      <c r="A87" s="8" t="s">
        <v>115</v>
      </c>
      <c r="B87" s="31">
        <v>7.5</v>
      </c>
      <c r="C87" s="9" t="s">
        <v>10</v>
      </c>
      <c r="D87" s="6" t="s">
        <v>116</v>
      </c>
      <c r="E87" s="6"/>
      <c r="F87" s="6"/>
      <c r="G87" s="7">
        <v>3</v>
      </c>
      <c r="H87" s="7">
        <v>4</v>
      </c>
      <c r="I87" s="6"/>
      <c r="J87" s="6"/>
      <c r="K87" s="23">
        <v>0.9</v>
      </c>
      <c r="L87" s="23">
        <v>0.8</v>
      </c>
    </row>
    <row r="88" spans="1:12" ht="15.75" thickBot="1" x14ac:dyDescent="0.3">
      <c r="A88" s="3" t="s">
        <v>117</v>
      </c>
      <c r="B88" s="30">
        <v>7.5</v>
      </c>
      <c r="C88" s="4" t="s">
        <v>10</v>
      </c>
      <c r="D88" s="5" t="s">
        <v>118</v>
      </c>
      <c r="E88" s="5"/>
      <c r="F88" s="5"/>
      <c r="G88" s="7">
        <v>3</v>
      </c>
      <c r="H88" s="7">
        <v>4</v>
      </c>
      <c r="I88" s="5"/>
      <c r="J88" s="5"/>
      <c r="K88" s="23">
        <v>0.6</v>
      </c>
      <c r="L88" s="23">
        <v>0.8</v>
      </c>
    </row>
    <row r="89" spans="1:12" ht="15.75" thickBot="1" x14ac:dyDescent="0.3">
      <c r="A89" s="8" t="s">
        <v>119</v>
      </c>
      <c r="B89" s="31">
        <v>10</v>
      </c>
      <c r="C89" s="9" t="s">
        <v>10</v>
      </c>
      <c r="D89" s="6" t="s">
        <v>120</v>
      </c>
      <c r="E89" s="6"/>
      <c r="F89" s="6"/>
      <c r="G89" s="7">
        <v>3</v>
      </c>
      <c r="H89" s="7">
        <v>4</v>
      </c>
      <c r="I89" s="6"/>
      <c r="J89" s="6"/>
      <c r="K89" s="23">
        <v>0.9</v>
      </c>
      <c r="L89" t="s">
        <v>173</v>
      </c>
    </row>
    <row r="90" spans="1:12" ht="15.75" thickBot="1" x14ac:dyDescent="0.3">
      <c r="A90" s="3" t="s">
        <v>80</v>
      </c>
      <c r="B90" s="30">
        <v>7.5</v>
      </c>
      <c r="C90" s="4" t="s">
        <v>10</v>
      </c>
      <c r="D90" s="5" t="s">
        <v>81</v>
      </c>
      <c r="E90" s="5"/>
      <c r="F90" s="5"/>
      <c r="G90" s="7">
        <v>3</v>
      </c>
      <c r="H90" s="7">
        <v>4</v>
      </c>
      <c r="I90" s="5"/>
      <c r="J90" s="5"/>
      <c r="K90" s="23">
        <v>0.6</v>
      </c>
      <c r="L90" t="s">
        <v>173</v>
      </c>
    </row>
    <row r="91" spans="1:12" ht="15.75" thickBot="1" x14ac:dyDescent="0.3">
      <c r="A91" s="8" t="s">
        <v>121</v>
      </c>
      <c r="B91" s="31">
        <v>7.5</v>
      </c>
      <c r="C91" s="9" t="s">
        <v>30</v>
      </c>
      <c r="D91" s="6" t="s">
        <v>122</v>
      </c>
      <c r="E91" s="6"/>
      <c r="F91" s="6"/>
      <c r="G91" s="7">
        <v>3</v>
      </c>
      <c r="H91" s="7">
        <v>4</v>
      </c>
      <c r="I91" s="6"/>
      <c r="J91" s="6"/>
      <c r="K91" s="23">
        <v>0.5</v>
      </c>
      <c r="L91" s="23">
        <v>0.3</v>
      </c>
    </row>
    <row r="92" spans="1:12" ht="15.75" thickBot="1" x14ac:dyDescent="0.3">
      <c r="A92" s="3" t="s">
        <v>123</v>
      </c>
      <c r="B92" s="30">
        <v>4.5</v>
      </c>
      <c r="C92" s="4" t="s">
        <v>13</v>
      </c>
      <c r="D92" s="5" t="s">
        <v>124</v>
      </c>
      <c r="E92" s="5"/>
      <c r="F92" s="5"/>
      <c r="G92" s="7">
        <v>3</v>
      </c>
      <c r="H92" s="7">
        <v>4</v>
      </c>
      <c r="I92" s="5"/>
      <c r="J92" s="5"/>
      <c r="K92" s="23">
        <v>0.8</v>
      </c>
      <c r="L92" s="23">
        <v>0.5</v>
      </c>
    </row>
    <row r="93" spans="1:12" ht="15.75" thickBot="1" x14ac:dyDescent="0.3">
      <c r="A93" s="8" t="s">
        <v>125</v>
      </c>
      <c r="B93" s="31">
        <v>7.5</v>
      </c>
      <c r="C93" s="9" t="s">
        <v>10</v>
      </c>
      <c r="D93" s="6" t="s">
        <v>126</v>
      </c>
      <c r="E93" s="6"/>
      <c r="F93" s="6"/>
      <c r="G93" s="7">
        <v>3</v>
      </c>
      <c r="H93" s="7">
        <v>4</v>
      </c>
      <c r="I93" s="6"/>
      <c r="J93" s="6"/>
      <c r="K93" s="23">
        <v>0.5</v>
      </c>
      <c r="L93" t="s">
        <v>173</v>
      </c>
    </row>
    <row r="94" spans="1:12" ht="15.75" thickBot="1" x14ac:dyDescent="0.3">
      <c r="A94" s="3" t="s">
        <v>127</v>
      </c>
      <c r="B94" s="30">
        <v>7.5</v>
      </c>
      <c r="C94" s="4" t="s">
        <v>10</v>
      </c>
      <c r="D94" s="5" t="s">
        <v>128</v>
      </c>
      <c r="E94" s="5"/>
      <c r="F94" s="5"/>
      <c r="G94" s="5"/>
      <c r="H94" s="7">
        <v>4</v>
      </c>
      <c r="I94" s="5"/>
      <c r="J94" s="5"/>
      <c r="K94" s="23">
        <v>0.8</v>
      </c>
      <c r="L94" s="23">
        <v>0.9</v>
      </c>
    </row>
    <row r="95" spans="1:12" ht="15.75" thickBot="1" x14ac:dyDescent="0.3">
      <c r="A95" s="8" t="s">
        <v>129</v>
      </c>
      <c r="B95" s="31">
        <v>7.5</v>
      </c>
      <c r="C95" s="9" t="s">
        <v>30</v>
      </c>
      <c r="D95" s="6" t="s">
        <v>130</v>
      </c>
      <c r="E95" s="6"/>
      <c r="F95" s="6"/>
      <c r="G95" s="6"/>
      <c r="H95" s="7">
        <v>4</v>
      </c>
      <c r="I95" s="6"/>
      <c r="J95" s="6"/>
      <c r="K95" s="23">
        <v>0.6</v>
      </c>
      <c r="L95" s="23">
        <v>0.4</v>
      </c>
    </row>
    <row r="96" spans="1:12" ht="15.75" thickBot="1" x14ac:dyDescent="0.3">
      <c r="A96" s="3" t="s">
        <v>101</v>
      </c>
      <c r="B96" s="30">
        <v>6</v>
      </c>
      <c r="C96" s="4" t="s">
        <v>30</v>
      </c>
      <c r="D96" s="15" t="s">
        <v>102</v>
      </c>
      <c r="E96" s="5"/>
      <c r="F96" s="5"/>
      <c r="G96" s="5"/>
      <c r="H96" s="7">
        <v>4</v>
      </c>
      <c r="I96" s="5"/>
      <c r="J96" s="5"/>
      <c r="K96" s="23">
        <v>0.7</v>
      </c>
      <c r="L96" s="23">
        <v>0.2</v>
      </c>
    </row>
    <row r="97" spans="1:12" ht="15.75" thickBot="1" x14ac:dyDescent="0.3">
      <c r="A97" s="8" t="s">
        <v>131</v>
      </c>
      <c r="B97" s="31">
        <v>7.5</v>
      </c>
      <c r="C97" s="9" t="s">
        <v>30</v>
      </c>
      <c r="D97" s="6" t="s">
        <v>132</v>
      </c>
      <c r="E97" s="6"/>
      <c r="F97" s="6"/>
      <c r="G97" s="6"/>
      <c r="H97" s="7">
        <v>4</v>
      </c>
      <c r="I97" s="6"/>
      <c r="J97" s="6"/>
      <c r="K97" s="23">
        <v>0.7</v>
      </c>
      <c r="L97" s="23">
        <v>0.7</v>
      </c>
    </row>
    <row r="98" spans="1:12" ht="15.75" thickBot="1" x14ac:dyDescent="0.3">
      <c r="A98" s="3" t="s">
        <v>133</v>
      </c>
      <c r="B98" s="30">
        <v>4.5</v>
      </c>
      <c r="C98" s="4" t="s">
        <v>30</v>
      </c>
      <c r="D98" s="5" t="s">
        <v>134</v>
      </c>
      <c r="E98" s="5"/>
      <c r="F98" s="5"/>
      <c r="G98" s="5"/>
      <c r="H98" s="7">
        <v>4</v>
      </c>
      <c r="I98" s="5"/>
      <c r="J98" s="5"/>
      <c r="K98" s="23">
        <v>0.7</v>
      </c>
      <c r="L98" s="23">
        <v>0.8</v>
      </c>
    </row>
    <row r="99" spans="1:12" ht="15.75" thickBot="1" x14ac:dyDescent="0.3">
      <c r="A99" s="8" t="s">
        <v>135</v>
      </c>
      <c r="B99" s="31">
        <v>7.5</v>
      </c>
      <c r="C99" s="9" t="s">
        <v>10</v>
      </c>
      <c r="D99" s="6" t="s">
        <v>136</v>
      </c>
      <c r="E99" s="6"/>
      <c r="F99" s="6"/>
      <c r="G99" s="6"/>
      <c r="H99" s="7">
        <v>4</v>
      </c>
      <c r="I99" s="6"/>
      <c r="J99" s="6"/>
      <c r="K99" s="23">
        <v>0.7</v>
      </c>
      <c r="L99" t="s">
        <v>173</v>
      </c>
    </row>
    <row r="100" spans="1:12" ht="15.75" thickBot="1" x14ac:dyDescent="0.3">
      <c r="A100" s="3" t="s">
        <v>137</v>
      </c>
      <c r="B100" s="30">
        <v>7.5</v>
      </c>
      <c r="C100" s="4" t="s">
        <v>10</v>
      </c>
      <c r="D100" s="5" t="s">
        <v>138</v>
      </c>
      <c r="E100" s="5"/>
      <c r="F100" s="5"/>
      <c r="G100" s="5"/>
      <c r="H100" s="7">
        <v>4</v>
      </c>
      <c r="I100" s="5"/>
      <c r="J100" s="5"/>
      <c r="K100" s="23">
        <v>0.9</v>
      </c>
      <c r="L100" t="s">
        <v>173</v>
      </c>
    </row>
    <row r="101" spans="1:12" ht="15.75" thickBot="1" x14ac:dyDescent="0.3">
      <c r="A101" s="8" t="s">
        <v>139</v>
      </c>
      <c r="B101" s="31">
        <v>7.5</v>
      </c>
      <c r="C101" s="9" t="s">
        <v>10</v>
      </c>
      <c r="D101" s="6" t="s">
        <v>140</v>
      </c>
      <c r="E101" s="6"/>
      <c r="F101" s="6"/>
      <c r="G101" s="6"/>
      <c r="H101" s="7">
        <v>4</v>
      </c>
      <c r="I101" s="6"/>
      <c r="J101" s="6"/>
      <c r="K101" s="23">
        <v>0.8</v>
      </c>
      <c r="L101" s="23">
        <v>0.4</v>
      </c>
    </row>
    <row r="102" spans="1:12" ht="15.75" thickBot="1" x14ac:dyDescent="0.3">
      <c r="A102" s="3" t="s">
        <v>141</v>
      </c>
      <c r="B102" s="30">
        <v>7.5</v>
      </c>
      <c r="C102" s="4" t="s">
        <v>10</v>
      </c>
      <c r="D102" s="5" t="s">
        <v>142</v>
      </c>
      <c r="E102" s="5"/>
      <c r="F102" s="5"/>
      <c r="G102" s="5"/>
      <c r="H102" s="7">
        <v>4</v>
      </c>
      <c r="I102" s="5"/>
      <c r="J102" s="5"/>
      <c r="K102" s="23">
        <v>0.7</v>
      </c>
      <c r="L102" s="23">
        <v>0.8</v>
      </c>
    </row>
    <row r="103" spans="1:12" ht="15.75" thickBot="1" x14ac:dyDescent="0.3">
      <c r="A103" s="8" t="s">
        <v>143</v>
      </c>
      <c r="B103" s="31">
        <v>7.5</v>
      </c>
      <c r="C103" s="9" t="s">
        <v>30</v>
      </c>
      <c r="D103" s="6" t="s">
        <v>144</v>
      </c>
      <c r="E103" s="6"/>
      <c r="F103" s="6"/>
      <c r="G103" s="6"/>
      <c r="H103" s="7">
        <v>4</v>
      </c>
      <c r="I103" s="6"/>
      <c r="J103" s="6"/>
      <c r="K103" s="23">
        <v>0.8</v>
      </c>
      <c r="L103" s="23">
        <v>0.6</v>
      </c>
    </row>
    <row r="104" spans="1:12" ht="15.75" thickBot="1" x14ac:dyDescent="0.3">
      <c r="A104" s="3" t="s">
        <v>90</v>
      </c>
      <c r="B104" s="30">
        <v>3</v>
      </c>
      <c r="C104" s="4" t="s">
        <v>10</v>
      </c>
      <c r="D104" s="5" t="s">
        <v>91</v>
      </c>
      <c r="E104" s="5"/>
      <c r="F104" s="5"/>
      <c r="G104" s="5"/>
      <c r="H104" s="7">
        <v>4</v>
      </c>
      <c r="I104" s="5"/>
      <c r="J104" s="5"/>
      <c r="K104" t="s">
        <v>173</v>
      </c>
      <c r="L104" t="s">
        <v>173</v>
      </c>
    </row>
    <row r="105" spans="1:12" ht="15.75" thickBot="1" x14ac:dyDescent="0.3">
      <c r="A105" s="8" t="s">
        <v>145</v>
      </c>
      <c r="B105" s="31">
        <v>7.5</v>
      </c>
      <c r="C105" s="9" t="s">
        <v>10</v>
      </c>
      <c r="D105" s="6" t="s">
        <v>146</v>
      </c>
      <c r="E105" s="6"/>
      <c r="F105" s="6"/>
      <c r="G105" s="6"/>
      <c r="H105" s="7">
        <v>4</v>
      </c>
      <c r="I105" s="6"/>
      <c r="J105" s="6"/>
      <c r="K105" s="23">
        <v>0.5</v>
      </c>
      <c r="L105" t="s">
        <v>173</v>
      </c>
    </row>
    <row r="106" spans="1:12" ht="15.75" thickBot="1" x14ac:dyDescent="0.3">
      <c r="A106" s="3" t="s">
        <v>147</v>
      </c>
      <c r="B106" s="30">
        <v>7.5</v>
      </c>
      <c r="C106" s="4" t="s">
        <v>10</v>
      </c>
      <c r="D106" s="5" t="s">
        <v>148</v>
      </c>
      <c r="E106" s="5"/>
      <c r="F106" s="5"/>
      <c r="G106" s="5"/>
      <c r="H106" s="7">
        <v>4</v>
      </c>
      <c r="I106" s="5"/>
      <c r="J106" s="5"/>
      <c r="K106" s="23">
        <v>0.7</v>
      </c>
      <c r="L106" s="23">
        <v>0.8</v>
      </c>
    </row>
    <row r="107" spans="1:12" ht="26.25" thickBot="1" x14ac:dyDescent="0.3">
      <c r="A107" s="8" t="s">
        <v>149</v>
      </c>
      <c r="B107" s="31">
        <v>7.5</v>
      </c>
      <c r="C107" s="9" t="s">
        <v>10</v>
      </c>
      <c r="D107" s="6" t="s">
        <v>150</v>
      </c>
      <c r="E107" s="7">
        <v>1</v>
      </c>
      <c r="F107" s="6"/>
      <c r="G107" s="6"/>
      <c r="H107" s="6"/>
      <c r="I107" s="6"/>
      <c r="J107" s="6"/>
      <c r="K107" s="23">
        <v>1</v>
      </c>
      <c r="L107" s="23">
        <v>0.6</v>
      </c>
    </row>
    <row r="108" spans="1:12" ht="26.25" thickBot="1" x14ac:dyDescent="0.3">
      <c r="A108" s="3" t="s">
        <v>151</v>
      </c>
      <c r="B108" s="30">
        <v>7.5</v>
      </c>
      <c r="C108" s="4" t="s">
        <v>10</v>
      </c>
      <c r="D108" s="5" t="s">
        <v>152</v>
      </c>
      <c r="E108" s="7">
        <v>1</v>
      </c>
      <c r="F108" s="5"/>
      <c r="G108" s="5"/>
      <c r="H108" s="5"/>
      <c r="I108" s="5"/>
      <c r="J108" s="5"/>
      <c r="K108" s="23">
        <v>0.7</v>
      </c>
      <c r="L108" s="23">
        <v>0.9</v>
      </c>
    </row>
    <row r="109" spans="1:12" ht="15.75" thickBot="1" x14ac:dyDescent="0.3">
      <c r="A109" s="8" t="s">
        <v>153</v>
      </c>
      <c r="B109" s="31">
        <v>7.5</v>
      </c>
      <c r="C109" s="9" t="s">
        <v>10</v>
      </c>
      <c r="D109" s="6" t="s">
        <v>154</v>
      </c>
      <c r="E109" s="7">
        <v>1</v>
      </c>
      <c r="F109" s="6"/>
      <c r="G109" s="6"/>
      <c r="H109" s="6"/>
      <c r="I109" s="6"/>
      <c r="J109" s="6"/>
      <c r="K109" s="23">
        <v>0.7</v>
      </c>
      <c r="L109" t="s">
        <v>173</v>
      </c>
    </row>
    <row r="110" spans="1:12" ht="15.75" thickBot="1" x14ac:dyDescent="0.3">
      <c r="A110" s="3" t="s">
        <v>155</v>
      </c>
      <c r="B110" s="30">
        <v>7.5</v>
      </c>
      <c r="C110" s="4" t="s">
        <v>10</v>
      </c>
      <c r="D110" s="5" t="s">
        <v>156</v>
      </c>
      <c r="E110" s="7">
        <v>1</v>
      </c>
      <c r="F110" s="5"/>
      <c r="G110" s="5"/>
      <c r="H110" s="5"/>
      <c r="I110" s="5"/>
      <c r="J110" s="5"/>
      <c r="K110" t="s">
        <v>173</v>
      </c>
      <c r="L110" t="s">
        <v>173</v>
      </c>
    </row>
    <row r="111" spans="1:12" ht="15.75" thickBot="1" x14ac:dyDescent="0.3">
      <c r="A111" s="8" t="s">
        <v>157</v>
      </c>
      <c r="B111" s="31">
        <v>7.5</v>
      </c>
      <c r="C111" s="9" t="s">
        <v>30</v>
      </c>
      <c r="D111" s="6" t="s">
        <v>158</v>
      </c>
      <c r="E111" s="7">
        <v>1</v>
      </c>
      <c r="F111" s="6"/>
      <c r="G111" s="6"/>
      <c r="H111" s="6"/>
      <c r="I111" s="6"/>
      <c r="J111" s="6"/>
      <c r="K111" s="23">
        <v>1</v>
      </c>
      <c r="L111" s="23">
        <v>0.75</v>
      </c>
    </row>
    <row r="112" spans="1:12" ht="15.75" thickBot="1" x14ac:dyDescent="0.3">
      <c r="A112" s="3" t="s">
        <v>159</v>
      </c>
      <c r="B112" s="30">
        <v>7.5</v>
      </c>
      <c r="C112" s="4" t="s">
        <v>10</v>
      </c>
      <c r="D112" s="5" t="s">
        <v>160</v>
      </c>
      <c r="E112" s="5"/>
      <c r="F112" s="7">
        <v>2</v>
      </c>
      <c r="G112" s="5"/>
      <c r="H112" s="5"/>
      <c r="I112" s="5"/>
      <c r="J112" s="5"/>
      <c r="K112" s="23">
        <v>0.85</v>
      </c>
      <c r="L112" s="23">
        <v>0.6</v>
      </c>
    </row>
    <row r="113" spans="1:12" ht="15.75" thickBot="1" x14ac:dyDescent="0.3">
      <c r="A113" s="8" t="s">
        <v>161</v>
      </c>
      <c r="B113" s="31">
        <v>7.5</v>
      </c>
      <c r="C113" s="9" t="s">
        <v>10</v>
      </c>
      <c r="D113" s="6" t="s">
        <v>162</v>
      </c>
      <c r="E113" s="6"/>
      <c r="F113" s="7">
        <v>2</v>
      </c>
      <c r="G113" s="6"/>
      <c r="H113" s="6"/>
      <c r="I113" s="6"/>
      <c r="J113" s="6"/>
      <c r="K113" s="23">
        <v>1</v>
      </c>
      <c r="L113" s="23">
        <v>0.9</v>
      </c>
    </row>
    <row r="114" spans="1:12" ht="15.75" thickBot="1" x14ac:dyDescent="0.3">
      <c r="A114" s="3" t="s">
        <v>163</v>
      </c>
      <c r="B114" s="30">
        <v>7.5</v>
      </c>
      <c r="C114" s="4" t="s">
        <v>10</v>
      </c>
      <c r="D114" s="5" t="s">
        <v>164</v>
      </c>
      <c r="E114" s="5"/>
      <c r="F114" s="7">
        <v>2</v>
      </c>
      <c r="G114" s="5"/>
      <c r="H114" s="5"/>
      <c r="I114" s="5"/>
      <c r="J114" s="5"/>
      <c r="K114" s="23">
        <v>1</v>
      </c>
      <c r="L114" s="23">
        <v>0.8</v>
      </c>
    </row>
    <row r="115" spans="1:12" ht="15.75" thickBot="1" x14ac:dyDescent="0.3">
      <c r="A115" s="8" t="s">
        <v>165</v>
      </c>
      <c r="B115" s="31">
        <v>7.5</v>
      </c>
      <c r="C115" s="9" t="s">
        <v>30</v>
      </c>
      <c r="D115" s="6" t="s">
        <v>166</v>
      </c>
      <c r="E115" s="6"/>
      <c r="F115" s="7">
        <v>2</v>
      </c>
      <c r="G115" s="6"/>
      <c r="H115" s="6"/>
      <c r="I115" s="6"/>
      <c r="J115" s="6"/>
      <c r="K115" s="23">
        <v>0.8</v>
      </c>
      <c r="L115" t="s">
        <v>173</v>
      </c>
    </row>
    <row r="116" spans="1:12" ht="15.75" thickBot="1" x14ac:dyDescent="0.3">
      <c r="A116" s="3" t="s">
        <v>155</v>
      </c>
      <c r="B116" s="30">
        <v>7.5</v>
      </c>
      <c r="C116" s="4" t="s">
        <v>10</v>
      </c>
      <c r="D116" s="5" t="s">
        <v>156</v>
      </c>
      <c r="E116" s="5"/>
      <c r="F116" s="7">
        <v>2</v>
      </c>
      <c r="G116" s="5"/>
      <c r="H116" s="5"/>
      <c r="I116" s="5"/>
      <c r="J116" s="5"/>
      <c r="K116" t="s">
        <v>173</v>
      </c>
      <c r="L116" t="s">
        <v>173</v>
      </c>
    </row>
    <row r="117" spans="1:12" ht="15.75" thickBot="1" x14ac:dyDescent="0.3">
      <c r="A117" s="8" t="s">
        <v>155</v>
      </c>
      <c r="B117" s="31">
        <v>7.5</v>
      </c>
      <c r="C117" s="9" t="s">
        <v>10</v>
      </c>
      <c r="D117" s="15" t="s">
        <v>156</v>
      </c>
      <c r="E117" s="6"/>
      <c r="F117" s="6"/>
      <c r="G117" s="7">
        <v>3</v>
      </c>
      <c r="H117" s="6"/>
      <c r="I117" s="6"/>
      <c r="J117" s="6"/>
      <c r="K117" t="s">
        <v>173</v>
      </c>
      <c r="L117" t="s">
        <v>173</v>
      </c>
    </row>
    <row r="118" spans="1:12" ht="15.75" thickBot="1" x14ac:dyDescent="0.3">
      <c r="A118" s="3" t="s">
        <v>167</v>
      </c>
      <c r="B118" s="30">
        <v>7.5</v>
      </c>
      <c r="C118" s="4" t="s">
        <v>10</v>
      </c>
      <c r="D118" s="5" t="s">
        <v>168</v>
      </c>
      <c r="E118" s="5"/>
      <c r="F118" s="5"/>
      <c r="G118" s="7">
        <v>3</v>
      </c>
      <c r="H118" s="5"/>
      <c r="I118" s="5"/>
      <c r="J118" s="5"/>
      <c r="K118" s="23">
        <v>0.9</v>
      </c>
      <c r="L118" s="23">
        <v>0.8</v>
      </c>
    </row>
    <row r="119" spans="1:12" ht="15.75" thickBot="1" x14ac:dyDescent="0.3">
      <c r="A119" s="8" t="s">
        <v>155</v>
      </c>
      <c r="B119" s="31">
        <v>7.5</v>
      </c>
      <c r="C119" s="9" t="s">
        <v>10</v>
      </c>
      <c r="D119" s="6" t="s">
        <v>156</v>
      </c>
      <c r="E119" s="6"/>
      <c r="F119" s="6"/>
      <c r="G119" s="6"/>
      <c r="H119" s="7">
        <v>4</v>
      </c>
      <c r="I119" s="6"/>
      <c r="J119" s="6"/>
      <c r="K119" s="23" t="s">
        <v>173</v>
      </c>
      <c r="L119" s="23" t="s">
        <v>173</v>
      </c>
    </row>
    <row r="120" spans="1:12" ht="15.75" thickBot="1" x14ac:dyDescent="0.3">
      <c r="A120" s="12" t="s">
        <v>169</v>
      </c>
      <c r="B120" s="32">
        <v>7.5</v>
      </c>
      <c r="C120" s="13" t="s">
        <v>10</v>
      </c>
      <c r="D120" s="14" t="s">
        <v>170</v>
      </c>
      <c r="E120" s="25" t="s">
        <v>61</v>
      </c>
      <c r="F120" s="26"/>
      <c r="G120" s="26"/>
      <c r="H120" s="27"/>
      <c r="I120" s="26"/>
      <c r="J120" s="27"/>
      <c r="K120" s="23">
        <v>0.7</v>
      </c>
      <c r="L120" t="s">
        <v>173</v>
      </c>
    </row>
  </sheetData>
  <mergeCells count="8">
    <mergeCell ref="K6:L6"/>
    <mergeCell ref="D6:D7"/>
    <mergeCell ref="I3:J3"/>
    <mergeCell ref="A6:A7"/>
    <mergeCell ref="B6:B7"/>
    <mergeCell ref="C6:C7"/>
    <mergeCell ref="E3:F3"/>
    <mergeCell ref="G3:H3"/>
  </mergeCells>
  <conditionalFormatting sqref="K61:L1048576 K1:L1 K2 K6:L43 K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H23 G5 E25:H43 I5:J43 E61:J1019">
    <cfRule type="containsText" dxfId="5" priority="14" operator="containsText" text="X">
      <formula>NOT(ISERROR(SEARCH("X",E5)))</formula>
    </cfRule>
  </conditionalFormatting>
  <conditionalFormatting sqref="L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ntainsText" dxfId="4" priority="6" operator="containsText" text="X">
      <formula>NOT(ISERROR(SEARCH("X",G24)))</formula>
    </cfRule>
  </conditionalFormatting>
  <conditionalFormatting sqref="G44">
    <cfRule type="containsText" dxfId="3" priority="4" operator="containsText" text="X">
      <formula>NOT(ISERROR(SEARCH("X",G44)))</formula>
    </cfRule>
  </conditionalFormatting>
  <conditionalFormatting sqref="K45:L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L1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J158">
    <cfRule type="cellIs" dxfId="2" priority="1" operator="equal">
      <formula>"X"</formula>
    </cfRule>
  </conditionalFormatting>
  <hyperlinks>
    <hyperlink ref="A8" r:id="rId1" display="http://kurser.lth.se/lot/?val=kurs&amp;kurskod=EITN50"/>
    <hyperlink ref="A9" r:id="rId2" display="http://kurser.lth.se/lot/?val=kurs&amp;kurskod=MIO012"/>
    <hyperlink ref="A10" r:id="rId3" display="http://kurser.lth.se/lot/?val=kurs&amp;kurskod=MAMN25"/>
    <hyperlink ref="A11" r:id="rId4" display="http://kurser.lth.se/lot/?val=kurs&amp;kurskod=ETSN05"/>
    <hyperlink ref="A13" r:id="rId5" display="http://kurser.lth.se/lot/?val=kurs&amp;kurskod=MIO012"/>
    <hyperlink ref="A14" r:id="rId6" display="http://kurser.lth.se/lot/?val=kurs&amp;kurskod=EDAN10"/>
    <hyperlink ref="A15" r:id="rId7" display="http://kurser.lth.se/lot/?val=kurs&amp;kurskod=ETS170"/>
    <hyperlink ref="A16" r:id="rId8" display="http://kurser.lth.se/lot/?val=kurs&amp;kurskod=EDA270"/>
    <hyperlink ref="A12" r:id="rId9" display="http://kurser.lth.se/lot/?val=kurs&amp;kurskod=EDAN01"/>
    <hyperlink ref="A17" r:id="rId10" display="http://kurser.lth.se/lot/?val=kurs&amp;kurskod=ETS200"/>
    <hyperlink ref="A18" r:id="rId11" display="http://kurser.lth.se/lot/?val=kurs&amp;kurskod=EDA031"/>
    <hyperlink ref="A19" r:id="rId12" display="http://kurser.lth.se/lot/?val=kurs&amp;kurskod=EDA216"/>
    <hyperlink ref="A20" r:id="rId13" display="http://kurser.lth.se/lot/?val=kurs&amp;kurskod=FRTN01"/>
    <hyperlink ref="A21" r:id="rId14" display="http://kurser.lth.se/lot/?val=kurs&amp;kurskod=MIO022"/>
    <hyperlink ref="A22" r:id="rId15" display="http://kurser.lth.se/lot/?val=kurs&amp;kurskod=MAM120"/>
    <hyperlink ref="A25" r:id="rId16" display="http://kurser.lth.se/lot/?val=kurs&amp;kurskod=EDAN55"/>
    <hyperlink ref="A26" r:id="rId17" display="http://kurser.lth.se/lot/?val=kurs&amp;kurskod=EDAA25"/>
    <hyperlink ref="A27" r:id="rId18" display="http://kurser.lth.se/lot/?val=kurs&amp;kurskod=EDAN65"/>
    <hyperlink ref="A41" r:id="rId19" display="http://kurser.lth.se/lot/?val=kurs&amp;kurskod=EDA230"/>
    <hyperlink ref="A28" r:id="rId20" display="http://kurser.lth.se/lot/?val=kurs&amp;kurskod=EDAN20"/>
    <hyperlink ref="A39" r:id="rId21" display="http://kurser.lth.se/lot/?val=kurs&amp;kurskod=EDAN40"/>
    <hyperlink ref="A32" r:id="rId22" display="http://kurser.lth.se/lot/?val=kurs&amp;kurskod=EDAN70"/>
    <hyperlink ref="A29" r:id="rId23" display="http://kurser.lth.se/lot/?val=kurs&amp;kurskod=EDAN01"/>
    <hyperlink ref="A33" r:id="rId24" display="http://kurser.lth.se/lot/?val=kurs&amp;kurskod=FMA240"/>
    <hyperlink ref="A34" r:id="rId25" display="http://kurser.lth.se/lot/?val=kurs&amp;kurskod=EDA132"/>
    <hyperlink ref="A35" r:id="rId26" display="http://kurser.lth.se/lot/?val=kurs&amp;kurskod=EDA031"/>
    <hyperlink ref="A36" r:id="rId27" display="http://kurser.lth.se/lot/?val=kurs&amp;kurskod=EDA216"/>
    <hyperlink ref="A37" r:id="rId28" display="http://kurser.lth.se/lot/?val=kurs&amp;kurskod=EDAF15"/>
    <hyperlink ref="A30" r:id="rId29" display="http://kurser.lth.se/lot/?val=kurs&amp;kurskod=FMAA15"/>
    <hyperlink ref="A40" r:id="rId30" display="http://kurser.lth.se/lot/?val=kurs&amp;kurskod=EDAN70"/>
    <hyperlink ref="A42" r:id="rId31" display="http://kurser.lth.se/lot/?val=kurs&amp;kurskod=EDAN25"/>
    <hyperlink ref="A31" r:id="rId32" display="http://kurser.lth.se/lot/?val=kurs&amp;kurskod=FMAN45"/>
    <hyperlink ref="A38" r:id="rId33" display="http://kurser.lth.se/lot/?val=kurs&amp;kurskod=FMAA15"/>
    <hyperlink ref="A62" r:id="rId34" display="http://kurser.lth.se/lot/?val=kurs&amp;kurskod=FMNN25"/>
    <hyperlink ref="A63" r:id="rId35" display="http://kurser.lth.se/lot/?val=kurs&amp;kurskod=ETIF05"/>
    <hyperlink ref="A64" r:id="rId36" display="http://kurser.lth.se/lot/?val=kurs&amp;kurskod=MMKF15"/>
    <hyperlink ref="A65" r:id="rId37" display="http://kurser.lth.se/lot/?val=kurs&amp;kurskod=MAM032"/>
    <hyperlink ref="A66" r:id="rId38" display="http://kurser.lth.se/lot/?val=kurs&amp;kurskod=FMI050"/>
    <hyperlink ref="A67" r:id="rId39" display="http://kurser.lth.se/lot/?val=kurs&amp;kurskod=FMAN15"/>
    <hyperlink ref="A68" r:id="rId40" display="http://kurser.lth.se/lot/?val=kurs&amp;kurskod=EIE061"/>
    <hyperlink ref="A69" r:id="rId41" display="http://kurser.lth.se/lot/?val=kurs&amp;kurskod=TNX097"/>
    <hyperlink ref="A70" r:id="rId42" display="http://kurser.lth.se/lot/?val=kurs&amp;kurskod=FMAN30"/>
    <hyperlink ref="A71" r:id="rId43" display="http://kurser.lth.se/lot/?val=kurs&amp;kurskod=FRTN05"/>
    <hyperlink ref="A72" r:id="rId44" display="http://kurser.lth.se/lot/?val=kurs&amp;kurskod=FMA051"/>
    <hyperlink ref="A73" r:id="rId45" display="http://kurser.lth.se/lot/?val=kurs&amp;kurskod=FMAN35"/>
    <hyperlink ref="A74" r:id="rId46" display="http://kurser.lth.se/lot/?val=kurs&amp;kurskod=MMKN30"/>
    <hyperlink ref="A75" r:id="rId47" display="http://kurser.lth.se/lot/?val=kurs&amp;kurskod=FMNN05"/>
    <hyperlink ref="A76" r:id="rId48" display="http://kurser.lth.se/lot/?val=kurs&amp;kurskod=MAMF15"/>
    <hyperlink ref="A77" r:id="rId49" display="http://kurser.lth.se/lot/?val=kurs&amp;kurskod=MIE080"/>
    <hyperlink ref="A78" r:id="rId50" display="http://kurser.lth.se/lot/?val=kurs&amp;kurskod=MIOA01"/>
    <hyperlink ref="A79" r:id="rId51" display="http://kurser.lth.se/lot/?val=kurs&amp;kurskod=MIO040"/>
    <hyperlink ref="A80" r:id="rId52" display="http://kurser.lth.se/lot/?val=kurs&amp;kurskod=ETIN10"/>
    <hyperlink ref="A81" r:id="rId53" display="http://kurser.lth.se/lot/?val=kurs&amp;kurskod=FMA111"/>
    <hyperlink ref="A82" r:id="rId54" display="http://kurser.lth.se/lot/?val=kurs&amp;kurskod=FMS091"/>
    <hyperlink ref="A83" r:id="rId55" display="http://kurser.lth.se/lot/?val=kurs&amp;kurskod=ETIA10"/>
    <hyperlink ref="A84" r:id="rId56" display="http://kurser.lth.se/lot/?val=kurs&amp;kurskod=FRT130"/>
    <hyperlink ref="A85" r:id="rId57" display="http://kurser.lth.se/lot/?val=kurs&amp;kurskod=TEK280"/>
    <hyperlink ref="A86" r:id="rId58" display="http://kurser.lth.se/lot/?val=kurs&amp;kurskod=MAM032"/>
    <hyperlink ref="A87" r:id="rId59" display="http://kurser.lth.se/lot/?val=kurs&amp;kurskod=FMI040"/>
    <hyperlink ref="A88" r:id="rId60" display="http://kurser.lth.se/lot/?val=kurs&amp;kurskod=FMA021"/>
    <hyperlink ref="A89" r:id="rId61" display="http://kurser.lth.se/lot/?val=kurs&amp;kurskod=EIEN01"/>
    <hyperlink ref="A90" r:id="rId62" display="http://kurser.lth.se/lot/?val=kurs&amp;kurskod=EIE061"/>
    <hyperlink ref="A91" r:id="rId63" display="http://kurser.lth.se/lot/?val=kurs&amp;kurskod=TNX153"/>
    <hyperlink ref="A92" r:id="rId64" display="http://kurser.lth.se/lot/?val=kurs&amp;kurskod=EITA05"/>
    <hyperlink ref="A93" r:id="rId65" display="http://kurser.lth.se/lot/?val=kurs&amp;kurskod=FMAN25"/>
    <hyperlink ref="A94" r:id="rId66" display="http://kurser.lth.se/lot/?val=kurs&amp;kurskod=MIE090"/>
    <hyperlink ref="A95" r:id="rId67" display="http://kurser.lth.se/lot/?val=kurs&amp;kurskod=FMS072"/>
    <hyperlink ref="A96" r:id="rId68" display="http://kurser.lth.se/lot/?val=kurs&amp;kurskod=MIO040"/>
    <hyperlink ref="A97" r:id="rId69" display="http://kurser.lth.se/lot/?val=kurs&amp;kurskod=KII010"/>
    <hyperlink ref="A98" r:id="rId70" display="http://kurser.lth.se/lot/?val=kurs&amp;kurskod=ESS030"/>
    <hyperlink ref="A99" r:id="rId71" display="http://kurser.lth.se/lot/?val=kurs&amp;kurskod=FMSN30"/>
    <hyperlink ref="A100" r:id="rId72" display="http://kurser.lth.se/lot/?val=kurs&amp;kurskod=FAF150"/>
    <hyperlink ref="A101" r:id="rId73" display="http://kurser.lth.se/lot/?val=kurs&amp;kurskod=EEMN01"/>
    <hyperlink ref="A102" r:id="rId74" display="http://kurser.lth.se/lot/?val=kurs&amp;kurskod=FRTN30"/>
    <hyperlink ref="A103" r:id="rId75" display="http://kurser.lth.se/lot/?val=kurs&amp;kurskod=EDA095"/>
    <hyperlink ref="A104" r:id="rId76" display="http://kurser.lth.se/lot/?val=kurs&amp;kurskod=FMAN35"/>
    <hyperlink ref="A105" r:id="rId77" display="http://kurser.lth.se/lot/?val=kurs&amp;kurskod=ETIN15"/>
    <hyperlink ref="A106" r:id="rId78" display="http://kurser.lth.se/lot/?val=kurs&amp;kurskod=FMS155"/>
    <hyperlink ref="A107" r:id="rId79" display="http://kurser.lth.se/lot/?val=kurs&amp;kurskod=MAMN10"/>
    <hyperlink ref="A108" r:id="rId80" display="http://kurser.lth.se/lot/?val=kurs&amp;kurskod=ETTN15"/>
    <hyperlink ref="A109" r:id="rId81" display="http://kurser.lth.se/lot/?val=kurs&amp;kurskod=EITN10"/>
    <hyperlink ref="A110" r:id="rId82" display="http://kurser.lth.se/lot/?val=kurs&amp;kurskod=EITN35"/>
    <hyperlink ref="A111" r:id="rId83" display="http://kurser.lth.se/lot/?val=kurs&amp;kurskod=EEM031"/>
    <hyperlink ref="A112" r:id="rId84" display="http://kurser.lth.se/lot/?val=kurs&amp;kurskod=EEMN10"/>
    <hyperlink ref="A113" r:id="rId85" display="http://kurser.lth.se/lot/?val=kurs&amp;kurskod=EEMN05"/>
    <hyperlink ref="A114" r:id="rId86" display="http://kurser.lth.se/lot/?val=kurs&amp;kurskod=MAMN15"/>
    <hyperlink ref="A115" r:id="rId87" display="http://kurser.lth.se/lot/?val=kurs&amp;kurskod=EEMF05"/>
    <hyperlink ref="A116" r:id="rId88" display="http://kurser.lth.se/lot/?val=kurs&amp;kurskod=EITN35"/>
    <hyperlink ref="A117" r:id="rId89" display="http://kurser.lth.se/lot/?val=kurs&amp;kurskod=EITN35"/>
    <hyperlink ref="A118" r:id="rId90" display="http://kurser.lth.se/lot/?val=kurs&amp;kurskod=EEMN15"/>
    <hyperlink ref="A119" r:id="rId91" display="http://kurser.lth.se/lot/?val=kurs&amp;kurskod=EITN35"/>
    <hyperlink ref="A120" r:id="rId92" display="http://kurser.lth.se/lot/?val=kurs&amp;kurskod=FMSN35"/>
    <hyperlink ref="A59" r:id="rId93" display="http://kurser.lth.se/lot/?val=kurs&amp;kurskod=EDI042"/>
    <hyperlink ref="A58" r:id="rId94" display="http://kurser.lth.se/lot/?val=kurs&amp;kurskod=EITN21"/>
    <hyperlink ref="A57" r:id="rId95" display="http://kurser.lth.se/lot/?val=kurs&amp;kurskod=ETS061"/>
    <hyperlink ref="A56" r:id="rId96" display="http://kurser.lth.se/lot/?val=kurs&amp;kurskod=EITN45"/>
    <hyperlink ref="A55" r:id="rId97" display="http://kurser.lth.se/lot/?val=kurs&amp;kurskod=EITN30"/>
    <hyperlink ref="A54" r:id="rId98" display="http://kurser.lth.se/lot/?val=kurs&amp;kurskod=ETSN01"/>
    <hyperlink ref="A53" r:id="rId99" display="http://kurser.lth.se/lot/?val=kurs&amp;kurskod=FMAN10"/>
    <hyperlink ref="A52" r:id="rId100" display="http://kurser.lth.se/lot/?val=kurs&amp;kurskod=EDIN01"/>
    <hyperlink ref="A51" r:id="rId101" display="http://kurser.lth.se/lot/?val=kurs&amp;kurskod=ETSF10"/>
    <hyperlink ref="A50" r:id="rId102" display="http://kurser.lth.se/lot/?val=kurs&amp;kurskod=ETTN01"/>
    <hyperlink ref="A49" r:id="rId103" display="http://kurser.lth.se/lot/?val=kurs&amp;kurskod=EITN41"/>
    <hyperlink ref="A48" r:id="rId104" display="http://kurser.lth.se/lot/?val=kurs&amp;kurskod=EITF05"/>
    <hyperlink ref="A47" r:id="rId105" display="http://kurser.lth.se/lot/?val=kurs&amp;kurskod=FMSF15"/>
    <hyperlink ref="A46" r:id="rId106" display="http://kurser.lth.se/lot/?val=kurs&amp;kurskod=ETT051"/>
    <hyperlink ref="A45" r:id="rId107" display="http://kurser.lth.se/lot/?val=kurs&amp;kurskod=EITN50"/>
  </hyperlinks>
  <pageMargins left="0.7" right="0.7" top="0.75" bottom="0.75" header="0.3" footer="0.3"/>
  <pageSetup paperSize="9" orientation="portrait" horizontalDpi="1200" verticalDpi="1200" r:id="rId10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X" id="{407BF5C6-519E-474A-A37C-E9F6DAB9598D}">
            <xm:f>NOT(ISERROR(SEARCH("X",Sheet2!D44)))</xm:f>
            <x14:dxf>
              <font>
                <color theme="1"/>
              </font>
              <fill>
                <patternFill>
                  <bgColor theme="9"/>
                </patternFill>
              </fill>
            </x14:dxf>
          </x14:cfRule>
          <xm:sqref>D44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Q16" sqref="A1:Q16"/>
    </sheetView>
  </sheetViews>
  <sheetFormatPr defaultColWidth="8.85546875" defaultRowHeight="15" x14ac:dyDescent="0.25"/>
  <sheetData>
    <row r="1" spans="1:8" ht="18.75" thickBot="1" x14ac:dyDescent="0.3">
      <c r="A1" s="11" t="s">
        <v>187</v>
      </c>
      <c r="B1" s="29"/>
    </row>
    <row r="2" spans="1:8" ht="51.75" thickBot="1" x14ac:dyDescent="0.3">
      <c r="A2" s="3" t="s">
        <v>9</v>
      </c>
      <c r="B2" s="4">
        <v>7.5</v>
      </c>
      <c r="C2" s="4" t="s">
        <v>10</v>
      </c>
      <c r="D2" s="5" t="s">
        <v>11</v>
      </c>
      <c r="E2" s="7">
        <v>1</v>
      </c>
      <c r="F2" s="5"/>
      <c r="G2" s="5"/>
      <c r="H2" s="5"/>
    </row>
    <row r="3" spans="1:8" ht="39" thickBot="1" x14ac:dyDescent="0.3">
      <c r="A3" s="8" t="s">
        <v>188</v>
      </c>
      <c r="B3" s="9">
        <v>7.5</v>
      </c>
      <c r="C3" s="9" t="s">
        <v>30</v>
      </c>
      <c r="D3" s="6" t="s">
        <v>189</v>
      </c>
      <c r="E3" s="7">
        <v>1</v>
      </c>
      <c r="F3" s="6"/>
      <c r="G3" s="6"/>
      <c r="H3" s="6"/>
    </row>
    <row r="4" spans="1:8" ht="26.25" thickBot="1" x14ac:dyDescent="0.3">
      <c r="A4" s="3" t="s">
        <v>190</v>
      </c>
      <c r="B4" s="4">
        <v>7.5</v>
      </c>
      <c r="C4" s="4" t="s">
        <v>30</v>
      </c>
      <c r="D4" s="5" t="s">
        <v>191</v>
      </c>
      <c r="E4" s="7">
        <v>1</v>
      </c>
      <c r="F4" s="5"/>
      <c r="G4" s="5"/>
      <c r="H4" s="5"/>
    </row>
    <row r="5" spans="1:8" ht="26.25" thickBot="1" x14ac:dyDescent="0.3">
      <c r="A5" s="8" t="s">
        <v>192</v>
      </c>
      <c r="B5" s="9">
        <v>4</v>
      </c>
      <c r="C5" s="9" t="s">
        <v>30</v>
      </c>
      <c r="D5" s="6" t="s">
        <v>193</v>
      </c>
      <c r="E5" s="7">
        <v>1</v>
      </c>
      <c r="F5" s="6"/>
      <c r="G5" s="6"/>
      <c r="H5" s="6"/>
    </row>
    <row r="6" spans="1:8" ht="51.75" thickBot="1" x14ac:dyDescent="0.3">
      <c r="A6" s="3" t="s">
        <v>194</v>
      </c>
      <c r="B6" s="4">
        <v>7.5</v>
      </c>
      <c r="C6" s="4" t="s">
        <v>10</v>
      </c>
      <c r="D6" s="5" t="s">
        <v>195</v>
      </c>
      <c r="E6" s="5"/>
      <c r="F6" s="7">
        <v>2</v>
      </c>
      <c r="G6" s="5"/>
      <c r="H6" s="5"/>
    </row>
    <row r="7" spans="1:8" ht="64.5" thickBot="1" x14ac:dyDescent="0.3">
      <c r="A7" s="8" t="s">
        <v>196</v>
      </c>
      <c r="B7" s="9">
        <v>7.5</v>
      </c>
      <c r="C7" s="9" t="s">
        <v>10</v>
      </c>
      <c r="D7" s="6" t="s">
        <v>197</v>
      </c>
      <c r="E7" s="6"/>
      <c r="F7" s="7">
        <v>2</v>
      </c>
      <c r="G7" s="6"/>
      <c r="H7" s="6"/>
    </row>
    <row r="8" spans="1:8" ht="26.25" thickBot="1" x14ac:dyDescent="0.3">
      <c r="A8" s="3" t="s">
        <v>198</v>
      </c>
      <c r="B8" s="4">
        <v>7.5</v>
      </c>
      <c r="C8" s="4" t="s">
        <v>30</v>
      </c>
      <c r="D8" s="5" t="s">
        <v>199</v>
      </c>
      <c r="E8" s="5"/>
      <c r="F8" s="7">
        <v>2</v>
      </c>
      <c r="G8" s="5"/>
      <c r="H8" s="5"/>
    </row>
    <row r="9" spans="1:8" ht="26.25" thickBot="1" x14ac:dyDescent="0.3">
      <c r="A9" s="8" t="s">
        <v>200</v>
      </c>
      <c r="B9" s="9">
        <v>7.5</v>
      </c>
      <c r="C9" s="9" t="s">
        <v>10</v>
      </c>
      <c r="D9" s="6" t="s">
        <v>201</v>
      </c>
      <c r="E9" s="6"/>
      <c r="F9" s="7">
        <v>2</v>
      </c>
      <c r="G9" s="6"/>
      <c r="H9" s="6"/>
    </row>
    <row r="10" spans="1:8" ht="39" thickBot="1" x14ac:dyDescent="0.3">
      <c r="A10" s="3" t="s">
        <v>202</v>
      </c>
      <c r="B10" s="4">
        <v>7.5</v>
      </c>
      <c r="C10" s="4" t="s">
        <v>10</v>
      </c>
      <c r="D10" s="5" t="s">
        <v>203</v>
      </c>
      <c r="E10" s="5"/>
      <c r="F10" s="5"/>
      <c r="G10" s="7">
        <v>3</v>
      </c>
      <c r="H10" s="5"/>
    </row>
    <row r="11" spans="1:8" ht="64.5" thickBot="1" x14ac:dyDescent="0.3">
      <c r="A11" s="8" t="s">
        <v>204</v>
      </c>
      <c r="B11" s="9">
        <v>7.5</v>
      </c>
      <c r="C11" s="9" t="s">
        <v>10</v>
      </c>
      <c r="D11" s="6" t="s">
        <v>205</v>
      </c>
      <c r="E11" s="6"/>
      <c r="F11" s="6"/>
      <c r="G11" s="7">
        <v>3</v>
      </c>
      <c r="H11" s="6"/>
    </row>
    <row r="12" spans="1:8" ht="26.25" thickBot="1" x14ac:dyDescent="0.3">
      <c r="A12" s="3" t="s">
        <v>206</v>
      </c>
      <c r="B12" s="4">
        <v>7.5</v>
      </c>
      <c r="C12" s="4" t="s">
        <v>10</v>
      </c>
      <c r="D12" s="5" t="s">
        <v>207</v>
      </c>
      <c r="E12" s="5"/>
      <c r="F12" s="5"/>
      <c r="G12" s="7">
        <v>3</v>
      </c>
      <c r="H12" s="5"/>
    </row>
    <row r="13" spans="1:8" ht="26.25" thickBot="1" x14ac:dyDescent="0.3">
      <c r="A13" s="8" t="s">
        <v>208</v>
      </c>
      <c r="B13" s="9">
        <v>7.5</v>
      </c>
      <c r="C13" s="9" t="s">
        <v>10</v>
      </c>
      <c r="D13" s="6" t="s">
        <v>209</v>
      </c>
      <c r="E13" s="6"/>
      <c r="F13" s="6"/>
      <c r="G13" s="6"/>
      <c r="H13" s="7">
        <v>4</v>
      </c>
    </row>
    <row r="14" spans="1:8" ht="26.25" thickBot="1" x14ac:dyDescent="0.3">
      <c r="A14" s="3" t="s">
        <v>210</v>
      </c>
      <c r="B14" s="4">
        <v>7.5</v>
      </c>
      <c r="C14" s="4" t="s">
        <v>10</v>
      </c>
      <c r="D14" s="5" t="s">
        <v>211</v>
      </c>
      <c r="E14" s="5"/>
      <c r="F14" s="5"/>
      <c r="G14" s="5"/>
      <c r="H14" s="7">
        <v>4</v>
      </c>
    </row>
    <row r="15" spans="1:8" ht="51.75" thickBot="1" x14ac:dyDescent="0.3">
      <c r="A15" s="8" t="s">
        <v>212</v>
      </c>
      <c r="B15" s="9">
        <v>7.5</v>
      </c>
      <c r="C15" s="9" t="s">
        <v>10</v>
      </c>
      <c r="D15" s="6" t="s">
        <v>213</v>
      </c>
      <c r="E15" s="7">
        <v>1</v>
      </c>
      <c r="F15" s="7">
        <v>2</v>
      </c>
      <c r="G15" s="6"/>
      <c r="H15" s="6"/>
    </row>
    <row r="16" spans="1:8" ht="26.25" thickBot="1" x14ac:dyDescent="0.3">
      <c r="A16" s="3" t="s">
        <v>214</v>
      </c>
      <c r="B16" s="4">
        <v>7.5</v>
      </c>
      <c r="C16" s="4" t="s">
        <v>10</v>
      </c>
      <c r="D16" s="5" t="s">
        <v>215</v>
      </c>
      <c r="E16" s="5"/>
      <c r="F16" s="7">
        <v>2</v>
      </c>
      <c r="G16" s="5"/>
      <c r="H16" s="5"/>
    </row>
  </sheetData>
  <conditionalFormatting sqref="D1">
    <cfRule type="containsText" dxfId="0" priority="2" operator="containsText" text="X">
      <formula>NOT(ISERROR(SEARCH("X",D1)))</formula>
    </cfRule>
  </conditionalFormatting>
  <hyperlinks>
    <hyperlink ref="A16" r:id="rId1" display="http://kurser.lth.se/lot/?val=kurs&amp;kurskod=EDI042"/>
    <hyperlink ref="A15" r:id="rId2" display="http://kurser.lth.se/lot/?val=kurs&amp;kurskod=EITN21"/>
    <hyperlink ref="A14" r:id="rId3" display="http://kurser.lth.se/lot/?val=kurs&amp;kurskod=ETS061"/>
    <hyperlink ref="A13" r:id="rId4" display="http://kurser.lth.se/lot/?val=kurs&amp;kurskod=EITN45"/>
    <hyperlink ref="A12" r:id="rId5" display="http://kurser.lth.se/lot/?val=kurs&amp;kurskod=EITN30"/>
    <hyperlink ref="A11" r:id="rId6" display="http://kurser.lth.se/lot/?val=kurs&amp;kurskod=ETSN01"/>
    <hyperlink ref="A10" r:id="rId7" display="http://kurser.lth.se/lot/?val=kurs&amp;kurskod=FMAN10"/>
    <hyperlink ref="A9" r:id="rId8" display="http://kurser.lth.se/lot/?val=kurs&amp;kurskod=EDIN01"/>
    <hyperlink ref="A8" r:id="rId9" display="http://kurser.lth.se/lot/?val=kurs&amp;kurskod=ETSF10"/>
    <hyperlink ref="A7" r:id="rId10" display="http://kurser.lth.se/lot/?val=kurs&amp;kurskod=ETTN01"/>
    <hyperlink ref="A6" r:id="rId11" display="http://kurser.lth.se/lot/?val=kurs&amp;kurskod=EITN41"/>
    <hyperlink ref="A5" r:id="rId12" display="http://kurser.lth.se/lot/?val=kurs&amp;kurskod=EITF05"/>
    <hyperlink ref="A4" r:id="rId13" display="http://kurser.lth.se/lot/?val=kurs&amp;kurskod=FMSF15"/>
    <hyperlink ref="A3" r:id="rId14" display="http://kurser.lth.se/lot/?val=kurs&amp;kurskod=ETT051"/>
    <hyperlink ref="A2" r:id="rId15" display="http://kurser.lth.se/lot/?val=kurs&amp;kurskod=EITN5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Sheet1!ssr</vt:lpstr>
    </vt:vector>
  </TitlesOfParts>
  <Company>LUSEM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TehSsounD</dc:creator>
  <cp:lastModifiedBy>Vicke</cp:lastModifiedBy>
  <dcterms:created xsi:type="dcterms:W3CDTF">2014-09-11T13:45:44Z</dcterms:created>
  <dcterms:modified xsi:type="dcterms:W3CDTF">2017-02-23T15:51:06Z</dcterms:modified>
</cp:coreProperties>
</file>