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1天茶工作項目\2024\00其他\20240910-FIT研發大業機房\圖資\"/>
    </mc:Choice>
  </mc:AlternateContent>
  <xr:revisionPtr revIDLastSave="0" documentId="13_ncr:1_{2B0294CF-8B01-49D0-8616-F053EFE6AD52}" xr6:coauthVersionLast="47" xr6:coauthVersionMax="47" xr10:uidLastSave="{00000000-0000-0000-0000-000000000000}"/>
  <bookViews>
    <workbookView xWindow="29175" yWindow="150" windowWidth="27810" windowHeight="15450" tabRatio="834" xr2:uid="{00000000-000D-0000-FFFF-FFFF00000000}"/>
  </bookViews>
  <sheets>
    <sheet name="工作表1" sheetId="58" r:id="rId1"/>
    <sheet name="主機房" sheetId="26" r:id="rId2"/>
    <sheet name="樓層機房" sheetId="5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" i="26" l="1"/>
  <c r="AQ51" i="26"/>
  <c r="AT29" i="26"/>
  <c r="F49" i="26"/>
  <c r="M48" i="26" l="1"/>
  <c r="N49" i="26"/>
  <c r="AQ49" i="26" s="1"/>
  <c r="P50" i="26"/>
  <c r="K51" i="26"/>
  <c r="P50" i="57"/>
  <c r="N49" i="57"/>
  <c r="M48" i="57"/>
  <c r="K51" i="57" l="1"/>
  <c r="C51" i="57"/>
  <c r="H50" i="57"/>
  <c r="F49" i="57"/>
  <c r="E48" i="57"/>
  <c r="AN50" i="26" l="1"/>
  <c r="AL49" i="26"/>
  <c r="AK48" i="26"/>
  <c r="AI51" i="26"/>
  <c r="AF50" i="26"/>
  <c r="AD49" i="26"/>
  <c r="AC48" i="26"/>
  <c r="AA51" i="26"/>
  <c r="X50" i="26"/>
  <c r="V49" i="26"/>
  <c r="U48" i="26"/>
  <c r="E48" i="26"/>
  <c r="H50" i="26"/>
  <c r="C51" i="26"/>
  <c r="S51" i="26"/>
  <c r="AQ52" i="26" l="1"/>
  <c r="AQ55" i="26" s="1"/>
</calcChain>
</file>

<file path=xl/sharedStrings.xml><?xml version="1.0" encoding="utf-8"?>
<sst xmlns="http://schemas.openxmlformats.org/spreadsheetml/2006/main" count="278" uniqueCount="127">
  <si>
    <t>BTU</t>
  </si>
  <si>
    <t>RU</t>
  </si>
  <si>
    <t>BTU's</t>
  </si>
  <si>
    <t>Weight (kg)</t>
    <phoneticPr fontId="0" type="noConversion"/>
  </si>
  <si>
    <r>
      <t xml:space="preserve">I </t>
    </r>
    <r>
      <rPr>
        <b/>
        <sz val="8"/>
        <rFont val="微軟正黑體"/>
        <family val="2"/>
        <charset val="136"/>
      </rPr>
      <t xml:space="preserve">電流
</t>
    </r>
    <r>
      <rPr>
        <b/>
        <sz val="8"/>
        <rFont val="Arial"/>
        <family val="2"/>
      </rPr>
      <t>(A/</t>
    </r>
    <r>
      <rPr>
        <b/>
        <sz val="8"/>
        <rFont val="微軟正黑體"/>
        <family val="2"/>
        <charset val="136"/>
      </rPr>
      <t>安培</t>
    </r>
    <r>
      <rPr>
        <b/>
        <sz val="8"/>
        <rFont val="Arial"/>
        <family val="2"/>
      </rPr>
      <t>) DC</t>
    </r>
  </si>
  <si>
    <r>
      <t xml:space="preserve">I </t>
    </r>
    <r>
      <rPr>
        <b/>
        <sz val="8"/>
        <rFont val="微軟正黑體"/>
        <family val="2"/>
        <charset val="136"/>
      </rPr>
      <t xml:space="preserve">電流
</t>
    </r>
    <r>
      <rPr>
        <b/>
        <sz val="8"/>
        <rFont val="Arial"/>
        <family val="2"/>
      </rPr>
      <t>(A/</t>
    </r>
    <r>
      <rPr>
        <b/>
        <sz val="8"/>
        <rFont val="微軟正黑體"/>
        <family val="2"/>
        <charset val="136"/>
      </rPr>
      <t>安培</t>
    </r>
    <r>
      <rPr>
        <b/>
        <sz val="8"/>
        <rFont val="Arial"/>
        <family val="2"/>
      </rPr>
      <t>) AC</t>
    </r>
  </si>
  <si>
    <r>
      <t xml:space="preserve">V </t>
    </r>
    <r>
      <rPr>
        <b/>
        <sz val="8"/>
        <rFont val="微軟正黑體"/>
        <family val="2"/>
        <charset val="136"/>
      </rPr>
      <t xml:space="preserve">電壓
</t>
    </r>
    <r>
      <rPr>
        <b/>
        <sz val="8"/>
        <rFont val="Arial"/>
        <family val="2"/>
      </rPr>
      <t>(V/</t>
    </r>
    <r>
      <rPr>
        <b/>
        <sz val="8"/>
        <rFont val="微軟正黑體"/>
        <family val="2"/>
        <charset val="136"/>
      </rPr>
      <t>伏特</t>
    </r>
    <r>
      <rPr>
        <b/>
        <sz val="8"/>
        <rFont val="Arial"/>
        <family val="2"/>
      </rPr>
      <t>)</t>
    </r>
  </si>
  <si>
    <t>Power Limit</t>
    <phoneticPr fontId="0" type="noConversion"/>
  </si>
  <si>
    <t>30A</t>
    <phoneticPr fontId="5" type="noConversion"/>
  </si>
  <si>
    <r>
      <t xml:space="preserve">I </t>
    </r>
    <r>
      <rPr>
        <sz val="10"/>
        <rFont val="微軟正黑體"/>
        <family val="2"/>
        <charset val="136"/>
      </rPr>
      <t>電流</t>
    </r>
    <r>
      <rPr>
        <sz val="10"/>
        <rFont val="Arial"/>
        <family val="2"/>
      </rPr>
      <t xml:space="preserve"> (A/</t>
    </r>
    <r>
      <rPr>
        <sz val="10"/>
        <rFont val="微軟正黑體"/>
        <family val="2"/>
        <charset val="136"/>
      </rPr>
      <t>安培</t>
    </r>
    <r>
      <rPr>
        <sz val="10"/>
        <rFont val="Arial"/>
        <family val="2"/>
      </rPr>
      <t>) DC</t>
    </r>
  </si>
  <si>
    <r>
      <t xml:space="preserve">I </t>
    </r>
    <r>
      <rPr>
        <sz val="10"/>
        <rFont val="微軟正黑體"/>
        <family val="2"/>
        <charset val="136"/>
      </rPr>
      <t>電流</t>
    </r>
    <r>
      <rPr>
        <sz val="10"/>
        <rFont val="Arial"/>
        <family val="2"/>
      </rPr>
      <t xml:space="preserve"> (A/</t>
    </r>
    <r>
      <rPr>
        <sz val="10"/>
        <rFont val="微軟正黑體"/>
        <family val="2"/>
        <charset val="136"/>
      </rPr>
      <t>安培</t>
    </r>
    <r>
      <rPr>
        <sz val="10"/>
        <rFont val="Arial"/>
        <family val="2"/>
      </rPr>
      <t>) AC</t>
    </r>
    <phoneticPr fontId="5" type="noConversion"/>
  </si>
  <si>
    <t>cable</t>
    <phoneticPr fontId="0" type="noConversion"/>
  </si>
  <si>
    <t>48P Patch Panel</t>
    <phoneticPr fontId="5" type="noConversion"/>
  </si>
  <si>
    <t>FW PA 3410</t>
    <phoneticPr fontId="5" type="noConversion"/>
  </si>
  <si>
    <t>4F</t>
    <phoneticPr fontId="5" type="noConversion"/>
  </si>
  <si>
    <t>5F</t>
    <phoneticPr fontId="5" type="noConversion"/>
  </si>
  <si>
    <t>VDI Server</t>
    <phoneticPr fontId="5" type="noConversion"/>
  </si>
  <si>
    <t xml:space="preserve">Storage(C) </t>
    <phoneticPr fontId="5" type="noConversion"/>
  </si>
  <si>
    <t xml:space="preserve">Storage(F) </t>
    <phoneticPr fontId="5" type="noConversion"/>
  </si>
  <si>
    <t>NVR Server</t>
    <phoneticPr fontId="5" type="noConversion"/>
  </si>
  <si>
    <t>總計</t>
    <phoneticPr fontId="5" type="noConversion"/>
  </si>
  <si>
    <r>
      <t xml:space="preserve">VAC </t>
    </r>
    <r>
      <rPr>
        <b/>
        <sz val="8"/>
        <rFont val="微軟正黑體"/>
        <family val="2"/>
        <charset val="136"/>
      </rPr>
      <t xml:space="preserve">電壓
</t>
    </r>
    <r>
      <rPr>
        <b/>
        <sz val="8"/>
        <rFont val="Arial"/>
        <family val="2"/>
      </rPr>
      <t>(V/</t>
    </r>
    <r>
      <rPr>
        <b/>
        <sz val="8"/>
        <rFont val="微軟正黑體"/>
        <family val="2"/>
        <charset val="136"/>
      </rPr>
      <t>伏特</t>
    </r>
    <r>
      <rPr>
        <b/>
        <sz val="8"/>
        <rFont val="Arial"/>
        <family val="2"/>
      </rPr>
      <t>)</t>
    </r>
    <phoneticPr fontId="5" type="noConversion"/>
  </si>
  <si>
    <t>網路機櫃
(RACK A01)</t>
    <phoneticPr fontId="5" type="noConversion"/>
  </si>
  <si>
    <r>
      <t xml:space="preserve">I </t>
    </r>
    <r>
      <rPr>
        <sz val="12"/>
        <rFont val="微軟正黑體"/>
        <family val="2"/>
        <charset val="136"/>
      </rPr>
      <t>電流</t>
    </r>
    <r>
      <rPr>
        <sz val="12"/>
        <rFont val="Arial"/>
        <family val="2"/>
      </rPr>
      <t xml:space="preserve"> (A/</t>
    </r>
    <r>
      <rPr>
        <sz val="12"/>
        <rFont val="微軟正黑體"/>
        <family val="2"/>
        <charset val="136"/>
      </rPr>
      <t>安培</t>
    </r>
    <r>
      <rPr>
        <sz val="12"/>
        <rFont val="Arial"/>
        <family val="2"/>
      </rPr>
      <t>) AC</t>
    </r>
    <phoneticPr fontId="5" type="noConversion"/>
  </si>
  <si>
    <t>總計(A)</t>
    <phoneticPr fontId="5" type="noConversion"/>
  </si>
  <si>
    <t>總計(V)</t>
    <phoneticPr fontId="5" type="noConversion"/>
  </si>
  <si>
    <t>設備總耗電量(A)(380V)</t>
    <phoneticPr fontId="5" type="noConversion"/>
  </si>
  <si>
    <t>48C光纖收容箱(4F)</t>
    <phoneticPr fontId="5" type="noConversion"/>
  </si>
  <si>
    <t>48C光纖收容箱(5F)</t>
    <phoneticPr fontId="5" type="noConversion"/>
  </si>
  <si>
    <t>Server Farm 3
(RACK B03)</t>
    <phoneticPr fontId="5" type="noConversion"/>
  </si>
  <si>
    <t>Server Farm 2
(RACK B02)</t>
    <phoneticPr fontId="5" type="noConversion"/>
  </si>
  <si>
    <t>Server Farm 1
(RACK B01)</t>
    <phoneticPr fontId="5" type="noConversion"/>
  </si>
  <si>
    <t>24C光纖收容箱(4F)</t>
    <phoneticPr fontId="5" type="noConversion"/>
  </si>
  <si>
    <t>24C光纖收容箱(5F)</t>
    <phoneticPr fontId="5" type="noConversion"/>
  </si>
  <si>
    <t>24P Patch Panel(A02)</t>
    <phoneticPr fontId="5" type="noConversion"/>
  </si>
  <si>
    <t>24P Patch Panel(B01)</t>
    <phoneticPr fontId="5" type="noConversion"/>
  </si>
  <si>
    <t>24P Patch Panel(B02)</t>
    <phoneticPr fontId="5" type="noConversion"/>
  </si>
  <si>
    <t>24P Patch Panel(B03)</t>
    <phoneticPr fontId="5" type="noConversion"/>
  </si>
  <si>
    <t>24P Patch Panel(to A01)</t>
    <phoneticPr fontId="5" type="noConversion"/>
  </si>
  <si>
    <r>
      <t>24C</t>
    </r>
    <r>
      <rPr>
        <b/>
        <sz val="10"/>
        <color rgb="FF000000"/>
        <rFont val="新細明體"/>
        <family val="2"/>
        <charset val="136"/>
      </rPr>
      <t>光纖收容箱</t>
    </r>
    <phoneticPr fontId="5" type="noConversion"/>
  </si>
  <si>
    <t>48C光纖收容箱</t>
    <phoneticPr fontId="5" type="noConversion"/>
  </si>
  <si>
    <r>
      <t>Panel</t>
    </r>
    <r>
      <rPr>
        <sz val="8"/>
        <rFont val="細明體"/>
        <family val="2"/>
        <charset val="136"/>
      </rPr>
      <t>：11</t>
    </r>
    <phoneticPr fontId="5" type="noConversion"/>
  </si>
  <si>
    <r>
      <t>24C</t>
    </r>
    <r>
      <rPr>
        <b/>
        <sz val="10"/>
        <color rgb="FF000000"/>
        <rFont val="Microsoft JhengHei Light"/>
        <family val="2"/>
        <charset val="136"/>
      </rPr>
      <t>光纖收容箱</t>
    </r>
    <r>
      <rPr>
        <b/>
        <sz val="10"/>
        <color indexed="8"/>
        <rFont val="Microsoft JhengHei Light"/>
        <family val="2"/>
        <charset val="136"/>
      </rPr>
      <t>(A02)</t>
    </r>
    <phoneticPr fontId="5" type="noConversion"/>
  </si>
  <si>
    <r>
      <t>24C</t>
    </r>
    <r>
      <rPr>
        <b/>
        <sz val="10"/>
        <color rgb="FF000000"/>
        <rFont val="Microsoft JhengHei Light"/>
        <family val="2"/>
        <charset val="136"/>
      </rPr>
      <t>光纖收容箱</t>
    </r>
    <r>
      <rPr>
        <b/>
        <sz val="10"/>
        <color indexed="8"/>
        <rFont val="Microsoft JhengHei Light"/>
        <family val="2"/>
        <charset val="136"/>
      </rPr>
      <t>(B01)</t>
    </r>
    <phoneticPr fontId="5" type="noConversion"/>
  </si>
  <si>
    <r>
      <t>24C</t>
    </r>
    <r>
      <rPr>
        <b/>
        <sz val="10"/>
        <color rgb="FF000000"/>
        <rFont val="Microsoft JhengHei Light"/>
        <family val="2"/>
        <charset val="136"/>
      </rPr>
      <t>光纖收容箱</t>
    </r>
    <r>
      <rPr>
        <b/>
        <sz val="10"/>
        <color indexed="8"/>
        <rFont val="Microsoft JhengHei Light"/>
        <family val="2"/>
        <charset val="136"/>
      </rPr>
      <t>(B02)</t>
    </r>
    <phoneticPr fontId="5" type="noConversion"/>
  </si>
  <si>
    <r>
      <t>24C</t>
    </r>
    <r>
      <rPr>
        <b/>
        <sz val="10"/>
        <color rgb="FF000000"/>
        <rFont val="Microsoft JhengHei Light"/>
        <family val="2"/>
        <charset val="136"/>
      </rPr>
      <t>光纖收容箱</t>
    </r>
    <r>
      <rPr>
        <b/>
        <sz val="10"/>
        <color indexed="8"/>
        <rFont val="Microsoft JhengHei Light"/>
        <family val="2"/>
        <charset val="136"/>
      </rPr>
      <t>(B03)</t>
    </r>
    <phoneticPr fontId="5" type="noConversion"/>
  </si>
  <si>
    <t>24C光纖收容箱( to A01)</t>
    <phoneticPr fontId="5" type="noConversion"/>
  </si>
  <si>
    <t>網路機櫃
(RACK A02)</t>
    <phoneticPr fontId="5" type="noConversion"/>
  </si>
  <si>
    <t>WAN SW Aruba 6100 (JL678A)</t>
    <phoneticPr fontId="5" type="noConversion"/>
  </si>
  <si>
    <t>CORE SW Aruba 6300M (R8S92A)</t>
    <phoneticPr fontId="5" type="noConversion"/>
  </si>
  <si>
    <t>RD FW Forti 401F</t>
    <phoneticPr fontId="5" type="noConversion"/>
  </si>
  <si>
    <t>Wi-Fi CORE SW Aruba 6300M (R8S92A)</t>
    <phoneticPr fontId="5" type="noConversion"/>
  </si>
  <si>
    <t>RD CORE SW Aruba 6300M (R8S92A)</t>
    <phoneticPr fontId="5" type="noConversion"/>
  </si>
  <si>
    <t>Wi-Fi Controller Aruba 9240</t>
    <phoneticPr fontId="5" type="noConversion"/>
  </si>
  <si>
    <t>IoT CORE SW Aruba 6300M (R8S92A)</t>
    <phoneticPr fontId="5" type="noConversion"/>
  </si>
  <si>
    <t>Proxy Forti FPX-400G</t>
    <phoneticPr fontId="5" type="noConversion"/>
  </si>
  <si>
    <t>OA FW Forti 401F</t>
    <phoneticPr fontId="5" type="noConversion"/>
  </si>
  <si>
    <t>OA CORE SW Aruba 6300M (R8S92A)</t>
    <phoneticPr fontId="5" type="noConversion"/>
  </si>
  <si>
    <t>TOR SW Aruba 8325-48Y8C (JL624A)</t>
    <phoneticPr fontId="5" type="noConversion"/>
  </si>
  <si>
    <t>Server FW Forti 401F</t>
    <phoneticPr fontId="5" type="noConversion"/>
  </si>
  <si>
    <t>OA 48P Switch Aruba 6100 (R9Y04A)</t>
    <phoneticPr fontId="5" type="noConversion"/>
  </si>
  <si>
    <t>CAD 48P Switch Aruba 6100 (R9Y04A)</t>
    <phoneticPr fontId="5" type="noConversion"/>
  </si>
  <si>
    <t>Wi-Fi 24P Switch Aruba 6300M (R8S89A)</t>
    <phoneticPr fontId="5" type="noConversion"/>
  </si>
  <si>
    <r>
      <rPr>
        <b/>
        <sz val="10"/>
        <color rgb="FF000000"/>
        <rFont val="Microsoft JhengHei"/>
        <family val="2"/>
      </rPr>
      <t>門禁</t>
    </r>
    <r>
      <rPr>
        <b/>
        <sz val="10"/>
        <color rgb="FF000000"/>
        <rFont val="Arial"/>
        <family val="2"/>
      </rPr>
      <t xml:space="preserve"> 24T</t>
    </r>
    <r>
      <rPr>
        <b/>
        <sz val="10"/>
        <color indexed="8"/>
        <rFont val="Arial"/>
        <family val="2"/>
      </rPr>
      <t xml:space="preserve"> Switch Aruba 6100 (JL678A)</t>
    </r>
    <phoneticPr fontId="5" type="noConversion"/>
  </si>
  <si>
    <t>CCTV 24T Switch Aruba 6100 (JL678A)</t>
    <phoneticPr fontId="5" type="noConversion"/>
  </si>
  <si>
    <t>OOB SW Aruba 6100 (JL678A)</t>
    <phoneticPr fontId="5" type="noConversion"/>
  </si>
  <si>
    <t>CEO 48P Switch Aruba 6100 (R9Y04A)</t>
    <phoneticPr fontId="5" type="noConversion"/>
  </si>
  <si>
    <r>
      <t>Y:\01</t>
    </r>
    <r>
      <rPr>
        <u/>
        <sz val="11"/>
        <color theme="10"/>
        <rFont val="細明體"/>
        <family val="3"/>
        <charset val="136"/>
      </rPr>
      <t>天茶工作項目</t>
    </r>
    <r>
      <rPr>
        <u/>
        <sz val="11"/>
        <color theme="10"/>
        <rFont val="Calibri"/>
        <family val="2"/>
      </rPr>
      <t>\2024\00</t>
    </r>
    <r>
      <rPr>
        <u/>
        <sz val="11"/>
        <color theme="10"/>
        <rFont val="細明體"/>
        <family val="3"/>
        <charset val="136"/>
      </rPr>
      <t>其他</t>
    </r>
    <r>
      <rPr>
        <u/>
        <sz val="11"/>
        <color theme="10"/>
        <rFont val="Calibri"/>
        <family val="2"/>
      </rPr>
      <t>\20240910-FIT</t>
    </r>
    <r>
      <rPr>
        <u/>
        <sz val="11"/>
        <color theme="10"/>
        <rFont val="細明體"/>
        <family val="3"/>
        <charset val="136"/>
      </rPr>
      <t>研發大業機房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3"/>
        <charset val="136"/>
      </rPr>
      <t>圖資</t>
    </r>
    <phoneticPr fontId="5" type="noConversion"/>
  </si>
  <si>
    <r>
      <t xml:space="preserve">LILIN - 5MP </t>
    </r>
    <r>
      <rPr>
        <u/>
        <sz val="11"/>
        <color theme="10"/>
        <rFont val="MS Gothic"/>
        <family val="3"/>
        <charset val="128"/>
      </rPr>
      <t>紅外線基本型</t>
    </r>
    <r>
      <rPr>
        <u/>
        <sz val="11"/>
        <color theme="10"/>
        <rFont val="Calibri"/>
        <family val="2"/>
      </rPr>
      <t xml:space="preserve">AI </t>
    </r>
    <r>
      <rPr>
        <u/>
        <sz val="11"/>
        <color theme="10"/>
        <rFont val="MS Gothic"/>
        <family val="3"/>
        <charset val="128"/>
      </rPr>
      <t>智慧球型網路攝影機</t>
    </r>
    <r>
      <rPr>
        <u/>
        <sz val="11"/>
        <color theme="10"/>
        <rFont val="Calibri"/>
        <family val="2"/>
      </rPr>
      <t xml:space="preserve"> (meritlilin.com)</t>
    </r>
    <phoneticPr fontId="5" type="noConversion"/>
  </si>
  <si>
    <t>HFC-227ea消防機櫃</t>
  </si>
  <si>
    <t>NP電力盤箱體</t>
    <phoneticPr fontId="5" type="noConversion"/>
  </si>
  <si>
    <t>BioStation 3</t>
  </si>
  <si>
    <t>UPS櫃93PR-75(75)-STD</t>
    <phoneticPr fontId="5" type="noConversion"/>
  </si>
  <si>
    <t>CCTV*2</t>
    <phoneticPr fontId="5" type="noConversion"/>
  </si>
  <si>
    <t>門禁</t>
    <phoneticPr fontId="5" type="noConversion"/>
  </si>
  <si>
    <t>消防機櫃</t>
    <phoneticPr fontId="5" type="noConversion"/>
  </si>
  <si>
    <t>ATEN PCE42120-60</t>
    <phoneticPr fontId="5" type="noConversion"/>
  </si>
  <si>
    <t>ATEN PCE42120-80</t>
    <phoneticPr fontId="5" type="noConversion"/>
  </si>
  <si>
    <t>RACK*3</t>
    <phoneticPr fontId="5" type="noConversion"/>
  </si>
  <si>
    <t>RACK*2</t>
    <phoneticPr fontId="5" type="noConversion"/>
  </si>
  <si>
    <t>BAT</t>
    <phoneticPr fontId="5" type="noConversion"/>
  </si>
  <si>
    <t>型號</t>
    <phoneticPr fontId="5" type="noConversion"/>
  </si>
  <si>
    <t>設備</t>
    <phoneticPr fontId="5" type="noConversion"/>
  </si>
  <si>
    <t>連結</t>
    <phoneticPr fontId="5" type="noConversion"/>
  </si>
  <si>
    <t>BioStation 3</t>
    <phoneticPr fontId="5" type="noConversion"/>
  </si>
  <si>
    <t>伊頓 93PR (75/125/200 kVA) 產品型錄 (eaton.com)</t>
  </si>
  <si>
    <t>PCE伺服器型機櫃 | ATEN Taiwan</t>
  </si>
  <si>
    <r>
      <t>\\TCITDS920P\BIMTeam\01</t>
    </r>
    <r>
      <rPr>
        <u/>
        <sz val="11"/>
        <color theme="10"/>
        <rFont val="細明體"/>
        <family val="3"/>
        <charset val="136"/>
      </rPr>
      <t>天茶工作項目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3"/>
        <charset val="136"/>
      </rPr>
      <t>各廠牌機櫃設備</t>
    </r>
    <r>
      <rPr>
        <u/>
        <sz val="11"/>
        <color theme="10"/>
        <rFont val="Calibri"/>
        <family val="2"/>
      </rPr>
      <t>\ATEN\PCE</t>
    </r>
    <r>
      <rPr>
        <u/>
        <sz val="11"/>
        <color theme="10"/>
        <rFont val="細明體"/>
        <family val="3"/>
        <charset val="136"/>
      </rPr>
      <t>網路型機櫃</t>
    </r>
    <phoneticPr fontId="5" type="noConversion"/>
  </si>
  <si>
    <t>已繪製設備連結</t>
    <phoneticPr fontId="5" type="noConversion"/>
  </si>
  <si>
    <t>電力盤</t>
    <phoneticPr fontId="5" type="noConversion"/>
  </si>
  <si>
    <r>
      <t>\\TCITDS920P\BIMTeam\01</t>
    </r>
    <r>
      <rPr>
        <u/>
        <sz val="11"/>
        <color theme="10"/>
        <rFont val="細明體"/>
        <family val="2"/>
        <charset val="136"/>
      </rPr>
      <t>天茶工作項目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2"/>
        <charset val="136"/>
      </rPr>
      <t>各廠牌機櫃設備</t>
    </r>
    <r>
      <rPr>
        <u/>
        <sz val="11"/>
        <color theme="10"/>
        <rFont val="Calibri"/>
        <family val="2"/>
      </rPr>
      <t>\ATEN\PCE</t>
    </r>
    <r>
      <rPr>
        <u/>
        <sz val="11"/>
        <color theme="10"/>
        <rFont val="細明體"/>
        <family val="2"/>
        <charset val="136"/>
      </rPr>
      <t>伺服器行機櫃</t>
    </r>
    <phoneticPr fontId="5" type="noConversion"/>
  </si>
  <si>
    <t>未知</t>
    <phoneticPr fontId="5" type="noConversion"/>
  </si>
  <si>
    <t>不斷電系統櫃</t>
    <phoneticPr fontId="5" type="noConversion"/>
  </si>
  <si>
    <r>
      <t>\\TCITDS920P\BIMTeam\01</t>
    </r>
    <r>
      <rPr>
        <u/>
        <sz val="11"/>
        <color theme="10"/>
        <rFont val="細明體"/>
        <family val="3"/>
        <charset val="136"/>
      </rPr>
      <t>天茶工作項目</t>
    </r>
    <r>
      <rPr>
        <u/>
        <sz val="11"/>
        <color theme="10"/>
        <rFont val="Calibri"/>
        <family val="2"/>
      </rPr>
      <t>\2024\00</t>
    </r>
    <r>
      <rPr>
        <u/>
        <sz val="11"/>
        <color theme="10"/>
        <rFont val="細明體"/>
        <family val="3"/>
        <charset val="136"/>
      </rPr>
      <t>其他</t>
    </r>
    <r>
      <rPr>
        <u/>
        <sz val="11"/>
        <color theme="10"/>
        <rFont val="Calibri"/>
        <family val="2"/>
      </rPr>
      <t>\20240910-FIT</t>
    </r>
    <r>
      <rPr>
        <u/>
        <sz val="11"/>
        <color theme="10"/>
        <rFont val="細明體"/>
        <family val="3"/>
        <charset val="136"/>
      </rPr>
      <t>研發大業機房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3"/>
        <charset val="136"/>
      </rPr>
      <t>設備</t>
    </r>
    <phoneticPr fontId="5" type="noConversion"/>
  </si>
  <si>
    <r>
      <t>\\TCITDS920P\BIMTeam\01</t>
    </r>
    <r>
      <rPr>
        <u/>
        <sz val="11"/>
        <color theme="10"/>
        <rFont val="細明體"/>
        <family val="2"/>
        <charset val="136"/>
      </rPr>
      <t>天茶工作項目</t>
    </r>
    <r>
      <rPr>
        <u/>
        <sz val="11"/>
        <color theme="10"/>
        <rFont val="Calibri"/>
        <family val="2"/>
      </rPr>
      <t>\2024\00</t>
    </r>
    <r>
      <rPr>
        <u/>
        <sz val="11"/>
        <color theme="10"/>
        <rFont val="細明體"/>
        <family val="2"/>
        <charset val="136"/>
      </rPr>
      <t>其他</t>
    </r>
    <r>
      <rPr>
        <u/>
        <sz val="11"/>
        <color theme="10"/>
        <rFont val="Calibri"/>
        <family val="2"/>
      </rPr>
      <t>\20240910-FIT</t>
    </r>
    <r>
      <rPr>
        <u/>
        <sz val="11"/>
        <color theme="10"/>
        <rFont val="細明體"/>
        <family val="2"/>
        <charset val="136"/>
      </rPr>
      <t>研發大業機房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2"/>
        <charset val="136"/>
      </rPr>
      <t>設備</t>
    </r>
    <phoneticPr fontId="5" type="noConversion"/>
  </si>
  <si>
    <r>
      <t>\\TCITDS920P\BIMTeam\01</t>
    </r>
    <r>
      <rPr>
        <u/>
        <sz val="11"/>
        <color theme="10"/>
        <rFont val="細明體"/>
        <family val="3"/>
        <charset val="136"/>
      </rPr>
      <t>天茶工作項目</t>
    </r>
    <r>
      <rPr>
        <u/>
        <sz val="11"/>
        <color theme="10"/>
        <rFont val="Calibri"/>
        <family val="2"/>
      </rPr>
      <t>\2024\00</t>
    </r>
    <r>
      <rPr>
        <u/>
        <sz val="11"/>
        <color theme="10"/>
        <rFont val="細明體"/>
        <family val="3"/>
        <charset val="136"/>
      </rPr>
      <t>其他</t>
    </r>
    <r>
      <rPr>
        <u/>
        <sz val="11"/>
        <color theme="10"/>
        <rFont val="Calibri"/>
        <family val="2"/>
      </rPr>
      <t>\20240910-FIT</t>
    </r>
    <r>
      <rPr>
        <u/>
        <sz val="11"/>
        <color theme="10"/>
        <rFont val="細明體"/>
        <family val="3"/>
        <charset val="136"/>
      </rPr>
      <t>研發大業機房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3"/>
        <charset val="136"/>
      </rPr>
      <t>圖資</t>
    </r>
    <phoneticPr fontId="5" type="noConversion"/>
  </si>
  <si>
    <r>
      <t>\\TCITDS920P\BIMTeam\01</t>
    </r>
    <r>
      <rPr>
        <u/>
        <sz val="11"/>
        <color theme="10"/>
        <rFont val="細明體"/>
        <family val="3"/>
        <charset val="136"/>
      </rPr>
      <t>天茶工作項目</t>
    </r>
    <r>
      <rPr>
        <u/>
        <sz val="11"/>
        <color theme="10"/>
        <rFont val="Calibri"/>
        <family val="2"/>
      </rPr>
      <t>\</t>
    </r>
    <r>
      <rPr>
        <u/>
        <sz val="11"/>
        <color theme="10"/>
        <rFont val="細明體"/>
        <family val="3"/>
        <charset val="136"/>
      </rPr>
      <t>各廠牌機櫃設備</t>
    </r>
    <r>
      <rPr>
        <u/>
        <sz val="11"/>
        <color theme="10"/>
        <rFont val="Calibri"/>
        <family val="2"/>
      </rPr>
      <t>\EATON\UPS-9</t>
    </r>
    <r>
      <rPr>
        <u/>
        <sz val="11"/>
        <color theme="10"/>
        <rFont val="細明體"/>
        <family val="3"/>
        <charset val="136"/>
      </rPr>
      <t>系列</t>
    </r>
    <phoneticPr fontId="5" type="noConversion"/>
  </si>
  <si>
    <t xml:space="preserve"> Aruba 6100 (JL678A)</t>
  </si>
  <si>
    <t>Aruba 6300M (R8S92A)</t>
  </si>
  <si>
    <t>Aruba 9240</t>
  </si>
  <si>
    <t>Aruba 6100 (R9Y04A)</t>
  </si>
  <si>
    <t>Aruba 6300M (R8S89A)</t>
  </si>
  <si>
    <t>企業存取交換器 |HPE Aruba 網路 (arubanetworks.com)</t>
  </si>
  <si>
    <t>Aruba -HPE Aruba Networking 6100 Switch(R9Y04A)</t>
  </si>
  <si>
    <t>Aruba -HPE Aruba Networking 6100 Switch(JL678A)</t>
  </si>
  <si>
    <t>Aruba -HPE Aruba Networking  6300 Switch(R8S92A)</t>
  </si>
  <si>
    <t>HPE Aruba Networking CX 6300 交換器系列 | HPE Aruba Networking (arubanetworks.com)</t>
  </si>
  <si>
    <t>Aruba 9200 系列園區閘道數據表 (hpe.com)</t>
  </si>
  <si>
    <t>Aruba -HPE Aruba Networking  6300 Switch(R8S89A)</t>
  </si>
  <si>
    <t>LILIN V1R6052H</t>
  </si>
  <si>
    <t>LILIN V1R6052E2攝影機</t>
    <phoneticPr fontId="5" type="noConversion"/>
  </si>
  <si>
    <t>Aruba -HPE Aruba Networking  9200 Series Gateway</t>
    <phoneticPr fontId="5" type="noConversion"/>
  </si>
  <si>
    <t>Forti 401F</t>
    <phoneticPr fontId="5" type="noConversion"/>
  </si>
  <si>
    <t>GPL12750</t>
    <phoneticPr fontId="5" type="noConversion"/>
  </si>
  <si>
    <t>dow01601472327.pdf (csb-battery.com.tw)</t>
  </si>
  <si>
    <t xml:space="preserve"> Aruba 8325-48Y8C (JL624A)</t>
    <phoneticPr fontId="5" type="noConversion"/>
  </si>
  <si>
    <t>HPE Aruba Networking CX 8325 交換機 |聚合、核心和數據中心交換機 |HPE Aruba 網路 (arubanetworks.com)</t>
  </si>
  <si>
    <t>Aruba -HPE Aruba Networking 8325 Switch(JL624A)</t>
  </si>
  <si>
    <t>電池櫃</t>
    <phoneticPr fontId="5" type="noConversion"/>
  </si>
  <si>
    <t>士林NF系列 - (rstpower.com.tw)</t>
  </si>
  <si>
    <t>無熔絲開關</t>
    <phoneticPr fontId="5" type="noConversion"/>
  </si>
  <si>
    <t>1762_file_1.pdf</t>
  </si>
  <si>
    <t>FortiGate 400F Series Data Sheet (fortinet.com)</t>
    <phoneticPr fontId="5" type="noConversion"/>
  </si>
  <si>
    <t>Fortinet-FortiGate 400F Series (FG-401F)</t>
    <phoneticPr fontId="5" type="noConversion"/>
  </si>
  <si>
    <t>palo alto pa 3410 - 搜尋 圖片 (bing.com)</t>
  </si>
  <si>
    <t>PA-3400 Series (paloaltonetworks.com)</t>
  </si>
  <si>
    <t>Palo Alto Networks PA-3400 Series 3410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</si>
</sst>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37"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9"/>
      <name val="細明體"/>
      <family val="3"/>
      <charset val="136"/>
    </font>
    <font>
      <b/>
      <sz val="8"/>
      <name val="微軟正黑體"/>
      <family val="2"/>
      <charset val="136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Helv"/>
      <family val="2"/>
    </font>
    <font>
      <b/>
      <sz val="10"/>
      <color indexed="8"/>
      <name val="Arial"/>
      <family val="2"/>
    </font>
    <font>
      <sz val="10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b/>
      <sz val="10"/>
      <color rgb="FF000000"/>
      <name val="Microsoft JhengHei"/>
      <family val="2"/>
    </font>
    <font>
      <b/>
      <sz val="10"/>
      <color rgb="FF000000"/>
      <name val="Arial"/>
      <family val="2"/>
    </font>
    <font>
      <sz val="12"/>
      <name val="Microsoft JhengHei"/>
      <family val="2"/>
    </font>
    <font>
      <sz val="12"/>
      <name val="Arial"/>
      <family val="2"/>
    </font>
    <font>
      <sz val="12"/>
      <name val="微軟正黑體"/>
      <family val="2"/>
      <charset val="136"/>
    </font>
    <font>
      <sz val="12"/>
      <color indexed="8"/>
      <name val="Arial"/>
      <family val="2"/>
    </font>
    <font>
      <b/>
      <sz val="16"/>
      <color rgb="FFFF0000"/>
      <name val="Arial"/>
      <family val="2"/>
    </font>
    <font>
      <sz val="14"/>
      <color rgb="FF000000"/>
      <name val="Microsoft JhengHei"/>
      <family val="2"/>
    </font>
    <font>
      <b/>
      <sz val="10"/>
      <color indexed="8"/>
      <name val="Microsoft JhengHei Light"/>
      <family val="2"/>
      <charset val="136"/>
    </font>
    <font>
      <b/>
      <sz val="10"/>
      <color rgb="FF000000"/>
      <name val="Microsoft JhengHei Light"/>
      <family val="2"/>
      <charset val="136"/>
    </font>
    <font>
      <b/>
      <sz val="10"/>
      <color rgb="FF000000"/>
      <name val="新細明體"/>
      <family val="2"/>
      <charset val="136"/>
    </font>
    <font>
      <sz val="8"/>
      <name val="細明體"/>
      <family val="2"/>
      <charset val="136"/>
    </font>
    <font>
      <u/>
      <sz val="11"/>
      <color theme="10"/>
      <name val="Calibri"/>
      <family val="2"/>
    </font>
    <font>
      <u/>
      <sz val="11"/>
      <color theme="10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u/>
      <sz val="11"/>
      <color theme="10"/>
      <name val="MS Gothic"/>
      <family val="3"/>
      <charset val="128"/>
    </font>
    <font>
      <sz val="11"/>
      <color rgb="FF000000"/>
      <name val="Microsoft JhengHei"/>
      <family val="2"/>
    </font>
    <font>
      <b/>
      <sz val="14"/>
      <color rgb="FF000000"/>
      <name val="Microsoft JhengHei"/>
      <family val="2"/>
    </font>
    <font>
      <u/>
      <sz val="11"/>
      <color theme="10"/>
      <name val="細明體"/>
      <family val="2"/>
      <charset val="136"/>
    </font>
    <font>
      <sz val="11"/>
      <color rgb="FFFF0000"/>
      <name val="Microsoft JhengHei"/>
      <family val="2"/>
    </font>
    <font>
      <sz val="11"/>
      <color rgb="FF000000"/>
      <name val="Microsoft JhengHei"/>
      <family val="2"/>
      <charset val="136"/>
    </font>
  </fonts>
  <fills count="2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10" fillId="0" borderId="0"/>
    <xf numFmtId="0" fontId="28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0" borderId="0" xfId="0" applyNumberFormat="1" applyFont="1"/>
    <xf numFmtId="176" fontId="1" fillId="3" borderId="0" xfId="0" applyNumberFormat="1" applyFont="1" applyFill="1"/>
    <xf numFmtId="176" fontId="1" fillId="4" borderId="0" xfId="0" applyNumberFormat="1" applyFont="1" applyFill="1"/>
    <xf numFmtId="0" fontId="4" fillId="0" borderId="0" xfId="0" applyFont="1"/>
    <xf numFmtId="0" fontId="2" fillId="3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/>
    </xf>
    <xf numFmtId="176" fontId="1" fillId="7" borderId="0" xfId="0" applyNumberFormat="1" applyFont="1" applyFill="1"/>
    <xf numFmtId="0" fontId="1" fillId="7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" fontId="11" fillId="9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" fontId="14" fillId="11" borderId="5" xfId="0" applyNumberFormat="1" applyFont="1" applyFill="1" applyBorder="1" applyAlignment="1">
      <alignment horizontal="center" vertical="center"/>
    </xf>
    <xf numFmtId="1" fontId="11" fillId="12" borderId="5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1" fontId="11" fillId="14" borderId="5" xfId="0" applyNumberFormat="1" applyFont="1" applyFill="1" applyBorder="1" applyAlignment="1">
      <alignment horizontal="center" vertical="center"/>
    </xf>
    <xf numFmtId="1" fontId="11" fillId="13" borderId="5" xfId="0" applyNumberFormat="1" applyFont="1" applyFill="1" applyBorder="1" applyAlignment="1">
      <alignment horizontal="center" vertical="center"/>
    </xf>
    <xf numFmtId="1" fontId="14" fillId="16" borderId="5" xfId="0" applyNumberFormat="1" applyFont="1" applyFill="1" applyBorder="1" applyAlignment="1">
      <alignment horizontal="center" vertical="center"/>
    </xf>
    <xf numFmtId="1" fontId="11" fillId="11" borderId="5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4" borderId="0" xfId="0" applyNumberFormat="1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21" fillId="0" borderId="0" xfId="0" applyFont="1"/>
    <xf numFmtId="176" fontId="19" fillId="3" borderId="0" xfId="0" applyNumberFormat="1" applyFont="1" applyFill="1"/>
    <xf numFmtId="0" fontId="19" fillId="9" borderId="0" xfId="0" applyFont="1" applyFill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1" fontId="11" fillId="9" borderId="10" xfId="0" applyNumberFormat="1" applyFont="1" applyFill="1" applyBorder="1" applyAlignment="1">
      <alignment horizontal="center" vertical="center"/>
    </xf>
    <xf numFmtId="1" fontId="14" fillId="11" borderId="11" xfId="0" applyNumberFormat="1" applyFont="1" applyFill="1" applyBorder="1" applyAlignment="1">
      <alignment horizontal="center" vertical="center"/>
    </xf>
    <xf numFmtId="1" fontId="11" fillId="14" borderId="11" xfId="0" applyNumberFormat="1" applyFont="1" applyFill="1" applyBorder="1" applyAlignment="1">
      <alignment horizontal="center" vertical="center"/>
    </xf>
    <xf numFmtId="1" fontId="11" fillId="13" borderId="11" xfId="0" applyNumberFormat="1" applyFont="1" applyFill="1" applyBorder="1" applyAlignment="1">
      <alignment horizontal="center" vertical="center"/>
    </xf>
    <xf numFmtId="1" fontId="11" fillId="15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1" fillId="9" borderId="9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1" fontId="11" fillId="12" borderId="11" xfId="0" applyNumberFormat="1" applyFont="1" applyFill="1" applyBorder="1" applyAlignment="1">
      <alignment horizontal="center" vertical="center"/>
    </xf>
    <xf numFmtId="1" fontId="11" fillId="11" borderId="11" xfId="0" applyNumberFormat="1" applyFont="1" applyFill="1" applyBorder="1" applyAlignment="1">
      <alignment horizontal="center" vertical="center"/>
    </xf>
    <xf numFmtId="1" fontId="14" fillId="16" borderId="11" xfId="0" applyNumberFormat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176" fontId="19" fillId="0" borderId="6" xfId="0" applyNumberFormat="1" applyFont="1" applyBorder="1" applyAlignment="1">
      <alignment horizontal="center" vertical="center"/>
    </xf>
    <xf numFmtId="0" fontId="21" fillId="0" borderId="6" xfId="0" applyFont="1" applyBorder="1"/>
    <xf numFmtId="176" fontId="19" fillId="0" borderId="6" xfId="0" applyNumberFormat="1" applyFont="1" applyBorder="1"/>
    <xf numFmtId="176" fontId="22" fillId="3" borderId="6" xfId="0" applyNumberFormat="1" applyFont="1" applyFill="1" applyBorder="1" applyAlignment="1">
      <alignment horizontal="center"/>
    </xf>
    <xf numFmtId="176" fontId="19" fillId="3" borderId="6" xfId="0" applyNumberFormat="1" applyFont="1" applyFill="1" applyBorder="1" applyAlignment="1">
      <alignment horizontal="center"/>
    </xf>
    <xf numFmtId="176" fontId="19" fillId="3" borderId="6" xfId="0" applyNumberFormat="1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11" fillId="9" borderId="7" xfId="0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3" fontId="7" fillId="0" borderId="6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23" fillId="17" borderId="6" xfId="0" applyFont="1" applyFill="1" applyBorder="1" applyAlignment="1">
      <alignment horizontal="center"/>
    </xf>
    <xf numFmtId="176" fontId="22" fillId="17" borderId="6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vertical="center"/>
    </xf>
    <xf numFmtId="176" fontId="1" fillId="18" borderId="0" xfId="0" applyNumberFormat="1" applyFont="1" applyFill="1" applyAlignment="1">
      <alignment horizontal="center" vertical="center"/>
    </xf>
    <xf numFmtId="4" fontId="22" fillId="17" borderId="6" xfId="0" applyNumberFormat="1" applyFont="1" applyFill="1" applyBorder="1" applyAlignment="1">
      <alignment horizontal="center"/>
    </xf>
    <xf numFmtId="3" fontId="22" fillId="17" borderId="6" xfId="0" applyNumberFormat="1" applyFont="1" applyFill="1" applyBorder="1" applyAlignment="1">
      <alignment horizontal="center"/>
    </xf>
    <xf numFmtId="0" fontId="7" fillId="0" borderId="3" xfId="0" applyFont="1" applyBorder="1" applyAlignment="1">
      <alignment vertical="center"/>
    </xf>
    <xf numFmtId="1" fontId="11" fillId="9" borderId="5" xfId="0" applyNumberFormat="1" applyFont="1" applyFill="1" applyBorder="1" applyAlignment="1">
      <alignment horizontal="center" vertical="center"/>
    </xf>
    <xf numFmtId="1" fontId="13" fillId="10" borderId="5" xfId="0" applyNumberFormat="1" applyFont="1" applyFill="1" applyBorder="1" applyAlignment="1">
      <alignment horizontal="center" vertical="center"/>
    </xf>
    <xf numFmtId="1" fontId="24" fillId="16" borderId="11" xfId="0" applyNumberFormat="1" applyFont="1" applyFill="1" applyBorder="1" applyAlignment="1">
      <alignment horizontal="center" vertical="center"/>
    </xf>
    <xf numFmtId="1" fontId="24" fillId="17" borderId="5" xfId="0" applyNumberFormat="1" applyFont="1" applyFill="1" applyBorder="1" applyAlignment="1">
      <alignment horizontal="center" vertical="center"/>
    </xf>
    <xf numFmtId="1" fontId="14" fillId="9" borderId="11" xfId="0" applyNumberFormat="1" applyFont="1" applyFill="1" applyBorder="1" applyAlignment="1">
      <alignment horizontal="center" vertical="center"/>
    </xf>
    <xf numFmtId="1" fontId="11" fillId="9" borderId="11" xfId="0" applyNumberFormat="1" applyFont="1" applyFill="1" applyBorder="1" applyAlignment="1">
      <alignment horizontal="center" vertical="center"/>
    </xf>
    <xf numFmtId="1" fontId="13" fillId="9" borderId="9" xfId="0" applyNumberFormat="1" applyFont="1" applyFill="1" applyBorder="1" applyAlignment="1">
      <alignment vertical="center"/>
    </xf>
    <xf numFmtId="1" fontId="13" fillId="9" borderId="5" xfId="0" applyNumberFormat="1" applyFont="1" applyFill="1" applyBorder="1" applyAlignment="1">
      <alignment vertical="center"/>
    </xf>
    <xf numFmtId="1" fontId="11" fillId="9" borderId="23" xfId="0" applyNumberFormat="1" applyFont="1" applyFill="1" applyBorder="1" applyAlignment="1">
      <alignment vertical="center"/>
    </xf>
    <xf numFmtId="1" fontId="11" fillId="19" borderId="3" xfId="0" applyNumberFormat="1" applyFont="1" applyFill="1" applyBorder="1" applyAlignment="1">
      <alignment horizontal="center" vertical="center"/>
    </xf>
    <xf numFmtId="1" fontId="11" fillId="9" borderId="24" xfId="0" applyNumberFormat="1" applyFont="1" applyFill="1" applyBorder="1" applyAlignment="1">
      <alignment vertical="center"/>
    </xf>
    <xf numFmtId="1" fontId="24" fillId="9" borderId="11" xfId="0" applyNumberFormat="1" applyFont="1" applyFill="1" applyBorder="1" applyAlignment="1">
      <alignment horizontal="center" vertical="center"/>
    </xf>
    <xf numFmtId="1" fontId="13" fillId="17" borderId="5" xfId="0" applyNumberFormat="1" applyFont="1" applyFill="1" applyBorder="1" applyAlignment="1">
      <alignment horizontal="center" vertical="center"/>
    </xf>
    <xf numFmtId="1" fontId="16" fillId="19" borderId="5" xfId="0" applyNumberFormat="1" applyFont="1" applyFill="1" applyBorder="1" applyAlignment="1">
      <alignment horizontal="center" vertical="center"/>
    </xf>
    <xf numFmtId="1" fontId="16" fillId="9" borderId="10" xfId="0" applyNumberFormat="1" applyFont="1" applyFill="1" applyBorder="1" applyAlignment="1">
      <alignment horizontal="center" vertical="center"/>
    </xf>
    <xf numFmtId="1" fontId="24" fillId="9" borderId="5" xfId="0" applyNumberFormat="1" applyFont="1" applyFill="1" applyBorder="1" applyAlignment="1">
      <alignment horizontal="center" vertical="center"/>
    </xf>
    <xf numFmtId="0" fontId="32" fillId="0" borderId="6" xfId="0" applyFont="1" applyBorder="1"/>
    <xf numFmtId="0" fontId="0" fillId="0" borderId="6" xfId="0" applyBorder="1"/>
    <xf numFmtId="0" fontId="30" fillId="0" borderId="6" xfId="0" applyFont="1" applyBorder="1"/>
    <xf numFmtId="0" fontId="28" fillId="0" borderId="6" xfId="4" applyBorder="1"/>
    <xf numFmtId="0" fontId="30" fillId="0" borderId="6" xfId="0" applyFont="1" applyBorder="1" applyAlignment="1">
      <alignment vertical="center"/>
    </xf>
    <xf numFmtId="0" fontId="33" fillId="0" borderId="6" xfId="0" applyFont="1" applyBorder="1"/>
    <xf numFmtId="0" fontId="32" fillId="20" borderId="6" xfId="0" applyFont="1" applyFill="1" applyBorder="1"/>
    <xf numFmtId="0" fontId="35" fillId="20" borderId="6" xfId="0" applyFont="1" applyFill="1" applyBorder="1"/>
    <xf numFmtId="0" fontId="0" fillId="20" borderId="6" xfId="0" applyFill="1" applyBorder="1"/>
    <xf numFmtId="0" fontId="28" fillId="0" borderId="0" xfId="4"/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1" fontId="11" fillId="9" borderId="3" xfId="0" applyNumberFormat="1" applyFont="1" applyFill="1" applyBorder="1" applyAlignment="1">
      <alignment horizontal="center" vertical="center"/>
    </xf>
    <xf numFmtId="1" fontId="11" fillId="9" borderId="2" xfId="0" applyNumberFormat="1" applyFont="1" applyFill="1" applyBorder="1" applyAlignment="1">
      <alignment horizontal="center" vertical="center"/>
    </xf>
    <xf numFmtId="1" fontId="13" fillId="10" borderId="1" xfId="0" applyNumberFormat="1" applyFont="1" applyFill="1" applyBorder="1" applyAlignment="1">
      <alignment horizontal="center" vertical="center"/>
    </xf>
    <xf numFmtId="1" fontId="13" fillId="10" borderId="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3" fontId="7" fillId="18" borderId="18" xfId="0" applyNumberFormat="1" applyFont="1" applyFill="1" applyBorder="1" applyAlignment="1">
      <alignment horizontal="center" vertical="center"/>
    </xf>
    <xf numFmtId="3" fontId="7" fillId="18" borderId="19" xfId="0" applyNumberFormat="1" applyFont="1" applyFill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3" fontId="7" fillId="0" borderId="19" xfId="0" applyNumberFormat="1" applyFont="1" applyBorder="1" applyAlignment="1">
      <alignment horizontal="center" vertical="center"/>
    </xf>
    <xf numFmtId="1" fontId="11" fillId="9" borderId="22" xfId="0" applyNumberFormat="1" applyFont="1" applyFill="1" applyBorder="1" applyAlignment="1">
      <alignment horizontal="center" vertical="center"/>
    </xf>
    <xf numFmtId="1" fontId="11" fillId="9" borderId="23" xfId="0" applyNumberFormat="1" applyFont="1" applyFill="1" applyBorder="1" applyAlignment="1">
      <alignment horizontal="center" vertical="center"/>
    </xf>
    <xf numFmtId="0" fontId="32" fillId="0" borderId="0" xfId="0" applyFont="1"/>
    <xf numFmtId="0" fontId="36" fillId="0" borderId="0" xfId="0" applyFont="1"/>
  </cellXfs>
  <cellStyles count="5">
    <cellStyle name="0,0_x000a__x000a_NA_x000a__x000a_" xfId="1" xr:uid="{00000000-0005-0000-0000-000000000000}"/>
    <cellStyle name="0,0_x000d__x000a_NA_x000d__x000a_" xfId="2" xr:uid="{00000000-0005-0000-0000-000001000000}"/>
    <cellStyle name="Normal_CHT Budgetary 100K IPTV BoM PA3" xfId="3" xr:uid="{00000000-0005-0000-0000-000002000000}"/>
    <cellStyle name="一般" xfId="0" builtinId="0"/>
    <cellStyle name="超連結" xfId="4" builtinId="8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&#35373;&#20633;" TargetMode="External"/><Relationship Id="rId13" Type="http://schemas.openxmlformats.org/officeDocument/2006/relationships/hyperlink" Target="../../../../&#21508;&#24288;&#29260;&#27231;&#27331;&#35373;&#20633;/EATON/UPS-9&#31995;&#21015;" TargetMode="External"/><Relationship Id="rId18" Type="http://schemas.openxmlformats.org/officeDocument/2006/relationships/hyperlink" Target="https://www.arubanetworks.com/zh-hant/products/switches/6300-series/" TargetMode="External"/><Relationship Id="rId3" Type="http://schemas.openxmlformats.org/officeDocument/2006/relationships/hyperlink" Target="http://www.suprema.cc/index.php?ac=article&amp;at=list&amp;tid=114" TargetMode="External"/><Relationship Id="rId21" Type="http://schemas.openxmlformats.org/officeDocument/2006/relationships/hyperlink" Target="https://www.arubanetworks.com/products/switches/core-and-data-center/8325-series/" TargetMode="External"/><Relationship Id="rId7" Type="http://schemas.openxmlformats.org/officeDocument/2006/relationships/hyperlink" Target="..\..\..\..\&#21508;&#24288;&#29260;&#27231;&#27331;&#35373;&#20633;\ATEN\PCE&#20282;&#26381;&#22120;&#34892;&#27231;&#27331;" TargetMode="External"/><Relationship Id="rId12" Type="http://schemas.openxmlformats.org/officeDocument/2006/relationships/hyperlink" Target="../&#22294;&#36039;" TargetMode="External"/><Relationship Id="rId17" Type="http://schemas.openxmlformats.org/officeDocument/2006/relationships/hyperlink" Target="https://www.hpe.com/psnow/doc/a00121209enw" TargetMode="External"/><Relationship Id="rId25" Type="http://schemas.openxmlformats.org/officeDocument/2006/relationships/hyperlink" Target="https://www.paloaltonetworks.com/apps/pan/public/downloadResource?pagePath=/content/pan/en_US/resources/datasheets/pa-3400-series" TargetMode="External"/><Relationship Id="rId2" Type="http://schemas.openxmlformats.org/officeDocument/2006/relationships/hyperlink" Target="https://www.meritlilin.com/index.php/tw/product/V1R6052E2" TargetMode="External"/><Relationship Id="rId16" Type="http://schemas.openxmlformats.org/officeDocument/2006/relationships/hyperlink" Target="https://www.arubanetworks.com/zh-hant/products/switches/6300-series/" TargetMode="External"/><Relationship Id="rId20" Type="http://schemas.openxmlformats.org/officeDocument/2006/relationships/hyperlink" Target="https://www.csb-battery.com.tw/upfiles/dow01601472327.pdf" TargetMode="External"/><Relationship Id="rId1" Type="http://schemas.openxmlformats.org/officeDocument/2006/relationships/hyperlink" Target="../&#22294;&#36039;" TargetMode="External"/><Relationship Id="rId6" Type="http://schemas.openxmlformats.org/officeDocument/2006/relationships/hyperlink" Target="..\..\..\..\&#21508;&#24288;&#29260;&#27231;&#27331;&#35373;&#20633;\ATEN\PCE&#32178;&#36335;&#22411;&#27231;&#27331;" TargetMode="External"/><Relationship Id="rId11" Type="http://schemas.openxmlformats.org/officeDocument/2006/relationships/hyperlink" Target="../&#35373;&#20633;" TargetMode="External"/><Relationship Id="rId24" Type="http://schemas.openxmlformats.org/officeDocument/2006/relationships/hyperlink" Target="https://www.bing.com/images/search?view=detailV2&amp;ccid=%2Bch4wtvu&amp;id=CB724934F96311DB7779C54B4AED2F7115E0C289&amp;thid=OIP.-ch4wtvuD1onWyPEa6xVHAHaEG&amp;mediaurl=https%3A%2F%2Fwww.enbitcon.de%2Fmedia%2F46%2F13%2F48%2F1675078311%2Fpa3410-interface-overview.png&amp;cdnurl=https%3A%2F%2Fth.bing.com%2Fth%2Fid%2FR.f9c878c2dbee0f5a275b23c46bac551c%3Frik%3DicLgFXEv7UpLxQ%26pid%3DImgRaw%26r%3D0&amp;exph=914&amp;expw=1650&amp;q=palo+alto+pa+3410&amp;simid=608013077539609476&amp;form=IRPRST&amp;ck=C58A4965134FDA09A108A5253726F427&amp;selectedindex=2&amp;itb=0&amp;cw=694&amp;ch=460&amp;ajaxhist=0&amp;ajaxserp=0&amp;vt=0&amp;sim=11" TargetMode="External"/><Relationship Id="rId5" Type="http://schemas.openxmlformats.org/officeDocument/2006/relationships/hyperlink" Target="https://www.aten.com/tw/zh/product-landing-page/pro-racks/server-rack/" TargetMode="External"/><Relationship Id="rId15" Type="http://schemas.openxmlformats.org/officeDocument/2006/relationships/hyperlink" Target="https://www.arubanetworks.com/zh-hant/products/switches/access/6100-series/" TargetMode="External"/><Relationship Id="rId23" Type="http://schemas.openxmlformats.org/officeDocument/2006/relationships/hyperlink" Target="file:///C:\Users\User\Downloads\1762_file_1.pdf" TargetMode="External"/><Relationship Id="rId10" Type="http://schemas.openxmlformats.org/officeDocument/2006/relationships/hyperlink" Target="../&#35373;&#20633;" TargetMode="External"/><Relationship Id="rId19" Type="http://schemas.openxmlformats.org/officeDocument/2006/relationships/hyperlink" Target="https://www.fortinet.com/content/dam/fortinet/assets/data-sheets/fortigate-400f-series.pdf" TargetMode="External"/><Relationship Id="rId4" Type="http://schemas.openxmlformats.org/officeDocument/2006/relationships/hyperlink" Target="https://www.eaton.com/content/dam/eaton/products/backup-power-ups-surge-it-power-distribution/backup-power-ups/eaton-93pr/eaton-93pr-ups-75-125-200kva-brochure-zh-tw.pdf" TargetMode="External"/><Relationship Id="rId9" Type="http://schemas.openxmlformats.org/officeDocument/2006/relationships/hyperlink" Target="../&#35373;&#20633;" TargetMode="External"/><Relationship Id="rId14" Type="http://schemas.openxmlformats.org/officeDocument/2006/relationships/hyperlink" Target="https://www.arubanetworks.com/zh-hant/products/switches/access/6100-series/" TargetMode="External"/><Relationship Id="rId22" Type="http://schemas.openxmlformats.org/officeDocument/2006/relationships/hyperlink" Target="https://www.rstpower.com.tw/cht/product/pageinfo/bid344-176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9BA7-2C37-4E9E-949B-546876787B70}">
  <dimension ref="A1:D38"/>
  <sheetViews>
    <sheetView tabSelected="1" zoomScaleNormal="100" workbookViewId="0">
      <selection activeCell="D24" sqref="D24"/>
    </sheetView>
  </sheetViews>
  <sheetFormatPr defaultRowHeight="15"/>
  <cols>
    <col min="1" max="1" width="24.42578125" customWidth="1"/>
    <col min="2" max="2" width="47.5703125" customWidth="1"/>
    <col min="3" max="3" width="64.140625" customWidth="1"/>
    <col min="4" max="4" width="82.85546875" customWidth="1"/>
  </cols>
  <sheetData>
    <row r="1" spans="1:4" ht="18.75">
      <c r="A1" s="128" t="s">
        <v>82</v>
      </c>
      <c r="B1" s="128" t="s">
        <v>81</v>
      </c>
      <c r="C1" s="128" t="s">
        <v>83</v>
      </c>
      <c r="D1" s="128" t="s">
        <v>88</v>
      </c>
    </row>
    <row r="2" spans="1:4" ht="16.5">
      <c r="A2" s="123" t="s">
        <v>89</v>
      </c>
      <c r="B2" s="125" t="s">
        <v>70</v>
      </c>
      <c r="C2" s="126" t="s">
        <v>67</v>
      </c>
      <c r="D2" s="126" t="s">
        <v>93</v>
      </c>
    </row>
    <row r="3" spans="1:4">
      <c r="A3" s="124"/>
      <c r="B3" s="124"/>
      <c r="C3" s="124"/>
      <c r="D3" s="124"/>
    </row>
    <row r="4" spans="1:4" ht="16.5">
      <c r="A4" s="124" t="s">
        <v>73</v>
      </c>
      <c r="B4" s="125" t="s">
        <v>110</v>
      </c>
      <c r="C4" s="126" t="s">
        <v>68</v>
      </c>
      <c r="D4" s="126" t="s">
        <v>93</v>
      </c>
    </row>
    <row r="5" spans="1:4">
      <c r="A5" s="124"/>
      <c r="B5" s="124" t="s">
        <v>109</v>
      </c>
      <c r="C5" s="124"/>
      <c r="D5" s="124"/>
    </row>
    <row r="6" spans="1:4" ht="16.5">
      <c r="A6" s="123" t="s">
        <v>75</v>
      </c>
      <c r="B6" s="127" t="s">
        <v>69</v>
      </c>
      <c r="C6" s="126" t="s">
        <v>95</v>
      </c>
      <c r="D6" s="126" t="s">
        <v>94</v>
      </c>
    </row>
    <row r="7" spans="1:4">
      <c r="A7" s="124"/>
      <c r="B7" s="124"/>
      <c r="C7" s="124"/>
      <c r="D7" s="124"/>
    </row>
    <row r="8" spans="1:4" ht="16.5">
      <c r="A8" s="123" t="s">
        <v>74</v>
      </c>
      <c r="B8" s="127" t="s">
        <v>84</v>
      </c>
      <c r="C8" s="126" t="s">
        <v>71</v>
      </c>
      <c r="D8" s="126" t="s">
        <v>94</v>
      </c>
    </row>
    <row r="9" spans="1:4">
      <c r="A9" s="124"/>
      <c r="B9" s="124"/>
      <c r="C9" s="124"/>
      <c r="D9" s="124"/>
    </row>
    <row r="10" spans="1:4" ht="16.5">
      <c r="A10" s="123" t="s">
        <v>92</v>
      </c>
      <c r="B10" s="127" t="s">
        <v>72</v>
      </c>
      <c r="C10" s="126" t="s">
        <v>85</v>
      </c>
      <c r="D10" s="126" t="s">
        <v>96</v>
      </c>
    </row>
    <row r="11" spans="1:4">
      <c r="A11" s="124"/>
      <c r="B11" s="124"/>
      <c r="C11" s="124"/>
      <c r="D11" s="124"/>
    </row>
    <row r="12" spans="1:4" ht="16.5">
      <c r="A12" s="123" t="s">
        <v>78</v>
      </c>
      <c r="B12" s="127" t="s">
        <v>76</v>
      </c>
      <c r="C12" s="126" t="s">
        <v>86</v>
      </c>
      <c r="D12" s="126" t="s">
        <v>90</v>
      </c>
    </row>
    <row r="13" spans="1:4">
      <c r="A13" s="124"/>
      <c r="B13" s="124"/>
      <c r="C13" s="124"/>
      <c r="D13" s="124"/>
    </row>
    <row r="14" spans="1:4" ht="16.5">
      <c r="A14" s="123" t="s">
        <v>79</v>
      </c>
      <c r="B14" s="127" t="s">
        <v>77</v>
      </c>
      <c r="C14" s="124"/>
      <c r="D14" s="126" t="s">
        <v>87</v>
      </c>
    </row>
    <row r="15" spans="1:4">
      <c r="A15" s="124"/>
      <c r="B15" s="124"/>
      <c r="C15" s="124"/>
      <c r="D15" s="124"/>
    </row>
    <row r="16" spans="1:4">
      <c r="A16" s="129" t="s">
        <v>80</v>
      </c>
      <c r="B16" s="130" t="s">
        <v>91</v>
      </c>
      <c r="C16" s="131"/>
      <c r="D16" s="131"/>
    </row>
    <row r="18" spans="1:4">
      <c r="A18" t="s">
        <v>97</v>
      </c>
      <c r="B18" t="s">
        <v>104</v>
      </c>
      <c r="C18" s="132" t="s">
        <v>102</v>
      </c>
    </row>
    <row r="20" spans="1:4">
      <c r="A20" t="s">
        <v>13</v>
      </c>
      <c r="B20" t="s">
        <v>126</v>
      </c>
      <c r="C20" s="132" t="s">
        <v>125</v>
      </c>
      <c r="D20" s="132" t="s">
        <v>124</v>
      </c>
    </row>
    <row r="22" spans="1:4">
      <c r="A22" t="s">
        <v>98</v>
      </c>
      <c r="B22" t="s">
        <v>105</v>
      </c>
      <c r="C22" s="132" t="s">
        <v>106</v>
      </c>
    </row>
    <row r="24" spans="1:4">
      <c r="A24" t="s">
        <v>99</v>
      </c>
      <c r="B24" t="s">
        <v>111</v>
      </c>
      <c r="C24" s="132" t="s">
        <v>107</v>
      </c>
    </row>
    <row r="26" spans="1:4">
      <c r="A26" t="s">
        <v>100</v>
      </c>
      <c r="B26" t="s">
        <v>103</v>
      </c>
      <c r="C26" s="132" t="s">
        <v>102</v>
      </c>
    </row>
    <row r="28" spans="1:4">
      <c r="A28" t="s">
        <v>101</v>
      </c>
      <c r="B28" t="s">
        <v>108</v>
      </c>
      <c r="C28" s="132" t="s">
        <v>106</v>
      </c>
    </row>
    <row r="30" spans="1:4">
      <c r="A30" t="s">
        <v>115</v>
      </c>
      <c r="B30" t="s">
        <v>117</v>
      </c>
      <c r="C30" s="132" t="s">
        <v>116</v>
      </c>
    </row>
    <row r="32" spans="1:4">
      <c r="A32" t="s">
        <v>112</v>
      </c>
      <c r="B32" t="s">
        <v>123</v>
      </c>
      <c r="C32" s="132" t="s">
        <v>122</v>
      </c>
    </row>
    <row r="34" spans="1:4">
      <c r="A34" t="s">
        <v>113</v>
      </c>
      <c r="C34" s="132" t="s">
        <v>114</v>
      </c>
    </row>
    <row r="36" spans="1:4">
      <c r="A36" s="152" t="s">
        <v>118</v>
      </c>
    </row>
    <row r="38" spans="1:4">
      <c r="A38" s="153" t="s">
        <v>120</v>
      </c>
      <c r="C38" s="132" t="s">
        <v>119</v>
      </c>
      <c r="D38" s="132" t="s">
        <v>121</v>
      </c>
    </row>
  </sheetData>
  <phoneticPr fontId="5" type="noConversion"/>
  <hyperlinks>
    <hyperlink ref="C2" r:id="rId1" xr:uid="{7C86FE28-285F-4BB7-A374-92E80ED961CD}"/>
    <hyperlink ref="C4" r:id="rId2" display="https://www.meritlilin.com/index.php/tw/product/V1R6052E2" xr:uid="{F9E73F07-AF8C-498C-8687-E37AD3F7E4C4}"/>
    <hyperlink ref="C8" r:id="rId3" display="http://www.suprema.cc/index.php?ac=article&amp;at=list&amp;tid=114" xr:uid="{CE0E6D2A-EEC2-47AD-8DEC-58B641074D19}"/>
    <hyperlink ref="C10" r:id="rId4" display="https://www.eaton.com/content/dam/eaton/products/backup-power-ups-surge-it-power-distribution/backup-power-ups/eaton-93pr/eaton-93pr-ups-75-125-200kva-brochure-zh-tw.pdf" xr:uid="{14F7B6AF-53D5-443C-9D2B-0FBDF111D90D}"/>
    <hyperlink ref="C12" r:id="rId5" display="https://www.aten.com/tw/zh/product-landing-page/pro-racks/server-rack/" xr:uid="{B0CE418D-2AFB-41CF-BC2E-FE12944EA8D6}"/>
    <hyperlink ref="D14" r:id="rId6" xr:uid="{EED532A4-1543-47DF-BCD7-EEBDE212752D}"/>
    <hyperlink ref="D12" r:id="rId7" xr:uid="{E0F5D3F1-3B05-4DE6-A06D-5381CAF88258}"/>
    <hyperlink ref="D2" r:id="rId8" xr:uid="{46FF034C-E75D-4C19-A3B4-0C53DAC595EB}"/>
    <hyperlink ref="D4" r:id="rId9" xr:uid="{B4B86FE4-42FB-4A26-921F-0665E7523BBC}"/>
    <hyperlink ref="D6" r:id="rId10" xr:uid="{91526445-540A-48CD-81B5-4457D0D48D32}"/>
    <hyperlink ref="D8" r:id="rId11" xr:uid="{F1DAB2E4-8BA0-4E10-9C88-372C3F0017D8}"/>
    <hyperlink ref="C6" r:id="rId12" xr:uid="{ABFAAE63-1807-41EC-AE20-C005F2BB0DBD}"/>
    <hyperlink ref="D10" r:id="rId13" xr:uid="{C40712EA-0117-4E78-9EDD-76485CD060BE}"/>
    <hyperlink ref="C18" r:id="rId14" display="https://www.arubanetworks.com/zh-hant/products/switches/access/6100-series/" xr:uid="{E689FC43-5B4A-4D4E-9763-26629017ACB8}"/>
    <hyperlink ref="C26" r:id="rId15" display="https://www.arubanetworks.com/zh-hant/products/switches/access/6100-series/" xr:uid="{4F00C176-4ABC-47B4-8AEB-89B53992CA46}"/>
    <hyperlink ref="C22" r:id="rId16" display="https://www.arubanetworks.com/zh-hant/products/switches/6300-series/" xr:uid="{E1EA640D-DC8A-4ED7-80AB-D052AB4A22FB}"/>
    <hyperlink ref="C24" r:id="rId17" display="https://www.hpe.com/psnow/doc/a00121209enw" xr:uid="{739D8071-6FDE-464D-BD0E-8ACD193CCAC8}"/>
    <hyperlink ref="C28" r:id="rId18" display="https://www.arubanetworks.com/zh-hant/products/switches/6300-series/" xr:uid="{251DCC0C-E4BB-41F5-B542-E741704B79FE}"/>
    <hyperlink ref="C32" r:id="rId19" display="https://www.fortinet.com/content/dam/fortinet/assets/data-sheets/fortigate-400f-series.pdf" xr:uid="{236814F9-8A76-4000-9463-BC91DF104136}"/>
    <hyperlink ref="C34" r:id="rId20" display="https://www.csb-battery.com.tw/upfiles/dow01601472327.pdf" xr:uid="{CB30F1C8-09A7-4724-90DE-F1A12E4D00A2}"/>
    <hyperlink ref="C30" r:id="rId21" display="https://www.arubanetworks.com/products/switches/core-and-data-center/8325-series/" xr:uid="{34707678-89DF-4E4C-B3D0-CFB88CF901A3}"/>
    <hyperlink ref="C38" r:id="rId22" display="https://www.rstpower.com.tw/cht/product/pageinfo/bid344-1762.html" xr:uid="{7B829F46-8FEB-4C45-8DAB-1236B796D92F}"/>
    <hyperlink ref="D38" r:id="rId23" display="C:\Users\User\Downloads\1762_file_1.pdf" xr:uid="{19C119B2-60E8-41D0-A5E9-985E76E64188}"/>
    <hyperlink ref="D20" r:id="rId24" display="https://www.bing.com/images/search?view=detailV2&amp;ccid=%2Bch4wtvu&amp;id=CB724934F96311DB7779C54B4AED2F7115E0C289&amp;thid=OIP.-ch4wtvuD1onWyPEa6xVHAHaEG&amp;mediaurl=https%3A%2F%2Fwww.enbitcon.de%2Fmedia%2F46%2F13%2F48%2F1675078311%2Fpa3410-interface-overview.png&amp;cdnurl=https%3A%2F%2Fth.bing.com%2Fth%2Fid%2FR.f9c878c2dbee0f5a275b23c46bac551c%3Frik%3DicLgFXEv7UpLxQ%26pid%3DImgRaw%26r%3D0&amp;exph=914&amp;expw=1650&amp;q=palo+alto+pa+3410&amp;simid=608013077539609476&amp;form=IRPRST&amp;ck=C58A4965134FDA09A108A5253726F427&amp;selectedindex=2&amp;itb=0&amp;cw=694&amp;ch=460&amp;ajaxhist=0&amp;ajaxserp=0&amp;vt=0&amp;sim=11" xr:uid="{AFE218C8-BEB5-400E-9588-4117B4D7124C}"/>
    <hyperlink ref="C20" r:id="rId25" display="https://www.paloaltonetworks.com/apps/pan/public/downloadResource?pagePath=/content/pan/en_US/resources/datasheets/pa-3400-series" xr:uid="{F8B5A89C-0586-4A27-9D93-127C743369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AT56"/>
  <sheetViews>
    <sheetView zoomScale="85" zoomScaleNormal="85" workbookViewId="0">
      <selection activeCell="AP24" sqref="AP24"/>
    </sheetView>
  </sheetViews>
  <sheetFormatPr defaultColWidth="9.140625" defaultRowHeight="11.25" outlineLevelCol="1"/>
  <cols>
    <col min="1" max="1" width="5" style="26" bestFit="1" customWidth="1"/>
    <col min="2" max="2" width="35.5703125" style="21" bestFit="1" customWidth="1"/>
    <col min="3" max="3" width="7" style="26" hidden="1" customWidth="1" outlineLevel="1"/>
    <col min="4" max="4" width="2.7109375" style="20" hidden="1" customWidth="1" outlineLevel="1"/>
    <col min="5" max="5" width="6.7109375" style="20" bestFit="1" customWidth="1" outlineLevel="1"/>
    <col min="6" max="7" width="7" style="48" customWidth="1" outlineLevel="1"/>
    <col min="8" max="8" width="8" style="20" hidden="1" customWidth="1" outlineLevel="1"/>
    <col min="9" max="9" width="3.42578125" style="26" customWidth="1"/>
    <col min="10" max="10" width="35.85546875" style="21" bestFit="1" customWidth="1"/>
    <col min="11" max="11" width="7" style="26" hidden="1" customWidth="1" outlineLevel="1"/>
    <col min="12" max="12" width="4.7109375" style="20" hidden="1" customWidth="1" outlineLevel="1"/>
    <col min="13" max="13" width="7" style="20" hidden="1" customWidth="1" outlineLevel="1"/>
    <col min="14" max="15" width="7" style="48" customWidth="1" outlineLevel="1"/>
    <col min="16" max="16" width="8" style="20" hidden="1" customWidth="1" outlineLevel="1"/>
    <col min="17" max="17" width="3.140625" style="26" customWidth="1"/>
    <col min="18" max="18" width="30.7109375" style="21" customWidth="1"/>
    <col min="19" max="19" width="7" style="26" hidden="1" customWidth="1" outlineLevel="1"/>
    <col min="20" max="20" width="2.7109375" style="20" hidden="1" customWidth="1" outlineLevel="1"/>
    <col min="21" max="21" width="7" style="20" hidden="1" customWidth="1" outlineLevel="1"/>
    <col min="22" max="23" width="7" style="48" customWidth="1" outlineLevel="1"/>
    <col min="24" max="24" width="8" style="20" hidden="1" customWidth="1" outlineLevel="1"/>
    <col min="25" max="25" width="3.140625" style="26" customWidth="1"/>
    <col min="26" max="26" width="30.7109375" style="21" customWidth="1"/>
    <col min="27" max="27" width="7" style="26" hidden="1" customWidth="1" outlineLevel="1"/>
    <col min="28" max="28" width="2.7109375" style="20" hidden="1" customWidth="1" outlineLevel="1"/>
    <col min="29" max="29" width="7" style="20" hidden="1" customWidth="1" outlineLevel="1"/>
    <col min="30" max="31" width="7" style="48" customWidth="1" outlineLevel="1"/>
    <col min="32" max="32" width="8" style="20" hidden="1" customWidth="1" outlineLevel="1"/>
    <col min="33" max="33" width="3.140625" style="26" customWidth="1"/>
    <col min="34" max="34" width="30.7109375" style="21" customWidth="1"/>
    <col min="35" max="35" width="7" style="26" hidden="1" customWidth="1" outlineLevel="1"/>
    <col min="36" max="36" width="2.7109375" style="20" hidden="1" customWidth="1" outlineLevel="1"/>
    <col min="37" max="37" width="7" style="20" hidden="1" customWidth="1" outlineLevel="1"/>
    <col min="38" max="39" width="7" style="48" customWidth="1" outlineLevel="1"/>
    <col min="40" max="40" width="8" style="20" hidden="1" customWidth="1" outlineLevel="1"/>
    <col min="41" max="41" width="3.140625" style="26" customWidth="1"/>
    <col min="42" max="42" width="29.28515625" style="20" bestFit="1" customWidth="1"/>
    <col min="43" max="43" width="14.7109375" style="20" bestFit="1" customWidth="1"/>
    <col min="44" max="16384" width="9.140625" style="20"/>
  </cols>
  <sheetData>
    <row r="1" spans="1:41" ht="13.5" thickBot="1">
      <c r="A1" s="24"/>
      <c r="B1" s="19"/>
      <c r="C1" s="24"/>
      <c r="E1" s="10"/>
      <c r="F1" s="49"/>
      <c r="G1" s="55"/>
      <c r="H1" s="3"/>
      <c r="I1" s="24"/>
      <c r="J1" s="19"/>
      <c r="K1" s="24"/>
      <c r="M1" s="10"/>
      <c r="N1" s="49"/>
      <c r="O1" s="55"/>
      <c r="P1" s="3"/>
      <c r="Q1" s="24"/>
      <c r="R1" s="19"/>
      <c r="S1" s="24"/>
      <c r="U1" s="10"/>
      <c r="V1" s="49"/>
      <c r="W1" s="55"/>
      <c r="X1" s="3"/>
      <c r="Y1" s="24"/>
      <c r="Z1" s="19"/>
      <c r="AA1" s="24"/>
      <c r="AC1" s="10"/>
      <c r="AD1" s="49"/>
      <c r="AE1" s="55"/>
      <c r="AF1" s="3"/>
      <c r="AG1" s="24"/>
      <c r="AH1" s="19"/>
      <c r="AI1" s="24"/>
      <c r="AK1" s="10"/>
      <c r="AL1" s="49"/>
      <c r="AM1" s="55"/>
      <c r="AN1" s="3"/>
      <c r="AO1" s="24"/>
    </row>
    <row r="2" spans="1:41" ht="36.75" thickBot="1">
      <c r="A2" s="66" t="s">
        <v>1</v>
      </c>
      <c r="B2" s="60" t="s">
        <v>22</v>
      </c>
      <c r="C2" s="27" t="s">
        <v>11</v>
      </c>
      <c r="E2" s="13" t="s">
        <v>4</v>
      </c>
      <c r="F2" s="70" t="s">
        <v>5</v>
      </c>
      <c r="G2" s="71" t="s">
        <v>21</v>
      </c>
      <c r="H2" s="46" t="s">
        <v>0</v>
      </c>
      <c r="I2" s="66" t="s">
        <v>1</v>
      </c>
      <c r="J2" s="60" t="s">
        <v>47</v>
      </c>
      <c r="K2" s="27" t="s">
        <v>11</v>
      </c>
      <c r="M2" s="13" t="s">
        <v>4</v>
      </c>
      <c r="N2" s="70" t="s">
        <v>5</v>
      </c>
      <c r="O2" s="71" t="s">
        <v>21</v>
      </c>
      <c r="P2" s="14" t="s">
        <v>0</v>
      </c>
      <c r="Q2" s="89" t="s">
        <v>1</v>
      </c>
      <c r="R2" s="56" t="s">
        <v>31</v>
      </c>
      <c r="S2" s="27" t="s">
        <v>11</v>
      </c>
      <c r="U2" s="13" t="s">
        <v>4</v>
      </c>
      <c r="V2" s="70" t="s">
        <v>5</v>
      </c>
      <c r="W2" s="71" t="s">
        <v>21</v>
      </c>
      <c r="X2" s="46" t="s">
        <v>0</v>
      </c>
      <c r="Y2" s="89" t="s">
        <v>1</v>
      </c>
      <c r="Z2" s="56" t="s">
        <v>30</v>
      </c>
      <c r="AA2" s="27" t="s">
        <v>11</v>
      </c>
      <c r="AC2" s="13" t="s">
        <v>4</v>
      </c>
      <c r="AD2" s="70" t="s">
        <v>5</v>
      </c>
      <c r="AE2" s="71" t="s">
        <v>21</v>
      </c>
      <c r="AF2" s="46" t="s">
        <v>0</v>
      </c>
      <c r="AG2" s="66" t="s">
        <v>1</v>
      </c>
      <c r="AH2" s="60" t="s">
        <v>29</v>
      </c>
      <c r="AI2" s="27" t="s">
        <v>11</v>
      </c>
      <c r="AK2" s="13" t="s">
        <v>4</v>
      </c>
      <c r="AL2" s="70" t="s">
        <v>5</v>
      </c>
      <c r="AM2" s="71" t="s">
        <v>21</v>
      </c>
      <c r="AN2" s="14" t="s">
        <v>0</v>
      </c>
      <c r="AO2" s="23"/>
    </row>
    <row r="3" spans="1:41" ht="12.75" customHeight="1" thickBot="1">
      <c r="A3" s="87">
        <v>42</v>
      </c>
      <c r="B3" s="120" t="s">
        <v>32</v>
      </c>
      <c r="D3" s="2"/>
      <c r="E3" s="18"/>
      <c r="F3" s="72"/>
      <c r="G3" s="72"/>
      <c r="H3" s="17"/>
      <c r="I3" s="87">
        <v>42</v>
      </c>
      <c r="J3" s="140" t="s">
        <v>27</v>
      </c>
      <c r="L3" s="2"/>
      <c r="M3" s="18"/>
      <c r="N3" s="72"/>
      <c r="O3" s="72"/>
      <c r="P3" s="17"/>
      <c r="Q3" s="87">
        <v>42</v>
      </c>
      <c r="R3" s="119" t="s">
        <v>46</v>
      </c>
      <c r="S3" s="18"/>
      <c r="T3" s="2"/>
      <c r="U3" s="18"/>
      <c r="V3" s="72"/>
      <c r="W3" s="72"/>
      <c r="X3" s="17"/>
      <c r="Y3" s="87">
        <v>42</v>
      </c>
      <c r="Z3" s="119" t="s">
        <v>46</v>
      </c>
      <c r="AA3" s="18"/>
      <c r="AB3" s="2"/>
      <c r="AC3" s="18"/>
      <c r="AD3" s="72"/>
      <c r="AE3" s="72"/>
      <c r="AF3" s="17"/>
      <c r="AG3" s="67">
        <v>42</v>
      </c>
      <c r="AH3" s="119" t="s">
        <v>46</v>
      </c>
      <c r="AI3" s="18"/>
      <c r="AJ3" s="2"/>
      <c r="AK3" s="18"/>
      <c r="AL3" s="72"/>
      <c r="AM3" s="72"/>
      <c r="AN3" s="17"/>
      <c r="AO3" s="25"/>
    </row>
    <row r="4" spans="1:41" ht="12.75" customHeight="1" thickBot="1">
      <c r="A4" s="87">
        <v>41</v>
      </c>
      <c r="B4" s="120" t="s">
        <v>33</v>
      </c>
      <c r="C4" s="18"/>
      <c r="D4" s="2"/>
      <c r="E4" s="18"/>
      <c r="F4" s="72"/>
      <c r="G4" s="72"/>
      <c r="H4" s="18"/>
      <c r="I4" s="87">
        <v>41</v>
      </c>
      <c r="J4" s="141"/>
      <c r="K4" s="18"/>
      <c r="L4" s="2"/>
      <c r="M4" s="18"/>
      <c r="N4" s="72"/>
      <c r="O4" s="72"/>
      <c r="P4" s="18"/>
      <c r="Q4" s="87">
        <v>41</v>
      </c>
      <c r="R4" s="114"/>
      <c r="S4" s="18"/>
      <c r="T4" s="2"/>
      <c r="U4" s="18"/>
      <c r="V4" s="72"/>
      <c r="W4" s="72"/>
      <c r="X4" s="18"/>
      <c r="Y4" s="87">
        <v>41</v>
      </c>
      <c r="Z4" s="114"/>
      <c r="AA4" s="18"/>
      <c r="AB4" s="2"/>
      <c r="AC4" s="18"/>
      <c r="AD4" s="72"/>
      <c r="AE4" s="72"/>
      <c r="AF4" s="18"/>
      <c r="AG4" s="67">
        <v>41</v>
      </c>
      <c r="AH4" s="114"/>
      <c r="AI4" s="18"/>
      <c r="AJ4" s="2"/>
      <c r="AK4" s="18"/>
      <c r="AL4" s="72"/>
      <c r="AM4" s="72"/>
      <c r="AN4" s="18"/>
      <c r="AO4" s="25"/>
    </row>
    <row r="5" spans="1:41" ht="12.75" customHeight="1" thickBot="1">
      <c r="A5" s="67">
        <v>40</v>
      </c>
      <c r="B5" s="121"/>
      <c r="C5" s="18"/>
      <c r="D5" s="2"/>
      <c r="E5" s="18"/>
      <c r="F5" s="72"/>
      <c r="G5" s="72"/>
      <c r="H5" s="18"/>
      <c r="I5" s="87">
        <v>40</v>
      </c>
      <c r="J5" s="140" t="s">
        <v>28</v>
      </c>
      <c r="K5" s="18"/>
      <c r="L5" s="2"/>
      <c r="M5" s="18"/>
      <c r="N5" s="72"/>
      <c r="O5" s="72"/>
      <c r="P5" s="18"/>
      <c r="Q5" s="87">
        <v>40</v>
      </c>
      <c r="R5" s="108" t="s">
        <v>38</v>
      </c>
      <c r="S5" s="18"/>
      <c r="T5" s="2"/>
      <c r="U5" s="18"/>
      <c r="V5" s="72"/>
      <c r="W5" s="72"/>
      <c r="X5" s="18"/>
      <c r="Y5" s="87">
        <v>40</v>
      </c>
      <c r="Z5" s="108" t="s">
        <v>38</v>
      </c>
      <c r="AA5" s="18"/>
      <c r="AB5" s="2"/>
      <c r="AC5" s="18"/>
      <c r="AD5" s="72">
        <v>0.3</v>
      </c>
      <c r="AE5" s="73">
        <v>220</v>
      </c>
      <c r="AF5" s="18"/>
      <c r="AG5" s="67">
        <v>40</v>
      </c>
      <c r="AH5" s="108" t="s">
        <v>38</v>
      </c>
      <c r="AI5" s="18"/>
      <c r="AJ5" s="2"/>
      <c r="AK5" s="18"/>
      <c r="AL5" s="72">
        <v>0.3</v>
      </c>
      <c r="AM5" s="73">
        <v>220</v>
      </c>
      <c r="AN5" s="18"/>
      <c r="AO5" s="25"/>
    </row>
    <row r="6" spans="1:41" ht="12.75" customHeight="1" thickBot="1">
      <c r="A6" s="67">
        <v>39</v>
      </c>
      <c r="B6" s="110" t="s">
        <v>42</v>
      </c>
      <c r="D6" s="2"/>
      <c r="E6" s="18"/>
      <c r="F6" s="72">
        <v>0.4</v>
      </c>
      <c r="G6" s="73">
        <v>220</v>
      </c>
      <c r="H6" s="18"/>
      <c r="I6" s="87">
        <v>39</v>
      </c>
      <c r="J6" s="141"/>
      <c r="L6" s="2"/>
      <c r="M6" s="18"/>
      <c r="N6" s="72"/>
      <c r="O6" s="72"/>
      <c r="P6" s="18"/>
      <c r="Q6" s="87">
        <v>39</v>
      </c>
      <c r="R6" s="114"/>
      <c r="S6" s="18"/>
      <c r="T6" s="2"/>
      <c r="U6" s="18"/>
      <c r="V6" s="72">
        <v>1.3</v>
      </c>
      <c r="W6" s="73">
        <v>220</v>
      </c>
      <c r="X6" s="18"/>
      <c r="Y6" s="87">
        <v>39</v>
      </c>
      <c r="Z6" s="114"/>
      <c r="AA6" s="18"/>
      <c r="AB6" s="2"/>
      <c r="AC6" s="18"/>
      <c r="AD6" s="72">
        <v>1.8</v>
      </c>
      <c r="AE6" s="73">
        <v>220</v>
      </c>
      <c r="AF6" s="18"/>
      <c r="AG6" s="67">
        <v>39</v>
      </c>
      <c r="AH6" s="114"/>
      <c r="AI6" s="18"/>
      <c r="AJ6" s="2"/>
      <c r="AK6" s="18"/>
      <c r="AL6" s="72">
        <v>1.8</v>
      </c>
      <c r="AM6" s="73">
        <v>220</v>
      </c>
      <c r="AN6" s="18"/>
      <c r="AO6" s="25"/>
    </row>
    <row r="7" spans="1:41" ht="12.75" customHeight="1" thickBot="1">
      <c r="A7" s="67">
        <v>38</v>
      </c>
      <c r="B7" s="110" t="s">
        <v>42</v>
      </c>
      <c r="C7" s="18"/>
      <c r="D7" s="2"/>
      <c r="E7" s="18"/>
      <c r="F7" s="72"/>
      <c r="G7" s="73"/>
      <c r="H7" s="18"/>
      <c r="I7" s="87">
        <v>38</v>
      </c>
      <c r="J7" s="107"/>
      <c r="K7" s="18"/>
      <c r="L7" s="2"/>
      <c r="M7" s="18"/>
      <c r="N7" s="72">
        <v>6</v>
      </c>
      <c r="O7" s="73">
        <v>220</v>
      </c>
      <c r="P7" s="18"/>
      <c r="Q7" s="87">
        <v>38</v>
      </c>
      <c r="R7" s="38" t="s">
        <v>65</v>
      </c>
      <c r="S7" s="18"/>
      <c r="T7" s="2"/>
      <c r="U7" s="18"/>
      <c r="V7" s="72"/>
      <c r="W7" s="73"/>
      <c r="X7" s="18"/>
      <c r="Y7" s="87">
        <v>38</v>
      </c>
      <c r="Z7" s="38" t="s">
        <v>65</v>
      </c>
      <c r="AA7" s="18"/>
      <c r="AB7" s="2"/>
      <c r="AC7" s="18"/>
      <c r="AD7" s="72"/>
      <c r="AE7" s="73"/>
      <c r="AF7" s="18"/>
      <c r="AG7" s="67">
        <v>38</v>
      </c>
      <c r="AH7" s="78" t="s">
        <v>58</v>
      </c>
      <c r="AI7" s="18"/>
      <c r="AJ7" s="2"/>
      <c r="AK7" s="18"/>
      <c r="AL7" s="72"/>
      <c r="AM7" s="73"/>
      <c r="AN7" s="18"/>
      <c r="AO7" s="25"/>
    </row>
    <row r="8" spans="1:41" ht="12.75" customHeight="1" thickBot="1">
      <c r="A8" s="67">
        <v>37</v>
      </c>
      <c r="B8" s="110" t="s">
        <v>43</v>
      </c>
      <c r="D8" s="2"/>
      <c r="E8" s="18"/>
      <c r="F8" s="72">
        <v>0.4</v>
      </c>
      <c r="G8" s="73">
        <v>220</v>
      </c>
      <c r="I8" s="67">
        <v>37</v>
      </c>
      <c r="J8" s="119" t="s">
        <v>46</v>
      </c>
      <c r="L8" s="2"/>
      <c r="M8" s="18"/>
      <c r="N8" s="74"/>
      <c r="O8" s="75"/>
      <c r="Q8" s="87">
        <v>37</v>
      </c>
      <c r="R8" s="44" t="s">
        <v>58</v>
      </c>
      <c r="T8" s="2"/>
      <c r="U8" s="18"/>
      <c r="V8" s="72">
        <v>1.3</v>
      </c>
      <c r="W8" s="73">
        <v>220</v>
      </c>
      <c r="Y8" s="87">
        <v>37</v>
      </c>
      <c r="Z8" s="44" t="s">
        <v>58</v>
      </c>
      <c r="AB8" s="2"/>
      <c r="AC8" s="18"/>
      <c r="AD8" s="72">
        <v>1.8</v>
      </c>
      <c r="AE8" s="73">
        <v>220</v>
      </c>
      <c r="AG8" s="67">
        <v>37</v>
      </c>
      <c r="AH8" s="61"/>
      <c r="AJ8" s="2"/>
      <c r="AK8" s="18"/>
      <c r="AL8" s="72">
        <v>1.8</v>
      </c>
      <c r="AM8" s="73">
        <v>220</v>
      </c>
      <c r="AO8" s="25"/>
    </row>
    <row r="9" spans="1:41" ht="12.75" customHeight="1" thickBot="1">
      <c r="A9" s="87">
        <v>36</v>
      </c>
      <c r="B9" s="110" t="s">
        <v>44</v>
      </c>
      <c r="D9" s="2"/>
      <c r="E9" s="18"/>
      <c r="F9" s="74"/>
      <c r="G9" s="75"/>
      <c r="I9" s="67">
        <v>36</v>
      </c>
      <c r="J9" s="119" t="s">
        <v>46</v>
      </c>
      <c r="L9" s="2"/>
      <c r="M9" s="18"/>
      <c r="N9" s="74"/>
      <c r="O9" s="75"/>
      <c r="Q9" s="87">
        <v>36</v>
      </c>
      <c r="R9" s="36"/>
      <c r="T9" s="2"/>
      <c r="U9" s="18"/>
      <c r="V9" s="74"/>
      <c r="W9" s="75"/>
      <c r="Y9" s="87">
        <v>36</v>
      </c>
      <c r="Z9" s="36"/>
      <c r="AB9" s="2"/>
      <c r="AC9" s="18"/>
      <c r="AD9" s="74"/>
      <c r="AE9" s="75"/>
      <c r="AG9" s="67">
        <v>36</v>
      </c>
      <c r="AH9" s="78" t="s">
        <v>58</v>
      </c>
      <c r="AJ9" s="2"/>
      <c r="AK9" s="18"/>
      <c r="AM9" s="96"/>
      <c r="AO9" s="25"/>
    </row>
    <row r="10" spans="1:41" ht="12.75" customHeight="1" thickBot="1">
      <c r="A10" s="67">
        <v>35</v>
      </c>
      <c r="B10" s="110" t="s">
        <v>45</v>
      </c>
      <c r="D10" s="2"/>
      <c r="E10" s="18"/>
      <c r="F10" s="74">
        <v>1</v>
      </c>
      <c r="G10" s="75">
        <v>220</v>
      </c>
      <c r="I10" s="67">
        <v>35</v>
      </c>
      <c r="J10" s="108" t="s">
        <v>38</v>
      </c>
      <c r="L10" s="2"/>
      <c r="M10" s="18"/>
      <c r="N10" s="72">
        <v>6</v>
      </c>
      <c r="O10" s="73">
        <v>220</v>
      </c>
      <c r="Q10" s="87">
        <v>35</v>
      </c>
      <c r="R10" s="44" t="s">
        <v>58</v>
      </c>
      <c r="T10" s="2"/>
      <c r="U10" s="18"/>
      <c r="V10" s="72">
        <v>0.8</v>
      </c>
      <c r="W10" s="75">
        <v>220</v>
      </c>
      <c r="Y10" s="87">
        <v>35</v>
      </c>
      <c r="Z10" s="44" t="s">
        <v>58</v>
      </c>
      <c r="AA10" s="101"/>
      <c r="AB10" s="102"/>
      <c r="AC10" s="103"/>
      <c r="AD10" s="144"/>
      <c r="AE10" s="146"/>
      <c r="AG10" s="67">
        <v>35</v>
      </c>
      <c r="AH10" s="115"/>
      <c r="AJ10" s="2"/>
      <c r="AK10" s="18"/>
      <c r="AL10" s="133"/>
      <c r="AM10" s="134"/>
      <c r="AO10" s="25"/>
    </row>
    <row r="11" spans="1:41" ht="12.75" customHeight="1" thickBot="1">
      <c r="A11" s="67">
        <v>34</v>
      </c>
      <c r="B11" s="122"/>
      <c r="D11" s="2"/>
      <c r="E11" s="18"/>
      <c r="F11" s="74"/>
      <c r="G11" s="75"/>
      <c r="I11" s="67">
        <v>34</v>
      </c>
      <c r="J11" s="113"/>
      <c r="L11" s="2"/>
      <c r="M11" s="18"/>
      <c r="N11" s="74"/>
      <c r="O11" s="75"/>
      <c r="Q11" s="87">
        <v>34</v>
      </c>
      <c r="R11" s="106"/>
      <c r="T11" s="2"/>
      <c r="U11" s="18"/>
      <c r="V11" s="74"/>
      <c r="W11" s="75"/>
      <c r="Y11" s="87">
        <v>34</v>
      </c>
      <c r="Z11" s="36"/>
      <c r="AA11" s="101"/>
      <c r="AB11" s="102"/>
      <c r="AC11" s="103"/>
      <c r="AD11" s="145"/>
      <c r="AE11" s="147"/>
      <c r="AG11" s="67">
        <v>34</v>
      </c>
      <c r="AH11" s="115"/>
      <c r="AJ11" s="2"/>
      <c r="AK11" s="18"/>
      <c r="AL11" s="133"/>
      <c r="AM11" s="134"/>
      <c r="AO11" s="25"/>
    </row>
    <row r="12" spans="1:41" ht="12.75" customHeight="1" thickBot="1">
      <c r="A12" s="67">
        <v>33</v>
      </c>
      <c r="B12" s="109" t="s">
        <v>34</v>
      </c>
      <c r="D12" s="2"/>
      <c r="E12" s="18"/>
      <c r="F12" s="74">
        <v>1</v>
      </c>
      <c r="G12" s="75">
        <v>220</v>
      </c>
      <c r="I12" s="67">
        <v>33</v>
      </c>
      <c r="J12" s="63" t="s">
        <v>56</v>
      </c>
      <c r="L12" s="2"/>
      <c r="M12" s="18"/>
      <c r="N12" s="74"/>
      <c r="O12" s="75"/>
      <c r="Q12" s="87">
        <v>33</v>
      </c>
      <c r="R12" s="42" t="s">
        <v>59</v>
      </c>
      <c r="T12" s="2"/>
      <c r="U12" s="18"/>
      <c r="V12" s="72">
        <v>0.8</v>
      </c>
      <c r="W12" s="75">
        <v>220</v>
      </c>
      <c r="Y12" s="87">
        <v>33</v>
      </c>
      <c r="Z12" s="137" t="s">
        <v>16</v>
      </c>
      <c r="AB12" s="2"/>
      <c r="AC12" s="18"/>
      <c r="AD12" s="74"/>
      <c r="AE12" s="75"/>
      <c r="AG12" s="67">
        <v>33</v>
      </c>
      <c r="AH12" s="115"/>
      <c r="AJ12" s="2"/>
      <c r="AK12" s="18"/>
      <c r="AM12" s="96"/>
      <c r="AO12" s="25"/>
    </row>
    <row r="13" spans="1:41" ht="12.75" customHeight="1" thickBot="1">
      <c r="A13" s="67">
        <v>32</v>
      </c>
      <c r="B13" s="109" t="s">
        <v>35</v>
      </c>
      <c r="D13" s="2"/>
      <c r="E13" s="18"/>
      <c r="F13" s="74"/>
      <c r="G13" s="75"/>
      <c r="I13" s="67">
        <v>32</v>
      </c>
      <c r="J13" s="63" t="s">
        <v>56</v>
      </c>
      <c r="L13" s="2"/>
      <c r="M13" s="18"/>
      <c r="N13" s="72">
        <v>6</v>
      </c>
      <c r="O13" s="73">
        <v>220</v>
      </c>
      <c r="Q13" s="87">
        <v>32</v>
      </c>
      <c r="R13" s="36"/>
      <c r="T13" s="2"/>
      <c r="U13" s="18"/>
      <c r="V13" s="74"/>
      <c r="W13" s="75"/>
      <c r="Y13" s="87">
        <v>32</v>
      </c>
      <c r="Z13" s="139"/>
      <c r="AA13" s="101"/>
      <c r="AB13" s="102"/>
      <c r="AC13" s="103"/>
      <c r="AD13" s="142">
        <v>4</v>
      </c>
      <c r="AE13" s="143">
        <v>220</v>
      </c>
      <c r="AG13" s="67">
        <v>32</v>
      </c>
      <c r="AH13" s="115"/>
      <c r="AJ13" s="2"/>
      <c r="AK13" s="18"/>
      <c r="AL13" s="133"/>
      <c r="AM13" s="134"/>
      <c r="AO13" s="25"/>
    </row>
    <row r="14" spans="1:41" ht="12.75" customHeight="1" thickBot="1">
      <c r="A14" s="67">
        <v>31</v>
      </c>
      <c r="B14" s="109" t="s">
        <v>36</v>
      </c>
      <c r="D14" s="2"/>
      <c r="E14" s="18"/>
      <c r="F14" s="72">
        <v>0.6</v>
      </c>
      <c r="G14" s="75">
        <v>220</v>
      </c>
      <c r="I14" s="87">
        <v>31</v>
      </c>
      <c r="J14" s="107"/>
      <c r="L14" s="2"/>
      <c r="M14" s="18"/>
      <c r="N14" s="74"/>
      <c r="O14" s="75"/>
      <c r="Q14" s="87">
        <v>31</v>
      </c>
      <c r="R14" s="42" t="s">
        <v>59</v>
      </c>
      <c r="T14" s="2"/>
      <c r="U14" s="18"/>
      <c r="V14" s="72">
        <v>1.3</v>
      </c>
      <c r="W14" s="73">
        <v>220</v>
      </c>
      <c r="Y14" s="87">
        <v>31</v>
      </c>
      <c r="Z14" s="36"/>
      <c r="AA14" s="101"/>
      <c r="AB14" s="102"/>
      <c r="AC14" s="103"/>
      <c r="AD14" s="142"/>
      <c r="AE14" s="143"/>
      <c r="AG14" s="67">
        <v>31</v>
      </c>
      <c r="AH14" s="115"/>
      <c r="AJ14" s="2"/>
      <c r="AK14" s="18"/>
      <c r="AL14" s="133"/>
      <c r="AM14" s="134"/>
      <c r="AO14" s="25"/>
    </row>
    <row r="15" spans="1:41" ht="12.75" customHeight="1" thickBot="1">
      <c r="A15" s="67">
        <v>30</v>
      </c>
      <c r="B15" s="109" t="s">
        <v>37</v>
      </c>
      <c r="D15" s="2"/>
      <c r="E15" s="18"/>
      <c r="F15" s="74"/>
      <c r="G15" s="75"/>
      <c r="I15" s="67">
        <v>30</v>
      </c>
      <c r="J15" s="64" t="s">
        <v>57</v>
      </c>
      <c r="L15" s="2"/>
      <c r="M15" s="18"/>
      <c r="N15" s="74"/>
      <c r="O15" s="75"/>
      <c r="Q15" s="87">
        <v>30</v>
      </c>
      <c r="R15" s="90"/>
      <c r="T15" s="2"/>
      <c r="U15" s="18"/>
      <c r="V15" s="72"/>
      <c r="W15" s="73"/>
      <c r="Y15" s="87">
        <v>30</v>
      </c>
      <c r="Z15" s="137" t="s">
        <v>16</v>
      </c>
      <c r="AB15" s="2"/>
      <c r="AC15" s="18"/>
      <c r="AD15" s="74"/>
      <c r="AE15" s="75"/>
      <c r="AG15" s="67">
        <v>30</v>
      </c>
      <c r="AH15" s="115"/>
      <c r="AJ15" s="2"/>
      <c r="AK15" s="18"/>
      <c r="AM15" s="96"/>
      <c r="AO15" s="25"/>
    </row>
    <row r="16" spans="1:41" ht="12.75" customHeight="1" thickBot="1">
      <c r="A16" s="67">
        <v>29</v>
      </c>
      <c r="B16" s="118"/>
      <c r="D16" s="2"/>
      <c r="E16" s="18"/>
      <c r="F16" s="72">
        <v>0.6</v>
      </c>
      <c r="G16" s="75">
        <v>220</v>
      </c>
      <c r="I16" s="67">
        <v>29</v>
      </c>
      <c r="J16" s="64" t="s">
        <v>57</v>
      </c>
      <c r="L16" s="2"/>
      <c r="M16" s="18"/>
      <c r="N16" s="72">
        <v>0.5</v>
      </c>
      <c r="O16" s="73">
        <v>220</v>
      </c>
      <c r="Q16" s="87">
        <v>29</v>
      </c>
      <c r="R16" s="137" t="s">
        <v>16</v>
      </c>
      <c r="T16" s="2"/>
      <c r="U16" s="18"/>
      <c r="V16" s="72">
        <v>1.3</v>
      </c>
      <c r="W16" s="73">
        <v>220</v>
      </c>
      <c r="Y16" s="87">
        <v>29</v>
      </c>
      <c r="Z16" s="139"/>
      <c r="AB16" s="2"/>
      <c r="AC16" s="18"/>
      <c r="AD16" s="142">
        <v>3</v>
      </c>
      <c r="AE16" s="143">
        <v>220</v>
      </c>
      <c r="AG16" s="67">
        <v>29</v>
      </c>
      <c r="AH16" s="115"/>
      <c r="AJ16" s="2"/>
      <c r="AK16" s="18"/>
      <c r="AL16" s="133"/>
      <c r="AM16" s="134"/>
      <c r="AO16" s="25"/>
    </row>
    <row r="17" spans="1:46" ht="12.75" customHeight="1" thickBot="1">
      <c r="A17" s="67">
        <v>28</v>
      </c>
      <c r="B17" s="62" t="s">
        <v>48</v>
      </c>
      <c r="D17" s="2"/>
      <c r="E17" s="18"/>
      <c r="F17" s="72"/>
      <c r="G17" s="73"/>
      <c r="H17" s="18"/>
      <c r="I17" s="67">
        <v>28</v>
      </c>
      <c r="J17" s="112"/>
      <c r="L17" s="2"/>
      <c r="M17" s="18"/>
      <c r="N17" s="72"/>
      <c r="O17" s="73"/>
      <c r="P17" s="18"/>
      <c r="Q17" s="87">
        <v>28</v>
      </c>
      <c r="R17" s="139"/>
      <c r="S17" s="18"/>
      <c r="T17" s="2"/>
      <c r="U17" s="18"/>
      <c r="V17" s="93"/>
      <c r="W17" s="94"/>
      <c r="X17" s="18"/>
      <c r="Y17" s="87">
        <v>28</v>
      </c>
      <c r="Z17" s="36"/>
      <c r="AA17" s="18"/>
      <c r="AB17" s="2"/>
      <c r="AC17" s="18"/>
      <c r="AD17" s="142"/>
      <c r="AE17" s="143"/>
      <c r="AF17" s="18"/>
      <c r="AG17" s="67">
        <v>28</v>
      </c>
      <c r="AH17" s="115"/>
      <c r="AI17" s="18"/>
      <c r="AJ17" s="2"/>
      <c r="AK17" s="18"/>
      <c r="AL17" s="133"/>
      <c r="AM17" s="134"/>
      <c r="AN17" s="18"/>
      <c r="AO17" s="25"/>
    </row>
    <row r="18" spans="1:46" ht="12.75" customHeight="1" thickBot="1">
      <c r="A18" s="67">
        <v>27</v>
      </c>
      <c r="B18" s="62" t="s">
        <v>48</v>
      </c>
      <c r="D18" s="2"/>
      <c r="E18" s="18"/>
      <c r="F18" s="72">
        <v>1.5</v>
      </c>
      <c r="G18" s="73">
        <v>220</v>
      </c>
      <c r="H18" s="6"/>
      <c r="I18" s="67">
        <v>27</v>
      </c>
      <c r="J18" s="76" t="s">
        <v>12</v>
      </c>
      <c r="L18" s="2"/>
      <c r="M18" s="18"/>
      <c r="N18" s="72"/>
      <c r="O18" s="73"/>
      <c r="P18" s="6"/>
      <c r="Q18" s="87">
        <v>27</v>
      </c>
      <c r="R18" s="90"/>
      <c r="S18" s="18"/>
      <c r="T18" s="2"/>
      <c r="U18" s="18"/>
      <c r="V18" s="72">
        <v>0.2</v>
      </c>
      <c r="W18" s="73">
        <v>220</v>
      </c>
      <c r="X18" s="6"/>
      <c r="Y18" s="87">
        <v>27</v>
      </c>
      <c r="Z18" s="137" t="s">
        <v>19</v>
      </c>
      <c r="AA18" s="28"/>
      <c r="AB18" s="2"/>
      <c r="AC18" s="18"/>
      <c r="AD18" s="72"/>
      <c r="AE18" s="73"/>
      <c r="AF18" s="6"/>
      <c r="AG18" s="67">
        <v>27</v>
      </c>
      <c r="AH18" s="115"/>
      <c r="AI18" s="28"/>
      <c r="AJ18" s="2"/>
      <c r="AK18" s="18"/>
      <c r="AL18" s="18"/>
      <c r="AM18" s="98"/>
      <c r="AN18" s="6"/>
      <c r="AO18" s="25"/>
    </row>
    <row r="19" spans="1:46" ht="12.75" customHeight="1" thickBot="1">
      <c r="A19" s="67">
        <v>26</v>
      </c>
      <c r="B19" s="112"/>
      <c r="D19" s="2"/>
      <c r="E19" s="18"/>
      <c r="F19" s="72"/>
      <c r="G19" s="73"/>
      <c r="H19" s="6"/>
      <c r="I19" s="67">
        <v>26</v>
      </c>
      <c r="J19" s="77" t="s">
        <v>60</v>
      </c>
      <c r="L19" s="2"/>
      <c r="M19" s="18"/>
      <c r="N19" s="72">
        <v>0.5</v>
      </c>
      <c r="O19" s="73">
        <v>220</v>
      </c>
      <c r="P19" s="6"/>
      <c r="Q19" s="87">
        <v>26</v>
      </c>
      <c r="R19" s="137" t="s">
        <v>17</v>
      </c>
      <c r="S19" s="18"/>
      <c r="T19" s="2"/>
      <c r="U19" s="18"/>
      <c r="V19" s="72">
        <v>1.8</v>
      </c>
      <c r="W19" s="73">
        <v>220</v>
      </c>
      <c r="X19" s="6"/>
      <c r="Y19" s="87">
        <v>26</v>
      </c>
      <c r="Z19" s="139"/>
      <c r="AA19" s="28"/>
      <c r="AB19" s="2"/>
      <c r="AC19" s="18"/>
      <c r="AD19" s="142">
        <v>3</v>
      </c>
      <c r="AE19" s="143">
        <v>220</v>
      </c>
      <c r="AF19" s="6"/>
      <c r="AG19" s="67">
        <v>26</v>
      </c>
      <c r="AH19" s="115"/>
      <c r="AI19" s="28"/>
      <c r="AJ19" s="2"/>
      <c r="AK19" s="18"/>
      <c r="AL19" s="133"/>
      <c r="AM19" s="134"/>
      <c r="AN19" s="6"/>
      <c r="AO19" s="25"/>
    </row>
    <row r="20" spans="1:46" ht="12.75" customHeight="1" thickBot="1">
      <c r="A20" s="67">
        <v>25</v>
      </c>
      <c r="B20" s="63" t="s">
        <v>13</v>
      </c>
      <c r="D20" s="2"/>
      <c r="E20" s="18"/>
      <c r="F20" s="72">
        <v>1.5</v>
      </c>
      <c r="G20" s="73">
        <v>220</v>
      </c>
      <c r="H20" s="6"/>
      <c r="I20" s="67">
        <v>25</v>
      </c>
      <c r="J20" s="76" t="s">
        <v>12</v>
      </c>
      <c r="L20" s="2"/>
      <c r="M20" s="18"/>
      <c r="N20" s="72"/>
      <c r="O20" s="73"/>
      <c r="P20" s="6"/>
      <c r="Q20" s="87">
        <v>25</v>
      </c>
      <c r="R20" s="139"/>
      <c r="S20" s="18"/>
      <c r="T20" s="2"/>
      <c r="U20" s="18"/>
      <c r="V20" s="72"/>
      <c r="W20" s="73"/>
      <c r="X20" s="6"/>
      <c r="Y20" s="87">
        <v>25</v>
      </c>
      <c r="Z20" s="36"/>
      <c r="AA20" s="28"/>
      <c r="AB20" s="2"/>
      <c r="AC20" s="18"/>
      <c r="AD20" s="142"/>
      <c r="AE20" s="143"/>
      <c r="AF20" s="6"/>
      <c r="AG20" s="67">
        <v>25</v>
      </c>
      <c r="AH20" s="115"/>
      <c r="AI20" s="28"/>
      <c r="AJ20" s="2"/>
      <c r="AK20" s="18"/>
      <c r="AL20" s="133"/>
      <c r="AM20" s="134"/>
      <c r="AN20" s="6"/>
      <c r="AO20" s="25"/>
    </row>
    <row r="21" spans="1:46" ht="12.75" customHeight="1" thickBot="1">
      <c r="A21" s="67">
        <v>24</v>
      </c>
      <c r="B21" s="63" t="s">
        <v>13</v>
      </c>
      <c r="D21" s="2"/>
      <c r="E21" s="18"/>
      <c r="F21" s="72"/>
      <c r="G21" s="73"/>
      <c r="H21" s="6"/>
      <c r="I21" s="67">
        <v>24</v>
      </c>
      <c r="J21" s="76" t="s">
        <v>12</v>
      </c>
      <c r="L21" s="2"/>
      <c r="M21" s="18"/>
      <c r="N21" s="72"/>
      <c r="O21" s="73"/>
      <c r="P21" s="6"/>
      <c r="Q21" s="87">
        <v>24</v>
      </c>
      <c r="R21" s="90"/>
      <c r="T21" s="2"/>
      <c r="U21" s="18"/>
      <c r="V21" s="72">
        <v>1.8</v>
      </c>
      <c r="W21" s="73">
        <v>220</v>
      </c>
      <c r="X21" s="6"/>
      <c r="Y21" s="87">
        <v>24</v>
      </c>
      <c r="Z21" s="137" t="s">
        <v>19</v>
      </c>
      <c r="AB21" s="2"/>
      <c r="AC21" s="18"/>
      <c r="AD21" s="21"/>
      <c r="AE21" s="95"/>
      <c r="AF21" s="6"/>
      <c r="AG21" s="67">
        <v>24</v>
      </c>
      <c r="AH21" s="115"/>
      <c r="AI21" s="28"/>
      <c r="AJ21" s="2"/>
      <c r="AK21" s="18"/>
      <c r="AL21" s="18"/>
      <c r="AM21" s="18"/>
      <c r="AN21" s="6"/>
      <c r="AO21" s="25"/>
    </row>
    <row r="22" spans="1:46" ht="12.75" customHeight="1" thickBot="1">
      <c r="A22" s="67">
        <v>23</v>
      </c>
      <c r="B22" s="112"/>
      <c r="D22" s="1"/>
      <c r="E22" s="18"/>
      <c r="F22" s="72">
        <v>0.6</v>
      </c>
      <c r="G22" s="75">
        <v>220</v>
      </c>
      <c r="H22" s="6"/>
      <c r="I22" s="67">
        <v>23</v>
      </c>
      <c r="J22" s="77" t="s">
        <v>60</v>
      </c>
      <c r="L22" s="1"/>
      <c r="M22" s="18"/>
      <c r="N22" s="72">
        <v>3.2</v>
      </c>
      <c r="O22" s="73">
        <v>220</v>
      </c>
      <c r="P22" s="6"/>
      <c r="Q22" s="87">
        <v>23</v>
      </c>
      <c r="R22" s="107" t="s">
        <v>18</v>
      </c>
      <c r="T22" s="2"/>
      <c r="U22" s="18"/>
      <c r="V22" s="74"/>
      <c r="W22" s="75"/>
      <c r="X22" s="6"/>
      <c r="Y22" s="87">
        <v>23</v>
      </c>
      <c r="Z22" s="139"/>
      <c r="AB22" s="2"/>
      <c r="AC22" s="18"/>
      <c r="AD22" s="142">
        <v>4</v>
      </c>
      <c r="AE22" s="143">
        <v>220</v>
      </c>
      <c r="AF22" s="6"/>
      <c r="AG22" s="67">
        <v>23</v>
      </c>
      <c r="AH22" s="115"/>
      <c r="AI22" s="28"/>
      <c r="AJ22" s="1"/>
      <c r="AK22" s="18"/>
      <c r="AL22" s="18"/>
      <c r="AM22" s="18"/>
      <c r="AN22" s="6"/>
      <c r="AO22" s="25"/>
    </row>
    <row r="23" spans="1:46" ht="12.75" customHeight="1" thickBot="1">
      <c r="A23" s="67">
        <v>22</v>
      </c>
      <c r="B23" s="64" t="s">
        <v>49</v>
      </c>
      <c r="C23" s="18"/>
      <c r="D23" s="2"/>
      <c r="E23" s="18"/>
      <c r="F23" s="72"/>
      <c r="G23" s="73"/>
      <c r="H23" s="6"/>
      <c r="I23" s="67">
        <v>22</v>
      </c>
      <c r="J23" s="76" t="s">
        <v>12</v>
      </c>
      <c r="K23" s="18"/>
      <c r="L23" s="2"/>
      <c r="M23" s="18"/>
      <c r="N23" s="72"/>
      <c r="O23" s="73"/>
      <c r="P23" s="6"/>
      <c r="Q23" s="87">
        <v>22</v>
      </c>
      <c r="R23" s="137"/>
      <c r="T23" s="2"/>
      <c r="U23" s="18"/>
      <c r="V23" s="135"/>
      <c r="W23" s="148"/>
      <c r="X23" s="6"/>
      <c r="Y23" s="87">
        <v>22</v>
      </c>
      <c r="Z23" s="137"/>
      <c r="AB23" s="2"/>
      <c r="AC23" s="18"/>
      <c r="AD23" s="142"/>
      <c r="AE23" s="143"/>
      <c r="AF23" s="6"/>
      <c r="AG23" s="67">
        <v>22</v>
      </c>
      <c r="AH23" s="115"/>
      <c r="AI23" s="28"/>
      <c r="AJ23" s="2"/>
      <c r="AK23" s="18"/>
      <c r="AL23" s="18"/>
      <c r="AM23" s="18"/>
      <c r="AN23" s="6"/>
      <c r="AO23" s="25"/>
    </row>
    <row r="24" spans="1:46" ht="12.75" customHeight="1" thickBot="1">
      <c r="A24" s="67">
        <v>21</v>
      </c>
      <c r="B24" s="64" t="s">
        <v>49</v>
      </c>
      <c r="C24" s="18"/>
      <c r="D24" s="2"/>
      <c r="E24" s="18"/>
      <c r="F24" s="72">
        <v>0.6</v>
      </c>
      <c r="G24" s="75">
        <v>220</v>
      </c>
      <c r="H24" s="6"/>
      <c r="I24" s="67">
        <v>21</v>
      </c>
      <c r="J24" s="76" t="s">
        <v>12</v>
      </c>
      <c r="K24" s="18"/>
      <c r="L24" s="2"/>
      <c r="M24" s="18"/>
      <c r="N24" s="72"/>
      <c r="O24" s="73"/>
      <c r="P24" s="6"/>
      <c r="Q24" s="87">
        <v>21</v>
      </c>
      <c r="R24" s="138"/>
      <c r="T24" s="2"/>
      <c r="U24" s="18"/>
      <c r="V24" s="136"/>
      <c r="W24" s="149"/>
      <c r="X24" s="6"/>
      <c r="Y24" s="87">
        <v>21</v>
      </c>
      <c r="Z24" s="138"/>
      <c r="AB24" s="2"/>
      <c r="AC24" s="18"/>
      <c r="AD24" s="21"/>
      <c r="AE24" s="95"/>
      <c r="AF24" s="6"/>
      <c r="AG24" s="67">
        <v>21</v>
      </c>
      <c r="AH24" s="115"/>
      <c r="AI24" s="28"/>
      <c r="AJ24" s="2"/>
      <c r="AK24" s="18"/>
      <c r="AL24" s="18"/>
      <c r="AM24" s="18"/>
      <c r="AN24" s="6"/>
      <c r="AO24" s="25"/>
    </row>
    <row r="25" spans="1:46" ht="12.75" customHeight="1" thickBot="1">
      <c r="A25" s="67">
        <v>20</v>
      </c>
      <c r="B25" s="111"/>
      <c r="C25" s="18"/>
      <c r="D25" s="2"/>
      <c r="E25" s="18"/>
      <c r="F25" s="72"/>
      <c r="G25" s="73"/>
      <c r="H25" s="6"/>
      <c r="I25" s="67">
        <v>20</v>
      </c>
      <c r="J25" s="77" t="s">
        <v>60</v>
      </c>
      <c r="K25" s="18"/>
      <c r="L25" s="2"/>
      <c r="M25" s="18"/>
      <c r="N25" s="72">
        <v>0.3</v>
      </c>
      <c r="O25" s="73">
        <v>220</v>
      </c>
      <c r="P25" s="6"/>
      <c r="Q25" s="87">
        <v>20</v>
      </c>
      <c r="R25" s="138"/>
      <c r="T25" s="2"/>
      <c r="U25" s="18"/>
      <c r="V25" s="91"/>
      <c r="W25" s="92"/>
      <c r="X25" s="6"/>
      <c r="Y25" s="87">
        <v>20</v>
      </c>
      <c r="Z25" s="138"/>
      <c r="AA25" s="18"/>
      <c r="AB25" s="2"/>
      <c r="AC25" s="18"/>
      <c r="AD25" s="21"/>
      <c r="AE25" s="95"/>
      <c r="AF25" s="6"/>
      <c r="AG25" s="67">
        <v>20</v>
      </c>
      <c r="AH25" s="115"/>
      <c r="AI25" s="28"/>
      <c r="AJ25" s="2"/>
      <c r="AK25" s="18"/>
      <c r="AL25" s="18"/>
      <c r="AM25" s="18"/>
      <c r="AN25" s="6"/>
      <c r="AO25" s="25"/>
    </row>
    <row r="26" spans="1:46" ht="12.75" customHeight="1" thickBot="1">
      <c r="A26" s="67">
        <v>19</v>
      </c>
      <c r="B26" s="42" t="s">
        <v>50</v>
      </c>
      <c r="D26" s="2"/>
      <c r="E26" s="18"/>
      <c r="F26" s="72">
        <v>0.6</v>
      </c>
      <c r="G26" s="75">
        <v>220</v>
      </c>
      <c r="H26" s="6"/>
      <c r="I26" s="67">
        <v>19</v>
      </c>
      <c r="J26" s="76" t="s">
        <v>12</v>
      </c>
      <c r="L26" s="2"/>
      <c r="M26" s="18"/>
      <c r="N26" s="72"/>
      <c r="O26" s="73"/>
      <c r="P26" s="6"/>
      <c r="Q26" s="87">
        <v>19</v>
      </c>
      <c r="R26" s="138"/>
      <c r="S26" s="18"/>
      <c r="T26" s="2"/>
      <c r="U26" s="18"/>
      <c r="V26" s="135">
        <v>4</v>
      </c>
      <c r="W26" s="148">
        <v>220</v>
      </c>
      <c r="X26" s="6"/>
      <c r="Y26" s="87">
        <v>19</v>
      </c>
      <c r="Z26" s="138"/>
      <c r="AA26" s="28"/>
      <c r="AB26" s="2"/>
      <c r="AC26" s="18"/>
      <c r="AD26" s="6"/>
      <c r="AE26" s="97"/>
      <c r="AF26" s="6"/>
      <c r="AG26" s="67">
        <v>19</v>
      </c>
      <c r="AH26" s="115"/>
      <c r="AI26" s="28"/>
      <c r="AJ26" s="2"/>
      <c r="AK26" s="18"/>
      <c r="AL26" s="18"/>
      <c r="AM26" s="18"/>
      <c r="AN26" s="6"/>
      <c r="AO26" s="25"/>
    </row>
    <row r="27" spans="1:46" ht="12.75" customHeight="1" thickBot="1">
      <c r="A27" s="67">
        <v>18</v>
      </c>
      <c r="B27" s="42" t="s">
        <v>50</v>
      </c>
      <c r="C27" s="18"/>
      <c r="D27" s="2"/>
      <c r="E27" s="18"/>
      <c r="F27" s="72"/>
      <c r="G27" s="73"/>
      <c r="H27" s="6"/>
      <c r="I27" s="67">
        <v>18</v>
      </c>
      <c r="J27" s="76" t="s">
        <v>12</v>
      </c>
      <c r="K27" s="18"/>
      <c r="L27" s="2"/>
      <c r="M27" s="18"/>
      <c r="N27" s="72"/>
      <c r="O27" s="73"/>
      <c r="P27" s="6"/>
      <c r="Q27" s="87">
        <v>18</v>
      </c>
      <c r="R27" s="138"/>
      <c r="S27" s="18"/>
      <c r="T27" s="2"/>
      <c r="U27" s="18"/>
      <c r="V27" s="136"/>
      <c r="W27" s="149"/>
      <c r="X27" s="6"/>
      <c r="Y27" s="87">
        <v>18</v>
      </c>
      <c r="Z27" s="138"/>
      <c r="AA27" s="28"/>
      <c r="AB27" s="2"/>
      <c r="AC27" s="18"/>
      <c r="AD27" s="21"/>
      <c r="AE27" s="95"/>
      <c r="AF27" s="6"/>
      <c r="AG27" s="67">
        <v>18</v>
      </c>
      <c r="AH27" s="115"/>
      <c r="AI27" s="28"/>
      <c r="AJ27" s="2"/>
      <c r="AK27" s="18"/>
      <c r="AL27" s="18"/>
      <c r="AM27" s="18"/>
      <c r="AN27" s="6"/>
      <c r="AO27" s="25"/>
    </row>
    <row r="28" spans="1:46" ht="12.75" customHeight="1" thickBot="1">
      <c r="A28" s="67">
        <v>17</v>
      </c>
      <c r="B28" s="112"/>
      <c r="C28" s="18"/>
      <c r="D28" s="2"/>
      <c r="E28" s="18"/>
      <c r="F28" s="72">
        <v>0.6</v>
      </c>
      <c r="G28" s="75">
        <v>220</v>
      </c>
      <c r="H28" s="6"/>
      <c r="I28" s="67">
        <v>17</v>
      </c>
      <c r="J28" s="77" t="s">
        <v>60</v>
      </c>
      <c r="K28" s="18"/>
      <c r="L28" s="2"/>
      <c r="M28" s="18"/>
      <c r="N28" s="72"/>
      <c r="O28" s="73"/>
      <c r="P28" s="6"/>
      <c r="Q28" s="87">
        <v>17</v>
      </c>
      <c r="R28" s="138"/>
      <c r="T28" s="2"/>
      <c r="U28" s="18"/>
      <c r="V28" s="91"/>
      <c r="W28" s="92"/>
      <c r="X28" s="6"/>
      <c r="Y28" s="87">
        <v>17</v>
      </c>
      <c r="Z28" s="138"/>
      <c r="AA28" s="28"/>
      <c r="AB28" s="2"/>
      <c r="AC28" s="18"/>
      <c r="AD28" s="21"/>
      <c r="AE28" s="95"/>
      <c r="AF28" s="6"/>
      <c r="AG28" s="67">
        <v>17</v>
      </c>
      <c r="AH28" s="115"/>
      <c r="AI28" s="28"/>
      <c r="AJ28" s="2"/>
      <c r="AK28" s="18"/>
      <c r="AL28" s="18"/>
      <c r="AM28" s="18"/>
      <c r="AN28" s="6"/>
      <c r="AO28" s="25"/>
    </row>
    <row r="29" spans="1:46" ht="12.75" customHeight="1" thickBot="1">
      <c r="A29" s="67">
        <v>16</v>
      </c>
      <c r="B29" s="43" t="s">
        <v>52</v>
      </c>
      <c r="C29" s="18"/>
      <c r="D29" s="2"/>
      <c r="E29" s="18"/>
      <c r="F29" s="72"/>
      <c r="G29" s="73"/>
      <c r="H29" s="6"/>
      <c r="I29" s="67">
        <v>16</v>
      </c>
      <c r="J29" s="76" t="s">
        <v>12</v>
      </c>
      <c r="K29" s="18"/>
      <c r="L29" s="2"/>
      <c r="M29" s="18"/>
      <c r="N29" s="18"/>
      <c r="O29" s="18"/>
      <c r="P29" s="6"/>
      <c r="Q29" s="87">
        <v>16</v>
      </c>
      <c r="R29" s="138"/>
      <c r="S29" s="18"/>
      <c r="T29" s="2"/>
      <c r="U29" s="18"/>
      <c r="V29" s="135">
        <v>3</v>
      </c>
      <c r="W29" s="148">
        <v>220</v>
      </c>
      <c r="X29" s="6"/>
      <c r="Y29" s="87">
        <v>16</v>
      </c>
      <c r="Z29" s="138"/>
      <c r="AA29" s="18"/>
      <c r="AB29" s="2"/>
      <c r="AC29" s="18"/>
      <c r="AD29" s="18"/>
      <c r="AE29" s="98"/>
      <c r="AF29" s="6"/>
      <c r="AG29" s="67">
        <v>16</v>
      </c>
      <c r="AH29" s="115"/>
      <c r="AI29" s="28"/>
      <c r="AJ29" s="2"/>
      <c r="AK29" s="18"/>
      <c r="AL29" s="18"/>
      <c r="AM29" s="18"/>
      <c r="AN29" s="6"/>
      <c r="AO29" s="25"/>
      <c r="AT29" s="20">
        <f>25000/380/1.732</f>
        <v>37.984684575179287</v>
      </c>
    </row>
    <row r="30" spans="1:46" ht="12.75" customHeight="1" thickBot="1">
      <c r="A30" s="67">
        <v>15</v>
      </c>
      <c r="B30" s="43" t="s">
        <v>52</v>
      </c>
      <c r="C30" s="18"/>
      <c r="D30" s="2"/>
      <c r="E30" s="18"/>
      <c r="F30" s="72">
        <v>0.9</v>
      </c>
      <c r="G30" s="73">
        <v>220</v>
      </c>
      <c r="H30" s="6"/>
      <c r="I30" s="67">
        <v>15</v>
      </c>
      <c r="J30" s="76" t="s">
        <v>12</v>
      </c>
      <c r="K30" s="18"/>
      <c r="L30" s="2"/>
      <c r="M30" s="18"/>
      <c r="N30" s="18"/>
      <c r="O30" s="18"/>
      <c r="P30" s="6"/>
      <c r="Q30" s="87">
        <v>15</v>
      </c>
      <c r="R30" s="138"/>
      <c r="S30" s="18"/>
      <c r="T30" s="2"/>
      <c r="U30" s="18"/>
      <c r="V30" s="136"/>
      <c r="W30" s="149"/>
      <c r="X30" s="6"/>
      <c r="Y30" s="87">
        <v>15</v>
      </c>
      <c r="Z30" s="138"/>
      <c r="AA30" s="18"/>
      <c r="AB30" s="2"/>
      <c r="AC30" s="18"/>
      <c r="AD30" s="21"/>
      <c r="AE30" s="95"/>
      <c r="AF30" s="6"/>
      <c r="AG30" s="67">
        <v>15</v>
      </c>
      <c r="AH30" s="115"/>
      <c r="AI30" s="28"/>
      <c r="AJ30" s="2"/>
      <c r="AK30" s="18"/>
      <c r="AL30" s="18"/>
      <c r="AM30" s="18"/>
      <c r="AN30" s="6"/>
      <c r="AO30" s="25"/>
    </row>
    <row r="31" spans="1:46" ht="12.75" customHeight="1" thickBot="1">
      <c r="A31" s="67">
        <v>14</v>
      </c>
      <c r="B31" s="112"/>
      <c r="C31" s="18"/>
      <c r="D31" s="2"/>
      <c r="E31" s="18"/>
      <c r="F31" s="72"/>
      <c r="G31" s="73"/>
      <c r="H31" s="6"/>
      <c r="I31" s="67">
        <v>14</v>
      </c>
      <c r="J31" s="77" t="s">
        <v>61</v>
      </c>
      <c r="K31" s="18"/>
      <c r="L31" s="2"/>
      <c r="M31" s="18"/>
      <c r="N31" s="18"/>
      <c r="O31" s="18"/>
      <c r="P31" s="6"/>
      <c r="Q31" s="87">
        <v>14</v>
      </c>
      <c r="R31" s="138"/>
      <c r="S31" s="18"/>
      <c r="T31" s="2"/>
      <c r="U31" s="18"/>
      <c r="V31" s="91"/>
      <c r="W31" s="92"/>
      <c r="X31" s="6"/>
      <c r="Y31" s="87">
        <v>14</v>
      </c>
      <c r="Z31" s="138"/>
      <c r="AA31" s="18"/>
      <c r="AB31" s="2"/>
      <c r="AC31" s="18"/>
      <c r="AD31" s="21"/>
      <c r="AE31" s="95"/>
      <c r="AF31" s="6"/>
      <c r="AG31" s="67">
        <v>14</v>
      </c>
      <c r="AH31" s="115"/>
      <c r="AI31" s="28"/>
      <c r="AJ31" s="2"/>
      <c r="AK31" s="18"/>
      <c r="AL31" s="18"/>
      <c r="AM31" s="18"/>
      <c r="AN31" s="6"/>
      <c r="AO31" s="25"/>
    </row>
    <row r="32" spans="1:46" ht="12.75" customHeight="1" thickBot="1">
      <c r="A32" s="67">
        <v>13</v>
      </c>
      <c r="B32" s="64" t="s">
        <v>51</v>
      </c>
      <c r="D32" s="2"/>
      <c r="E32" s="18"/>
      <c r="F32" s="72">
        <v>0.9</v>
      </c>
      <c r="G32" s="73">
        <v>220</v>
      </c>
      <c r="H32" s="6"/>
      <c r="I32" s="67">
        <v>13</v>
      </c>
      <c r="J32" s="76" t="s">
        <v>12</v>
      </c>
      <c r="L32" s="2"/>
      <c r="M32" s="18"/>
      <c r="N32" s="18"/>
      <c r="O32" s="18"/>
      <c r="P32" s="6"/>
      <c r="Q32" s="87">
        <v>13</v>
      </c>
      <c r="R32" s="138"/>
      <c r="S32" s="18"/>
      <c r="T32" s="2"/>
      <c r="U32" s="18"/>
      <c r="V32" s="142">
        <v>1.5</v>
      </c>
      <c r="W32" s="143">
        <v>220</v>
      </c>
      <c r="X32" s="6"/>
      <c r="Y32" s="87">
        <v>13</v>
      </c>
      <c r="Z32" s="138"/>
      <c r="AA32" s="18"/>
      <c r="AB32" s="2"/>
      <c r="AC32" s="18"/>
      <c r="AD32" s="18"/>
      <c r="AE32" s="18"/>
      <c r="AF32" s="6"/>
      <c r="AG32" s="67">
        <v>13</v>
      </c>
      <c r="AH32" s="115"/>
      <c r="AI32" s="28"/>
      <c r="AJ32" s="2"/>
      <c r="AK32" s="18"/>
      <c r="AL32" s="18"/>
      <c r="AM32" s="18"/>
      <c r="AN32" s="6"/>
      <c r="AO32" s="25"/>
    </row>
    <row r="33" spans="1:41" ht="12.75" customHeight="1" thickBot="1">
      <c r="A33" s="67">
        <v>12</v>
      </c>
      <c r="B33" s="64" t="s">
        <v>51</v>
      </c>
      <c r="C33" s="18"/>
      <c r="D33" s="2"/>
      <c r="E33" s="18"/>
      <c r="F33" s="72"/>
      <c r="G33" s="73"/>
      <c r="H33" s="6"/>
      <c r="I33" s="67">
        <v>12</v>
      </c>
      <c r="J33" s="77" t="s">
        <v>62</v>
      </c>
      <c r="K33" s="18"/>
      <c r="L33" s="2"/>
      <c r="M33" s="18"/>
      <c r="N33" s="18"/>
      <c r="O33" s="18"/>
      <c r="P33" s="6"/>
      <c r="Q33" s="87">
        <v>12</v>
      </c>
      <c r="R33" s="138"/>
      <c r="S33" s="18"/>
      <c r="T33" s="2"/>
      <c r="U33" s="18"/>
      <c r="V33" s="142"/>
      <c r="W33" s="143"/>
      <c r="X33" s="6"/>
      <c r="Y33" s="87">
        <v>12</v>
      </c>
      <c r="Z33" s="138"/>
      <c r="AA33" s="18"/>
      <c r="AB33" s="2"/>
      <c r="AC33" s="18"/>
      <c r="AD33" s="18"/>
      <c r="AE33" s="18"/>
      <c r="AF33" s="6"/>
      <c r="AG33" s="67">
        <v>12</v>
      </c>
      <c r="AH33" s="115"/>
      <c r="AI33" s="28"/>
      <c r="AJ33" s="2"/>
      <c r="AK33" s="18"/>
      <c r="AL33" s="18"/>
      <c r="AM33" s="18"/>
      <c r="AN33" s="6"/>
      <c r="AO33" s="25"/>
    </row>
    <row r="34" spans="1:41" ht="12.75" customHeight="1" thickBot="1">
      <c r="A34" s="67">
        <v>11</v>
      </c>
      <c r="B34" s="112"/>
      <c r="C34" s="18"/>
      <c r="D34" s="2"/>
      <c r="E34" s="18"/>
      <c r="F34" s="72">
        <v>0.6</v>
      </c>
      <c r="G34" s="75">
        <v>220</v>
      </c>
      <c r="H34" s="6"/>
      <c r="I34" s="67">
        <v>11</v>
      </c>
      <c r="J34" s="112"/>
      <c r="K34" s="18"/>
      <c r="L34" s="2"/>
      <c r="M34" s="18"/>
      <c r="N34" s="18"/>
      <c r="O34" s="18"/>
      <c r="P34" s="6"/>
      <c r="Q34" s="87">
        <v>11</v>
      </c>
      <c r="R34" s="138"/>
      <c r="S34" s="18"/>
      <c r="T34" s="2"/>
      <c r="U34" s="18"/>
      <c r="V34" s="21"/>
      <c r="W34" s="95"/>
      <c r="X34" s="6"/>
      <c r="Y34" s="87">
        <v>11</v>
      </c>
      <c r="Z34" s="138"/>
      <c r="AA34" s="18"/>
      <c r="AB34" s="2"/>
      <c r="AC34" s="18"/>
      <c r="AD34" s="18"/>
      <c r="AE34" s="18"/>
      <c r="AF34" s="6"/>
      <c r="AG34" s="67">
        <v>11</v>
      </c>
      <c r="AH34" s="61"/>
      <c r="AI34" s="28"/>
      <c r="AJ34" s="2"/>
      <c r="AK34" s="18"/>
      <c r="AL34" s="18"/>
      <c r="AM34" s="18"/>
      <c r="AN34" s="6"/>
      <c r="AO34" s="25"/>
    </row>
    <row r="35" spans="1:41" ht="12.75" customHeight="1" thickBot="1">
      <c r="A35" s="67">
        <v>10</v>
      </c>
      <c r="B35" s="65" t="s">
        <v>53</v>
      </c>
      <c r="D35" s="2"/>
      <c r="E35" s="18"/>
      <c r="F35" s="72"/>
      <c r="G35" s="73"/>
      <c r="H35" s="6"/>
      <c r="I35" s="67">
        <v>10</v>
      </c>
      <c r="J35" s="77" t="s">
        <v>63</v>
      </c>
      <c r="L35" s="2"/>
      <c r="M35" s="18"/>
      <c r="N35" s="18"/>
      <c r="O35" s="18"/>
      <c r="P35" s="6"/>
      <c r="Q35" s="87">
        <v>10</v>
      </c>
      <c r="R35" s="138"/>
      <c r="S35" s="18"/>
      <c r="T35" s="2"/>
      <c r="U35" s="18"/>
      <c r="V35" s="21"/>
      <c r="W35" s="95"/>
      <c r="X35" s="6"/>
      <c r="Y35" s="87">
        <v>10</v>
      </c>
      <c r="Z35" s="138"/>
      <c r="AA35" s="18"/>
      <c r="AB35" s="2"/>
      <c r="AC35" s="18"/>
      <c r="AD35" s="18"/>
      <c r="AE35" s="18"/>
      <c r="AF35" s="6"/>
      <c r="AG35" s="67">
        <v>10</v>
      </c>
      <c r="AH35" s="61"/>
      <c r="AI35" s="28"/>
      <c r="AJ35" s="2"/>
      <c r="AK35" s="18"/>
      <c r="AL35" s="18"/>
      <c r="AM35" s="18"/>
      <c r="AN35" s="6"/>
      <c r="AO35" s="25"/>
    </row>
    <row r="36" spans="1:41" ht="12.75" customHeight="1" thickBot="1">
      <c r="A36" s="67">
        <v>9</v>
      </c>
      <c r="B36" s="65" t="s">
        <v>53</v>
      </c>
      <c r="C36" s="18"/>
      <c r="D36" s="2"/>
      <c r="E36" s="18"/>
      <c r="F36" s="72">
        <v>0.6</v>
      </c>
      <c r="G36" s="75">
        <v>220</v>
      </c>
      <c r="H36" s="6"/>
      <c r="I36" s="67">
        <v>9</v>
      </c>
      <c r="J36" s="112"/>
      <c r="K36" s="18"/>
      <c r="L36" s="2"/>
      <c r="M36" s="18"/>
      <c r="N36" s="18"/>
      <c r="O36" s="18"/>
      <c r="P36" s="6"/>
      <c r="Q36" s="87">
        <v>9</v>
      </c>
      <c r="R36" s="138"/>
      <c r="S36" s="18"/>
      <c r="T36" s="2"/>
      <c r="U36" s="18"/>
      <c r="V36" s="21"/>
      <c r="W36" s="95"/>
      <c r="X36" s="6"/>
      <c r="Y36" s="87">
        <v>9</v>
      </c>
      <c r="Z36" s="138"/>
      <c r="AA36" s="18"/>
      <c r="AB36" s="2"/>
      <c r="AC36" s="18"/>
      <c r="AD36" s="18"/>
      <c r="AE36" s="18"/>
      <c r="AF36" s="6"/>
      <c r="AG36" s="67">
        <v>9</v>
      </c>
      <c r="AH36" s="61"/>
      <c r="AI36" s="28"/>
      <c r="AJ36" s="2"/>
      <c r="AK36" s="18"/>
      <c r="AL36" s="18"/>
      <c r="AM36" s="18"/>
      <c r="AN36" s="6"/>
      <c r="AO36" s="25"/>
    </row>
    <row r="37" spans="1:41" ht="12.75" customHeight="1" thickBot="1">
      <c r="A37" s="67">
        <v>8</v>
      </c>
      <c r="B37" s="112"/>
      <c r="C37" s="18"/>
      <c r="D37" s="2"/>
      <c r="E37" s="18"/>
      <c r="F37" s="18"/>
      <c r="G37" s="18"/>
      <c r="H37" s="6"/>
      <c r="I37" s="67">
        <v>8</v>
      </c>
      <c r="J37" s="77" t="s">
        <v>64</v>
      </c>
      <c r="K37" s="18"/>
      <c r="L37" s="2"/>
      <c r="M37" s="18"/>
      <c r="N37" s="18"/>
      <c r="O37" s="18"/>
      <c r="P37" s="6"/>
      <c r="Q37" s="87">
        <v>8</v>
      </c>
      <c r="R37" s="138"/>
      <c r="S37" s="18"/>
      <c r="T37" s="2"/>
      <c r="U37" s="18"/>
      <c r="V37" s="133"/>
      <c r="W37" s="133"/>
      <c r="X37" s="6"/>
      <c r="Y37" s="87">
        <v>8</v>
      </c>
      <c r="Z37" s="138"/>
      <c r="AA37" s="18"/>
      <c r="AB37" s="2"/>
      <c r="AC37" s="18"/>
      <c r="AD37" s="18"/>
      <c r="AE37" s="18"/>
      <c r="AF37" s="6"/>
      <c r="AG37" s="67">
        <v>8</v>
      </c>
      <c r="AH37" s="61"/>
      <c r="AI37" s="28"/>
      <c r="AJ37" s="2"/>
      <c r="AK37" s="18"/>
      <c r="AL37" s="18"/>
      <c r="AM37" s="18"/>
      <c r="AN37" s="6"/>
      <c r="AO37" s="25"/>
    </row>
    <row r="38" spans="1:41" ht="12.75" customHeight="1" thickBot="1">
      <c r="A38" s="67">
        <v>7</v>
      </c>
      <c r="B38" s="64" t="s">
        <v>54</v>
      </c>
      <c r="C38" s="25"/>
      <c r="D38" s="2"/>
      <c r="E38" s="18"/>
      <c r="F38" s="50"/>
      <c r="G38" s="18"/>
      <c r="H38" s="41"/>
      <c r="I38" s="67">
        <v>7</v>
      </c>
      <c r="J38" s="115"/>
      <c r="K38" s="25"/>
      <c r="L38" s="2"/>
      <c r="M38" s="18"/>
      <c r="N38" s="50"/>
      <c r="O38" s="18"/>
      <c r="P38" s="41"/>
      <c r="Q38" s="87">
        <v>7</v>
      </c>
      <c r="R38" s="138"/>
      <c r="S38" s="18"/>
      <c r="T38" s="2"/>
      <c r="U38" s="18"/>
      <c r="V38" s="133"/>
      <c r="W38" s="133"/>
      <c r="X38" s="41"/>
      <c r="Y38" s="87">
        <v>7</v>
      </c>
      <c r="Z38" s="138"/>
      <c r="AA38" s="18"/>
      <c r="AB38" s="2"/>
      <c r="AC38" s="18"/>
      <c r="AD38" s="50"/>
      <c r="AE38" s="18"/>
      <c r="AF38" s="41"/>
      <c r="AG38" s="67">
        <v>7</v>
      </c>
      <c r="AH38" s="61"/>
      <c r="AI38" s="28"/>
      <c r="AJ38" s="2"/>
      <c r="AK38" s="18"/>
      <c r="AL38" s="50"/>
      <c r="AM38" s="18"/>
      <c r="AN38" s="41"/>
      <c r="AO38" s="25"/>
    </row>
    <row r="39" spans="1:41" ht="12.75" customHeight="1" thickBot="1">
      <c r="A39" s="67">
        <v>6</v>
      </c>
      <c r="B39" s="64" t="s">
        <v>54</v>
      </c>
      <c r="C39" s="18"/>
      <c r="D39" s="2"/>
      <c r="E39" s="18"/>
      <c r="F39" s="50"/>
      <c r="G39" s="18"/>
      <c r="H39" s="41"/>
      <c r="I39" s="67">
        <v>6</v>
      </c>
      <c r="J39" s="115"/>
      <c r="K39" s="18"/>
      <c r="L39" s="2"/>
      <c r="M39" s="18"/>
      <c r="N39" s="50"/>
      <c r="O39" s="18"/>
      <c r="P39" s="41"/>
      <c r="Q39" s="87">
        <v>6</v>
      </c>
      <c r="R39" s="138"/>
      <c r="S39" s="18"/>
      <c r="T39" s="2"/>
      <c r="U39" s="18"/>
      <c r="V39" s="133"/>
      <c r="W39" s="133"/>
      <c r="X39" s="41"/>
      <c r="Y39" s="87">
        <v>6</v>
      </c>
      <c r="Z39" s="138"/>
      <c r="AA39" s="18"/>
      <c r="AB39" s="2"/>
      <c r="AC39" s="18"/>
      <c r="AD39" s="50"/>
      <c r="AE39" s="18"/>
      <c r="AF39" s="41"/>
      <c r="AG39" s="67">
        <v>6</v>
      </c>
      <c r="AH39" s="61"/>
      <c r="AI39" s="28"/>
      <c r="AJ39" s="2"/>
      <c r="AK39" s="18"/>
      <c r="AL39" s="50"/>
      <c r="AM39" s="18"/>
      <c r="AN39" s="41"/>
      <c r="AO39" s="25"/>
    </row>
    <row r="40" spans="1:41" ht="12.75" customHeight="1" thickBot="1">
      <c r="A40" s="67">
        <v>5</v>
      </c>
      <c r="B40" s="61"/>
      <c r="C40" s="18"/>
      <c r="D40" s="2"/>
      <c r="E40" s="18"/>
      <c r="F40" s="50"/>
      <c r="G40" s="18"/>
      <c r="H40" s="41"/>
      <c r="I40" s="67">
        <v>5</v>
      </c>
      <c r="J40" s="115"/>
      <c r="K40" s="18"/>
      <c r="L40" s="2"/>
      <c r="M40" s="18"/>
      <c r="N40" s="50"/>
      <c r="O40" s="18"/>
      <c r="P40" s="41"/>
      <c r="Q40" s="87">
        <v>5</v>
      </c>
      <c r="R40" s="138"/>
      <c r="S40" s="18"/>
      <c r="T40" s="2"/>
      <c r="U40" s="18"/>
      <c r="V40" s="133"/>
      <c r="W40" s="133"/>
      <c r="X40" s="41"/>
      <c r="Y40" s="87">
        <v>5</v>
      </c>
      <c r="Z40" s="138"/>
      <c r="AA40" s="18"/>
      <c r="AB40" s="2"/>
      <c r="AC40" s="18"/>
      <c r="AD40" s="50"/>
      <c r="AE40" s="18"/>
      <c r="AF40" s="41"/>
      <c r="AG40" s="67">
        <v>5</v>
      </c>
      <c r="AH40" s="61"/>
      <c r="AI40" s="28"/>
      <c r="AJ40" s="2"/>
      <c r="AK40" s="18"/>
      <c r="AL40" s="50"/>
      <c r="AM40" s="18"/>
      <c r="AN40" s="41"/>
      <c r="AO40" s="25"/>
    </row>
    <row r="41" spans="1:41" ht="12.75" customHeight="1" thickBot="1">
      <c r="A41" s="67">
        <v>4</v>
      </c>
      <c r="B41" s="62" t="s">
        <v>55</v>
      </c>
      <c r="D41" s="2"/>
      <c r="E41" s="18"/>
      <c r="F41" s="51"/>
      <c r="G41" s="51"/>
      <c r="H41" s="1"/>
      <c r="I41" s="67">
        <v>4</v>
      </c>
      <c r="J41" s="115"/>
      <c r="L41" s="2"/>
      <c r="M41" s="18"/>
      <c r="N41" s="51"/>
      <c r="O41" s="51"/>
      <c r="P41" s="1"/>
      <c r="Q41" s="87">
        <v>4</v>
      </c>
      <c r="R41" s="138"/>
      <c r="S41" s="25"/>
      <c r="T41" s="2"/>
      <c r="U41" s="18"/>
      <c r="V41" s="51"/>
      <c r="W41" s="51"/>
      <c r="X41" s="1"/>
      <c r="Y41" s="87">
        <v>4</v>
      </c>
      <c r="Z41" s="138"/>
      <c r="AA41" s="25"/>
      <c r="AB41" s="2"/>
      <c r="AC41" s="18"/>
      <c r="AD41" s="51"/>
      <c r="AE41" s="51"/>
      <c r="AF41" s="1"/>
      <c r="AG41" s="67">
        <v>4</v>
      </c>
      <c r="AH41" s="61"/>
      <c r="AI41" s="25"/>
      <c r="AJ41" s="2"/>
      <c r="AK41" s="18"/>
      <c r="AL41" s="51"/>
      <c r="AM41" s="51"/>
      <c r="AN41" s="1"/>
      <c r="AO41" s="25"/>
    </row>
    <row r="42" spans="1:41" ht="12.75" customHeight="1">
      <c r="A42" s="67">
        <v>3</v>
      </c>
      <c r="B42" s="150"/>
      <c r="D42" s="2"/>
      <c r="E42" s="18"/>
      <c r="F42" s="51"/>
      <c r="G42" s="51"/>
      <c r="H42" s="1"/>
      <c r="I42" s="67">
        <v>3</v>
      </c>
      <c r="J42" s="115"/>
      <c r="L42" s="2"/>
      <c r="M42" s="18"/>
      <c r="N42" s="51"/>
      <c r="O42" s="51"/>
      <c r="P42" s="1"/>
      <c r="Q42" s="87">
        <v>3</v>
      </c>
      <c r="R42" s="138"/>
      <c r="S42" s="25"/>
      <c r="T42" s="2"/>
      <c r="U42" s="18"/>
      <c r="V42" s="51"/>
      <c r="W42" s="51"/>
      <c r="X42" s="1"/>
      <c r="Y42" s="87">
        <v>3</v>
      </c>
      <c r="Z42" s="138"/>
      <c r="AA42" s="25"/>
      <c r="AB42" s="2"/>
      <c r="AC42" s="18"/>
      <c r="AD42" s="51"/>
      <c r="AE42" s="51"/>
      <c r="AF42" s="1"/>
      <c r="AG42" s="67">
        <v>3</v>
      </c>
      <c r="AH42" s="61"/>
      <c r="AI42" s="25"/>
      <c r="AJ42" s="2"/>
      <c r="AK42" s="18"/>
      <c r="AL42" s="51"/>
      <c r="AM42" s="51"/>
      <c r="AN42" s="1"/>
      <c r="AO42" s="25"/>
    </row>
    <row r="43" spans="1:41" ht="12.75" customHeight="1">
      <c r="A43" s="67">
        <v>2</v>
      </c>
      <c r="B43" s="151"/>
      <c r="D43" s="2"/>
      <c r="E43" s="18"/>
      <c r="F43" s="51"/>
      <c r="G43" s="51"/>
      <c r="H43" s="1"/>
      <c r="I43" s="67">
        <v>2</v>
      </c>
      <c r="J43" s="115"/>
      <c r="L43" s="2"/>
      <c r="M43" s="18"/>
      <c r="N43" s="51"/>
      <c r="O43" s="51"/>
      <c r="P43" s="1"/>
      <c r="Q43" s="87">
        <v>2</v>
      </c>
      <c r="R43" s="138"/>
      <c r="S43" s="25"/>
      <c r="T43" s="2"/>
      <c r="U43" s="18"/>
      <c r="V43" s="51"/>
      <c r="W43" s="51"/>
      <c r="X43" s="1"/>
      <c r="Y43" s="87">
        <v>2</v>
      </c>
      <c r="Z43" s="138"/>
      <c r="AA43" s="25"/>
      <c r="AB43" s="2"/>
      <c r="AC43" s="18"/>
      <c r="AD43" s="51"/>
      <c r="AE43" s="51"/>
      <c r="AF43" s="1"/>
      <c r="AG43" s="67">
        <v>2</v>
      </c>
      <c r="AH43" s="61"/>
      <c r="AI43" s="25"/>
      <c r="AJ43" s="2"/>
      <c r="AK43" s="18"/>
      <c r="AL43" s="51"/>
      <c r="AM43" s="51"/>
      <c r="AN43" s="1"/>
      <c r="AO43" s="25"/>
    </row>
    <row r="44" spans="1:41" ht="12.75" customHeight="1" thickBot="1">
      <c r="A44" s="68">
        <v>1</v>
      </c>
      <c r="B44" s="151"/>
      <c r="D44" s="2"/>
      <c r="E44" s="18"/>
      <c r="F44" s="51"/>
      <c r="G44" s="51"/>
      <c r="H44" s="1"/>
      <c r="I44" s="68">
        <v>1</v>
      </c>
      <c r="J44" s="117"/>
      <c r="L44" s="2"/>
      <c r="M44" s="18"/>
      <c r="N44" s="51"/>
      <c r="O44" s="51"/>
      <c r="P44" s="1"/>
      <c r="Q44" s="88">
        <v>1</v>
      </c>
      <c r="R44" s="139"/>
      <c r="S44" s="25"/>
      <c r="T44" s="2"/>
      <c r="U44" s="18"/>
      <c r="V44" s="51"/>
      <c r="W44" s="51"/>
      <c r="X44" s="1"/>
      <c r="Y44" s="88">
        <v>1</v>
      </c>
      <c r="Z44" s="139"/>
      <c r="AA44" s="25"/>
      <c r="AB44" s="2"/>
      <c r="AC44" s="18"/>
      <c r="AD44" s="51"/>
      <c r="AE44" s="51"/>
      <c r="AF44" s="1"/>
      <c r="AG44" s="68">
        <v>1</v>
      </c>
      <c r="AH44" s="69"/>
      <c r="AI44" s="25"/>
      <c r="AJ44" s="2"/>
      <c r="AK44" s="18"/>
      <c r="AL44" s="51"/>
      <c r="AM44" s="51"/>
      <c r="AN44" s="1"/>
      <c r="AO44" s="25"/>
    </row>
    <row r="45" spans="1:41" ht="13.5" thickBot="1">
      <c r="A45" s="25"/>
      <c r="B45" s="37"/>
      <c r="C45" s="18"/>
      <c r="E45" s="18"/>
      <c r="F45" s="18"/>
      <c r="G45" s="18"/>
      <c r="H45" s="6"/>
      <c r="I45" s="25"/>
      <c r="J45" s="37"/>
      <c r="K45" s="18"/>
      <c r="M45" s="18"/>
      <c r="N45" s="18"/>
      <c r="O45" s="18"/>
      <c r="P45" s="6"/>
      <c r="Q45" s="25"/>
      <c r="R45" s="37"/>
      <c r="S45" s="18"/>
      <c r="U45" s="18"/>
      <c r="V45" s="18"/>
      <c r="W45" s="18"/>
      <c r="X45" s="6"/>
      <c r="Y45" s="25"/>
      <c r="Z45" s="37"/>
      <c r="AA45" s="18"/>
      <c r="AC45" s="18"/>
      <c r="AD45" s="18"/>
      <c r="AE45" s="18"/>
      <c r="AF45" s="6"/>
      <c r="AG45" s="25"/>
      <c r="AH45" s="37"/>
      <c r="AI45" s="18"/>
      <c r="AK45" s="18"/>
      <c r="AL45" s="18"/>
      <c r="AM45" s="18"/>
      <c r="AN45" s="6"/>
      <c r="AO45" s="25"/>
    </row>
    <row r="46" spans="1:41" ht="12.75">
      <c r="A46" s="25"/>
      <c r="B46" s="30"/>
      <c r="C46" s="18"/>
      <c r="E46" s="6"/>
      <c r="F46" s="18"/>
      <c r="G46" s="18"/>
      <c r="H46" s="6"/>
      <c r="I46" s="25"/>
      <c r="J46" s="30"/>
      <c r="K46" s="18"/>
      <c r="M46" s="6"/>
      <c r="N46" s="18"/>
      <c r="O46" s="18"/>
      <c r="P46" s="6"/>
      <c r="Q46" s="25"/>
      <c r="R46" s="30"/>
      <c r="S46" s="18"/>
      <c r="U46" s="6"/>
      <c r="V46" s="18"/>
      <c r="W46" s="18"/>
      <c r="X46" s="6"/>
      <c r="Y46" s="25"/>
      <c r="Z46" s="30"/>
      <c r="AA46" s="18"/>
      <c r="AC46" s="6"/>
      <c r="AD46" s="18"/>
      <c r="AE46" s="18"/>
      <c r="AF46" s="6"/>
      <c r="AG46" s="25"/>
      <c r="AH46" s="30"/>
      <c r="AI46" s="18"/>
      <c r="AK46" s="6"/>
      <c r="AL46" s="18"/>
      <c r="AM46" s="18"/>
      <c r="AN46" s="6"/>
      <c r="AO46" s="25"/>
    </row>
    <row r="47" spans="1:41" ht="12.75" hidden="1">
      <c r="A47" s="25"/>
      <c r="B47" s="31" t="s">
        <v>7</v>
      </c>
      <c r="C47" s="22" t="s">
        <v>8</v>
      </c>
      <c r="E47" s="6"/>
      <c r="F47" s="18"/>
      <c r="G47" s="18"/>
      <c r="H47" s="6"/>
      <c r="I47" s="25"/>
      <c r="J47" s="31" t="s">
        <v>7</v>
      </c>
      <c r="K47" s="22" t="s">
        <v>8</v>
      </c>
      <c r="M47" s="6"/>
      <c r="N47" s="18"/>
      <c r="O47" s="18"/>
      <c r="P47" s="6"/>
      <c r="Q47" s="25"/>
      <c r="R47" s="31" t="s">
        <v>7</v>
      </c>
      <c r="S47" s="22" t="s">
        <v>8</v>
      </c>
      <c r="U47" s="6"/>
      <c r="V47" s="18"/>
      <c r="W47" s="18"/>
      <c r="X47" s="6"/>
      <c r="Y47" s="25"/>
      <c r="Z47" s="31" t="s">
        <v>7</v>
      </c>
      <c r="AA47" s="22" t="s">
        <v>8</v>
      </c>
      <c r="AC47" s="6"/>
      <c r="AD47" s="18"/>
      <c r="AE47" s="18"/>
      <c r="AF47" s="6"/>
      <c r="AG47" s="25"/>
      <c r="AH47" s="31" t="s">
        <v>7</v>
      </c>
      <c r="AI47" s="22" t="s">
        <v>8</v>
      </c>
      <c r="AK47" s="6"/>
      <c r="AL47" s="18"/>
      <c r="AM47" s="18"/>
      <c r="AN47" s="6"/>
      <c r="AO47" s="25"/>
    </row>
    <row r="48" spans="1:41" ht="13.5" hidden="1">
      <c r="A48" s="5"/>
      <c r="B48" s="32" t="s">
        <v>9</v>
      </c>
      <c r="C48" s="18"/>
      <c r="E48" s="9">
        <f>SUM(E3:E44)</f>
        <v>0</v>
      </c>
      <c r="F48" s="52"/>
      <c r="G48" s="52"/>
      <c r="H48" s="9"/>
      <c r="I48" s="5"/>
      <c r="J48" s="32" t="s">
        <v>9</v>
      </c>
      <c r="K48" s="18"/>
      <c r="M48" s="9">
        <f>SUM(M3:M44)</f>
        <v>0</v>
      </c>
      <c r="N48" s="52"/>
      <c r="O48" s="52"/>
      <c r="P48" s="9"/>
      <c r="Q48" s="5"/>
      <c r="R48" s="32" t="s">
        <v>9</v>
      </c>
      <c r="S48" s="18"/>
      <c r="U48" s="9">
        <f>SUM(U3:U44)</f>
        <v>0</v>
      </c>
      <c r="V48" s="52"/>
      <c r="W48" s="52"/>
      <c r="X48" s="9"/>
      <c r="Y48" s="5"/>
      <c r="Z48" s="32" t="s">
        <v>9</v>
      </c>
      <c r="AA48" s="18"/>
      <c r="AC48" s="9">
        <f>SUM(AC3:AC44)</f>
        <v>0</v>
      </c>
      <c r="AD48" s="52"/>
      <c r="AE48" s="52"/>
      <c r="AF48" s="9"/>
      <c r="AG48" s="5"/>
      <c r="AH48" s="32" t="s">
        <v>9</v>
      </c>
      <c r="AI48" s="18"/>
      <c r="AK48" s="9">
        <f>SUM(AK3:AK44)</f>
        <v>0</v>
      </c>
      <c r="AL48" s="52"/>
      <c r="AM48" s="52"/>
      <c r="AN48" s="9"/>
      <c r="AO48" s="47"/>
    </row>
    <row r="49" spans="1:43" s="57" customFormat="1" ht="20.25">
      <c r="A49" s="79" t="s">
        <v>20</v>
      </c>
      <c r="B49" s="80" t="s">
        <v>23</v>
      </c>
      <c r="C49" s="81"/>
      <c r="D49" s="82"/>
      <c r="E49" s="83"/>
      <c r="F49" s="84">
        <f>SUM(F3:F44)</f>
        <v>12.399999999999999</v>
      </c>
      <c r="G49" s="85"/>
      <c r="H49" s="86"/>
      <c r="I49" s="80"/>
      <c r="J49" s="80" t="s">
        <v>23</v>
      </c>
      <c r="K49" s="81"/>
      <c r="L49" s="82"/>
      <c r="M49" s="83"/>
      <c r="N49" s="84">
        <f>SUM(N3:N44)</f>
        <v>22.5</v>
      </c>
      <c r="O49" s="85"/>
      <c r="P49" s="86"/>
      <c r="Q49" s="80"/>
      <c r="R49" s="80" t="s">
        <v>23</v>
      </c>
      <c r="S49" s="81"/>
      <c r="T49" s="82"/>
      <c r="U49" s="83"/>
      <c r="V49" s="84">
        <f>SUM(V3:V44)</f>
        <v>19.100000000000001</v>
      </c>
      <c r="W49" s="85"/>
      <c r="X49" s="86"/>
      <c r="Y49" s="80"/>
      <c r="Z49" s="80" t="s">
        <v>23</v>
      </c>
      <c r="AA49" s="81"/>
      <c r="AB49" s="82"/>
      <c r="AC49" s="83"/>
      <c r="AD49" s="84">
        <f>SUM(AD3:AD44)</f>
        <v>17.899999999999999</v>
      </c>
      <c r="AE49" s="85"/>
      <c r="AF49" s="86"/>
      <c r="AG49" s="80"/>
      <c r="AH49" s="80" t="s">
        <v>23</v>
      </c>
      <c r="AI49" s="81"/>
      <c r="AJ49" s="82"/>
      <c r="AK49" s="83"/>
      <c r="AL49" s="84">
        <f>SUM(AL3:AL44)</f>
        <v>3.9000000000000004</v>
      </c>
      <c r="AM49" s="85"/>
      <c r="AN49" s="58"/>
      <c r="AO49" s="59"/>
      <c r="AP49" s="99" t="s">
        <v>24</v>
      </c>
      <c r="AQ49" s="100">
        <f>SUM(F49,N49,V49,AD49,AL49)</f>
        <v>75.800000000000011</v>
      </c>
    </row>
    <row r="50" spans="1:43" ht="20.25" hidden="1">
      <c r="A50" s="16"/>
      <c r="B50" s="34" t="s">
        <v>2</v>
      </c>
      <c r="C50" s="18"/>
      <c r="E50" s="7"/>
      <c r="F50" s="54"/>
      <c r="G50" s="54"/>
      <c r="H50" s="15">
        <f>SUM(H3:H44)</f>
        <v>0</v>
      </c>
      <c r="I50" s="16"/>
      <c r="J50" s="34" t="s">
        <v>2</v>
      </c>
      <c r="K50" s="18"/>
      <c r="M50" s="7"/>
      <c r="N50" s="54"/>
      <c r="O50" s="54"/>
      <c r="P50" s="15">
        <f>SUM(P3:P44)</f>
        <v>0</v>
      </c>
      <c r="Q50" s="16"/>
      <c r="R50" s="34" t="s">
        <v>2</v>
      </c>
      <c r="S50" s="18"/>
      <c r="U50" s="7"/>
      <c r="V50" s="54"/>
      <c r="W50" s="54"/>
      <c r="X50" s="15">
        <f>SUM(X3:X44)</f>
        <v>0</v>
      </c>
      <c r="Y50" s="16"/>
      <c r="Z50" s="34" t="s">
        <v>2</v>
      </c>
      <c r="AA50" s="18"/>
      <c r="AC50" s="7"/>
      <c r="AD50" s="54"/>
      <c r="AE50" s="54"/>
      <c r="AF50" s="15">
        <f>SUM(AF3:AF44)</f>
        <v>0</v>
      </c>
      <c r="AG50" s="16"/>
      <c r="AH50" s="34" t="s">
        <v>2</v>
      </c>
      <c r="AI50" s="18"/>
      <c r="AK50" s="7"/>
      <c r="AL50" s="54"/>
      <c r="AM50" s="54"/>
      <c r="AN50" s="15">
        <f>SUM(AN3:AN44)</f>
        <v>0</v>
      </c>
      <c r="AO50" s="47"/>
      <c r="AP50" s="99" t="s">
        <v>24</v>
      </c>
      <c r="AQ50" s="100">
        <f t="shared" ref="AQ50:AQ51" si="0">SUM(F50,N50,V50,AD50,AL50)</f>
        <v>0</v>
      </c>
    </row>
    <row r="51" spans="1:43" ht="20.25" hidden="1">
      <c r="A51" s="25"/>
      <c r="B51" s="35" t="s">
        <v>3</v>
      </c>
      <c r="C51" s="29">
        <f>SUM(C3:C44)</f>
        <v>0</v>
      </c>
      <c r="E51" s="1"/>
      <c r="F51" s="51"/>
      <c r="G51" s="51"/>
      <c r="H51" s="1"/>
      <c r="I51" s="25"/>
      <c r="J51" s="35" t="s">
        <v>3</v>
      </c>
      <c r="K51" s="29">
        <f>SUM(K3:K44)</f>
        <v>0</v>
      </c>
      <c r="M51" s="1"/>
      <c r="N51" s="51"/>
      <c r="O51" s="51"/>
      <c r="P51" s="1"/>
      <c r="Q51" s="25"/>
      <c r="R51" s="35" t="s">
        <v>3</v>
      </c>
      <c r="S51" s="29">
        <f>SUM(S3:S44)</f>
        <v>0</v>
      </c>
      <c r="U51" s="1"/>
      <c r="V51" s="51"/>
      <c r="W51" s="51"/>
      <c r="X51" s="1"/>
      <c r="Y51" s="25"/>
      <c r="Z51" s="35" t="s">
        <v>3</v>
      </c>
      <c r="AA51" s="29">
        <f>SUM(AA3:AA44)</f>
        <v>0</v>
      </c>
      <c r="AC51" s="1"/>
      <c r="AD51" s="51"/>
      <c r="AE51" s="51"/>
      <c r="AF51" s="1"/>
      <c r="AG51" s="25"/>
      <c r="AH51" s="35" t="s">
        <v>3</v>
      </c>
      <c r="AI51" s="29">
        <f>SUM(AI3:AI44)</f>
        <v>0</v>
      </c>
      <c r="AK51" s="1"/>
      <c r="AL51" s="51"/>
      <c r="AM51" s="51"/>
      <c r="AN51" s="1"/>
      <c r="AO51" s="47"/>
      <c r="AP51" s="99" t="s">
        <v>24</v>
      </c>
      <c r="AQ51" s="100">
        <f t="shared" si="0"/>
        <v>0</v>
      </c>
    </row>
    <row r="52" spans="1:43" ht="20.25">
      <c r="Q52" s="25"/>
      <c r="Y52" s="25"/>
      <c r="AG52" s="25"/>
      <c r="AO52" s="25"/>
      <c r="AP52" s="99" t="s">
        <v>25</v>
      </c>
      <c r="AQ52" s="105">
        <f>AQ49*220</f>
        <v>16676.000000000004</v>
      </c>
    </row>
    <row r="53" spans="1:43">
      <c r="Q53" s="25"/>
      <c r="R53" s="20"/>
      <c r="Y53" s="25"/>
      <c r="Z53" s="20"/>
      <c r="AG53" s="25"/>
      <c r="AH53" s="20"/>
      <c r="AO53" s="25"/>
    </row>
    <row r="54" spans="1:43">
      <c r="Q54" s="25"/>
      <c r="R54" s="20"/>
      <c r="Y54" s="25"/>
      <c r="Z54" s="20"/>
      <c r="AG54" s="25"/>
      <c r="AH54" s="20"/>
      <c r="AO54" s="25"/>
    </row>
    <row r="55" spans="1:43" ht="20.25">
      <c r="Q55" s="25"/>
      <c r="R55" s="20"/>
      <c r="Y55" s="25"/>
      <c r="Z55" s="20"/>
      <c r="AG55" s="25"/>
      <c r="AH55" s="20"/>
      <c r="AO55" s="25"/>
      <c r="AP55" s="99" t="s">
        <v>26</v>
      </c>
      <c r="AQ55" s="104">
        <f>AQ52/380/1.732</f>
        <v>25.337303999027597</v>
      </c>
    </row>
    <row r="56" spans="1:43">
      <c r="R56" s="20"/>
      <c r="Z56" s="20"/>
      <c r="AH56" s="20"/>
    </row>
  </sheetData>
  <mergeCells count="38">
    <mergeCell ref="V29:V30"/>
    <mergeCell ref="B42:B44"/>
    <mergeCell ref="Z15:Z16"/>
    <mergeCell ref="Z18:Z19"/>
    <mergeCell ref="Z21:Z22"/>
    <mergeCell ref="W29:W30"/>
    <mergeCell ref="V23:V24"/>
    <mergeCell ref="W23:W24"/>
    <mergeCell ref="R16:R17"/>
    <mergeCell ref="R19:R20"/>
    <mergeCell ref="R23:R44"/>
    <mergeCell ref="J3:J4"/>
    <mergeCell ref="AL10:AL11"/>
    <mergeCell ref="AM10:AM11"/>
    <mergeCell ref="AL13:AL14"/>
    <mergeCell ref="AM13:AM14"/>
    <mergeCell ref="AD13:AD14"/>
    <mergeCell ref="AE13:AE14"/>
    <mergeCell ref="J5:J6"/>
    <mergeCell ref="Z12:Z13"/>
    <mergeCell ref="AD10:AD11"/>
    <mergeCell ref="AE10:AE11"/>
    <mergeCell ref="AL16:AL17"/>
    <mergeCell ref="AM16:AM17"/>
    <mergeCell ref="AL19:AL20"/>
    <mergeCell ref="AM19:AM20"/>
    <mergeCell ref="V26:V27"/>
    <mergeCell ref="Z23:Z44"/>
    <mergeCell ref="V37:W40"/>
    <mergeCell ref="V32:V33"/>
    <mergeCell ref="W32:W33"/>
    <mergeCell ref="AD22:AD23"/>
    <mergeCell ref="AE22:AE23"/>
    <mergeCell ref="AD16:AD17"/>
    <mergeCell ref="AE16:AE17"/>
    <mergeCell ref="AD19:AD20"/>
    <mergeCell ref="AE19:AE20"/>
    <mergeCell ref="W26:W27"/>
  </mergeCells>
  <phoneticPr fontId="5" type="noConversion"/>
  <pageMargins left="0" right="0" top="0" bottom="0" header="0" footer="0"/>
  <pageSetup paperSize="9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selection activeCell="R14" sqref="R14"/>
    </sheetView>
  </sheetViews>
  <sheetFormatPr defaultColWidth="9.140625" defaultRowHeight="11.25" outlineLevelCol="1"/>
  <cols>
    <col min="1" max="1" width="3.140625" style="26" customWidth="1"/>
    <col min="2" max="2" width="35.7109375" style="21" customWidth="1"/>
    <col min="3" max="3" width="7" style="26" customWidth="1" outlineLevel="1"/>
    <col min="4" max="4" width="2.7109375" style="20" customWidth="1" outlineLevel="1"/>
    <col min="5" max="5" width="7" style="20" customWidth="1" outlineLevel="1"/>
    <col min="6" max="7" width="7" style="48" customWidth="1" outlineLevel="1"/>
    <col min="8" max="8" width="8" style="20" customWidth="1" outlineLevel="1"/>
    <col min="9" max="9" width="3.140625" style="26" customWidth="1"/>
    <col min="10" max="10" width="35.7109375" style="21" customWidth="1"/>
    <col min="11" max="11" width="7" style="26" customWidth="1" outlineLevel="1"/>
    <col min="12" max="12" width="2.7109375" style="20" customWidth="1" outlineLevel="1"/>
    <col min="13" max="14" width="7" style="20" customWidth="1" outlineLevel="1"/>
    <col min="15" max="15" width="7" style="48" customWidth="1" outlineLevel="1"/>
    <col min="16" max="16" width="8" style="20" customWidth="1" outlineLevel="1"/>
    <col min="17" max="16384" width="9.140625" style="20"/>
  </cols>
  <sheetData>
    <row r="1" spans="1:16" ht="13.5" thickBot="1">
      <c r="A1" s="24"/>
      <c r="B1" s="19"/>
      <c r="C1" s="24"/>
      <c r="E1" s="10"/>
      <c r="F1" s="49"/>
      <c r="G1" s="55"/>
      <c r="H1" s="3"/>
      <c r="I1" s="24"/>
      <c r="J1" s="19"/>
      <c r="K1" s="24"/>
      <c r="M1" s="10"/>
      <c r="N1" s="10"/>
      <c r="O1" s="55"/>
      <c r="P1" s="3"/>
    </row>
    <row r="2" spans="1:16" ht="36.75" thickBot="1">
      <c r="A2" s="23" t="s">
        <v>1</v>
      </c>
      <c r="B2" s="40" t="s">
        <v>14</v>
      </c>
      <c r="C2" s="27" t="s">
        <v>11</v>
      </c>
      <c r="E2" s="13" t="s">
        <v>4</v>
      </c>
      <c r="F2" s="11" t="s">
        <v>5</v>
      </c>
      <c r="G2" s="12" t="s">
        <v>6</v>
      </c>
      <c r="H2" s="14" t="s">
        <v>0</v>
      </c>
      <c r="I2" s="23" t="s">
        <v>1</v>
      </c>
      <c r="J2" s="40" t="s">
        <v>15</v>
      </c>
      <c r="K2" s="27" t="s">
        <v>11</v>
      </c>
      <c r="M2" s="13" t="s">
        <v>4</v>
      </c>
      <c r="N2" s="11" t="s">
        <v>5</v>
      </c>
      <c r="O2" s="12" t="s">
        <v>6</v>
      </c>
      <c r="P2" s="14" t="s">
        <v>0</v>
      </c>
    </row>
    <row r="3" spans="1:16" ht="12.75" customHeight="1">
      <c r="A3" s="25">
        <v>42</v>
      </c>
      <c r="B3" s="140" t="s">
        <v>40</v>
      </c>
      <c r="C3" s="18"/>
      <c r="D3" s="2"/>
      <c r="E3" s="18"/>
      <c r="F3" s="18"/>
      <c r="G3" s="18"/>
      <c r="H3" s="17"/>
      <c r="I3" s="25">
        <v>42</v>
      </c>
      <c r="J3" s="140" t="s">
        <v>40</v>
      </c>
      <c r="K3" s="18"/>
      <c r="L3" s="2"/>
      <c r="M3" s="18"/>
      <c r="N3" s="17"/>
      <c r="O3" s="18"/>
      <c r="P3" s="17"/>
    </row>
    <row r="4" spans="1:16" ht="12.75" customHeight="1" thickBot="1">
      <c r="A4" s="25">
        <v>41</v>
      </c>
      <c r="B4" s="141"/>
      <c r="C4" s="18"/>
      <c r="D4" s="2"/>
      <c r="E4" s="18"/>
      <c r="F4" s="18"/>
      <c r="G4" s="18"/>
      <c r="H4" s="18"/>
      <c r="I4" s="25">
        <v>41</v>
      </c>
      <c r="J4" s="141"/>
      <c r="K4" s="18"/>
      <c r="L4" s="2"/>
      <c r="M4" s="18"/>
      <c r="N4" s="18"/>
      <c r="O4" s="18"/>
      <c r="P4" s="18"/>
    </row>
    <row r="5" spans="1:16" ht="15" thickBot="1">
      <c r="A5" s="25">
        <v>40</v>
      </c>
      <c r="B5" s="116" t="s">
        <v>39</v>
      </c>
      <c r="C5" s="18"/>
      <c r="D5" s="2"/>
      <c r="E5" s="18"/>
      <c r="F5" s="18"/>
      <c r="G5" s="18"/>
      <c r="H5" s="18"/>
      <c r="I5" s="25">
        <v>40</v>
      </c>
      <c r="J5" s="116" t="s">
        <v>39</v>
      </c>
      <c r="K5" s="18"/>
      <c r="L5" s="2"/>
      <c r="M5" s="18"/>
      <c r="N5" s="18"/>
      <c r="O5" s="18"/>
      <c r="P5" s="18"/>
    </row>
    <row r="6" spans="1:16" ht="12.75" customHeight="1" thickBot="1">
      <c r="A6" s="25">
        <v>39</v>
      </c>
      <c r="B6" s="107"/>
      <c r="C6" s="18"/>
      <c r="D6" s="2"/>
      <c r="E6" s="18"/>
      <c r="F6" s="18"/>
      <c r="G6" s="18"/>
      <c r="H6" s="18"/>
      <c r="I6" s="25">
        <v>39</v>
      </c>
      <c r="J6" s="107"/>
      <c r="K6" s="18"/>
      <c r="L6" s="2"/>
      <c r="M6" s="18"/>
      <c r="N6" s="18"/>
      <c r="O6" s="18"/>
      <c r="P6" s="18"/>
    </row>
    <row r="7" spans="1:16" ht="12.75" customHeight="1" thickBot="1">
      <c r="A7" s="25">
        <v>38</v>
      </c>
      <c r="B7" s="39" t="s">
        <v>12</v>
      </c>
      <c r="C7" s="18"/>
      <c r="D7" s="2"/>
      <c r="E7" s="18"/>
      <c r="F7" s="18">
        <v>3.8</v>
      </c>
      <c r="G7" s="18">
        <v>220</v>
      </c>
      <c r="H7" s="18"/>
      <c r="I7" s="25">
        <v>38</v>
      </c>
      <c r="J7" s="39" t="s">
        <v>12</v>
      </c>
      <c r="K7" s="18"/>
      <c r="L7" s="2"/>
      <c r="M7" s="18"/>
      <c r="N7" s="18">
        <v>4.0999999999999996</v>
      </c>
      <c r="O7" s="18">
        <v>220</v>
      </c>
      <c r="P7" s="18"/>
    </row>
    <row r="8" spans="1:16" ht="12.75" customHeight="1" thickBot="1">
      <c r="A8" s="25">
        <v>37</v>
      </c>
      <c r="B8" s="45" t="s">
        <v>60</v>
      </c>
      <c r="D8" s="2"/>
      <c r="E8" s="18"/>
      <c r="I8" s="25">
        <v>37</v>
      </c>
      <c r="J8" s="45" t="s">
        <v>66</v>
      </c>
      <c r="L8" s="2"/>
      <c r="M8" s="18"/>
    </row>
    <row r="9" spans="1:16" ht="12.75" customHeight="1" thickBot="1">
      <c r="A9" s="25">
        <v>36</v>
      </c>
      <c r="B9" s="39" t="s">
        <v>12</v>
      </c>
      <c r="D9" s="2"/>
      <c r="E9" s="18"/>
      <c r="I9" s="25">
        <v>36</v>
      </c>
      <c r="J9" s="39" t="s">
        <v>12</v>
      </c>
      <c r="L9" s="2"/>
      <c r="M9" s="18"/>
    </row>
    <row r="10" spans="1:16" ht="12.75" customHeight="1" thickBot="1">
      <c r="A10" s="25">
        <v>35</v>
      </c>
      <c r="B10" s="39" t="s">
        <v>12</v>
      </c>
      <c r="D10" s="2"/>
      <c r="E10" s="18"/>
      <c r="F10" s="18">
        <v>3.8</v>
      </c>
      <c r="G10" s="18">
        <v>220</v>
      </c>
      <c r="I10" s="25">
        <v>35</v>
      </c>
      <c r="J10" s="39" t="s">
        <v>12</v>
      </c>
      <c r="L10" s="2"/>
      <c r="M10" s="18"/>
      <c r="N10" s="18">
        <v>4.0999999999999996</v>
      </c>
      <c r="O10" s="18">
        <v>220</v>
      </c>
    </row>
    <row r="11" spans="1:16" ht="12.75" customHeight="1" thickBot="1">
      <c r="A11" s="25">
        <v>34</v>
      </c>
      <c r="B11" s="45" t="s">
        <v>60</v>
      </c>
      <c r="D11" s="2"/>
      <c r="E11" s="18"/>
      <c r="I11" s="25">
        <v>34</v>
      </c>
      <c r="J11" s="45" t="s">
        <v>60</v>
      </c>
      <c r="L11" s="2"/>
      <c r="M11" s="18"/>
    </row>
    <row r="12" spans="1:16" ht="12.75" customHeight="1" thickBot="1">
      <c r="A12" s="25">
        <v>33</v>
      </c>
      <c r="B12" s="39" t="s">
        <v>12</v>
      </c>
      <c r="D12" s="2"/>
      <c r="E12" s="18"/>
      <c r="I12" s="25">
        <v>33</v>
      </c>
      <c r="J12" s="39" t="s">
        <v>12</v>
      </c>
      <c r="L12" s="2"/>
      <c r="M12" s="18"/>
    </row>
    <row r="13" spans="1:16" ht="12.75" customHeight="1" thickBot="1">
      <c r="A13" s="25">
        <v>32</v>
      </c>
      <c r="B13" s="39" t="s">
        <v>12</v>
      </c>
      <c r="D13" s="2"/>
      <c r="E13" s="18"/>
      <c r="F13" s="18">
        <v>3.8</v>
      </c>
      <c r="G13" s="18">
        <v>220</v>
      </c>
      <c r="I13" s="25">
        <v>32</v>
      </c>
      <c r="J13" s="39" t="s">
        <v>12</v>
      </c>
      <c r="L13" s="2"/>
      <c r="M13" s="18"/>
      <c r="N13" s="18">
        <v>4.0999999999999996</v>
      </c>
      <c r="O13" s="18">
        <v>220</v>
      </c>
    </row>
    <row r="14" spans="1:16" ht="12.75" customHeight="1" thickBot="1">
      <c r="A14" s="25">
        <v>31</v>
      </c>
      <c r="B14" s="45" t="s">
        <v>60</v>
      </c>
      <c r="D14" s="2"/>
      <c r="E14" s="18"/>
      <c r="I14" s="25">
        <v>31</v>
      </c>
      <c r="J14" s="45" t="s">
        <v>60</v>
      </c>
      <c r="L14" s="2"/>
      <c r="M14" s="18"/>
    </row>
    <row r="15" spans="1:16" ht="12.75" customHeight="1" thickBot="1">
      <c r="A15" s="25">
        <v>30</v>
      </c>
      <c r="B15" s="39" t="s">
        <v>12</v>
      </c>
      <c r="D15" s="2"/>
      <c r="E15" s="18"/>
      <c r="I15" s="25">
        <v>30</v>
      </c>
      <c r="J15" s="39" t="s">
        <v>12</v>
      </c>
      <c r="L15" s="2"/>
      <c r="M15" s="18"/>
    </row>
    <row r="16" spans="1:16" ht="12.75" customHeight="1" thickBot="1">
      <c r="A16" s="25">
        <v>29</v>
      </c>
      <c r="B16" s="39" t="s">
        <v>12</v>
      </c>
      <c r="D16" s="2"/>
      <c r="E16" s="18"/>
      <c r="F16" s="18">
        <v>1.8</v>
      </c>
      <c r="G16" s="18">
        <v>220</v>
      </c>
      <c r="I16" s="25">
        <v>29</v>
      </c>
      <c r="J16" s="39" t="s">
        <v>12</v>
      </c>
      <c r="L16" s="2"/>
      <c r="M16" s="18"/>
      <c r="N16" s="18">
        <v>4.5</v>
      </c>
      <c r="O16" s="18">
        <v>220</v>
      </c>
    </row>
    <row r="17" spans="1:16" ht="12.75" customHeight="1" thickBot="1">
      <c r="A17" s="25">
        <v>28</v>
      </c>
      <c r="B17" s="77" t="s">
        <v>61</v>
      </c>
      <c r="C17" s="18"/>
      <c r="D17" s="2"/>
      <c r="E17" s="18"/>
      <c r="F17" s="18"/>
      <c r="G17" s="18"/>
      <c r="H17" s="18"/>
      <c r="I17" s="25">
        <v>28</v>
      </c>
      <c r="J17" s="45" t="s">
        <v>60</v>
      </c>
      <c r="K17" s="18"/>
      <c r="L17" s="2"/>
      <c r="M17" s="18"/>
      <c r="N17" s="18"/>
      <c r="O17" s="18"/>
      <c r="P17" s="18"/>
    </row>
    <row r="18" spans="1:16" ht="12.75" customHeight="1" thickBot="1">
      <c r="A18" s="25">
        <v>27</v>
      </c>
      <c r="B18" s="39" t="s">
        <v>12</v>
      </c>
      <c r="C18" s="28"/>
      <c r="D18" s="2"/>
      <c r="E18" s="18"/>
      <c r="F18" s="18"/>
      <c r="G18" s="18"/>
      <c r="H18" s="6"/>
      <c r="I18" s="25">
        <v>27</v>
      </c>
      <c r="J18" s="39" t="s">
        <v>12</v>
      </c>
      <c r="K18" s="28"/>
      <c r="L18" s="2"/>
      <c r="M18" s="18"/>
      <c r="N18" s="6"/>
      <c r="O18" s="18"/>
      <c r="P18" s="6"/>
    </row>
    <row r="19" spans="1:16" ht="12.75" customHeight="1" thickBot="1">
      <c r="A19" s="25">
        <v>26</v>
      </c>
      <c r="B19" s="77" t="s">
        <v>62</v>
      </c>
      <c r="C19" s="28"/>
      <c r="D19" s="2"/>
      <c r="E19" s="18"/>
      <c r="F19" s="18">
        <v>3.4</v>
      </c>
      <c r="G19" s="18">
        <v>220</v>
      </c>
      <c r="H19" s="6"/>
      <c r="I19" s="25">
        <v>26</v>
      </c>
      <c r="J19" s="39" t="s">
        <v>12</v>
      </c>
      <c r="K19" s="28"/>
      <c r="L19" s="2"/>
      <c r="M19" s="18"/>
      <c r="N19" s="18">
        <v>3.2</v>
      </c>
      <c r="O19" s="18">
        <v>220</v>
      </c>
      <c r="P19" s="6"/>
    </row>
    <row r="20" spans="1:16" ht="12.75" customHeight="1" thickBot="1">
      <c r="A20" s="25">
        <v>25</v>
      </c>
      <c r="B20" s="107"/>
      <c r="C20" s="28"/>
      <c r="D20" s="2"/>
      <c r="E20" s="18"/>
      <c r="F20" s="18"/>
      <c r="G20" s="18"/>
      <c r="H20" s="6"/>
      <c r="I20" s="25">
        <v>25</v>
      </c>
      <c r="J20" s="77" t="s">
        <v>61</v>
      </c>
      <c r="K20" s="28"/>
      <c r="L20" s="2"/>
      <c r="M20" s="18"/>
      <c r="N20" s="18"/>
      <c r="O20" s="18"/>
      <c r="P20" s="6"/>
    </row>
    <row r="21" spans="1:16" ht="12.75" customHeight="1" thickBot="1">
      <c r="A21" s="25">
        <v>24</v>
      </c>
      <c r="B21" s="77" t="s">
        <v>63</v>
      </c>
      <c r="C21" s="28"/>
      <c r="D21" s="2"/>
      <c r="E21" s="18"/>
      <c r="F21" s="18"/>
      <c r="G21" s="18"/>
      <c r="H21" s="6"/>
      <c r="I21" s="25">
        <v>24</v>
      </c>
      <c r="J21" s="39" t="s">
        <v>12</v>
      </c>
      <c r="K21" s="28"/>
      <c r="L21" s="2"/>
      <c r="M21" s="18"/>
      <c r="N21" s="18"/>
      <c r="O21" s="18"/>
      <c r="P21" s="6"/>
    </row>
    <row r="22" spans="1:16" ht="12.75" customHeight="1" thickBot="1">
      <c r="A22" s="25">
        <v>23</v>
      </c>
      <c r="B22" s="107"/>
      <c r="C22" s="28"/>
      <c r="D22" s="1"/>
      <c r="E22" s="18"/>
      <c r="F22" s="18">
        <v>0.2</v>
      </c>
      <c r="G22" s="18">
        <v>220</v>
      </c>
      <c r="H22" s="6"/>
      <c r="I22" s="25">
        <v>23</v>
      </c>
      <c r="J22" s="77" t="s">
        <v>62</v>
      </c>
      <c r="K22" s="28"/>
      <c r="L22" s="1"/>
      <c r="M22" s="18"/>
      <c r="N22" s="18">
        <v>0.2</v>
      </c>
      <c r="O22" s="18">
        <v>220</v>
      </c>
      <c r="P22" s="6"/>
    </row>
    <row r="23" spans="1:16" ht="12.75" customHeight="1" thickBot="1">
      <c r="A23" s="25">
        <v>22</v>
      </c>
      <c r="B23" s="77" t="s">
        <v>64</v>
      </c>
      <c r="C23" s="28"/>
      <c r="D23" s="2"/>
      <c r="E23" s="18"/>
      <c r="F23" s="18"/>
      <c r="G23" s="18"/>
      <c r="H23" s="6"/>
      <c r="I23" s="25">
        <v>22</v>
      </c>
      <c r="J23" s="107"/>
      <c r="K23" s="28"/>
      <c r="L23" s="2"/>
      <c r="M23" s="18"/>
      <c r="N23" s="18"/>
      <c r="O23" s="18"/>
      <c r="P23" s="6"/>
    </row>
    <row r="24" spans="1:16" ht="12.75" customHeight="1" thickBot="1">
      <c r="A24" s="25">
        <v>21</v>
      </c>
      <c r="B24" s="137"/>
      <c r="C24" s="28"/>
      <c r="D24" s="2"/>
      <c r="E24" s="18"/>
      <c r="F24" s="18"/>
      <c r="G24" s="18"/>
      <c r="H24" s="6"/>
      <c r="I24" s="25">
        <v>21</v>
      </c>
      <c r="J24" s="77" t="s">
        <v>63</v>
      </c>
      <c r="K24" s="28"/>
      <c r="L24" s="2"/>
      <c r="M24" s="18"/>
      <c r="N24" s="18"/>
      <c r="O24" s="18"/>
      <c r="P24" s="6"/>
    </row>
    <row r="25" spans="1:16" ht="12.75" customHeight="1" thickBot="1">
      <c r="A25" s="25">
        <v>20</v>
      </c>
      <c r="B25" s="138"/>
      <c r="C25" s="28"/>
      <c r="D25" s="2"/>
      <c r="E25" s="18"/>
      <c r="F25" s="18">
        <v>0.2</v>
      </c>
      <c r="G25" s="18">
        <v>220</v>
      </c>
      <c r="H25" s="6"/>
      <c r="I25" s="25">
        <v>20</v>
      </c>
      <c r="J25" s="107"/>
      <c r="K25" s="28"/>
      <c r="L25" s="2"/>
      <c r="M25" s="18"/>
      <c r="N25" s="18">
        <v>0.2</v>
      </c>
      <c r="O25" s="18">
        <v>220</v>
      </c>
      <c r="P25" s="6"/>
    </row>
    <row r="26" spans="1:16" ht="12.75" customHeight="1" thickBot="1">
      <c r="A26" s="25">
        <v>19</v>
      </c>
      <c r="B26" s="138"/>
      <c r="C26" s="28" t="s">
        <v>41</v>
      </c>
      <c r="D26" s="2"/>
      <c r="E26" s="18"/>
      <c r="F26" s="18"/>
      <c r="G26" s="18"/>
      <c r="H26" s="6"/>
      <c r="I26" s="25">
        <v>19</v>
      </c>
      <c r="J26" s="77" t="s">
        <v>64</v>
      </c>
      <c r="K26" s="28"/>
      <c r="L26" s="2"/>
      <c r="M26" s="18"/>
      <c r="N26" s="6"/>
      <c r="O26" s="18"/>
      <c r="P26" s="6"/>
    </row>
    <row r="27" spans="1:16" ht="12.75" customHeight="1">
      <c r="A27" s="25">
        <v>18</v>
      </c>
      <c r="B27" s="138"/>
      <c r="C27" s="28"/>
      <c r="D27" s="2"/>
      <c r="E27" s="18"/>
      <c r="F27" s="18"/>
      <c r="G27" s="18"/>
      <c r="H27" s="6"/>
      <c r="I27" s="25">
        <v>18</v>
      </c>
      <c r="J27" s="137"/>
      <c r="K27" s="28"/>
      <c r="L27" s="2"/>
      <c r="M27" s="18"/>
      <c r="N27" s="6"/>
      <c r="O27" s="18"/>
      <c r="P27" s="6"/>
    </row>
    <row r="28" spans="1:16" ht="12.75" customHeight="1">
      <c r="A28" s="25">
        <v>17</v>
      </c>
      <c r="B28" s="138"/>
      <c r="C28" s="28"/>
      <c r="D28" s="2"/>
      <c r="E28" s="18"/>
      <c r="F28" s="18"/>
      <c r="G28" s="18"/>
      <c r="H28" s="6"/>
      <c r="I28" s="25">
        <v>17</v>
      </c>
      <c r="J28" s="138"/>
      <c r="K28" s="28"/>
      <c r="L28" s="2"/>
      <c r="M28" s="18"/>
      <c r="N28" s="18">
        <v>2.8</v>
      </c>
      <c r="O28" s="18">
        <v>220</v>
      </c>
      <c r="P28" s="6"/>
    </row>
    <row r="29" spans="1:16" ht="12.75" customHeight="1">
      <c r="A29" s="25">
        <v>16</v>
      </c>
      <c r="B29" s="138"/>
      <c r="C29" s="28"/>
      <c r="D29" s="2"/>
      <c r="E29" s="18"/>
      <c r="F29" s="18"/>
      <c r="G29" s="18"/>
      <c r="H29" s="6"/>
      <c r="I29" s="25">
        <v>16</v>
      </c>
      <c r="J29" s="138"/>
      <c r="K29" s="28"/>
      <c r="L29" s="2"/>
      <c r="M29" s="18"/>
      <c r="N29" s="6"/>
      <c r="O29" s="18"/>
      <c r="P29" s="6"/>
    </row>
    <row r="30" spans="1:16" ht="12.75" customHeight="1">
      <c r="A30" s="25">
        <v>15</v>
      </c>
      <c r="B30" s="138"/>
      <c r="C30" s="28"/>
      <c r="D30" s="2"/>
      <c r="E30" s="18"/>
      <c r="F30" s="18"/>
      <c r="G30" s="18"/>
      <c r="H30" s="6"/>
      <c r="I30" s="25">
        <v>15</v>
      </c>
      <c r="J30" s="138"/>
      <c r="K30" s="28"/>
      <c r="L30" s="2"/>
      <c r="M30" s="18"/>
      <c r="N30" s="6"/>
      <c r="O30" s="18"/>
      <c r="P30" s="6"/>
    </row>
    <row r="31" spans="1:16" ht="12.75" customHeight="1">
      <c r="A31" s="25">
        <v>14</v>
      </c>
      <c r="B31" s="138"/>
      <c r="C31" s="28"/>
      <c r="D31" s="2"/>
      <c r="E31" s="18"/>
      <c r="F31" s="18"/>
      <c r="G31" s="18"/>
      <c r="H31" s="6"/>
      <c r="I31" s="25">
        <v>14</v>
      </c>
      <c r="J31" s="138"/>
      <c r="K31" s="28"/>
      <c r="L31" s="2"/>
      <c r="M31" s="18"/>
      <c r="N31" s="6"/>
      <c r="O31" s="18"/>
      <c r="P31" s="6"/>
    </row>
    <row r="32" spans="1:16" ht="12.75" customHeight="1">
      <c r="A32" s="25">
        <v>13</v>
      </c>
      <c r="B32" s="138"/>
      <c r="C32" s="28"/>
      <c r="D32" s="2"/>
      <c r="E32" s="18"/>
      <c r="F32" s="18"/>
      <c r="G32" s="18"/>
      <c r="H32" s="6"/>
      <c r="I32" s="25">
        <v>13</v>
      </c>
      <c r="J32" s="138"/>
      <c r="K32" s="28"/>
      <c r="L32" s="2"/>
      <c r="M32" s="18"/>
      <c r="N32" s="6"/>
      <c r="O32" s="18"/>
      <c r="P32" s="6"/>
    </row>
    <row r="33" spans="1:16" ht="12.75" customHeight="1">
      <c r="A33" s="25">
        <v>12</v>
      </c>
      <c r="B33" s="138"/>
      <c r="C33" s="28"/>
      <c r="D33" s="2"/>
      <c r="E33" s="18"/>
      <c r="F33" s="18"/>
      <c r="G33" s="18"/>
      <c r="H33" s="6"/>
      <c r="I33" s="25">
        <v>12</v>
      </c>
      <c r="J33" s="138"/>
      <c r="K33" s="28"/>
      <c r="L33" s="2"/>
      <c r="M33" s="18"/>
      <c r="N33" s="6"/>
      <c r="O33" s="18"/>
      <c r="P33" s="6"/>
    </row>
    <row r="34" spans="1:16" ht="12.75" customHeight="1">
      <c r="A34" s="25">
        <v>11</v>
      </c>
      <c r="B34" s="138"/>
      <c r="C34" s="28"/>
      <c r="D34" s="2"/>
      <c r="E34" s="18"/>
      <c r="F34" s="18"/>
      <c r="G34" s="18"/>
      <c r="H34" s="6"/>
      <c r="I34" s="25">
        <v>11</v>
      </c>
      <c r="J34" s="138"/>
      <c r="K34" s="28"/>
      <c r="L34" s="2"/>
      <c r="M34" s="18"/>
      <c r="N34" s="6"/>
      <c r="O34" s="18"/>
      <c r="P34" s="6"/>
    </row>
    <row r="35" spans="1:16" ht="12.75" customHeight="1">
      <c r="A35" s="25">
        <v>10</v>
      </c>
      <c r="B35" s="138"/>
      <c r="C35" s="28"/>
      <c r="D35" s="2"/>
      <c r="E35" s="18"/>
      <c r="F35" s="18"/>
      <c r="G35" s="18"/>
      <c r="H35" s="6"/>
      <c r="I35" s="25">
        <v>10</v>
      </c>
      <c r="J35" s="138"/>
      <c r="K35" s="28"/>
      <c r="L35" s="2"/>
      <c r="M35" s="18"/>
      <c r="N35" s="6"/>
      <c r="O35" s="18"/>
      <c r="P35" s="6"/>
    </row>
    <row r="36" spans="1:16" ht="12.75" customHeight="1">
      <c r="A36" s="25">
        <v>9</v>
      </c>
      <c r="B36" s="138"/>
      <c r="C36" s="28"/>
      <c r="D36" s="2"/>
      <c r="E36" s="18"/>
      <c r="F36" s="18"/>
      <c r="G36" s="18"/>
      <c r="H36" s="6"/>
      <c r="I36" s="25">
        <v>9</v>
      </c>
      <c r="J36" s="138"/>
      <c r="K36" s="28"/>
      <c r="L36" s="2"/>
      <c r="M36" s="18"/>
      <c r="N36" s="6"/>
      <c r="O36" s="18"/>
      <c r="P36" s="6"/>
    </row>
    <row r="37" spans="1:16" ht="12.75" customHeight="1">
      <c r="A37" s="25">
        <v>8</v>
      </c>
      <c r="B37" s="138"/>
      <c r="C37" s="28"/>
      <c r="D37" s="2"/>
      <c r="E37" s="18"/>
      <c r="F37" s="18"/>
      <c r="G37" s="18"/>
      <c r="H37" s="6"/>
      <c r="I37" s="25">
        <v>8</v>
      </c>
      <c r="J37" s="138"/>
      <c r="K37" s="28"/>
      <c r="L37" s="2"/>
      <c r="M37" s="18"/>
      <c r="N37" s="6"/>
      <c r="O37" s="18"/>
      <c r="P37" s="6"/>
    </row>
    <row r="38" spans="1:16" ht="12.75" customHeight="1">
      <c r="A38" s="25">
        <v>7</v>
      </c>
      <c r="B38" s="138"/>
      <c r="C38" s="28"/>
      <c r="D38" s="2"/>
      <c r="E38" s="18"/>
      <c r="F38" s="50"/>
      <c r="G38" s="18"/>
      <c r="H38" s="41"/>
      <c r="I38" s="25">
        <v>7</v>
      </c>
      <c r="J38" s="138"/>
      <c r="K38" s="28"/>
      <c r="L38" s="2"/>
      <c r="M38" s="18"/>
      <c r="N38" s="41"/>
      <c r="O38" s="18"/>
      <c r="P38" s="41"/>
    </row>
    <row r="39" spans="1:16" ht="12.75" customHeight="1">
      <c r="A39" s="25">
        <v>6</v>
      </c>
      <c r="B39" s="138"/>
      <c r="C39" s="28"/>
      <c r="D39" s="2"/>
      <c r="E39" s="18"/>
      <c r="F39" s="50"/>
      <c r="G39" s="18"/>
      <c r="H39" s="41"/>
      <c r="I39" s="25">
        <v>6</v>
      </c>
      <c r="J39" s="138"/>
      <c r="K39" s="28"/>
      <c r="L39" s="2"/>
      <c r="M39" s="18"/>
      <c r="N39" s="41"/>
      <c r="O39" s="18"/>
      <c r="P39" s="41"/>
    </row>
    <row r="40" spans="1:16" ht="12.75" customHeight="1">
      <c r="A40" s="25">
        <v>5</v>
      </c>
      <c r="B40" s="138"/>
      <c r="C40" s="28"/>
      <c r="D40" s="2"/>
      <c r="E40" s="18"/>
      <c r="F40" s="50"/>
      <c r="G40" s="18"/>
      <c r="H40" s="41"/>
      <c r="I40" s="25">
        <v>5</v>
      </c>
      <c r="J40" s="138"/>
      <c r="K40" s="28"/>
      <c r="L40" s="2"/>
      <c r="M40" s="18"/>
      <c r="N40" s="41"/>
      <c r="O40" s="18"/>
      <c r="P40" s="41"/>
    </row>
    <row r="41" spans="1:16" ht="12.75" customHeight="1">
      <c r="A41" s="25">
        <v>4</v>
      </c>
      <c r="B41" s="138"/>
      <c r="C41" s="25"/>
      <c r="D41" s="2"/>
      <c r="E41" s="18"/>
      <c r="F41" s="51"/>
      <c r="G41" s="51"/>
      <c r="H41" s="1"/>
      <c r="I41" s="25">
        <v>4</v>
      </c>
      <c r="J41" s="138"/>
      <c r="K41" s="25"/>
      <c r="L41" s="2"/>
      <c r="M41" s="18"/>
      <c r="N41" s="1"/>
      <c r="O41" s="51"/>
      <c r="P41" s="1"/>
    </row>
    <row r="42" spans="1:16" ht="12.75" customHeight="1">
      <c r="A42" s="25">
        <v>3</v>
      </c>
      <c r="B42" s="138"/>
      <c r="C42" s="25"/>
      <c r="D42" s="2"/>
      <c r="E42" s="18"/>
      <c r="F42" s="51"/>
      <c r="G42" s="51"/>
      <c r="H42" s="1"/>
      <c r="I42" s="25">
        <v>3</v>
      </c>
      <c r="J42" s="138"/>
      <c r="K42" s="25"/>
      <c r="L42" s="2"/>
      <c r="M42" s="18"/>
      <c r="N42" s="1"/>
      <c r="O42" s="51"/>
      <c r="P42" s="1"/>
    </row>
    <row r="43" spans="1:16" ht="12.75" customHeight="1">
      <c r="A43" s="25">
        <v>2</v>
      </c>
      <c r="B43" s="138"/>
      <c r="C43" s="25"/>
      <c r="D43" s="2"/>
      <c r="E43" s="18"/>
      <c r="F43" s="51"/>
      <c r="G43" s="51"/>
      <c r="H43" s="1"/>
      <c r="I43" s="25">
        <v>2</v>
      </c>
      <c r="J43" s="138"/>
      <c r="K43" s="25"/>
      <c r="L43" s="2"/>
      <c r="M43" s="18"/>
      <c r="N43" s="1"/>
      <c r="O43" s="51"/>
      <c r="P43" s="1"/>
    </row>
    <row r="44" spans="1:16" ht="12.75" customHeight="1">
      <c r="A44" s="25">
        <v>1</v>
      </c>
      <c r="B44" s="138"/>
      <c r="C44" s="25"/>
      <c r="D44" s="2"/>
      <c r="E44" s="18"/>
      <c r="F44" s="51"/>
      <c r="G44" s="51"/>
      <c r="H44" s="1"/>
      <c r="I44" s="25">
        <v>1</v>
      </c>
      <c r="J44" s="138"/>
      <c r="K44" s="25"/>
      <c r="L44" s="2"/>
      <c r="M44" s="18"/>
      <c r="N44" s="1"/>
      <c r="O44" s="51"/>
      <c r="P44" s="1"/>
    </row>
    <row r="45" spans="1:16" ht="13.5" thickBot="1">
      <c r="A45" s="25"/>
      <c r="B45" s="37"/>
      <c r="C45" s="18"/>
      <c r="E45" s="18"/>
      <c r="F45" s="18"/>
      <c r="G45" s="18"/>
      <c r="H45" s="6"/>
      <c r="I45" s="25"/>
      <c r="J45" s="37"/>
      <c r="K45" s="18"/>
      <c r="M45" s="18"/>
      <c r="N45" s="18"/>
      <c r="O45" s="18"/>
      <c r="P45" s="6"/>
    </row>
    <row r="46" spans="1:16" ht="12.75">
      <c r="A46" s="25"/>
      <c r="B46" s="30"/>
      <c r="C46" s="18"/>
      <c r="E46" s="6"/>
      <c r="F46" s="18"/>
      <c r="G46" s="18"/>
      <c r="H46" s="6"/>
      <c r="I46" s="25"/>
      <c r="J46" s="30"/>
      <c r="K46" s="18"/>
      <c r="M46" s="6"/>
      <c r="N46" s="6"/>
      <c r="O46" s="18"/>
      <c r="P46" s="6"/>
    </row>
    <row r="47" spans="1:16" ht="12.75">
      <c r="A47" s="25"/>
      <c r="B47" s="31" t="s">
        <v>7</v>
      </c>
      <c r="C47" s="22" t="s">
        <v>8</v>
      </c>
      <c r="E47" s="6"/>
      <c r="F47" s="18"/>
      <c r="G47" s="18"/>
      <c r="H47" s="6"/>
      <c r="I47" s="25"/>
      <c r="J47" s="31" t="s">
        <v>7</v>
      </c>
      <c r="K47" s="22" t="s">
        <v>8</v>
      </c>
      <c r="M47" s="6"/>
      <c r="N47" s="6"/>
      <c r="O47" s="18"/>
      <c r="P47" s="6"/>
    </row>
    <row r="48" spans="1:16" ht="13.5">
      <c r="A48" s="5"/>
      <c r="B48" s="32" t="s">
        <v>9</v>
      </c>
      <c r="C48" s="18"/>
      <c r="E48" s="9">
        <f>SUM(E3:E44)</f>
        <v>0</v>
      </c>
      <c r="F48" s="52"/>
      <c r="G48" s="52"/>
      <c r="H48" s="9"/>
      <c r="I48" s="5"/>
      <c r="J48" s="32" t="s">
        <v>9</v>
      </c>
      <c r="K48" s="18"/>
      <c r="M48" s="9">
        <f>SUM(M3:M44)</f>
        <v>0</v>
      </c>
      <c r="N48" s="9"/>
      <c r="O48" s="52"/>
      <c r="P48" s="9"/>
    </row>
    <row r="49" spans="1:16" ht="13.5">
      <c r="A49" s="4"/>
      <c r="B49" s="33" t="s">
        <v>10</v>
      </c>
      <c r="C49" s="18"/>
      <c r="E49" s="7"/>
      <c r="F49" s="53">
        <f>SUM(F3:F44)</f>
        <v>16.999999999999996</v>
      </c>
      <c r="G49" s="53"/>
      <c r="H49" s="8"/>
      <c r="I49" s="4"/>
      <c r="J49" s="33" t="s">
        <v>10</v>
      </c>
      <c r="K49" s="18"/>
      <c r="M49" s="7"/>
      <c r="N49" s="53">
        <f>SUM(N3:N44)</f>
        <v>23.199999999999996</v>
      </c>
      <c r="O49" s="53"/>
      <c r="P49" s="8"/>
    </row>
    <row r="50" spans="1:16" ht="12.75">
      <c r="A50" s="16"/>
      <c r="B50" s="34" t="s">
        <v>2</v>
      </c>
      <c r="C50" s="18"/>
      <c r="E50" s="7"/>
      <c r="F50" s="54"/>
      <c r="G50" s="54"/>
      <c r="H50" s="15">
        <f>SUM(H3:H44)</f>
        <v>0</v>
      </c>
      <c r="I50" s="16"/>
      <c r="J50" s="34" t="s">
        <v>2</v>
      </c>
      <c r="K50" s="18"/>
      <c r="M50" s="7"/>
      <c r="N50" s="7"/>
      <c r="O50" s="54"/>
      <c r="P50" s="15">
        <f>SUM(P3:P44)</f>
        <v>0</v>
      </c>
    </row>
    <row r="51" spans="1:16" ht="12.75">
      <c r="A51" s="25"/>
      <c r="B51" s="35" t="s">
        <v>3</v>
      </c>
      <c r="C51" s="29">
        <f>SUM(C3:C44)</f>
        <v>0</v>
      </c>
      <c r="E51" s="1"/>
      <c r="F51" s="51"/>
      <c r="G51" s="51"/>
      <c r="H51" s="1"/>
      <c r="I51" s="25"/>
      <c r="J51" s="35" t="s">
        <v>3</v>
      </c>
      <c r="K51" s="29">
        <f>SUM(K3:K44)</f>
        <v>0</v>
      </c>
      <c r="M51" s="1"/>
      <c r="N51" s="1"/>
      <c r="O51" s="51"/>
      <c r="P51" s="1"/>
    </row>
    <row r="52" spans="1:16">
      <c r="A52" s="25"/>
      <c r="I52" s="25"/>
    </row>
    <row r="53" spans="1:16">
      <c r="A53" s="25"/>
      <c r="B53" s="20"/>
      <c r="I53" s="25"/>
      <c r="J53" s="20"/>
    </row>
    <row r="54" spans="1:16">
      <c r="A54" s="25"/>
      <c r="B54" s="20"/>
      <c r="I54" s="25"/>
      <c r="J54" s="20"/>
    </row>
    <row r="55" spans="1:16">
      <c r="A55" s="25"/>
      <c r="B55" s="20"/>
      <c r="I55" s="25"/>
      <c r="J55" s="20"/>
    </row>
    <row r="56" spans="1:16">
      <c r="B56" s="20"/>
      <c r="J56" s="20"/>
    </row>
  </sheetData>
  <mergeCells count="4">
    <mergeCell ref="B3:B4"/>
    <mergeCell ref="J3:J4"/>
    <mergeCell ref="B24:B44"/>
    <mergeCell ref="J27:J4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主機房</vt:lpstr>
      <vt:lpstr>樓層機房</vt:lpstr>
    </vt:vector>
  </TitlesOfParts>
  <Company>Concurrent Computer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nobuakit</dc:creator>
  <cp:lastModifiedBy>韻嘉 彭</cp:lastModifiedBy>
  <cp:lastPrinted>2014-08-07T00:42:52Z</cp:lastPrinted>
  <dcterms:created xsi:type="dcterms:W3CDTF">2011-05-16T22:37:52Z</dcterms:created>
  <dcterms:modified xsi:type="dcterms:W3CDTF">2024-09-20T09:39:10Z</dcterms:modified>
</cp:coreProperties>
</file>