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Family\Documents\GitHub\projects\draft\coffee_sales_mo_chen\"/>
    </mc:Choice>
  </mc:AlternateContent>
  <xr:revisionPtr revIDLastSave="0" documentId="8_{4051D7BC-BE4E-419F-8D73-8AA1FCB350BA}" xr6:coauthVersionLast="47" xr6:coauthVersionMax="47" xr10:uidLastSave="{00000000-0000-0000-0000-000000000000}"/>
  <bookViews>
    <workbookView xWindow="-108" yWindow="-108" windowWidth="23256" windowHeight="12456" tabRatio="833" activeTab="6" xr2:uid="{00000000-000D-0000-FFFF-FFFF00000000}"/>
  </bookViews>
  <sheets>
    <sheet name="orders_raw" sheetId="17" r:id="rId1"/>
    <sheet name="customers_raw" sheetId="13" r:id="rId2"/>
    <sheet name="products_raw" sheetId="2" r:id="rId3"/>
    <sheet name="orders" sheetId="18" r:id="rId4"/>
    <sheet name="customers" sheetId="19" r:id="rId5"/>
    <sheet name="products  " sheetId="20" r:id="rId6"/>
    <sheet name="Total Sales" sheetId="21" r:id="rId7"/>
    <sheet name="Country" sheetId="22" r:id="rId8"/>
    <sheet name="Top 5 Customers" sheetId="23" r:id="rId9"/>
    <sheet name="Dashboard" sheetId="24" r:id="rId10"/>
  </sheets>
  <definedNames>
    <definedName name="_xlnm._FilterDatabase" localSheetId="3" hidden="1">orders!$A$1:$M$1001</definedName>
    <definedName name="_xlnm._FilterDatabase" localSheetId="0" hidden="1">orders_raw!$A$1:$M$1001</definedName>
    <definedName name="_xlnm._FilterDatabase" localSheetId="5" hidden="1">'products  '!$A$1:$G$49</definedName>
    <definedName name="_xlnm._FilterDatabase" localSheetId="2" hidden="1">products_raw!$A$1:$G$49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O343" i="18"/>
  <c r="O428" i="18"/>
  <c r="O502" i="18"/>
  <c r="O559" i="18"/>
  <c r="O611" i="18"/>
  <c r="O653" i="18"/>
  <c r="O696" i="18"/>
  <c r="O739" i="18"/>
  <c r="O781" i="18"/>
  <c r="O824" i="18"/>
  <c r="O867" i="18"/>
  <c r="O909" i="18"/>
  <c r="O952" i="18"/>
  <c r="O995" i="18"/>
  <c r="N35" i="18"/>
  <c r="N36" i="18"/>
  <c r="N63" i="18"/>
  <c r="N64" i="18"/>
  <c r="N87" i="18"/>
  <c r="N89" i="18"/>
  <c r="N109" i="18"/>
  <c r="N110" i="18"/>
  <c r="N130" i="18"/>
  <c r="N131" i="18"/>
  <c r="N151" i="18"/>
  <c r="N153" i="18"/>
  <c r="N173" i="18"/>
  <c r="N174" i="18"/>
  <c r="N194" i="18"/>
  <c r="N195" i="18"/>
  <c r="N215" i="18"/>
  <c r="N217" i="18"/>
  <c r="N237" i="18"/>
  <c r="N238" i="18"/>
  <c r="N258" i="18"/>
  <c r="N259" i="18"/>
  <c r="N279" i="18"/>
  <c r="N281" i="18"/>
  <c r="N301" i="18"/>
  <c r="N302" i="18"/>
  <c r="N322" i="18"/>
  <c r="N323" i="18"/>
  <c r="N343" i="18"/>
  <c r="N345" i="18"/>
  <c r="N365" i="18"/>
  <c r="N366" i="18"/>
  <c r="N386" i="18"/>
  <c r="N387" i="18"/>
  <c r="N407" i="18"/>
  <c r="N409" i="18"/>
  <c r="N429" i="18"/>
  <c r="N430" i="18"/>
  <c r="N450" i="18"/>
  <c r="N451" i="18"/>
  <c r="N467" i="18"/>
  <c r="N469" i="18"/>
  <c r="N482" i="18"/>
  <c r="N483" i="18"/>
  <c r="N495" i="18"/>
  <c r="N498" i="18"/>
  <c r="N510" i="18"/>
  <c r="N511" i="18"/>
  <c r="N525" i="18"/>
  <c r="N526" i="18"/>
  <c r="N538" i="18"/>
  <c r="N541" i="18"/>
  <c r="N553" i="18"/>
  <c r="N554" i="18"/>
  <c r="N567" i="18"/>
  <c r="N569" i="18"/>
  <c r="N581" i="18"/>
  <c r="N583" i="18"/>
  <c r="N595" i="18"/>
  <c r="N597" i="18"/>
  <c r="N610" i="18"/>
  <c r="N611" i="18"/>
  <c r="N623" i="18"/>
  <c r="N626" i="18"/>
  <c r="N637" i="18"/>
  <c r="N638" i="18"/>
  <c r="N647" i="18"/>
  <c r="N649" i="18"/>
  <c r="N658" i="18"/>
  <c r="N659" i="18"/>
  <c r="N669" i="18"/>
  <c r="N670" i="18"/>
  <c r="N679" i="18"/>
  <c r="N681" i="18"/>
  <c r="N690" i="18"/>
  <c r="N691" i="18"/>
  <c r="N701" i="18"/>
  <c r="N702" i="18"/>
  <c r="N711" i="18"/>
  <c r="N713" i="18"/>
  <c r="N722" i="18"/>
  <c r="N723" i="18"/>
  <c r="N733" i="18"/>
  <c r="N734" i="18"/>
  <c r="N743" i="18"/>
  <c r="N745" i="18"/>
  <c r="N754" i="18"/>
  <c r="N755" i="18"/>
  <c r="N765" i="18"/>
  <c r="N766" i="18"/>
  <c r="N775" i="18"/>
  <c r="N777" i="18"/>
  <c r="N786" i="18"/>
  <c r="N787" i="18"/>
  <c r="N797" i="18"/>
  <c r="N798" i="18"/>
  <c r="N807" i="18"/>
  <c r="N809" i="18"/>
  <c r="N818" i="18"/>
  <c r="N819" i="18"/>
  <c r="N829" i="18"/>
  <c r="N830" i="18"/>
  <c r="N839" i="18"/>
  <c r="N841" i="18"/>
  <c r="N850" i="18"/>
  <c r="N851" i="18"/>
  <c r="N861" i="18"/>
  <c r="N862" i="18"/>
  <c r="N871" i="18"/>
  <c r="N873" i="18"/>
  <c r="N882" i="18"/>
  <c r="N883" i="18"/>
  <c r="N893" i="18"/>
  <c r="N894" i="18"/>
  <c r="N903" i="18"/>
  <c r="N905" i="18"/>
  <c r="N914" i="18"/>
  <c r="N915" i="18"/>
  <c r="N925" i="18"/>
  <c r="N926" i="18"/>
  <c r="N934" i="18"/>
  <c r="N935" i="18"/>
  <c r="N942" i="18"/>
  <c r="N943" i="18"/>
  <c r="N950" i="18"/>
  <c r="N951" i="18"/>
  <c r="N958" i="18"/>
  <c r="N959" i="18"/>
  <c r="N966" i="18"/>
  <c r="N967" i="18"/>
  <c r="N974" i="18"/>
  <c r="N975" i="18"/>
  <c r="N982" i="18"/>
  <c r="N983" i="18"/>
  <c r="N990" i="18"/>
  <c r="N991" i="18"/>
  <c r="N998" i="18"/>
  <c r="N999" i="18"/>
  <c r="I2" i="18"/>
  <c r="N2" i="18" s="1"/>
  <c r="M5" i="18"/>
  <c r="M6" i="18"/>
  <c r="M13" i="18"/>
  <c r="M14" i="18"/>
  <c r="M21" i="18"/>
  <c r="M22" i="18"/>
  <c r="M29" i="18"/>
  <c r="M30" i="18"/>
  <c r="M37" i="18"/>
  <c r="M38" i="18"/>
  <c r="M45" i="18"/>
  <c r="M46" i="18"/>
  <c r="M53" i="18"/>
  <c r="M54" i="18"/>
  <c r="M61" i="18"/>
  <c r="M62" i="18"/>
  <c r="M69" i="18"/>
  <c r="M70" i="18"/>
  <c r="M77" i="18"/>
  <c r="M78" i="18"/>
  <c r="M85" i="18"/>
  <c r="M86" i="18"/>
  <c r="M93" i="18"/>
  <c r="M94" i="18"/>
  <c r="M101" i="18"/>
  <c r="M102" i="18"/>
  <c r="M109" i="18"/>
  <c r="M110" i="18"/>
  <c r="M117" i="18"/>
  <c r="M118" i="18"/>
  <c r="M125" i="18"/>
  <c r="M126" i="18"/>
  <c r="M133" i="18"/>
  <c r="M134" i="18"/>
  <c r="M141" i="18"/>
  <c r="M142" i="18"/>
  <c r="M149" i="18"/>
  <c r="M150" i="18"/>
  <c r="M157" i="18"/>
  <c r="M158" i="18"/>
  <c r="M165" i="18"/>
  <c r="M166" i="18"/>
  <c r="M173" i="18"/>
  <c r="M174" i="18"/>
  <c r="M181" i="18"/>
  <c r="M182" i="18"/>
  <c r="M189" i="18"/>
  <c r="M190" i="18"/>
  <c r="M197" i="18"/>
  <c r="M198" i="18"/>
  <c r="M205" i="18"/>
  <c r="M206" i="18"/>
  <c r="M213" i="18"/>
  <c r="M214" i="18"/>
  <c r="M221" i="18"/>
  <c r="M222" i="18"/>
  <c r="M229" i="18"/>
  <c r="M230" i="18"/>
  <c r="M237" i="18"/>
  <c r="M238" i="18"/>
  <c r="M245" i="18"/>
  <c r="M246" i="18"/>
  <c r="M253" i="18"/>
  <c r="M254" i="18"/>
  <c r="M261" i="18"/>
  <c r="M262" i="18"/>
  <c r="M269" i="18"/>
  <c r="M270" i="18"/>
  <c r="M277" i="18"/>
  <c r="M278" i="18"/>
  <c r="M285" i="18"/>
  <c r="M286" i="18"/>
  <c r="M293" i="18"/>
  <c r="M294" i="18"/>
  <c r="M301" i="18"/>
  <c r="M302" i="18"/>
  <c r="M309" i="18"/>
  <c r="M310" i="18"/>
  <c r="M317" i="18"/>
  <c r="M318" i="18"/>
  <c r="M325" i="18"/>
  <c r="M326" i="18"/>
  <c r="M333" i="18"/>
  <c r="M334" i="18"/>
  <c r="M341" i="18"/>
  <c r="M342" i="18"/>
  <c r="M349" i="18"/>
  <c r="M350" i="18"/>
  <c r="M357" i="18"/>
  <c r="M358" i="18"/>
  <c r="M365" i="18"/>
  <c r="M366" i="18"/>
  <c r="M373" i="18"/>
  <c r="M374" i="18"/>
  <c r="M381" i="18"/>
  <c r="M382" i="18"/>
  <c r="M389" i="18"/>
  <c r="M390" i="18"/>
  <c r="M397" i="18"/>
  <c r="M398" i="18"/>
  <c r="M405" i="18"/>
  <c r="M406" i="18"/>
  <c r="M413" i="18"/>
  <c r="M414" i="18"/>
  <c r="M421" i="18"/>
  <c r="M422" i="18"/>
  <c r="M429" i="18"/>
  <c r="M430" i="18"/>
  <c r="M437" i="18"/>
  <c r="M438" i="18"/>
  <c r="M445" i="18"/>
  <c r="M446" i="18"/>
  <c r="M453" i="18"/>
  <c r="M454" i="18"/>
  <c r="M461" i="18"/>
  <c r="M462" i="18"/>
  <c r="M469" i="18"/>
  <c r="M470" i="18"/>
  <c r="M477" i="18"/>
  <c r="M478" i="18"/>
  <c r="M485" i="18"/>
  <c r="M486" i="18"/>
  <c r="M493" i="18"/>
  <c r="M494" i="18"/>
  <c r="M501" i="18"/>
  <c r="M502" i="18"/>
  <c r="M509" i="18"/>
  <c r="M510" i="18"/>
  <c r="M517" i="18"/>
  <c r="M518" i="18"/>
  <c r="M525" i="18"/>
  <c r="M526" i="18"/>
  <c r="M533" i="18"/>
  <c r="M534" i="18"/>
  <c r="M541" i="18"/>
  <c r="M542" i="18"/>
  <c r="M549" i="18"/>
  <c r="M550" i="18"/>
  <c r="M557" i="18"/>
  <c r="M558" i="18"/>
  <c r="M565" i="18"/>
  <c r="M566" i="18"/>
  <c r="M573" i="18"/>
  <c r="M574" i="18"/>
  <c r="M581" i="18"/>
  <c r="M582" i="18"/>
  <c r="M589" i="18"/>
  <c r="M590" i="18"/>
  <c r="M597" i="18"/>
  <c r="M598" i="18"/>
  <c r="M605" i="18"/>
  <c r="M606" i="18"/>
  <c r="M613" i="18"/>
  <c r="M614" i="18"/>
  <c r="M621" i="18"/>
  <c r="M622" i="18"/>
  <c r="M629" i="18"/>
  <c r="M630" i="18"/>
  <c r="M637" i="18"/>
  <c r="M638" i="18"/>
  <c r="M645" i="18"/>
  <c r="M646" i="18"/>
  <c r="M653" i="18"/>
  <c r="M654" i="18"/>
  <c r="M661" i="18"/>
  <c r="M662" i="18"/>
  <c r="M669" i="18"/>
  <c r="M670" i="18"/>
  <c r="M677" i="18"/>
  <c r="M678" i="18"/>
  <c r="M685" i="18"/>
  <c r="M686" i="18"/>
  <c r="M693" i="18"/>
  <c r="M694" i="18"/>
  <c r="M700" i="18"/>
  <c r="M701" i="18"/>
  <c r="M705" i="18"/>
  <c r="M706" i="18"/>
  <c r="M710" i="18"/>
  <c r="M712" i="18"/>
  <c r="M716" i="18"/>
  <c r="M717" i="18"/>
  <c r="M721" i="18"/>
  <c r="M722" i="18"/>
  <c r="M726" i="18"/>
  <c r="M728" i="18"/>
  <c r="M732" i="18"/>
  <c r="M733" i="18"/>
  <c r="M737" i="18"/>
  <c r="M738" i="18"/>
  <c r="M742" i="18"/>
  <c r="M744" i="18"/>
  <c r="M748" i="18"/>
  <c r="M749" i="18"/>
  <c r="M753" i="18"/>
  <c r="M754" i="18"/>
  <c r="M758" i="18"/>
  <c r="M760" i="18"/>
  <c r="M764" i="18"/>
  <c r="M765" i="18"/>
  <c r="M769" i="18"/>
  <c r="M770" i="18"/>
  <c r="M774" i="18"/>
  <c r="M776" i="18"/>
  <c r="M780" i="18"/>
  <c r="M781" i="18"/>
  <c r="M785" i="18"/>
  <c r="M786" i="18"/>
  <c r="M790" i="18"/>
  <c r="M792" i="18"/>
  <c r="M795" i="18"/>
  <c r="M796" i="18"/>
  <c r="M799" i="18"/>
  <c r="M800" i="18"/>
  <c r="M803" i="18"/>
  <c r="M804" i="18"/>
  <c r="M807" i="18"/>
  <c r="M808" i="18"/>
  <c r="M811" i="18"/>
  <c r="M812" i="18"/>
  <c r="M815" i="18"/>
  <c r="M816" i="18"/>
  <c r="M819" i="18"/>
  <c r="M820" i="18"/>
  <c r="M823" i="18"/>
  <c r="M824" i="18"/>
  <c r="M827" i="18"/>
  <c r="M828" i="18"/>
  <c r="M831" i="18"/>
  <c r="M832" i="18"/>
  <c r="M835" i="18"/>
  <c r="M836" i="18"/>
  <c r="M839" i="18"/>
  <c r="M840" i="18"/>
  <c r="M843" i="18"/>
  <c r="M844" i="18"/>
  <c r="M847" i="18"/>
  <c r="M848" i="18"/>
  <c r="M851" i="18"/>
  <c r="M852" i="18"/>
  <c r="M855" i="18"/>
  <c r="M856" i="18"/>
  <c r="M859" i="18"/>
  <c r="M860" i="18"/>
  <c r="M863" i="18"/>
  <c r="M864" i="18"/>
  <c r="M867" i="18"/>
  <c r="M868" i="18"/>
  <c r="M871" i="18"/>
  <c r="M872" i="18"/>
  <c r="M875" i="18"/>
  <c r="M876" i="18"/>
  <c r="M879" i="18"/>
  <c r="M880" i="18"/>
  <c r="M883" i="18"/>
  <c r="M884" i="18"/>
  <c r="M887" i="18"/>
  <c r="M888" i="18"/>
  <c r="M891" i="18"/>
  <c r="M892" i="18"/>
  <c r="M895" i="18"/>
  <c r="M896" i="18"/>
  <c r="M899" i="18"/>
  <c r="M900" i="18"/>
  <c r="M903" i="18"/>
  <c r="M904" i="18"/>
  <c r="M907" i="18"/>
  <c r="M908" i="18"/>
  <c r="M911" i="18"/>
  <c r="M912" i="18"/>
  <c r="M915" i="18"/>
  <c r="M916" i="18"/>
  <c r="M919" i="18"/>
  <c r="M920" i="18"/>
  <c r="M923" i="18"/>
  <c r="M924" i="18"/>
  <c r="M927" i="18"/>
  <c r="M928" i="18"/>
  <c r="M931" i="18"/>
  <c r="M932" i="18"/>
  <c r="M935" i="18"/>
  <c r="M936" i="18"/>
  <c r="M939" i="18"/>
  <c r="M940" i="18"/>
  <c r="M943" i="18"/>
  <c r="M944" i="18"/>
  <c r="M947" i="18"/>
  <c r="M948" i="18"/>
  <c r="M951" i="18"/>
  <c r="M952" i="18"/>
  <c r="M955" i="18"/>
  <c r="M956" i="18"/>
  <c r="M959" i="18"/>
  <c r="M960" i="18"/>
  <c r="M963" i="18"/>
  <c r="M964" i="18"/>
  <c r="M967" i="18"/>
  <c r="M968" i="18"/>
  <c r="M971" i="18"/>
  <c r="M972" i="18"/>
  <c r="M975" i="18"/>
  <c r="M976" i="18"/>
  <c r="M979" i="18"/>
  <c r="M980" i="18"/>
  <c r="M983" i="18"/>
  <c r="M984" i="18"/>
  <c r="M987" i="18"/>
  <c r="M988" i="18"/>
  <c r="M991" i="18"/>
  <c r="M992" i="18"/>
  <c r="M995" i="18"/>
  <c r="M996" i="18"/>
  <c r="M999" i="18"/>
  <c r="M1000" i="18"/>
  <c r="I3" i="18"/>
  <c r="N3" i="18" s="1"/>
  <c r="J3" i="18"/>
  <c r="O3" i="18" s="1"/>
  <c r="K3" i="18"/>
  <c r="L3" i="18"/>
  <c r="M3" i="18" s="1"/>
  <c r="I4" i="18"/>
  <c r="N4" i="18" s="1"/>
  <c r="J4" i="18"/>
  <c r="O4" i="18" s="1"/>
  <c r="K4" i="18"/>
  <c r="L4" i="18"/>
  <c r="M4" i="18" s="1"/>
  <c r="I5" i="18"/>
  <c r="N5" i="18" s="1"/>
  <c r="J5" i="18"/>
  <c r="O5" i="18" s="1"/>
  <c r="K5" i="18"/>
  <c r="L5" i="18"/>
  <c r="I6" i="18"/>
  <c r="N6" i="18" s="1"/>
  <c r="J6" i="18"/>
  <c r="O6" i="18" s="1"/>
  <c r="K6" i="18"/>
  <c r="L6" i="18"/>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I14" i="18"/>
  <c r="N14" i="18" s="1"/>
  <c r="J14" i="18"/>
  <c r="O14" i="18" s="1"/>
  <c r="K14" i="18"/>
  <c r="L14" i="18"/>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I22" i="18"/>
  <c r="N22" i="18" s="1"/>
  <c r="J22" i="18"/>
  <c r="O22" i="18" s="1"/>
  <c r="K22" i="18"/>
  <c r="L22" i="18"/>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I30" i="18"/>
  <c r="N30" i="18" s="1"/>
  <c r="J30" i="18"/>
  <c r="O30" i="18" s="1"/>
  <c r="K30" i="18"/>
  <c r="L30" i="18"/>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J35" i="18"/>
  <c r="O35" i="18" s="1"/>
  <c r="K35" i="18"/>
  <c r="L35" i="18"/>
  <c r="M35" i="18" s="1"/>
  <c r="I36" i="18"/>
  <c r="J36" i="18"/>
  <c r="O36" i="18" s="1"/>
  <c r="K36" i="18"/>
  <c r="L36" i="18"/>
  <c r="M36" i="18" s="1"/>
  <c r="I37" i="18"/>
  <c r="N37" i="18" s="1"/>
  <c r="J37" i="18"/>
  <c r="O37" i="18" s="1"/>
  <c r="K37" i="18"/>
  <c r="L37" i="18"/>
  <c r="I38" i="18"/>
  <c r="N38" i="18" s="1"/>
  <c r="J38" i="18"/>
  <c r="O38" i="18" s="1"/>
  <c r="K38" i="18"/>
  <c r="L38" i="18"/>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I46" i="18"/>
  <c r="N46" i="18" s="1"/>
  <c r="J46" i="18"/>
  <c r="O46" i="18" s="1"/>
  <c r="K46" i="18"/>
  <c r="L46" i="18"/>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I54" i="18"/>
  <c r="N54" i="18" s="1"/>
  <c r="J54" i="18"/>
  <c r="O54" i="18" s="1"/>
  <c r="K54" i="18"/>
  <c r="L54" i="18"/>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I62" i="18"/>
  <c r="N62" i="18" s="1"/>
  <c r="J62" i="18"/>
  <c r="O62" i="18" s="1"/>
  <c r="K62" i="18"/>
  <c r="L62" i="18"/>
  <c r="I63" i="18"/>
  <c r="J63" i="18"/>
  <c r="O63" i="18" s="1"/>
  <c r="K63" i="18"/>
  <c r="L63" i="18"/>
  <c r="M63" i="18" s="1"/>
  <c r="I64" i="18"/>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I70" i="18"/>
  <c r="N70" i="18" s="1"/>
  <c r="J70" i="18"/>
  <c r="O70" i="18" s="1"/>
  <c r="K70" i="18"/>
  <c r="L70" i="18"/>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I78" i="18"/>
  <c r="N78" i="18" s="1"/>
  <c r="J78" i="18"/>
  <c r="O78" i="18" s="1"/>
  <c r="K78" i="18"/>
  <c r="L78" i="18"/>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I86" i="18"/>
  <c r="N86" i="18" s="1"/>
  <c r="J86" i="18"/>
  <c r="O86" i="18" s="1"/>
  <c r="K86" i="18"/>
  <c r="L86" i="18"/>
  <c r="I87" i="18"/>
  <c r="J87" i="18"/>
  <c r="O87" i="18" s="1"/>
  <c r="K87" i="18"/>
  <c r="L87" i="18"/>
  <c r="M87" i="18" s="1"/>
  <c r="I88" i="18"/>
  <c r="N88" i="18" s="1"/>
  <c r="J88" i="18"/>
  <c r="O88" i="18" s="1"/>
  <c r="K88" i="18"/>
  <c r="L88" i="18"/>
  <c r="M88" i="18" s="1"/>
  <c r="I89" i="18"/>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I94" i="18"/>
  <c r="N94" i="18" s="1"/>
  <c r="J94" i="18"/>
  <c r="O94" i="18" s="1"/>
  <c r="K94" i="18"/>
  <c r="L94" i="18"/>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I102" i="18"/>
  <c r="N102" i="18" s="1"/>
  <c r="J102" i="18"/>
  <c r="O102" i="18" s="1"/>
  <c r="K102" i="18"/>
  <c r="L102" i="18"/>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J109" i="18"/>
  <c r="O109" i="18" s="1"/>
  <c r="K109" i="18"/>
  <c r="L109" i="18"/>
  <c r="I110" i="18"/>
  <c r="J110" i="18"/>
  <c r="O110" i="18" s="1"/>
  <c r="K110" i="18"/>
  <c r="L110" i="18"/>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I118" i="18"/>
  <c r="N118" i="18" s="1"/>
  <c r="J118" i="18"/>
  <c r="O118" i="18" s="1"/>
  <c r="K118" i="18"/>
  <c r="L118" i="18"/>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I126" i="18"/>
  <c r="N126" i="18" s="1"/>
  <c r="J126" i="18"/>
  <c r="O126" i="18" s="1"/>
  <c r="K126" i="18"/>
  <c r="L126" i="18"/>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J130" i="18"/>
  <c r="O130" i="18" s="1"/>
  <c r="K130" i="18"/>
  <c r="L130" i="18"/>
  <c r="M130" i="18" s="1"/>
  <c r="I131" i="18"/>
  <c r="J131" i="18"/>
  <c r="O131" i="18" s="1"/>
  <c r="K131" i="18"/>
  <c r="L131" i="18"/>
  <c r="M131" i="18" s="1"/>
  <c r="I132" i="18"/>
  <c r="N132" i="18" s="1"/>
  <c r="J132" i="18"/>
  <c r="O132" i="18" s="1"/>
  <c r="K132" i="18"/>
  <c r="L132" i="18"/>
  <c r="M132" i="18" s="1"/>
  <c r="I133" i="18"/>
  <c r="N133" i="18" s="1"/>
  <c r="J133" i="18"/>
  <c r="O133" i="18" s="1"/>
  <c r="K133" i="18"/>
  <c r="L133" i="18"/>
  <c r="I134" i="18"/>
  <c r="N134" i="18" s="1"/>
  <c r="J134" i="18"/>
  <c r="O134" i="18" s="1"/>
  <c r="K134" i="18"/>
  <c r="L134" i="18"/>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I142" i="18"/>
  <c r="N142" i="18" s="1"/>
  <c r="J142" i="18"/>
  <c r="O142" i="18" s="1"/>
  <c r="K142" i="18"/>
  <c r="L142" i="18"/>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I150" i="18"/>
  <c r="N150" i="18" s="1"/>
  <c r="J150" i="18"/>
  <c r="O150" i="18" s="1"/>
  <c r="K150" i="18"/>
  <c r="L150" i="18"/>
  <c r="I151" i="18"/>
  <c r="J151" i="18"/>
  <c r="O151" i="18" s="1"/>
  <c r="K151" i="18"/>
  <c r="L151" i="18"/>
  <c r="M151" i="18" s="1"/>
  <c r="I152" i="18"/>
  <c r="N152" i="18" s="1"/>
  <c r="J152" i="18"/>
  <c r="O152" i="18" s="1"/>
  <c r="K152" i="18"/>
  <c r="L152" i="18"/>
  <c r="M152" i="18" s="1"/>
  <c r="I153" i="18"/>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I158" i="18"/>
  <c r="N158" i="18" s="1"/>
  <c r="J158" i="18"/>
  <c r="O158" i="18" s="1"/>
  <c r="K158" i="18"/>
  <c r="L158" i="18"/>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I166" i="18"/>
  <c r="N166" i="18" s="1"/>
  <c r="J166" i="18"/>
  <c r="O166" i="18" s="1"/>
  <c r="K166" i="18"/>
  <c r="L166" i="18"/>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J173" i="18"/>
  <c r="O173" i="18" s="1"/>
  <c r="K173" i="18"/>
  <c r="L173" i="18"/>
  <c r="I174" i="18"/>
  <c r="J174" i="18"/>
  <c r="O174" i="18" s="1"/>
  <c r="K174" i="18"/>
  <c r="L174" i="18"/>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I182" i="18"/>
  <c r="N182" i="18" s="1"/>
  <c r="J182" i="18"/>
  <c r="O182" i="18" s="1"/>
  <c r="K182" i="18"/>
  <c r="L182" i="18"/>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I190" i="18"/>
  <c r="N190" i="18" s="1"/>
  <c r="J190" i="18"/>
  <c r="O190" i="18" s="1"/>
  <c r="K190" i="18"/>
  <c r="L190" i="18"/>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J194" i="18"/>
  <c r="O194" i="18" s="1"/>
  <c r="K194" i="18"/>
  <c r="L194" i="18"/>
  <c r="M194" i="18" s="1"/>
  <c r="I195" i="18"/>
  <c r="J195" i="18"/>
  <c r="O195" i="18" s="1"/>
  <c r="K195" i="18"/>
  <c r="L195" i="18"/>
  <c r="M195" i="18" s="1"/>
  <c r="I196" i="18"/>
  <c r="N196" i="18" s="1"/>
  <c r="J196" i="18"/>
  <c r="O196" i="18" s="1"/>
  <c r="K196" i="18"/>
  <c r="L196" i="18"/>
  <c r="M196" i="18" s="1"/>
  <c r="I197" i="18"/>
  <c r="N197" i="18" s="1"/>
  <c r="J197" i="18"/>
  <c r="O197" i="18" s="1"/>
  <c r="K197" i="18"/>
  <c r="L197" i="18"/>
  <c r="I198" i="18"/>
  <c r="N198" i="18" s="1"/>
  <c r="J198" i="18"/>
  <c r="O198" i="18" s="1"/>
  <c r="K198" i="18"/>
  <c r="L198" i="18"/>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I206" i="18"/>
  <c r="N206" i="18" s="1"/>
  <c r="J206" i="18"/>
  <c r="O206" i="18" s="1"/>
  <c r="K206" i="18"/>
  <c r="L206" i="18"/>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I214" i="18"/>
  <c r="N214" i="18" s="1"/>
  <c r="J214" i="18"/>
  <c r="O214" i="18" s="1"/>
  <c r="K214" i="18"/>
  <c r="L214" i="18"/>
  <c r="I215" i="18"/>
  <c r="J215" i="18"/>
  <c r="O215" i="18" s="1"/>
  <c r="K215" i="18"/>
  <c r="L215" i="18"/>
  <c r="M215" i="18" s="1"/>
  <c r="I216" i="18"/>
  <c r="N216" i="18" s="1"/>
  <c r="J216" i="18"/>
  <c r="O216" i="18" s="1"/>
  <c r="K216" i="18"/>
  <c r="L216" i="18"/>
  <c r="M216" i="18" s="1"/>
  <c r="I217" i="18"/>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I222" i="18"/>
  <c r="N222" i="18" s="1"/>
  <c r="J222" i="18"/>
  <c r="O222" i="18" s="1"/>
  <c r="K222" i="18"/>
  <c r="L222" i="18"/>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I230" i="18"/>
  <c r="N230" i="18" s="1"/>
  <c r="J230" i="18"/>
  <c r="O230" i="18" s="1"/>
  <c r="K230" i="18"/>
  <c r="L230" i="18"/>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J237" i="18"/>
  <c r="O237" i="18" s="1"/>
  <c r="K237" i="18"/>
  <c r="L237" i="18"/>
  <c r="I238" i="18"/>
  <c r="J238" i="18"/>
  <c r="O238" i="18" s="1"/>
  <c r="K238" i="18"/>
  <c r="L238" i="18"/>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I246" i="18"/>
  <c r="N246" i="18" s="1"/>
  <c r="J246" i="18"/>
  <c r="O246" i="18" s="1"/>
  <c r="K246" i="18"/>
  <c r="L246" i="18"/>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I254" i="18"/>
  <c r="N254" i="18" s="1"/>
  <c r="J254" i="18"/>
  <c r="O254" i="18" s="1"/>
  <c r="K254" i="18"/>
  <c r="L254" i="18"/>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J258" i="18"/>
  <c r="O258" i="18" s="1"/>
  <c r="K258" i="18"/>
  <c r="L258" i="18"/>
  <c r="M258" i="18" s="1"/>
  <c r="I259" i="18"/>
  <c r="J259" i="18"/>
  <c r="O259" i="18" s="1"/>
  <c r="K259" i="18"/>
  <c r="L259" i="18"/>
  <c r="M259" i="18" s="1"/>
  <c r="I260" i="18"/>
  <c r="N260" i="18" s="1"/>
  <c r="J260" i="18"/>
  <c r="O260" i="18" s="1"/>
  <c r="K260" i="18"/>
  <c r="L260" i="18"/>
  <c r="M260" i="18" s="1"/>
  <c r="I261" i="18"/>
  <c r="N261" i="18" s="1"/>
  <c r="J261" i="18"/>
  <c r="O261" i="18" s="1"/>
  <c r="K261" i="18"/>
  <c r="L261" i="18"/>
  <c r="I262" i="18"/>
  <c r="N262" i="18" s="1"/>
  <c r="J262" i="18"/>
  <c r="O262" i="18" s="1"/>
  <c r="K262" i="18"/>
  <c r="L262" i="18"/>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I270" i="18"/>
  <c r="N270" i="18" s="1"/>
  <c r="J270" i="18"/>
  <c r="O270" i="18" s="1"/>
  <c r="K270" i="18"/>
  <c r="L270" i="18"/>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I278" i="18"/>
  <c r="N278" i="18" s="1"/>
  <c r="J278" i="18"/>
  <c r="O278" i="18" s="1"/>
  <c r="K278" i="18"/>
  <c r="L278" i="18"/>
  <c r="I279" i="18"/>
  <c r="J279" i="18"/>
  <c r="O279" i="18" s="1"/>
  <c r="K279" i="18"/>
  <c r="L279" i="18"/>
  <c r="M279" i="18" s="1"/>
  <c r="I280" i="18"/>
  <c r="N280" i="18" s="1"/>
  <c r="J280" i="18"/>
  <c r="O280" i="18" s="1"/>
  <c r="K280" i="18"/>
  <c r="L280" i="18"/>
  <c r="M280" i="18" s="1"/>
  <c r="I281" i="18"/>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I286" i="18"/>
  <c r="N286" i="18" s="1"/>
  <c r="J286" i="18"/>
  <c r="O286" i="18" s="1"/>
  <c r="K286" i="18"/>
  <c r="L286" i="18"/>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I294" i="18"/>
  <c r="N294" i="18" s="1"/>
  <c r="J294" i="18"/>
  <c r="O294" i="18" s="1"/>
  <c r="K294" i="18"/>
  <c r="L294" i="18"/>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J301" i="18"/>
  <c r="O301" i="18" s="1"/>
  <c r="K301" i="18"/>
  <c r="L301" i="18"/>
  <c r="I302" i="18"/>
  <c r="J302" i="18"/>
  <c r="O302" i="18" s="1"/>
  <c r="K302" i="18"/>
  <c r="L302" i="18"/>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I310" i="18"/>
  <c r="N310" i="18" s="1"/>
  <c r="J310" i="18"/>
  <c r="O310" i="18" s="1"/>
  <c r="K310" i="18"/>
  <c r="L310" i="18"/>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I318" i="18"/>
  <c r="N318" i="18" s="1"/>
  <c r="J318" i="18"/>
  <c r="O318" i="18" s="1"/>
  <c r="K318" i="18"/>
  <c r="L318" i="18"/>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J322" i="18"/>
  <c r="O322" i="18" s="1"/>
  <c r="K322" i="18"/>
  <c r="L322" i="18"/>
  <c r="M322" i="18" s="1"/>
  <c r="I323" i="18"/>
  <c r="J323" i="18"/>
  <c r="O323" i="18" s="1"/>
  <c r="K323" i="18"/>
  <c r="L323" i="18"/>
  <c r="M323" i="18" s="1"/>
  <c r="I324" i="18"/>
  <c r="N324" i="18" s="1"/>
  <c r="J324" i="18"/>
  <c r="O324" i="18" s="1"/>
  <c r="K324" i="18"/>
  <c r="L324" i="18"/>
  <c r="M324" i="18" s="1"/>
  <c r="I325" i="18"/>
  <c r="N325" i="18" s="1"/>
  <c r="J325" i="18"/>
  <c r="O325" i="18" s="1"/>
  <c r="K325" i="18"/>
  <c r="L325" i="18"/>
  <c r="I326" i="18"/>
  <c r="N326" i="18" s="1"/>
  <c r="J326" i="18"/>
  <c r="O326" i="18" s="1"/>
  <c r="K326" i="18"/>
  <c r="L326" i="18"/>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I334" i="18"/>
  <c r="N334" i="18" s="1"/>
  <c r="J334" i="18"/>
  <c r="O334" i="18" s="1"/>
  <c r="K334" i="18"/>
  <c r="L334" i="18"/>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I342" i="18"/>
  <c r="N342" i="18" s="1"/>
  <c r="J342" i="18"/>
  <c r="O342" i="18" s="1"/>
  <c r="K342" i="18"/>
  <c r="L342" i="18"/>
  <c r="I343" i="18"/>
  <c r="J343" i="18"/>
  <c r="K343" i="18"/>
  <c r="L343" i="18"/>
  <c r="M343" i="18" s="1"/>
  <c r="I344" i="18"/>
  <c r="N344" i="18" s="1"/>
  <c r="J344" i="18"/>
  <c r="O344" i="18" s="1"/>
  <c r="K344" i="18"/>
  <c r="L344" i="18"/>
  <c r="M344" i="18" s="1"/>
  <c r="I345" i="18"/>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I350" i="18"/>
  <c r="N350" i="18" s="1"/>
  <c r="J350" i="18"/>
  <c r="O350" i="18" s="1"/>
  <c r="K350" i="18"/>
  <c r="L350" i="18"/>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I358" i="18"/>
  <c r="N358" i="18" s="1"/>
  <c r="J358" i="18"/>
  <c r="O358" i="18" s="1"/>
  <c r="K358" i="18"/>
  <c r="L358" i="18"/>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J365" i="18"/>
  <c r="O365" i="18" s="1"/>
  <c r="K365" i="18"/>
  <c r="L365" i="18"/>
  <c r="I366" i="18"/>
  <c r="J366" i="18"/>
  <c r="O366" i="18" s="1"/>
  <c r="K366" i="18"/>
  <c r="L366" i="18"/>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I374" i="18"/>
  <c r="N374" i="18" s="1"/>
  <c r="J374" i="18"/>
  <c r="O374" i="18" s="1"/>
  <c r="K374" i="18"/>
  <c r="L374" i="18"/>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I382" i="18"/>
  <c r="N382" i="18" s="1"/>
  <c r="J382" i="18"/>
  <c r="O382" i="18" s="1"/>
  <c r="K382" i="18"/>
  <c r="L382" i="18"/>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J386" i="18"/>
  <c r="O386" i="18" s="1"/>
  <c r="K386" i="18"/>
  <c r="L386" i="18"/>
  <c r="M386" i="18" s="1"/>
  <c r="I387" i="18"/>
  <c r="J387" i="18"/>
  <c r="O387" i="18" s="1"/>
  <c r="K387" i="18"/>
  <c r="L387" i="18"/>
  <c r="M387" i="18" s="1"/>
  <c r="I388" i="18"/>
  <c r="N388" i="18" s="1"/>
  <c r="J388" i="18"/>
  <c r="O388" i="18" s="1"/>
  <c r="K388" i="18"/>
  <c r="L388" i="18"/>
  <c r="M388" i="18" s="1"/>
  <c r="I389" i="18"/>
  <c r="N389" i="18" s="1"/>
  <c r="J389" i="18"/>
  <c r="O389" i="18" s="1"/>
  <c r="K389" i="18"/>
  <c r="L389" i="18"/>
  <c r="I390" i="18"/>
  <c r="N390" i="18" s="1"/>
  <c r="J390" i="18"/>
  <c r="O390" i="18" s="1"/>
  <c r="K390" i="18"/>
  <c r="L390" i="18"/>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I398" i="18"/>
  <c r="N398" i="18" s="1"/>
  <c r="J398" i="18"/>
  <c r="O398" i="18" s="1"/>
  <c r="K398" i="18"/>
  <c r="L398" i="18"/>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I406" i="18"/>
  <c r="N406" i="18" s="1"/>
  <c r="J406" i="18"/>
  <c r="O406" i="18" s="1"/>
  <c r="K406" i="18"/>
  <c r="L406" i="18"/>
  <c r="I407" i="18"/>
  <c r="J407" i="18"/>
  <c r="O407" i="18" s="1"/>
  <c r="K407" i="18"/>
  <c r="L407" i="18"/>
  <c r="M407" i="18" s="1"/>
  <c r="I408" i="18"/>
  <c r="N408" i="18" s="1"/>
  <c r="J408" i="18"/>
  <c r="O408" i="18" s="1"/>
  <c r="K408" i="18"/>
  <c r="L408" i="18"/>
  <c r="M408" i="18" s="1"/>
  <c r="I409" i="18"/>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I414" i="18"/>
  <c r="N414" i="18" s="1"/>
  <c r="J414" i="18"/>
  <c r="O414" i="18" s="1"/>
  <c r="K414" i="18"/>
  <c r="L414" i="18"/>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I422" i="18"/>
  <c r="N422" i="18" s="1"/>
  <c r="J422" i="18"/>
  <c r="O422" i="18" s="1"/>
  <c r="K422" i="18"/>
  <c r="L422" i="18"/>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K428" i="18"/>
  <c r="L428" i="18"/>
  <c r="M428" i="18" s="1"/>
  <c r="I429" i="18"/>
  <c r="J429" i="18"/>
  <c r="O429" i="18" s="1"/>
  <c r="K429" i="18"/>
  <c r="L429" i="18"/>
  <c r="I430" i="18"/>
  <c r="J430" i="18"/>
  <c r="O430" i="18" s="1"/>
  <c r="K430" i="18"/>
  <c r="L430" i="18"/>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I438" i="18"/>
  <c r="N438" i="18" s="1"/>
  <c r="J438" i="18"/>
  <c r="O438" i="18" s="1"/>
  <c r="K438" i="18"/>
  <c r="L438" i="18"/>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I446" i="18"/>
  <c r="N446" i="18" s="1"/>
  <c r="J446" i="18"/>
  <c r="O446" i="18" s="1"/>
  <c r="K446" i="18"/>
  <c r="L446" i="18"/>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J450" i="18"/>
  <c r="O450" i="18" s="1"/>
  <c r="K450" i="18"/>
  <c r="L450" i="18"/>
  <c r="M450" i="18" s="1"/>
  <c r="I451" i="18"/>
  <c r="J451" i="18"/>
  <c r="O451" i="18" s="1"/>
  <c r="K451" i="18"/>
  <c r="L451" i="18"/>
  <c r="M451" i="18" s="1"/>
  <c r="I452" i="18"/>
  <c r="N452" i="18" s="1"/>
  <c r="J452" i="18"/>
  <c r="O452" i="18" s="1"/>
  <c r="K452" i="18"/>
  <c r="L452" i="18"/>
  <c r="M452" i="18" s="1"/>
  <c r="I453" i="18"/>
  <c r="N453" i="18" s="1"/>
  <c r="J453" i="18"/>
  <c r="O453" i="18" s="1"/>
  <c r="K453" i="18"/>
  <c r="L453" i="18"/>
  <c r="I454" i="18"/>
  <c r="N454" i="18" s="1"/>
  <c r="J454" i="18"/>
  <c r="O454" i="18" s="1"/>
  <c r="K454" i="18"/>
  <c r="L454" i="18"/>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I462" i="18"/>
  <c r="N462" i="18" s="1"/>
  <c r="J462" i="18"/>
  <c r="O462" i="18" s="1"/>
  <c r="K462" i="18"/>
  <c r="L462" i="18"/>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J467" i="18"/>
  <c r="O467" i="18" s="1"/>
  <c r="K467" i="18"/>
  <c r="L467" i="18"/>
  <c r="M467" i="18" s="1"/>
  <c r="I468" i="18"/>
  <c r="N468" i="18" s="1"/>
  <c r="J468" i="18"/>
  <c r="O468" i="18" s="1"/>
  <c r="K468" i="18"/>
  <c r="L468" i="18"/>
  <c r="M468" i="18" s="1"/>
  <c r="I469" i="18"/>
  <c r="J469" i="18"/>
  <c r="O469" i="18" s="1"/>
  <c r="K469" i="18"/>
  <c r="L469" i="18"/>
  <c r="I470" i="18"/>
  <c r="N470" i="18" s="1"/>
  <c r="J470" i="18"/>
  <c r="O470" i="18" s="1"/>
  <c r="K470" i="18"/>
  <c r="L470" i="18"/>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I478" i="18"/>
  <c r="N478" i="18" s="1"/>
  <c r="J478" i="18"/>
  <c r="O478" i="18" s="1"/>
  <c r="K478" i="18"/>
  <c r="L478" i="18"/>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J482" i="18"/>
  <c r="O482" i="18" s="1"/>
  <c r="K482" i="18"/>
  <c r="L482" i="18"/>
  <c r="M482" i="18" s="1"/>
  <c r="I483" i="18"/>
  <c r="J483" i="18"/>
  <c r="O483" i="18" s="1"/>
  <c r="K483" i="18"/>
  <c r="L483" i="18"/>
  <c r="M483" i="18" s="1"/>
  <c r="I484" i="18"/>
  <c r="N484" i="18" s="1"/>
  <c r="J484" i="18"/>
  <c r="O484" i="18" s="1"/>
  <c r="K484" i="18"/>
  <c r="L484" i="18"/>
  <c r="M484" i="18" s="1"/>
  <c r="I485" i="18"/>
  <c r="N485" i="18" s="1"/>
  <c r="J485" i="18"/>
  <c r="O485" i="18" s="1"/>
  <c r="K485" i="18"/>
  <c r="L485" i="18"/>
  <c r="I486" i="18"/>
  <c r="N486" i="18" s="1"/>
  <c r="J486" i="18"/>
  <c r="O486" i="18" s="1"/>
  <c r="K486" i="18"/>
  <c r="L486" i="18"/>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I494" i="18"/>
  <c r="N494" i="18" s="1"/>
  <c r="J494" i="18"/>
  <c r="O494" i="18" s="1"/>
  <c r="K494" i="18"/>
  <c r="L494" i="18"/>
  <c r="I495" i="18"/>
  <c r="J495" i="18"/>
  <c r="O495" i="18" s="1"/>
  <c r="K495" i="18"/>
  <c r="L495" i="18"/>
  <c r="M495" i="18" s="1"/>
  <c r="I496" i="18"/>
  <c r="N496" i="18" s="1"/>
  <c r="J496" i="18"/>
  <c r="O496" i="18" s="1"/>
  <c r="K496" i="18"/>
  <c r="L496" i="18"/>
  <c r="M496" i="18" s="1"/>
  <c r="I497" i="18"/>
  <c r="N497" i="18" s="1"/>
  <c r="J497" i="18"/>
  <c r="O497" i="18" s="1"/>
  <c r="K497" i="18"/>
  <c r="L497" i="18"/>
  <c r="M497" i="18" s="1"/>
  <c r="I498" i="18"/>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I502" i="18"/>
  <c r="N502" i="18" s="1"/>
  <c r="J502" i="18"/>
  <c r="K502" i="18"/>
  <c r="L502" i="18"/>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I510" i="18"/>
  <c r="J510" i="18"/>
  <c r="O510" i="18" s="1"/>
  <c r="K510" i="18"/>
  <c r="L510" i="18"/>
  <c r="I511" i="18"/>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I518" i="18"/>
  <c r="N518" i="18" s="1"/>
  <c r="J518" i="18"/>
  <c r="O518" i="18" s="1"/>
  <c r="K518" i="18"/>
  <c r="L518" i="18"/>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J525" i="18"/>
  <c r="O525" i="18" s="1"/>
  <c r="K525" i="18"/>
  <c r="L525" i="18"/>
  <c r="I526" i="18"/>
  <c r="J526" i="18"/>
  <c r="O526" i="18" s="1"/>
  <c r="K526" i="18"/>
  <c r="L526" i="18"/>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I534" i="18"/>
  <c r="N534" i="18" s="1"/>
  <c r="J534" i="18"/>
  <c r="O534" i="18" s="1"/>
  <c r="K534" i="18"/>
  <c r="L534" i="18"/>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J538" i="18"/>
  <c r="O538" i="18" s="1"/>
  <c r="K538" i="18"/>
  <c r="L538" i="18"/>
  <c r="M538" i="18" s="1"/>
  <c r="I539" i="18"/>
  <c r="N539" i="18" s="1"/>
  <c r="J539" i="18"/>
  <c r="O539" i="18" s="1"/>
  <c r="K539" i="18"/>
  <c r="L539" i="18"/>
  <c r="M539" i="18" s="1"/>
  <c r="I540" i="18"/>
  <c r="N540" i="18" s="1"/>
  <c r="J540" i="18"/>
  <c r="O540" i="18" s="1"/>
  <c r="K540" i="18"/>
  <c r="L540" i="18"/>
  <c r="M540" i="18" s="1"/>
  <c r="I541" i="18"/>
  <c r="J541" i="18"/>
  <c r="O541" i="18" s="1"/>
  <c r="K541" i="18"/>
  <c r="L541" i="18"/>
  <c r="I542" i="18"/>
  <c r="N542" i="18" s="1"/>
  <c r="J542" i="18"/>
  <c r="O542" i="18" s="1"/>
  <c r="K542" i="18"/>
  <c r="L542" i="18"/>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I550" i="18"/>
  <c r="N550" i="18" s="1"/>
  <c r="J550" i="18"/>
  <c r="O550" i="18" s="1"/>
  <c r="K550" i="18"/>
  <c r="L550" i="18"/>
  <c r="I551" i="18"/>
  <c r="N551" i="18" s="1"/>
  <c r="J551" i="18"/>
  <c r="O551" i="18" s="1"/>
  <c r="K551" i="18"/>
  <c r="L551" i="18"/>
  <c r="M551" i="18" s="1"/>
  <c r="I552" i="18"/>
  <c r="N552" i="18" s="1"/>
  <c r="J552" i="18"/>
  <c r="O552" i="18" s="1"/>
  <c r="K552" i="18"/>
  <c r="L552" i="18"/>
  <c r="M552" i="18" s="1"/>
  <c r="I553" i="18"/>
  <c r="J553" i="18"/>
  <c r="O553" i="18" s="1"/>
  <c r="K553" i="18"/>
  <c r="L553" i="18"/>
  <c r="M553" i="18" s="1"/>
  <c r="I554" i="18"/>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I558" i="18"/>
  <c r="N558" i="18" s="1"/>
  <c r="J558" i="18"/>
  <c r="O558" i="18" s="1"/>
  <c r="K558" i="18"/>
  <c r="L558" i="18"/>
  <c r="I559" i="18"/>
  <c r="N559" i="18" s="1"/>
  <c r="J559" i="18"/>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I566" i="18"/>
  <c r="N566" i="18" s="1"/>
  <c r="J566" i="18"/>
  <c r="O566" i="18" s="1"/>
  <c r="K566" i="18"/>
  <c r="L566" i="18"/>
  <c r="I567" i="18"/>
  <c r="J567" i="18"/>
  <c r="O567" i="18" s="1"/>
  <c r="K567" i="18"/>
  <c r="L567" i="18"/>
  <c r="M567" i="18" s="1"/>
  <c r="I568" i="18"/>
  <c r="N568" i="18" s="1"/>
  <c r="J568" i="18"/>
  <c r="O568" i="18" s="1"/>
  <c r="K568" i="18"/>
  <c r="L568" i="18"/>
  <c r="M568" i="18" s="1"/>
  <c r="I569" i="18"/>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I574" i="18"/>
  <c r="N574" i="18" s="1"/>
  <c r="J574" i="18"/>
  <c r="O574" i="18" s="1"/>
  <c r="K574" i="18"/>
  <c r="L574" i="18"/>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J581" i="18"/>
  <c r="O581" i="18" s="1"/>
  <c r="K581" i="18"/>
  <c r="L581" i="18"/>
  <c r="I582" i="18"/>
  <c r="N582" i="18" s="1"/>
  <c r="J582" i="18"/>
  <c r="O582" i="18" s="1"/>
  <c r="K582" i="18"/>
  <c r="L582" i="18"/>
  <c r="I583" i="18"/>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I590" i="18"/>
  <c r="N590" i="18" s="1"/>
  <c r="J590" i="18"/>
  <c r="O590" i="18" s="1"/>
  <c r="K590" i="18"/>
  <c r="L590" i="18"/>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J595" i="18"/>
  <c r="O595" i="18" s="1"/>
  <c r="K595" i="18"/>
  <c r="L595" i="18"/>
  <c r="M595" i="18" s="1"/>
  <c r="I596" i="18"/>
  <c r="N596" i="18" s="1"/>
  <c r="J596" i="18"/>
  <c r="O596" i="18" s="1"/>
  <c r="K596" i="18"/>
  <c r="L596" i="18"/>
  <c r="M596" i="18" s="1"/>
  <c r="I597" i="18"/>
  <c r="J597" i="18"/>
  <c r="O597" i="18" s="1"/>
  <c r="K597" i="18"/>
  <c r="L597" i="18"/>
  <c r="I598" i="18"/>
  <c r="N598" i="18" s="1"/>
  <c r="J598" i="18"/>
  <c r="O598" i="18" s="1"/>
  <c r="K598" i="18"/>
  <c r="L598" i="18"/>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I606" i="18"/>
  <c r="N606" i="18" s="1"/>
  <c r="J606" i="18"/>
  <c r="O606" i="18" s="1"/>
  <c r="K606" i="18"/>
  <c r="L606" i="18"/>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J610" i="18"/>
  <c r="O610" i="18" s="1"/>
  <c r="K610" i="18"/>
  <c r="L610" i="18"/>
  <c r="M610" i="18" s="1"/>
  <c r="I611" i="18"/>
  <c r="J611" i="18"/>
  <c r="K611" i="18"/>
  <c r="L611" i="18"/>
  <c r="M611" i="18" s="1"/>
  <c r="I612" i="18"/>
  <c r="N612" i="18" s="1"/>
  <c r="J612" i="18"/>
  <c r="O612" i="18" s="1"/>
  <c r="K612" i="18"/>
  <c r="L612" i="18"/>
  <c r="M612" i="18" s="1"/>
  <c r="I613" i="18"/>
  <c r="N613" i="18" s="1"/>
  <c r="J613" i="18"/>
  <c r="O613" i="18" s="1"/>
  <c r="K613" i="18"/>
  <c r="L613" i="18"/>
  <c r="I614" i="18"/>
  <c r="N614" i="18" s="1"/>
  <c r="J614" i="18"/>
  <c r="O614" i="18" s="1"/>
  <c r="K614" i="18"/>
  <c r="L614" i="18"/>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I622" i="18"/>
  <c r="N622" i="18" s="1"/>
  <c r="J622" i="18"/>
  <c r="O622" i="18" s="1"/>
  <c r="K622" i="18"/>
  <c r="L622" i="18"/>
  <c r="I623" i="18"/>
  <c r="J623" i="18"/>
  <c r="O623" i="18" s="1"/>
  <c r="K623" i="18"/>
  <c r="L623" i="18"/>
  <c r="M623" i="18" s="1"/>
  <c r="I624" i="18"/>
  <c r="N624" i="18" s="1"/>
  <c r="J624" i="18"/>
  <c r="O624" i="18" s="1"/>
  <c r="K624" i="18"/>
  <c r="L624" i="18"/>
  <c r="M624" i="18" s="1"/>
  <c r="I625" i="18"/>
  <c r="N625" i="18" s="1"/>
  <c r="J625" i="18"/>
  <c r="O625" i="18" s="1"/>
  <c r="K625" i="18"/>
  <c r="L625" i="18"/>
  <c r="M625" i="18" s="1"/>
  <c r="I626" i="18"/>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I630" i="18"/>
  <c r="N630" i="18" s="1"/>
  <c r="J630" i="18"/>
  <c r="O630" i="18" s="1"/>
  <c r="K630" i="18"/>
  <c r="L630" i="18"/>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J637" i="18"/>
  <c r="O637" i="18" s="1"/>
  <c r="K637" i="18"/>
  <c r="L637" i="18"/>
  <c r="I638" i="18"/>
  <c r="J638" i="18"/>
  <c r="O638" i="18" s="1"/>
  <c r="K638" i="18"/>
  <c r="L638" i="18"/>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I646" i="18"/>
  <c r="N646" i="18" s="1"/>
  <c r="J646" i="18"/>
  <c r="O646" i="18" s="1"/>
  <c r="K646" i="18"/>
  <c r="L646" i="18"/>
  <c r="I647" i="18"/>
  <c r="J647" i="18"/>
  <c r="O647" i="18" s="1"/>
  <c r="K647" i="18"/>
  <c r="L647" i="18"/>
  <c r="M647" i="18" s="1"/>
  <c r="I648" i="18"/>
  <c r="N648" i="18" s="1"/>
  <c r="J648" i="18"/>
  <c r="O648" i="18" s="1"/>
  <c r="K648" i="18"/>
  <c r="L648" i="18"/>
  <c r="M648" i="18" s="1"/>
  <c r="I649" i="18"/>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K653" i="18"/>
  <c r="L653" i="18"/>
  <c r="I654" i="18"/>
  <c r="N654" i="18" s="1"/>
  <c r="J654" i="18"/>
  <c r="O654" i="18" s="1"/>
  <c r="K654" i="18"/>
  <c r="L654" i="18"/>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J658" i="18"/>
  <c r="O658" i="18" s="1"/>
  <c r="K658" i="18"/>
  <c r="L658" i="18"/>
  <c r="M658" i="18" s="1"/>
  <c r="I659" i="18"/>
  <c r="J659" i="18"/>
  <c r="O659" i="18" s="1"/>
  <c r="K659" i="18"/>
  <c r="L659" i="18"/>
  <c r="M659" i="18" s="1"/>
  <c r="I660" i="18"/>
  <c r="N660" i="18" s="1"/>
  <c r="J660" i="18"/>
  <c r="O660" i="18" s="1"/>
  <c r="K660" i="18"/>
  <c r="L660" i="18"/>
  <c r="M660" i="18" s="1"/>
  <c r="I661" i="18"/>
  <c r="N661" i="18" s="1"/>
  <c r="J661" i="18"/>
  <c r="O661" i="18" s="1"/>
  <c r="K661" i="18"/>
  <c r="L661" i="18"/>
  <c r="I662" i="18"/>
  <c r="N662" i="18" s="1"/>
  <c r="J662" i="18"/>
  <c r="O662" i="18" s="1"/>
  <c r="K662" i="18"/>
  <c r="L662" i="18"/>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J669" i="18"/>
  <c r="O669" i="18" s="1"/>
  <c r="K669" i="18"/>
  <c r="L669" i="18"/>
  <c r="I670" i="18"/>
  <c r="J670" i="18"/>
  <c r="O670" i="18" s="1"/>
  <c r="K670" i="18"/>
  <c r="L670" i="18"/>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I678" i="18"/>
  <c r="N678" i="18" s="1"/>
  <c r="J678" i="18"/>
  <c r="O678" i="18" s="1"/>
  <c r="K678" i="18"/>
  <c r="L678" i="18"/>
  <c r="I679" i="18"/>
  <c r="J679" i="18"/>
  <c r="O679" i="18" s="1"/>
  <c r="K679" i="18"/>
  <c r="L679" i="18"/>
  <c r="M679" i="18" s="1"/>
  <c r="I680" i="18"/>
  <c r="N680" i="18" s="1"/>
  <c r="J680" i="18"/>
  <c r="O680" i="18" s="1"/>
  <c r="K680" i="18"/>
  <c r="L680" i="18"/>
  <c r="M680" i="18" s="1"/>
  <c r="I681" i="18"/>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I686" i="18"/>
  <c r="N686" i="18" s="1"/>
  <c r="J686" i="18"/>
  <c r="O686" i="18" s="1"/>
  <c r="K686" i="18"/>
  <c r="L686" i="18"/>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J690" i="18"/>
  <c r="O690" i="18" s="1"/>
  <c r="K690" i="18"/>
  <c r="L690" i="18"/>
  <c r="M690" i="18" s="1"/>
  <c r="I691" i="18"/>
  <c r="J691" i="18"/>
  <c r="O691" i="18" s="1"/>
  <c r="K691" i="18"/>
  <c r="L691" i="18"/>
  <c r="M691" i="18" s="1"/>
  <c r="I692" i="18"/>
  <c r="N692" i="18" s="1"/>
  <c r="J692" i="18"/>
  <c r="O692" i="18" s="1"/>
  <c r="K692" i="18"/>
  <c r="L692" i="18"/>
  <c r="M692" i="18" s="1"/>
  <c r="I693" i="18"/>
  <c r="N693" i="18" s="1"/>
  <c r="J693" i="18"/>
  <c r="O693" i="18" s="1"/>
  <c r="K693" i="18"/>
  <c r="L693" i="18"/>
  <c r="I694" i="18"/>
  <c r="N694" i="18" s="1"/>
  <c r="J694" i="18"/>
  <c r="O694" i="18" s="1"/>
  <c r="K694" i="18"/>
  <c r="L694" i="18"/>
  <c r="I695" i="18"/>
  <c r="N695" i="18" s="1"/>
  <c r="J695" i="18"/>
  <c r="O695" i="18" s="1"/>
  <c r="K695" i="18"/>
  <c r="L695" i="18"/>
  <c r="M695" i="18" s="1"/>
  <c r="I696" i="18"/>
  <c r="N696" i="18" s="1"/>
  <c r="J696" i="18"/>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I701" i="18"/>
  <c r="J701" i="18"/>
  <c r="O701" i="18" s="1"/>
  <c r="K701" i="18"/>
  <c r="L701" i="18"/>
  <c r="I702" i="18"/>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I706" i="18"/>
  <c r="N706" i="18" s="1"/>
  <c r="J706" i="18"/>
  <c r="O706" i="18" s="1"/>
  <c r="K706" i="18"/>
  <c r="L706" i="18"/>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I711" i="18"/>
  <c r="J711" i="18"/>
  <c r="O711" i="18" s="1"/>
  <c r="K711" i="18"/>
  <c r="L711" i="18"/>
  <c r="M711" i="18" s="1"/>
  <c r="I712" i="18"/>
  <c r="N712" i="18" s="1"/>
  <c r="J712" i="18"/>
  <c r="O712" i="18" s="1"/>
  <c r="K712" i="18"/>
  <c r="L712" i="18"/>
  <c r="I713" i="18"/>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I717" i="18"/>
  <c r="N717" i="18" s="1"/>
  <c r="J717" i="18"/>
  <c r="O717" i="18" s="1"/>
  <c r="K717" i="18"/>
  <c r="L717" i="18"/>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I722" i="18"/>
  <c r="J722" i="18"/>
  <c r="O722" i="18" s="1"/>
  <c r="K722" i="18"/>
  <c r="L722" i="18"/>
  <c r="I723" i="18"/>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I727" i="18"/>
  <c r="N727" i="18" s="1"/>
  <c r="J727" i="18"/>
  <c r="O727" i="18" s="1"/>
  <c r="K727" i="18"/>
  <c r="L727" i="18"/>
  <c r="M727" i="18" s="1"/>
  <c r="I728" i="18"/>
  <c r="N728" i="18" s="1"/>
  <c r="J728" i="18"/>
  <c r="O728" i="18" s="1"/>
  <c r="K728" i="18"/>
  <c r="L728" i="18"/>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I733" i="18"/>
  <c r="J733" i="18"/>
  <c r="O733" i="18" s="1"/>
  <c r="K733" i="18"/>
  <c r="L733" i="18"/>
  <c r="I734" i="18"/>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I738" i="18"/>
  <c r="N738" i="18" s="1"/>
  <c r="J738" i="18"/>
  <c r="O738" i="18" s="1"/>
  <c r="K738" i="18"/>
  <c r="L738" i="18"/>
  <c r="I739" i="18"/>
  <c r="N739" i="18" s="1"/>
  <c r="J739" i="18"/>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I743" i="18"/>
  <c r="J743" i="18"/>
  <c r="O743" i="18" s="1"/>
  <c r="K743" i="18"/>
  <c r="L743" i="18"/>
  <c r="M743" i="18" s="1"/>
  <c r="I744" i="18"/>
  <c r="N744" i="18" s="1"/>
  <c r="J744" i="18"/>
  <c r="O744" i="18" s="1"/>
  <c r="K744" i="18"/>
  <c r="L744" i="18"/>
  <c r="I745" i="18"/>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I749" i="18"/>
  <c r="N749" i="18" s="1"/>
  <c r="J749" i="18"/>
  <c r="O749" i="18" s="1"/>
  <c r="K749" i="18"/>
  <c r="L749" i="18"/>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I754" i="18"/>
  <c r="J754" i="18"/>
  <c r="O754" i="18" s="1"/>
  <c r="K754" i="18"/>
  <c r="L754" i="18"/>
  <c r="I755" i="18"/>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I759" i="18"/>
  <c r="N759" i="18" s="1"/>
  <c r="J759" i="18"/>
  <c r="O759" i="18" s="1"/>
  <c r="K759" i="18"/>
  <c r="L759" i="18"/>
  <c r="M759" i="18" s="1"/>
  <c r="I760" i="18"/>
  <c r="N760" i="18" s="1"/>
  <c r="J760" i="18"/>
  <c r="O760" i="18" s="1"/>
  <c r="K760" i="18"/>
  <c r="L760" i="18"/>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I765" i="18"/>
  <c r="J765" i="18"/>
  <c r="O765" i="18" s="1"/>
  <c r="K765" i="18"/>
  <c r="L765" i="18"/>
  <c r="I766" i="18"/>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I770" i="18"/>
  <c r="N770" i="18" s="1"/>
  <c r="J770" i="18"/>
  <c r="O770" i="18" s="1"/>
  <c r="K770" i="18"/>
  <c r="L770" i="18"/>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I775" i="18"/>
  <c r="J775" i="18"/>
  <c r="O775" i="18" s="1"/>
  <c r="K775" i="18"/>
  <c r="L775" i="18"/>
  <c r="M775" i="18" s="1"/>
  <c r="I776" i="18"/>
  <c r="N776" i="18" s="1"/>
  <c r="J776" i="18"/>
  <c r="O776" i="18" s="1"/>
  <c r="K776" i="18"/>
  <c r="L776" i="18"/>
  <c r="I777" i="18"/>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I781" i="18"/>
  <c r="N781" i="18" s="1"/>
  <c r="J781" i="18"/>
  <c r="K781" i="18"/>
  <c r="L781" i="18"/>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I786" i="18"/>
  <c r="J786" i="18"/>
  <c r="O786" i="18" s="1"/>
  <c r="K786" i="18"/>
  <c r="L786" i="18"/>
  <c r="I787" i="18"/>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I791" i="18"/>
  <c r="N791" i="18" s="1"/>
  <c r="J791" i="18"/>
  <c r="O791" i="18" s="1"/>
  <c r="K791" i="18"/>
  <c r="L791" i="18"/>
  <c r="M791" i="18" s="1"/>
  <c r="I792" i="18"/>
  <c r="N792" i="18" s="1"/>
  <c r="J792" i="18"/>
  <c r="O792" i="18" s="1"/>
  <c r="K792" i="18"/>
  <c r="L792" i="18"/>
  <c r="I793" i="18"/>
  <c r="N793" i="18" s="1"/>
  <c r="J793" i="18"/>
  <c r="O793" i="18" s="1"/>
  <c r="K793" i="18"/>
  <c r="L793" i="18"/>
  <c r="M793" i="18" s="1"/>
  <c r="I794" i="18"/>
  <c r="N794" i="18" s="1"/>
  <c r="J794" i="18"/>
  <c r="O794" i="18" s="1"/>
  <c r="K794" i="18"/>
  <c r="L794" i="18"/>
  <c r="M794" i="18" s="1"/>
  <c r="I795" i="18"/>
  <c r="N795" i="18" s="1"/>
  <c r="J795" i="18"/>
  <c r="O795" i="18" s="1"/>
  <c r="K795" i="18"/>
  <c r="L795" i="18"/>
  <c r="I796" i="18"/>
  <c r="N796" i="18" s="1"/>
  <c r="J796" i="18"/>
  <c r="O796" i="18" s="1"/>
  <c r="K796" i="18"/>
  <c r="L796" i="18"/>
  <c r="I797" i="18"/>
  <c r="J797" i="18"/>
  <c r="O797" i="18" s="1"/>
  <c r="K797" i="18"/>
  <c r="L797" i="18"/>
  <c r="M797" i="18" s="1"/>
  <c r="I798" i="18"/>
  <c r="J798" i="18"/>
  <c r="O798" i="18" s="1"/>
  <c r="K798" i="18"/>
  <c r="L798" i="18"/>
  <c r="M798" i="18" s="1"/>
  <c r="I799" i="18"/>
  <c r="N799" i="18" s="1"/>
  <c r="J799" i="18"/>
  <c r="O799" i="18" s="1"/>
  <c r="K799" i="18"/>
  <c r="L799" i="18"/>
  <c r="I800" i="18"/>
  <c r="N800" i="18" s="1"/>
  <c r="J800" i="18"/>
  <c r="O800" i="18" s="1"/>
  <c r="K800" i="18"/>
  <c r="L800" i="18"/>
  <c r="I801" i="18"/>
  <c r="N801" i="18" s="1"/>
  <c r="J801" i="18"/>
  <c r="O801" i="18" s="1"/>
  <c r="K801" i="18"/>
  <c r="L801" i="18"/>
  <c r="M801" i="18" s="1"/>
  <c r="I802" i="18"/>
  <c r="N802" i="18" s="1"/>
  <c r="J802" i="18"/>
  <c r="O802" i="18" s="1"/>
  <c r="K802" i="18"/>
  <c r="L802" i="18"/>
  <c r="M802" i="18" s="1"/>
  <c r="I803" i="18"/>
  <c r="N803" i="18" s="1"/>
  <c r="J803" i="18"/>
  <c r="O803" i="18" s="1"/>
  <c r="K803" i="18"/>
  <c r="L803" i="18"/>
  <c r="I804" i="18"/>
  <c r="N804" i="18" s="1"/>
  <c r="J804" i="18"/>
  <c r="O804" i="18" s="1"/>
  <c r="K804" i="18"/>
  <c r="L804" i="18"/>
  <c r="I805" i="18"/>
  <c r="N805" i="18" s="1"/>
  <c r="J805" i="18"/>
  <c r="O805" i="18" s="1"/>
  <c r="K805" i="18"/>
  <c r="L805" i="18"/>
  <c r="M805" i="18" s="1"/>
  <c r="I806" i="18"/>
  <c r="N806" i="18" s="1"/>
  <c r="J806" i="18"/>
  <c r="O806" i="18" s="1"/>
  <c r="K806" i="18"/>
  <c r="L806" i="18"/>
  <c r="M806" i="18" s="1"/>
  <c r="I807" i="18"/>
  <c r="J807" i="18"/>
  <c r="O807" i="18" s="1"/>
  <c r="K807" i="18"/>
  <c r="L807" i="18"/>
  <c r="I808" i="18"/>
  <c r="N808" i="18" s="1"/>
  <c r="J808" i="18"/>
  <c r="O808" i="18" s="1"/>
  <c r="K808" i="18"/>
  <c r="L808" i="18"/>
  <c r="I809" i="18"/>
  <c r="J809" i="18"/>
  <c r="O809" i="18" s="1"/>
  <c r="K809" i="18"/>
  <c r="L809" i="18"/>
  <c r="M809" i="18" s="1"/>
  <c r="I810" i="18"/>
  <c r="N810" i="18" s="1"/>
  <c r="J810" i="18"/>
  <c r="O810" i="18" s="1"/>
  <c r="K810" i="18"/>
  <c r="L810" i="18"/>
  <c r="M810" i="18" s="1"/>
  <c r="I811" i="18"/>
  <c r="N811" i="18" s="1"/>
  <c r="J811" i="18"/>
  <c r="O811" i="18" s="1"/>
  <c r="K811" i="18"/>
  <c r="L811" i="18"/>
  <c r="I812" i="18"/>
  <c r="N812" i="18" s="1"/>
  <c r="J812" i="18"/>
  <c r="O812" i="18" s="1"/>
  <c r="K812" i="18"/>
  <c r="L812" i="18"/>
  <c r="I813" i="18"/>
  <c r="N813" i="18" s="1"/>
  <c r="J813" i="18"/>
  <c r="O813" i="18" s="1"/>
  <c r="K813" i="18"/>
  <c r="L813" i="18"/>
  <c r="M813" i="18" s="1"/>
  <c r="I814" i="18"/>
  <c r="N814" i="18" s="1"/>
  <c r="J814" i="18"/>
  <c r="O814" i="18" s="1"/>
  <c r="K814" i="18"/>
  <c r="L814" i="18"/>
  <c r="M814" i="18" s="1"/>
  <c r="I815" i="18"/>
  <c r="N815" i="18" s="1"/>
  <c r="J815" i="18"/>
  <c r="O815" i="18" s="1"/>
  <c r="K815" i="18"/>
  <c r="L815" i="18"/>
  <c r="I816" i="18"/>
  <c r="N816" i="18" s="1"/>
  <c r="J816" i="18"/>
  <c r="O816" i="18" s="1"/>
  <c r="K816" i="18"/>
  <c r="L816" i="18"/>
  <c r="I817" i="18"/>
  <c r="N817" i="18" s="1"/>
  <c r="J817" i="18"/>
  <c r="O817" i="18" s="1"/>
  <c r="K817" i="18"/>
  <c r="L817" i="18"/>
  <c r="M817" i="18" s="1"/>
  <c r="I818" i="18"/>
  <c r="J818" i="18"/>
  <c r="O818" i="18" s="1"/>
  <c r="K818" i="18"/>
  <c r="L818" i="18"/>
  <c r="M818" i="18" s="1"/>
  <c r="I819" i="18"/>
  <c r="J819" i="18"/>
  <c r="O819" i="18" s="1"/>
  <c r="K819" i="18"/>
  <c r="L819" i="18"/>
  <c r="I820" i="18"/>
  <c r="N820" i="18" s="1"/>
  <c r="J820" i="18"/>
  <c r="O820" i="18" s="1"/>
  <c r="K820" i="18"/>
  <c r="L820" i="18"/>
  <c r="I821" i="18"/>
  <c r="N821" i="18" s="1"/>
  <c r="J821" i="18"/>
  <c r="O821" i="18" s="1"/>
  <c r="K821" i="18"/>
  <c r="L821" i="18"/>
  <c r="M821" i="18" s="1"/>
  <c r="I822" i="18"/>
  <c r="N822" i="18" s="1"/>
  <c r="J822" i="18"/>
  <c r="O822" i="18" s="1"/>
  <c r="K822" i="18"/>
  <c r="L822" i="18"/>
  <c r="M822" i="18" s="1"/>
  <c r="I823" i="18"/>
  <c r="N823" i="18" s="1"/>
  <c r="J823" i="18"/>
  <c r="O823" i="18" s="1"/>
  <c r="K823" i="18"/>
  <c r="L823" i="18"/>
  <c r="I824" i="18"/>
  <c r="N824" i="18" s="1"/>
  <c r="J824" i="18"/>
  <c r="K824" i="18"/>
  <c r="L824" i="18"/>
  <c r="I825" i="18"/>
  <c r="N825" i="18" s="1"/>
  <c r="J825" i="18"/>
  <c r="O825" i="18" s="1"/>
  <c r="K825" i="18"/>
  <c r="L825" i="18"/>
  <c r="M825" i="18" s="1"/>
  <c r="I826" i="18"/>
  <c r="N826" i="18" s="1"/>
  <c r="J826" i="18"/>
  <c r="O826" i="18" s="1"/>
  <c r="K826" i="18"/>
  <c r="L826" i="18"/>
  <c r="M826" i="18" s="1"/>
  <c r="I827" i="18"/>
  <c r="N827" i="18" s="1"/>
  <c r="J827" i="18"/>
  <c r="O827" i="18" s="1"/>
  <c r="K827" i="18"/>
  <c r="L827" i="18"/>
  <c r="I828" i="18"/>
  <c r="N828" i="18" s="1"/>
  <c r="J828" i="18"/>
  <c r="O828" i="18" s="1"/>
  <c r="K828" i="18"/>
  <c r="L828" i="18"/>
  <c r="I829" i="18"/>
  <c r="J829" i="18"/>
  <c r="O829" i="18" s="1"/>
  <c r="K829" i="18"/>
  <c r="L829" i="18"/>
  <c r="M829" i="18" s="1"/>
  <c r="I830" i="18"/>
  <c r="J830" i="18"/>
  <c r="O830" i="18" s="1"/>
  <c r="K830" i="18"/>
  <c r="L830" i="18"/>
  <c r="M830" i="18" s="1"/>
  <c r="I831" i="18"/>
  <c r="N831" i="18" s="1"/>
  <c r="J831" i="18"/>
  <c r="O831" i="18" s="1"/>
  <c r="K831" i="18"/>
  <c r="L831" i="18"/>
  <c r="I832" i="18"/>
  <c r="N832" i="18" s="1"/>
  <c r="J832" i="18"/>
  <c r="O832" i="18" s="1"/>
  <c r="K832" i="18"/>
  <c r="L832" i="18"/>
  <c r="I833" i="18"/>
  <c r="N833" i="18" s="1"/>
  <c r="J833" i="18"/>
  <c r="O833" i="18" s="1"/>
  <c r="K833" i="18"/>
  <c r="L833" i="18"/>
  <c r="M833" i="18" s="1"/>
  <c r="I834" i="18"/>
  <c r="N834" i="18" s="1"/>
  <c r="J834" i="18"/>
  <c r="O834" i="18" s="1"/>
  <c r="K834" i="18"/>
  <c r="L834" i="18"/>
  <c r="M834" i="18" s="1"/>
  <c r="I835" i="18"/>
  <c r="N835" i="18" s="1"/>
  <c r="J835" i="18"/>
  <c r="O835" i="18" s="1"/>
  <c r="K835" i="18"/>
  <c r="L835" i="18"/>
  <c r="I836" i="18"/>
  <c r="N836" i="18" s="1"/>
  <c r="J836" i="18"/>
  <c r="O836" i="18" s="1"/>
  <c r="K836" i="18"/>
  <c r="L836" i="18"/>
  <c r="I837" i="18"/>
  <c r="N837" i="18" s="1"/>
  <c r="J837" i="18"/>
  <c r="O837" i="18" s="1"/>
  <c r="K837" i="18"/>
  <c r="L837" i="18"/>
  <c r="M837" i="18" s="1"/>
  <c r="I838" i="18"/>
  <c r="N838" i="18" s="1"/>
  <c r="J838" i="18"/>
  <c r="O838" i="18" s="1"/>
  <c r="K838" i="18"/>
  <c r="L838" i="18"/>
  <c r="M838" i="18" s="1"/>
  <c r="I839" i="18"/>
  <c r="J839" i="18"/>
  <c r="O839" i="18" s="1"/>
  <c r="K839" i="18"/>
  <c r="L839" i="18"/>
  <c r="I840" i="18"/>
  <c r="N840" i="18" s="1"/>
  <c r="J840" i="18"/>
  <c r="O840" i="18" s="1"/>
  <c r="K840" i="18"/>
  <c r="L840" i="18"/>
  <c r="I841" i="18"/>
  <c r="J841" i="18"/>
  <c r="O841" i="18" s="1"/>
  <c r="K841" i="18"/>
  <c r="L841" i="18"/>
  <c r="M841" i="18" s="1"/>
  <c r="I842" i="18"/>
  <c r="N842" i="18" s="1"/>
  <c r="J842" i="18"/>
  <c r="O842" i="18" s="1"/>
  <c r="K842" i="18"/>
  <c r="L842" i="18"/>
  <c r="M842" i="18" s="1"/>
  <c r="I843" i="18"/>
  <c r="N843" i="18" s="1"/>
  <c r="J843" i="18"/>
  <c r="O843" i="18" s="1"/>
  <c r="K843" i="18"/>
  <c r="L843" i="18"/>
  <c r="I844" i="18"/>
  <c r="N844" i="18" s="1"/>
  <c r="J844" i="18"/>
  <c r="O844" i="18" s="1"/>
  <c r="K844" i="18"/>
  <c r="L844" i="18"/>
  <c r="I845" i="18"/>
  <c r="N845" i="18" s="1"/>
  <c r="J845" i="18"/>
  <c r="O845" i="18" s="1"/>
  <c r="K845" i="18"/>
  <c r="L845" i="18"/>
  <c r="M845" i="18" s="1"/>
  <c r="I846" i="18"/>
  <c r="N846" i="18" s="1"/>
  <c r="J846" i="18"/>
  <c r="O846" i="18" s="1"/>
  <c r="K846" i="18"/>
  <c r="L846" i="18"/>
  <c r="M846" i="18" s="1"/>
  <c r="I847" i="18"/>
  <c r="N847" i="18" s="1"/>
  <c r="J847" i="18"/>
  <c r="O847" i="18" s="1"/>
  <c r="K847" i="18"/>
  <c r="L847" i="18"/>
  <c r="I848" i="18"/>
  <c r="N848" i="18" s="1"/>
  <c r="J848" i="18"/>
  <c r="O848" i="18" s="1"/>
  <c r="K848" i="18"/>
  <c r="L848" i="18"/>
  <c r="I849" i="18"/>
  <c r="N849" i="18" s="1"/>
  <c r="J849" i="18"/>
  <c r="O849" i="18" s="1"/>
  <c r="K849" i="18"/>
  <c r="L849" i="18"/>
  <c r="M849" i="18" s="1"/>
  <c r="I850" i="18"/>
  <c r="J850" i="18"/>
  <c r="O850" i="18" s="1"/>
  <c r="K850" i="18"/>
  <c r="L850" i="18"/>
  <c r="M850" i="18" s="1"/>
  <c r="I851" i="18"/>
  <c r="J851" i="18"/>
  <c r="O851" i="18" s="1"/>
  <c r="K851" i="18"/>
  <c r="L851" i="18"/>
  <c r="I852" i="18"/>
  <c r="N852" i="18" s="1"/>
  <c r="J852" i="18"/>
  <c r="O852" i="18" s="1"/>
  <c r="K852" i="18"/>
  <c r="L852" i="18"/>
  <c r="I853" i="18"/>
  <c r="N853" i="18" s="1"/>
  <c r="J853" i="18"/>
  <c r="O853" i="18" s="1"/>
  <c r="K853" i="18"/>
  <c r="L853" i="18"/>
  <c r="M853" i="18" s="1"/>
  <c r="I854" i="18"/>
  <c r="N854" i="18" s="1"/>
  <c r="J854" i="18"/>
  <c r="O854" i="18" s="1"/>
  <c r="K854" i="18"/>
  <c r="L854" i="18"/>
  <c r="M854" i="18" s="1"/>
  <c r="I855" i="18"/>
  <c r="N855" i="18" s="1"/>
  <c r="J855" i="18"/>
  <c r="O855" i="18" s="1"/>
  <c r="K855" i="18"/>
  <c r="L855" i="18"/>
  <c r="I856" i="18"/>
  <c r="N856" i="18" s="1"/>
  <c r="J856" i="18"/>
  <c r="O856" i="18" s="1"/>
  <c r="K856" i="18"/>
  <c r="L856" i="18"/>
  <c r="I857" i="18"/>
  <c r="N857" i="18" s="1"/>
  <c r="J857" i="18"/>
  <c r="O857" i="18" s="1"/>
  <c r="K857" i="18"/>
  <c r="L857" i="18"/>
  <c r="M857" i="18" s="1"/>
  <c r="I858" i="18"/>
  <c r="N858" i="18" s="1"/>
  <c r="J858" i="18"/>
  <c r="O858" i="18" s="1"/>
  <c r="K858" i="18"/>
  <c r="L858" i="18"/>
  <c r="M858" i="18" s="1"/>
  <c r="I859" i="18"/>
  <c r="N859" i="18" s="1"/>
  <c r="J859" i="18"/>
  <c r="O859" i="18" s="1"/>
  <c r="K859" i="18"/>
  <c r="L859" i="18"/>
  <c r="I860" i="18"/>
  <c r="N860" i="18" s="1"/>
  <c r="J860" i="18"/>
  <c r="O860" i="18" s="1"/>
  <c r="K860" i="18"/>
  <c r="L860" i="18"/>
  <c r="I861" i="18"/>
  <c r="J861" i="18"/>
  <c r="O861" i="18" s="1"/>
  <c r="K861" i="18"/>
  <c r="L861" i="18"/>
  <c r="M861" i="18" s="1"/>
  <c r="I862" i="18"/>
  <c r="J862" i="18"/>
  <c r="O862" i="18" s="1"/>
  <c r="K862" i="18"/>
  <c r="L862" i="18"/>
  <c r="M862" i="18" s="1"/>
  <c r="I863" i="18"/>
  <c r="N863" i="18" s="1"/>
  <c r="J863" i="18"/>
  <c r="O863" i="18" s="1"/>
  <c r="K863" i="18"/>
  <c r="L863" i="18"/>
  <c r="I864" i="18"/>
  <c r="N864" i="18" s="1"/>
  <c r="J864" i="18"/>
  <c r="O864" i="18" s="1"/>
  <c r="K864" i="18"/>
  <c r="L864" i="18"/>
  <c r="I865" i="18"/>
  <c r="N865" i="18" s="1"/>
  <c r="J865" i="18"/>
  <c r="O865" i="18" s="1"/>
  <c r="K865" i="18"/>
  <c r="L865" i="18"/>
  <c r="M865" i="18" s="1"/>
  <c r="I866" i="18"/>
  <c r="N866" i="18" s="1"/>
  <c r="J866" i="18"/>
  <c r="O866" i="18" s="1"/>
  <c r="K866" i="18"/>
  <c r="L866" i="18"/>
  <c r="M866" i="18" s="1"/>
  <c r="I867" i="18"/>
  <c r="N867" i="18" s="1"/>
  <c r="J867" i="18"/>
  <c r="K867" i="18"/>
  <c r="L867" i="18"/>
  <c r="I868" i="18"/>
  <c r="N868" i="18" s="1"/>
  <c r="J868" i="18"/>
  <c r="O868" i="18" s="1"/>
  <c r="K868" i="18"/>
  <c r="L868" i="18"/>
  <c r="I869" i="18"/>
  <c r="N869" i="18" s="1"/>
  <c r="J869" i="18"/>
  <c r="O869" i="18" s="1"/>
  <c r="K869" i="18"/>
  <c r="L869" i="18"/>
  <c r="M869" i="18" s="1"/>
  <c r="I870" i="18"/>
  <c r="N870" i="18" s="1"/>
  <c r="J870" i="18"/>
  <c r="O870" i="18" s="1"/>
  <c r="K870" i="18"/>
  <c r="L870" i="18"/>
  <c r="M870" i="18" s="1"/>
  <c r="I871" i="18"/>
  <c r="J871" i="18"/>
  <c r="O871" i="18" s="1"/>
  <c r="K871" i="18"/>
  <c r="L871" i="18"/>
  <c r="I872" i="18"/>
  <c r="N872" i="18" s="1"/>
  <c r="J872" i="18"/>
  <c r="O872" i="18" s="1"/>
  <c r="K872" i="18"/>
  <c r="L872" i="18"/>
  <c r="I873" i="18"/>
  <c r="J873" i="18"/>
  <c r="O873" i="18" s="1"/>
  <c r="K873" i="18"/>
  <c r="L873" i="18"/>
  <c r="M873" i="18" s="1"/>
  <c r="I874" i="18"/>
  <c r="N874" i="18" s="1"/>
  <c r="J874" i="18"/>
  <c r="O874" i="18" s="1"/>
  <c r="K874" i="18"/>
  <c r="L874" i="18"/>
  <c r="M874" i="18" s="1"/>
  <c r="I875" i="18"/>
  <c r="N875" i="18" s="1"/>
  <c r="J875" i="18"/>
  <c r="O875" i="18" s="1"/>
  <c r="K875" i="18"/>
  <c r="L875" i="18"/>
  <c r="I876" i="18"/>
  <c r="N876" i="18" s="1"/>
  <c r="J876" i="18"/>
  <c r="O876" i="18" s="1"/>
  <c r="K876" i="18"/>
  <c r="L876" i="18"/>
  <c r="I877" i="18"/>
  <c r="N877" i="18" s="1"/>
  <c r="J877" i="18"/>
  <c r="O877" i="18" s="1"/>
  <c r="K877" i="18"/>
  <c r="L877" i="18"/>
  <c r="M877" i="18" s="1"/>
  <c r="I878" i="18"/>
  <c r="N878" i="18" s="1"/>
  <c r="J878" i="18"/>
  <c r="O878" i="18" s="1"/>
  <c r="K878" i="18"/>
  <c r="L878" i="18"/>
  <c r="M878" i="18" s="1"/>
  <c r="I879" i="18"/>
  <c r="N879" i="18" s="1"/>
  <c r="J879" i="18"/>
  <c r="O879" i="18" s="1"/>
  <c r="K879" i="18"/>
  <c r="L879" i="18"/>
  <c r="I880" i="18"/>
  <c r="N880" i="18" s="1"/>
  <c r="J880" i="18"/>
  <c r="O880" i="18" s="1"/>
  <c r="K880" i="18"/>
  <c r="L880" i="18"/>
  <c r="I881" i="18"/>
  <c r="N881" i="18" s="1"/>
  <c r="J881" i="18"/>
  <c r="O881" i="18" s="1"/>
  <c r="K881" i="18"/>
  <c r="L881" i="18"/>
  <c r="M881" i="18" s="1"/>
  <c r="I882" i="18"/>
  <c r="J882" i="18"/>
  <c r="O882" i="18" s="1"/>
  <c r="K882" i="18"/>
  <c r="L882" i="18"/>
  <c r="M882" i="18" s="1"/>
  <c r="I883" i="18"/>
  <c r="J883" i="18"/>
  <c r="O883" i="18" s="1"/>
  <c r="K883" i="18"/>
  <c r="L883" i="18"/>
  <c r="I884" i="18"/>
  <c r="N884" i="18" s="1"/>
  <c r="J884" i="18"/>
  <c r="O884" i="18" s="1"/>
  <c r="K884" i="18"/>
  <c r="L884" i="18"/>
  <c r="I885" i="18"/>
  <c r="N885" i="18" s="1"/>
  <c r="J885" i="18"/>
  <c r="O885" i="18" s="1"/>
  <c r="K885" i="18"/>
  <c r="L885" i="18"/>
  <c r="M885" i="18" s="1"/>
  <c r="I886" i="18"/>
  <c r="N886" i="18" s="1"/>
  <c r="J886" i="18"/>
  <c r="O886" i="18" s="1"/>
  <c r="K886" i="18"/>
  <c r="L886" i="18"/>
  <c r="M886" i="18" s="1"/>
  <c r="I887" i="18"/>
  <c r="N887" i="18" s="1"/>
  <c r="J887" i="18"/>
  <c r="O887" i="18" s="1"/>
  <c r="K887" i="18"/>
  <c r="L887" i="18"/>
  <c r="I888" i="18"/>
  <c r="N888" i="18" s="1"/>
  <c r="J888" i="18"/>
  <c r="O888" i="18" s="1"/>
  <c r="K888" i="18"/>
  <c r="L888" i="18"/>
  <c r="I889" i="18"/>
  <c r="N889" i="18" s="1"/>
  <c r="J889" i="18"/>
  <c r="O889" i="18" s="1"/>
  <c r="K889" i="18"/>
  <c r="L889" i="18"/>
  <c r="M889" i="18" s="1"/>
  <c r="I890" i="18"/>
  <c r="N890" i="18" s="1"/>
  <c r="J890" i="18"/>
  <c r="O890" i="18" s="1"/>
  <c r="K890" i="18"/>
  <c r="L890" i="18"/>
  <c r="M890" i="18" s="1"/>
  <c r="I891" i="18"/>
  <c r="N891" i="18" s="1"/>
  <c r="J891" i="18"/>
  <c r="O891" i="18" s="1"/>
  <c r="K891" i="18"/>
  <c r="L891" i="18"/>
  <c r="I892" i="18"/>
  <c r="N892" i="18" s="1"/>
  <c r="J892" i="18"/>
  <c r="O892" i="18" s="1"/>
  <c r="K892" i="18"/>
  <c r="L892" i="18"/>
  <c r="I893" i="18"/>
  <c r="J893" i="18"/>
  <c r="O893" i="18" s="1"/>
  <c r="K893" i="18"/>
  <c r="L893" i="18"/>
  <c r="M893" i="18" s="1"/>
  <c r="I894" i="18"/>
  <c r="J894" i="18"/>
  <c r="O894" i="18" s="1"/>
  <c r="K894" i="18"/>
  <c r="L894" i="18"/>
  <c r="M894" i="18" s="1"/>
  <c r="I895" i="18"/>
  <c r="N895" i="18" s="1"/>
  <c r="J895" i="18"/>
  <c r="O895" i="18" s="1"/>
  <c r="K895" i="18"/>
  <c r="L895" i="18"/>
  <c r="I896" i="18"/>
  <c r="N896" i="18" s="1"/>
  <c r="J896" i="18"/>
  <c r="O896" i="18" s="1"/>
  <c r="K896" i="18"/>
  <c r="L896" i="18"/>
  <c r="I897" i="18"/>
  <c r="N897" i="18" s="1"/>
  <c r="J897" i="18"/>
  <c r="O897" i="18" s="1"/>
  <c r="K897" i="18"/>
  <c r="L897" i="18"/>
  <c r="M897" i="18" s="1"/>
  <c r="I898" i="18"/>
  <c r="N898" i="18" s="1"/>
  <c r="J898" i="18"/>
  <c r="O898" i="18" s="1"/>
  <c r="K898" i="18"/>
  <c r="L898" i="18"/>
  <c r="M898" i="18" s="1"/>
  <c r="I899" i="18"/>
  <c r="N899" i="18" s="1"/>
  <c r="J899" i="18"/>
  <c r="O899" i="18" s="1"/>
  <c r="K899" i="18"/>
  <c r="L899" i="18"/>
  <c r="I900" i="18"/>
  <c r="N900" i="18" s="1"/>
  <c r="J900" i="18"/>
  <c r="O900" i="18" s="1"/>
  <c r="K900" i="18"/>
  <c r="L900" i="18"/>
  <c r="I901" i="18"/>
  <c r="N901" i="18" s="1"/>
  <c r="J901" i="18"/>
  <c r="O901" i="18" s="1"/>
  <c r="K901" i="18"/>
  <c r="L901" i="18"/>
  <c r="M901" i="18" s="1"/>
  <c r="I902" i="18"/>
  <c r="N902" i="18" s="1"/>
  <c r="J902" i="18"/>
  <c r="O902" i="18" s="1"/>
  <c r="K902" i="18"/>
  <c r="L902" i="18"/>
  <c r="M902" i="18" s="1"/>
  <c r="I903" i="18"/>
  <c r="J903" i="18"/>
  <c r="O903" i="18" s="1"/>
  <c r="K903" i="18"/>
  <c r="L903" i="18"/>
  <c r="I904" i="18"/>
  <c r="N904" i="18" s="1"/>
  <c r="J904" i="18"/>
  <c r="O904" i="18" s="1"/>
  <c r="K904" i="18"/>
  <c r="L904" i="18"/>
  <c r="I905" i="18"/>
  <c r="J905" i="18"/>
  <c r="O905" i="18" s="1"/>
  <c r="K905" i="18"/>
  <c r="L905" i="18"/>
  <c r="M905" i="18" s="1"/>
  <c r="I906" i="18"/>
  <c r="N906" i="18" s="1"/>
  <c r="J906" i="18"/>
  <c r="O906" i="18" s="1"/>
  <c r="K906" i="18"/>
  <c r="L906" i="18"/>
  <c r="M906" i="18" s="1"/>
  <c r="I907" i="18"/>
  <c r="N907" i="18" s="1"/>
  <c r="J907" i="18"/>
  <c r="O907" i="18" s="1"/>
  <c r="K907" i="18"/>
  <c r="L907" i="18"/>
  <c r="I908" i="18"/>
  <c r="N908" i="18" s="1"/>
  <c r="J908" i="18"/>
  <c r="O908" i="18" s="1"/>
  <c r="K908" i="18"/>
  <c r="L908" i="18"/>
  <c r="I909" i="18"/>
  <c r="N909" i="18" s="1"/>
  <c r="J909" i="18"/>
  <c r="K909" i="18"/>
  <c r="L909" i="18"/>
  <c r="M909" i="18" s="1"/>
  <c r="I910" i="18"/>
  <c r="N910" i="18" s="1"/>
  <c r="J910" i="18"/>
  <c r="O910" i="18" s="1"/>
  <c r="K910" i="18"/>
  <c r="L910" i="18"/>
  <c r="M910" i="18" s="1"/>
  <c r="I911" i="18"/>
  <c r="N911" i="18" s="1"/>
  <c r="J911" i="18"/>
  <c r="O911" i="18" s="1"/>
  <c r="K911" i="18"/>
  <c r="L911" i="18"/>
  <c r="I912" i="18"/>
  <c r="N912" i="18" s="1"/>
  <c r="J912" i="18"/>
  <c r="O912" i="18" s="1"/>
  <c r="K912" i="18"/>
  <c r="L912" i="18"/>
  <c r="I913" i="18"/>
  <c r="N913" i="18" s="1"/>
  <c r="J913" i="18"/>
  <c r="O913" i="18" s="1"/>
  <c r="K913" i="18"/>
  <c r="L913" i="18"/>
  <c r="M913" i="18" s="1"/>
  <c r="I914" i="18"/>
  <c r="J914" i="18"/>
  <c r="O914" i="18" s="1"/>
  <c r="K914" i="18"/>
  <c r="L914" i="18"/>
  <c r="M914" i="18" s="1"/>
  <c r="I915" i="18"/>
  <c r="J915" i="18"/>
  <c r="O915" i="18" s="1"/>
  <c r="K915" i="18"/>
  <c r="L915" i="18"/>
  <c r="I916" i="18"/>
  <c r="N916" i="18" s="1"/>
  <c r="J916" i="18"/>
  <c r="O916" i="18" s="1"/>
  <c r="K916" i="18"/>
  <c r="L916" i="18"/>
  <c r="I917" i="18"/>
  <c r="N917" i="18" s="1"/>
  <c r="J917" i="18"/>
  <c r="O917" i="18" s="1"/>
  <c r="K917" i="18"/>
  <c r="L917" i="18"/>
  <c r="M917" i="18" s="1"/>
  <c r="I918" i="18"/>
  <c r="N918" i="18" s="1"/>
  <c r="J918" i="18"/>
  <c r="O918" i="18" s="1"/>
  <c r="K918" i="18"/>
  <c r="L918" i="18"/>
  <c r="M918" i="18" s="1"/>
  <c r="I919" i="18"/>
  <c r="N919" i="18" s="1"/>
  <c r="J919" i="18"/>
  <c r="O919" i="18" s="1"/>
  <c r="K919" i="18"/>
  <c r="L919" i="18"/>
  <c r="I920" i="18"/>
  <c r="N920" i="18" s="1"/>
  <c r="J920" i="18"/>
  <c r="O920" i="18" s="1"/>
  <c r="K920" i="18"/>
  <c r="L920" i="18"/>
  <c r="I921" i="18"/>
  <c r="N921" i="18" s="1"/>
  <c r="J921" i="18"/>
  <c r="O921" i="18" s="1"/>
  <c r="K921" i="18"/>
  <c r="L921" i="18"/>
  <c r="M921" i="18" s="1"/>
  <c r="I922" i="18"/>
  <c r="N922" i="18" s="1"/>
  <c r="J922" i="18"/>
  <c r="O922" i="18" s="1"/>
  <c r="K922" i="18"/>
  <c r="L922" i="18"/>
  <c r="M922" i="18" s="1"/>
  <c r="I923" i="18"/>
  <c r="N923" i="18" s="1"/>
  <c r="J923" i="18"/>
  <c r="O923" i="18" s="1"/>
  <c r="K923" i="18"/>
  <c r="L923" i="18"/>
  <c r="I924" i="18"/>
  <c r="N924" i="18" s="1"/>
  <c r="J924" i="18"/>
  <c r="O924" i="18" s="1"/>
  <c r="K924" i="18"/>
  <c r="L924" i="18"/>
  <c r="I925" i="18"/>
  <c r="J925" i="18"/>
  <c r="O925" i="18" s="1"/>
  <c r="K925" i="18"/>
  <c r="L925" i="18"/>
  <c r="M925" i="18" s="1"/>
  <c r="I926" i="18"/>
  <c r="J926" i="18"/>
  <c r="O926" i="18" s="1"/>
  <c r="K926" i="18"/>
  <c r="L926" i="18"/>
  <c r="M926" i="18" s="1"/>
  <c r="I927" i="18"/>
  <c r="N927" i="18" s="1"/>
  <c r="J927" i="18"/>
  <c r="O927" i="18" s="1"/>
  <c r="K927" i="18"/>
  <c r="L927" i="18"/>
  <c r="I928" i="18"/>
  <c r="N928" i="18" s="1"/>
  <c r="J928" i="18"/>
  <c r="O928" i="18" s="1"/>
  <c r="K928" i="18"/>
  <c r="L928" i="18"/>
  <c r="I929" i="18"/>
  <c r="N929" i="18" s="1"/>
  <c r="J929" i="18"/>
  <c r="O929" i="18" s="1"/>
  <c r="K929" i="18"/>
  <c r="L929" i="18"/>
  <c r="M929" i="18" s="1"/>
  <c r="I930" i="18"/>
  <c r="N930" i="18" s="1"/>
  <c r="J930" i="18"/>
  <c r="O930" i="18" s="1"/>
  <c r="K930" i="18"/>
  <c r="L930" i="18"/>
  <c r="M930" i="18" s="1"/>
  <c r="I931" i="18"/>
  <c r="N931" i="18" s="1"/>
  <c r="J931" i="18"/>
  <c r="O931" i="18" s="1"/>
  <c r="K931" i="18"/>
  <c r="L931" i="18"/>
  <c r="I932" i="18"/>
  <c r="N932" i="18" s="1"/>
  <c r="J932" i="18"/>
  <c r="O932" i="18" s="1"/>
  <c r="K932" i="18"/>
  <c r="L932" i="18"/>
  <c r="I933" i="18"/>
  <c r="N933" i="18" s="1"/>
  <c r="J933" i="18"/>
  <c r="O933" i="18" s="1"/>
  <c r="K933" i="18"/>
  <c r="L933" i="18"/>
  <c r="M933" i="18" s="1"/>
  <c r="I934" i="18"/>
  <c r="J934" i="18"/>
  <c r="O934" i="18" s="1"/>
  <c r="K934" i="18"/>
  <c r="L934" i="18"/>
  <c r="M934" i="18" s="1"/>
  <c r="I935" i="18"/>
  <c r="J935" i="18"/>
  <c r="O935" i="18" s="1"/>
  <c r="K935" i="18"/>
  <c r="L935" i="18"/>
  <c r="I936" i="18"/>
  <c r="N936" i="18" s="1"/>
  <c r="J936" i="18"/>
  <c r="O936" i="18" s="1"/>
  <c r="K936" i="18"/>
  <c r="L936" i="18"/>
  <c r="I937" i="18"/>
  <c r="N937" i="18" s="1"/>
  <c r="J937" i="18"/>
  <c r="O937" i="18" s="1"/>
  <c r="K937" i="18"/>
  <c r="L937" i="18"/>
  <c r="M937" i="18" s="1"/>
  <c r="I938" i="18"/>
  <c r="N938" i="18" s="1"/>
  <c r="J938" i="18"/>
  <c r="O938" i="18" s="1"/>
  <c r="K938" i="18"/>
  <c r="L938" i="18"/>
  <c r="M938" i="18" s="1"/>
  <c r="I939" i="18"/>
  <c r="N939" i="18" s="1"/>
  <c r="J939" i="18"/>
  <c r="O939" i="18" s="1"/>
  <c r="K939" i="18"/>
  <c r="L939" i="18"/>
  <c r="I940" i="18"/>
  <c r="N940" i="18" s="1"/>
  <c r="J940" i="18"/>
  <c r="O940" i="18" s="1"/>
  <c r="K940" i="18"/>
  <c r="L940" i="18"/>
  <c r="I941" i="18"/>
  <c r="N941" i="18" s="1"/>
  <c r="J941" i="18"/>
  <c r="O941" i="18" s="1"/>
  <c r="K941" i="18"/>
  <c r="L941" i="18"/>
  <c r="M941" i="18" s="1"/>
  <c r="I942" i="18"/>
  <c r="J942" i="18"/>
  <c r="O942" i="18" s="1"/>
  <c r="K942" i="18"/>
  <c r="L942" i="18"/>
  <c r="M942" i="18" s="1"/>
  <c r="I943" i="18"/>
  <c r="J943" i="18"/>
  <c r="O943" i="18" s="1"/>
  <c r="K943" i="18"/>
  <c r="L943" i="18"/>
  <c r="I944" i="18"/>
  <c r="N944" i="18" s="1"/>
  <c r="J944" i="18"/>
  <c r="O944" i="18" s="1"/>
  <c r="K944" i="18"/>
  <c r="L944" i="18"/>
  <c r="I945" i="18"/>
  <c r="N945" i="18" s="1"/>
  <c r="J945" i="18"/>
  <c r="O945" i="18" s="1"/>
  <c r="K945" i="18"/>
  <c r="L945" i="18"/>
  <c r="M945" i="18" s="1"/>
  <c r="I946" i="18"/>
  <c r="N946" i="18" s="1"/>
  <c r="J946" i="18"/>
  <c r="O946" i="18" s="1"/>
  <c r="K946" i="18"/>
  <c r="L946" i="18"/>
  <c r="M946" i="18" s="1"/>
  <c r="I947" i="18"/>
  <c r="N947" i="18" s="1"/>
  <c r="J947" i="18"/>
  <c r="O947" i="18" s="1"/>
  <c r="K947" i="18"/>
  <c r="L947" i="18"/>
  <c r="I948" i="18"/>
  <c r="N948" i="18" s="1"/>
  <c r="J948" i="18"/>
  <c r="O948" i="18" s="1"/>
  <c r="K948" i="18"/>
  <c r="L948" i="18"/>
  <c r="I949" i="18"/>
  <c r="N949" i="18" s="1"/>
  <c r="J949" i="18"/>
  <c r="O949" i="18" s="1"/>
  <c r="K949" i="18"/>
  <c r="L949" i="18"/>
  <c r="M949" i="18" s="1"/>
  <c r="I950" i="18"/>
  <c r="J950" i="18"/>
  <c r="O950" i="18" s="1"/>
  <c r="K950" i="18"/>
  <c r="L950" i="18"/>
  <c r="M950" i="18" s="1"/>
  <c r="I951" i="18"/>
  <c r="J951" i="18"/>
  <c r="O951" i="18" s="1"/>
  <c r="K951" i="18"/>
  <c r="L951" i="18"/>
  <c r="I952" i="18"/>
  <c r="N952" i="18" s="1"/>
  <c r="J952" i="18"/>
  <c r="K952" i="18"/>
  <c r="L952" i="18"/>
  <c r="I953" i="18"/>
  <c r="N953" i="18" s="1"/>
  <c r="J953" i="18"/>
  <c r="O953" i="18" s="1"/>
  <c r="K953" i="18"/>
  <c r="L953" i="18"/>
  <c r="M953" i="18" s="1"/>
  <c r="I954" i="18"/>
  <c r="N954" i="18" s="1"/>
  <c r="J954" i="18"/>
  <c r="O954" i="18" s="1"/>
  <c r="K954" i="18"/>
  <c r="L954" i="18"/>
  <c r="M954" i="18" s="1"/>
  <c r="I955" i="18"/>
  <c r="N955" i="18" s="1"/>
  <c r="J955" i="18"/>
  <c r="O955" i="18" s="1"/>
  <c r="K955" i="18"/>
  <c r="L955" i="18"/>
  <c r="I956" i="18"/>
  <c r="N956" i="18" s="1"/>
  <c r="J956" i="18"/>
  <c r="O956" i="18" s="1"/>
  <c r="K956" i="18"/>
  <c r="L956" i="18"/>
  <c r="I957" i="18"/>
  <c r="N957" i="18" s="1"/>
  <c r="J957" i="18"/>
  <c r="O957" i="18" s="1"/>
  <c r="K957" i="18"/>
  <c r="L957" i="18"/>
  <c r="M957" i="18" s="1"/>
  <c r="I958" i="18"/>
  <c r="J958" i="18"/>
  <c r="O958" i="18" s="1"/>
  <c r="K958" i="18"/>
  <c r="L958" i="18"/>
  <c r="M958" i="18" s="1"/>
  <c r="I959" i="18"/>
  <c r="J959" i="18"/>
  <c r="O959" i="18" s="1"/>
  <c r="K959" i="18"/>
  <c r="L959" i="18"/>
  <c r="I960" i="18"/>
  <c r="N960" i="18" s="1"/>
  <c r="J960" i="18"/>
  <c r="O960" i="18" s="1"/>
  <c r="K960" i="18"/>
  <c r="L960" i="18"/>
  <c r="I961" i="18"/>
  <c r="N961" i="18" s="1"/>
  <c r="J961" i="18"/>
  <c r="O961" i="18" s="1"/>
  <c r="K961" i="18"/>
  <c r="L961" i="18"/>
  <c r="M961" i="18" s="1"/>
  <c r="I962" i="18"/>
  <c r="N962" i="18" s="1"/>
  <c r="J962" i="18"/>
  <c r="O962" i="18" s="1"/>
  <c r="K962" i="18"/>
  <c r="L962" i="18"/>
  <c r="M962" i="18" s="1"/>
  <c r="I963" i="18"/>
  <c r="N963" i="18" s="1"/>
  <c r="J963" i="18"/>
  <c r="O963" i="18" s="1"/>
  <c r="K963" i="18"/>
  <c r="L963" i="18"/>
  <c r="I964" i="18"/>
  <c r="N964" i="18" s="1"/>
  <c r="J964" i="18"/>
  <c r="O964" i="18" s="1"/>
  <c r="K964" i="18"/>
  <c r="L964" i="18"/>
  <c r="I965" i="18"/>
  <c r="N965" i="18" s="1"/>
  <c r="J965" i="18"/>
  <c r="O965" i="18" s="1"/>
  <c r="K965" i="18"/>
  <c r="L965" i="18"/>
  <c r="M965" i="18" s="1"/>
  <c r="I966" i="18"/>
  <c r="J966" i="18"/>
  <c r="O966" i="18" s="1"/>
  <c r="K966" i="18"/>
  <c r="L966" i="18"/>
  <c r="M966" i="18" s="1"/>
  <c r="I967" i="18"/>
  <c r="J967" i="18"/>
  <c r="O967" i="18" s="1"/>
  <c r="K967" i="18"/>
  <c r="L967" i="18"/>
  <c r="I968" i="18"/>
  <c r="N968" i="18" s="1"/>
  <c r="J968" i="18"/>
  <c r="O968" i="18" s="1"/>
  <c r="K968" i="18"/>
  <c r="L968" i="18"/>
  <c r="I969" i="18"/>
  <c r="N969" i="18" s="1"/>
  <c r="J969" i="18"/>
  <c r="O969" i="18" s="1"/>
  <c r="K969" i="18"/>
  <c r="L969" i="18"/>
  <c r="M969" i="18" s="1"/>
  <c r="I970" i="18"/>
  <c r="N970" i="18" s="1"/>
  <c r="J970" i="18"/>
  <c r="O970" i="18" s="1"/>
  <c r="K970" i="18"/>
  <c r="L970" i="18"/>
  <c r="M970" i="18" s="1"/>
  <c r="I971" i="18"/>
  <c r="N971" i="18" s="1"/>
  <c r="J971" i="18"/>
  <c r="O971" i="18" s="1"/>
  <c r="K971" i="18"/>
  <c r="L971" i="18"/>
  <c r="I972" i="18"/>
  <c r="N972" i="18" s="1"/>
  <c r="J972" i="18"/>
  <c r="O972" i="18" s="1"/>
  <c r="K972" i="18"/>
  <c r="L972" i="18"/>
  <c r="I973" i="18"/>
  <c r="N973" i="18" s="1"/>
  <c r="J973" i="18"/>
  <c r="O973" i="18" s="1"/>
  <c r="K973" i="18"/>
  <c r="L973" i="18"/>
  <c r="M973" i="18" s="1"/>
  <c r="I974" i="18"/>
  <c r="J974" i="18"/>
  <c r="O974" i="18" s="1"/>
  <c r="K974" i="18"/>
  <c r="L974" i="18"/>
  <c r="M974" i="18" s="1"/>
  <c r="I975" i="18"/>
  <c r="J975" i="18"/>
  <c r="O975" i="18" s="1"/>
  <c r="K975" i="18"/>
  <c r="L975" i="18"/>
  <c r="I976" i="18"/>
  <c r="N976" i="18" s="1"/>
  <c r="J976" i="18"/>
  <c r="O976" i="18" s="1"/>
  <c r="K976" i="18"/>
  <c r="L976" i="18"/>
  <c r="I977" i="18"/>
  <c r="N977" i="18" s="1"/>
  <c r="J977" i="18"/>
  <c r="O977" i="18" s="1"/>
  <c r="K977" i="18"/>
  <c r="L977" i="18"/>
  <c r="M977" i="18" s="1"/>
  <c r="I978" i="18"/>
  <c r="N978" i="18" s="1"/>
  <c r="J978" i="18"/>
  <c r="O978" i="18" s="1"/>
  <c r="K978" i="18"/>
  <c r="L978" i="18"/>
  <c r="M978" i="18" s="1"/>
  <c r="I979" i="18"/>
  <c r="N979" i="18" s="1"/>
  <c r="J979" i="18"/>
  <c r="O979" i="18" s="1"/>
  <c r="K979" i="18"/>
  <c r="L979" i="18"/>
  <c r="I980" i="18"/>
  <c r="N980" i="18" s="1"/>
  <c r="J980" i="18"/>
  <c r="O980" i="18" s="1"/>
  <c r="K980" i="18"/>
  <c r="L980" i="18"/>
  <c r="I981" i="18"/>
  <c r="N981" i="18" s="1"/>
  <c r="J981" i="18"/>
  <c r="O981" i="18" s="1"/>
  <c r="K981" i="18"/>
  <c r="L981" i="18"/>
  <c r="M981" i="18" s="1"/>
  <c r="I982" i="18"/>
  <c r="J982" i="18"/>
  <c r="O982" i="18" s="1"/>
  <c r="K982" i="18"/>
  <c r="L982" i="18"/>
  <c r="M982" i="18" s="1"/>
  <c r="I983" i="18"/>
  <c r="J983" i="18"/>
  <c r="O983" i="18" s="1"/>
  <c r="K983" i="18"/>
  <c r="L983" i="18"/>
  <c r="I984" i="18"/>
  <c r="N984" i="18" s="1"/>
  <c r="J984" i="18"/>
  <c r="O984" i="18" s="1"/>
  <c r="K984" i="18"/>
  <c r="L984" i="18"/>
  <c r="I985" i="18"/>
  <c r="N985" i="18" s="1"/>
  <c r="J985" i="18"/>
  <c r="O985" i="18" s="1"/>
  <c r="K985" i="18"/>
  <c r="L985" i="18"/>
  <c r="M985" i="18" s="1"/>
  <c r="I986" i="18"/>
  <c r="N986" i="18" s="1"/>
  <c r="J986" i="18"/>
  <c r="O986" i="18" s="1"/>
  <c r="K986" i="18"/>
  <c r="L986" i="18"/>
  <c r="M986" i="18" s="1"/>
  <c r="I987" i="18"/>
  <c r="N987" i="18" s="1"/>
  <c r="J987" i="18"/>
  <c r="O987" i="18" s="1"/>
  <c r="K987" i="18"/>
  <c r="L987" i="18"/>
  <c r="I988" i="18"/>
  <c r="N988" i="18" s="1"/>
  <c r="J988" i="18"/>
  <c r="O988" i="18" s="1"/>
  <c r="K988" i="18"/>
  <c r="L988" i="18"/>
  <c r="I989" i="18"/>
  <c r="N989" i="18" s="1"/>
  <c r="J989" i="18"/>
  <c r="O989" i="18" s="1"/>
  <c r="K989" i="18"/>
  <c r="L989" i="18"/>
  <c r="M989" i="18" s="1"/>
  <c r="I990" i="18"/>
  <c r="J990" i="18"/>
  <c r="O990" i="18" s="1"/>
  <c r="K990" i="18"/>
  <c r="L990" i="18"/>
  <c r="M990" i="18" s="1"/>
  <c r="I991" i="18"/>
  <c r="J991" i="18"/>
  <c r="O991" i="18" s="1"/>
  <c r="K991" i="18"/>
  <c r="L991" i="18"/>
  <c r="I992" i="18"/>
  <c r="N992" i="18" s="1"/>
  <c r="J992" i="18"/>
  <c r="O992" i="18" s="1"/>
  <c r="K992" i="18"/>
  <c r="L992" i="18"/>
  <c r="I993" i="18"/>
  <c r="N993" i="18" s="1"/>
  <c r="J993" i="18"/>
  <c r="O993" i="18" s="1"/>
  <c r="K993" i="18"/>
  <c r="L993" i="18"/>
  <c r="M993" i="18" s="1"/>
  <c r="I994" i="18"/>
  <c r="N994" i="18" s="1"/>
  <c r="J994" i="18"/>
  <c r="O994" i="18" s="1"/>
  <c r="K994" i="18"/>
  <c r="L994" i="18"/>
  <c r="M994" i="18" s="1"/>
  <c r="I995" i="18"/>
  <c r="N995" i="18" s="1"/>
  <c r="J995" i="18"/>
  <c r="K995" i="18"/>
  <c r="L995" i="18"/>
  <c r="I996" i="18"/>
  <c r="N996" i="18" s="1"/>
  <c r="J996" i="18"/>
  <c r="O996" i="18" s="1"/>
  <c r="K996" i="18"/>
  <c r="L996" i="18"/>
  <c r="I997" i="18"/>
  <c r="N997" i="18" s="1"/>
  <c r="J997" i="18"/>
  <c r="O997" i="18" s="1"/>
  <c r="K997" i="18"/>
  <c r="L997" i="18"/>
  <c r="M997" i="18" s="1"/>
  <c r="I998" i="18"/>
  <c r="J998" i="18"/>
  <c r="O998" i="18" s="1"/>
  <c r="K998" i="18"/>
  <c r="L998" i="18"/>
  <c r="M998" i="18" s="1"/>
  <c r="I999" i="18"/>
  <c r="J999" i="18"/>
  <c r="O999" i="18" s="1"/>
  <c r="K999" i="18"/>
  <c r="L999" i="18"/>
  <c r="I1000" i="18"/>
  <c r="N1000" i="18" s="1"/>
  <c r="J1000" i="18"/>
  <c r="O1000" i="18" s="1"/>
  <c r="K1000" i="18"/>
  <c r="L1000" i="18"/>
  <c r="I1001" i="18"/>
  <c r="N1001" i="18" s="1"/>
  <c r="J1001" i="18"/>
  <c r="O1001" i="18" s="1"/>
  <c r="K1001" i="18"/>
  <c r="L1001" i="18"/>
  <c r="M1001" i="18" s="1"/>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<sst xmlns="http://schemas.openxmlformats.org/spreadsheetml/2006/main" count="22215" uniqueCount="6228">
  <si>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</si>
  <si>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</si>
  <si>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</si>
  <si>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</si>
  <si>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</si>
  <si>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</si>
  <si>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</si>
  <si>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</si>
  <si>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</si>
  <si>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</si>
  <si>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</si>
  <si>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</si>
  <si>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</si>
  <si>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</si>
  <si>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</si>
  <si>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</si>
  <si>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</si>
  <si>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</si>
  <si>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</si>
  <si>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</si>
  <si>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</si>
  <si>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</si>
  <si>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</si>
  <si>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</si>
  <si>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</si>
  <si>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</si>
  <si>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</si>
  <si>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</si>
  <si>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</si>
  <si>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</si>
  <si>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</si>
  <si>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</si>
  <si>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</si>
  <si>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</si>
  <si>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</si>
  <si>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</si>
  <si>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</si>
  <si>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</si>
  <si>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</si>
  <si>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</si>
  <si>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</si>
  <si>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</si>
  <si>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</si>
  <si>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</si>
  <si>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</si>
  <si>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</si>
  <si>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</si>
  <si>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</si>
  <si>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</si>
  <si>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</si>
  <si>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</si>
  <si>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</si>
  <si>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</si>
  <si>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</si>
  <si>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</si>
  <si>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</si>
  <si>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</si>
  <si>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</si>
  <si>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</si>
  <si>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</si>
  <si>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</si>
  <si>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</si>
  <si>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</si>
  <si>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</si>
  <si>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</si>
  <si>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</si>
  <si>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</si>
  <si>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</si>
  <si>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</si>
  <si>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</si>
  <si>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</si>
  <si>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</si>
  <si>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</si>
  <si>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</si>
  <si>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</si>
  <si>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</si>
  <si>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</si>
  <si>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</si>
  <si>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</si>
  <si>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</si>
  <si>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</si>
  <si>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</si>
  <si>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</si>
  <si>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</si>
  <si>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</si>
  <si>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</si>
  <si>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</si>
  <si>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</si>
  <si>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</si>
  <si>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</si>
  <si>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</si>
  <si>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</si>
  <si>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</si>
  <si>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</si>
  <si>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</si>
  <si>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</si>
  <si>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</si>
  <si>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</si>
  <si>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</si>
  <si>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</si>
  <si>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</si>
  <si>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</si>
  <si>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</si>
  <si>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</si>
  <si>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</si>
  <si>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</si>
  <si>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</si>
  <si>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</si>
  <si>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</si>
  <si>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</si>
  <si>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</si>
  <si>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</si>
  <si>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</si>
  <si>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</si>
  <si>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</si>
  <si>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</si>
  <si>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</si>
  <si>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</si>
  <si>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</si>
  <si>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</si>
  <si>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</si>
  <si>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</si>
  <si>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</si>
  <si>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</si>
  <si>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</si>
  <si>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</si>
  <si>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</si>
  <si>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</si>
  <si>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</si>
  <si>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</si>
  <si>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</si>
  <si>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</si>
  <si>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</si>
  <si>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</si>
  <si>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</si>
  <si>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</si>
  <si>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</si>
  <si>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</si>
  <si>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</si>
  <si>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</si>
  <si>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</si>
  <si>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</si>
  <si>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</si>
  <si>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</si>
  <si>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</si>
  <si>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</si>
  <si>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</si>
  <si>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</si>
  <si>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</si>
  <si>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</si>
  <si>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</si>
  <si>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</si>
  <si>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</si>
  <si>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</si>
  <si>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</si>
  <si>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</si>
  <si>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</si>
  <si>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</si>
  <si>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</si>
  <si>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</si>
  <si>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</si>
  <si>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</si>
  <si>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</si>
  <si>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</si>
  <si>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</si>
  <si>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</si>
  <si>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</si>
  <si>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</si>
  <si>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</si>
  <si>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</si>
  <si>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</si>
  <si>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</si>
  <si>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</si>
  <si>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</si>
  <si>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</si>
  <si>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</si>
  <si>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</si>
  <si>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</si>
  <si>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</si>
  <si>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</si>
  <si>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</si>
  <si>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</si>
  <si>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</si>
  <si>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</si>
  <si>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</si>
  <si>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</si>
  <si>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</si>
  <si>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</si>
  <si>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</si>
  <si>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</si>
  <si>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</si>
  <si>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</si>
  <si>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</si>
  <si>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</si>
  <si>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</si>
  <si>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</si>
  <si>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</si>
  <si>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</si>
  <si>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</si>
  <si>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</si>
  <si>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</si>
  <si>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</si>
  <si>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</si>
  <si>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</si>
  <si>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</si>
  <si>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</si>
  <si>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</si>
  <si>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</si>
  <si>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</si>
  <si>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</si>
  <si>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</si>
  <si>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</si>
  <si>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</si>
  <si>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</si>
  <si>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</si>
  <si>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</si>
  <si>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</si>
  <si>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</si>
  <si>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</si>
  <si>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</si>
  <si>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</si>
  <si>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</si>
  <si>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</si>
  <si>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</si>
  <si>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</si>
  <si>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</si>
  <si>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</si>
  <si>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</si>
  <si>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</si>
  <si>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</si>
  <si>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</si>
  <si>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</si>
  <si>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</si>
  <si>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</si>
  <si>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</si>
  <si>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</si>
  <si>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</si>
  <si>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</si>
  <si>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</si>
  <si>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</si>
  <si>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</si>
  <si>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</si>
  <si>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</si>
  <si>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</si>
  <si>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</si>
  <si>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</si>
  <si>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</si>
  <si>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</si>
  <si>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</si>
  <si>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</si>
  <si>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</si>
  <si>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</si>
  <si>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</si>
  <si>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</si>
  <si>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</si>
  <si>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</si>
  <si>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</si>
  <si>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</si>
  <si>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</si>
  <si>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</si>
  <si>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</si>
  <si>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</si>
  <si>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</si>
  <si>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</si>
  <si>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</si>
  <si>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</si>
  <si>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</si>
  <si>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</si>
  <si>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</si>
  <si>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</si>
  <si>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</si>
  <si>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</si>
  <si>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</si>
  <si>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</si>
  <si>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</si>
  <si>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</si>
  <si>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</si>
  <si>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</si>
  <si>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</si>
  <si>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</si>
  <si>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</si>
  <si>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</si>
  <si>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</si>
  <si>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</si>
  <si>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</si>
  <si>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</si>
  <si>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</si>
  <si>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</si>
  <si>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</si>
  <si>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</si>
  <si>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</si>
  <si>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</si>
  <si>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</si>
  <si>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</si>
  <si>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</si>
  <si>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</si>
  <si>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</si>
  <si>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</si>
  <si>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</si>
  <si>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</si>
  <si>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</si>
  <si>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</si>
  <si>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</si>
  <si>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</si>
  <si>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</si>
  <si>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</si>
  <si>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</si>
  <si>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</si>
  <si>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</si>
  <si>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</si>
  <si>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</si>
  <si>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</si>
  <si>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</si>
  <si>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</si>
  <si>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</si>
  <si>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</si>
  <si>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</si>
  <si>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</si>
  <si>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</si>
  <si>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</si>
  <si>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</si>
  <si>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</si>
  <si>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</si>
  <si>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</si>
  <si>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</si>
  <si>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</si>
  <si>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</si>
  <si>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</si>
  <si>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</si>
  <si>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</si>
  <si>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</si>
  <si>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</si>
  <si>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</si>
  <si>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</si>
  <si>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</si>
  <si>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</si>
  <si>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</si>
  <si>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</si>
  <si>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</si>
  <si>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</si>
  <si>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</si>
  <si>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</si>
  <si>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</si>
  <si>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</si>
  <si>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</si>
  <si>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</si>
  <si>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</si>
  <si>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</si>
  <si>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</si>
  <si>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</si>
  <si>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</si>
  <si>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</si>
  <si>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</si>
  <si>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</si>
  <si>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</si>
  <si>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</si>
  <si>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</si>
  <si>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</si>
  <si>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</si>
  <si>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</si>
  <si>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</si>
  <si>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</si>
  <si>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</si>
  <si>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</si>
  <si>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</si>
  <si>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</si>
  <si>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</si>
  <si>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</si>
  <si>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</si>
  <si>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</si>
  <si>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</si>
  <si>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</si>
  <si>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</si>
  <si>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</si>
  <si>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</si>
  <si>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</si>
  <si>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</si>
  <si>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</si>
  <si>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</si>
  <si>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</si>
  <si>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</si>
  <si>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</si>
  <si>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</si>
  <si>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</si>
  <si>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</si>
  <si>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</si>
  <si>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</si>
  <si>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</si>
  <si>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</si>
  <si>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</si>
  <si>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</si>
  <si>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</si>
  <si>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</si>
  <si>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</si>
  <si>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</si>
  <si>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</si>
  <si>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</si>
  <si>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</si>
  <si>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</si>
  <si>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</si>
  <si>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</si>
  <si>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</si>
  <si>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</si>
  <si>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</si>
  <si>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</si>
  <si>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</si>
  <si>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</si>
  <si>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</si>
  <si>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</si>
  <si>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</si>
  <si>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</si>
  <si>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</si>
  <si>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</si>
  <si>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</si>
  <si>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</si>
  <si>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</si>
  <si>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</si>
  <si>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</si>
  <si>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</si>
  <si>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</si>
  <si>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</si>
  <si>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</si>
  <si>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</si>
  <si>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</si>
  <si>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</si>
  <si>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</si>
  <si>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</si>
  <si>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</si>
  <si>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</si>
  <si>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</si>
  <si>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</si>
  <si>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</si>
  <si>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</si>
  <si>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</si>
  <si>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</si>
  <si>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</si>
  <si>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</si>
  <si>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</si>
  <si>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</si>
  <si>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</si>
  <si>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</si>
  <si>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</si>
  <si>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</si>
  <si>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</si>
  <si>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</si>
  <si>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</si>
  <si>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</si>
  <si>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</si>
  <si>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</si>
  <si>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</si>
  <si>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</si>
  <si>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</si>
  <si>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</si>
  <si>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</si>
  <si>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</si>
  <si>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</si>
  <si>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</si>
  <si>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</si>
  <si>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</si>
  <si>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</si>
  <si>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</si>
  <si>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</si>
  <si>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</si>
  <si>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</si>
  <si>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</si>
  <si>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</si>
  <si>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</si>
  <si>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</si>
  <si>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</si>
  <si>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</si>
  <si>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</si>
  <si>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</si>
  <si>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</si>
  <si>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</si>
  <si>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</si>
  <si>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</si>
  <si>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</si>
  <si>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</si>
  <si>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</si>
  <si>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</si>
  <si>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</si>
  <si>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</si>
  <si>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</si>
  <si>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</si>
  <si>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</si>
  <si>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</si>
  <si>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</si>
  <si>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</si>
  <si>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</si>
  <si>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</si>
  <si>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</si>
  <si>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</si>
  <si>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</si>
  <si>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</si>
  <si>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</si>
  <si>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</si>
  <si>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</si>
  <si>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</si>
  <si>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</si>
  <si>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</si>
  <si>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</si>
  <si>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</si>
  <si>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</si>
  <si>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</si>
  <si>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</si>
  <si>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</si>
  <si>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</si>
  <si>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</si>
  <si>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</si>
  <si>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</si>
  <si>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</si>
  <si>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</si>
  <si>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</si>
  <si>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</si>
  <si>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</si>
  <si>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</si>
  <si>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</si>
  <si>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</si>
  <si>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</si>
  <si>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</si>
  <si>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</si>
  <si>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</si>
  <si>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</si>
  <si>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</si>
  <si>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</si>
  <si>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</si>
  <si>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</si>
  <si>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</si>
  <si>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</si>
  <si>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</si>
  <si>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</si>
  <si>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</si>
  <si>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</si>
  <si>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</si>
  <si>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</si>
  <si>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</si>
  <si>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</si>
  <si>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</si>
  <si>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</si>
  <si>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</si>
  <si>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</si>
  <si>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</si>
  <si>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</si>
  <si>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</si>
  <si>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</si>
  <si>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</si>
  <si>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</si>
  <si>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</si>
  <si>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</si>
  <si>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</si>
  <si>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</si>
  <si>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</si>
  <si>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</si>
  <si>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</si>
  <si>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</si>
  <si>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</si>
  <si>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</si>
  <si>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</si>
  <si>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</si>
  <si>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</si>
  <si>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</si>
  <si>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</si>
  <si>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</si>
  <si>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</si>
  <si>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</si>
  <si>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</si>
  <si>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</si>
  <si>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</si>
  <si>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</si>
  <si>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</si>
  <si>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</si>
  <si>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</si>
  <si>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</si>
  <si>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</si>
  <si>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</si>
  <si>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</si>
  <si>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</si>
  <si>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</si>
  <si>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</si>
  <si>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</si>
  <si>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</si>
  <si>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</si>
  <si>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</si>
  <si>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</si>
  <si>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</si>
  <si>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</si>
  <si>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</si>
  <si>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</si>
  <si>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</si>
  <si>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</si>
  <si>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</si>
  <si>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</si>
  <si>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</si>
  <si>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</si>
  <si>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</si>
  <si>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</si>
  <si>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</si>
  <si>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</si>
  <si>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</si>
  <si>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</si>
  <si>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</si>
  <si>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</si>
  <si>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</si>
  <si>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</si>
  <si>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</si>
  <si>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</si>
  <si>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</si>
  <si>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</si>
  <si>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</si>
  <si>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</si>
  <si>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</si>
  <si>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</si>
  <si>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</si>
  <si>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</si>
  <si>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</si>
  <si>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</si>
  <si>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</si>
  <si>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</si>
  <si>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</si>
  <si>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</si>
  <si>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</si>
  <si>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</si>
  <si>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</si>
  <si>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</si>
  <si>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</si>
  <si>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</si>
  <si>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</si>
  <si>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</si>
  <si>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</si>
  <si>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</si>
  <si>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</si>
  <si>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</si>
  <si>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</si>
  <si>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</si>
  <si>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</si>
  <si>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</si>
  <si>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</si>
  <si>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</si>
  <si>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</si>
  <si>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</si>
  <si>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</si>
  <si>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</si>
  <si>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</si>
  <si>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</si>
  <si>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</si>
  <si>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</si>
  <si>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</si>
  <si>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</si>
  <si>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</si>
  <si>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</si>
  <si>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</si>
  <si>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</si>
  <si>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</si>
  <si>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</si>
  <si>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</si>
  <si>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</si>
  <si>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</si>
  <si>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</si>
  <si>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</si>
  <si>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</si>
  <si>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</si>
  <si>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</si>
  <si>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</si>
  <si>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</si>
  <si>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</si>
  <si>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</si>
  <si>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</si>
  <si>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</si>
  <si>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</si>
  <si>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</si>
  <si>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</si>
  <si>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</si>
  <si>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</si>
  <si>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</si>
  <si>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</si>
  <si>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</si>
  <si>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</si>
  <si>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</si>
  <si>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</si>
  <si>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</si>
  <si>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</si>
  <si>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</si>
  <si>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</si>
  <si>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</si>
  <si>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</si>
  <si>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</si>
  <si>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</si>
  <si>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</si>
  <si>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</si>
  <si>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</si>
  <si>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</si>
  <si>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</si>
  <si>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</si>
  <si>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</si>
  <si>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</si>
  <si>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</si>
  <si>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</si>
  <si>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</si>
  <si>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</si>
  <si>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</si>
  <si>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</si>
  <si>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</si>
  <si>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</si>
  <si>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</si>
  <si>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</si>
  <si>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</si>
  <si>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</si>
  <si>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</si>
  <si>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</si>
  <si>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</si>
  <si>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</si>
  <si>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</si>
  <si>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</si>
  <si>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</si>
  <si>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</si>
  <si>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</si>
  <si>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</si>
  <si>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</si>
  <si>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</si>
  <si>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</si>
  <si>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</si>
  <si>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</si>
  <si>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</si>
  <si>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</si>
  <si>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</si>
  <si>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</si>
  <si>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</si>
  <si>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</si>
  <si>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</si>
  <si>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</si>
  <si>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</si>
  <si>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</si>
  <si>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</si>
  <si>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</si>
  <si>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</si>
  <si>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</si>
  <si>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</si>
  <si>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</si>
  <si>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</si>
  <si>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</si>
  <si>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</si>
  <si>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</si>
  <si>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</si>
  <si>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</si>
  <si>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</si>
  <si>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</si>
  <si>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</si>
  <si>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</si>
  <si>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</si>
  <si>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</si>
  <si>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</si>
  <si>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</si>
  <si>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</si>
  <si>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</si>
  <si>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</si>
  <si>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</si>
  <si>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</si>
  <si>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</si>
  <si>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</si>
  <si>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</si>
  <si>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</si>
  <si>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</si>
  <si>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</si>
  <si>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</si>
  <si>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</si>
  <si>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</si>
  <si>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</si>
  <si>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</si>
  <si>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</si>
  <si>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</si>
  <si>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</si>
  <si>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</si>
  <si>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</si>
  <si>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</si>
  <si>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</si>
  <si>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</si>
  <si>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</si>
  <si>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</si>
  <si>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</si>
  <si>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</si>
  <si>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</si>
  <si>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</si>
  <si>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</si>
  <si>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</si>
  <si>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</si>
  <si>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</si>
  <si>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</si>
  <si>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</si>
  <si>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</si>
  <si>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</si>
  <si>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</si>
  <si>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</si>
  <si>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</si>
  <si>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</si>
  <si>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</si>
  <si>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</si>
  <si>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</si>
  <si>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</si>
  <si>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</si>
  <si>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</si>
  <si>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</si>
  <si>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</si>
  <si>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</si>
  <si>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</si>
  <si>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</si>
  <si>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</si>
  <si>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</si>
  <si>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</si>
  <si>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</si>
  <si>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</si>
  <si>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</si>
  <si>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</si>
  <si>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</si>
  <si>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</si>
  <si>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</si>
  <si>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</si>
  <si>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</si>
  <si>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</si>
  <si>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</si>
  <si>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</si>
  <si>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</si>
  <si>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</si>
  <si>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</si>
  <si>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</si>
  <si>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</si>
  <si>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</si>
  <si>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</si>
  <si>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</si>
  <si>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</si>
  <si>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</si>
  <si>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</si>
  <si>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</si>
  <si>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</si>
  <si>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</si>
  <si>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</si>
  <si>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</si>
  <si>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</si>
  <si>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</si>
  <si>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</si>
  <si>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</si>
  <si>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</si>
  <si>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</si>
  <si>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</si>
  <si>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</si>
  <si>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</si>
  <si>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</si>
  <si>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</si>
  <si>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</si>
  <si>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</si>
  <si>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</si>
  <si>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</si>
  <si>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</si>
  <si>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</si>
  <si>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</si>
  <si>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</si>
  <si>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</si>
  <si>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</si>
  <si>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</si>
  <si>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</si>
  <si>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</si>
  <si>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</si>
  <si>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</si>
  <si>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</si>
  <si>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</si>
  <si>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</si>
  <si>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</si>
  <si>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</si>
  <si>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</si>
  <si>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</si>
  <si>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</si>
  <si>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</si>
  <si>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</si>
  <si>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</si>
  <si>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</si>
  <si>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</si>
  <si>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</si>
  <si>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</si>
  <si>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</si>
  <si>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</si>
  <si>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</si>
  <si>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</si>
  <si>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</si>
  <si>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</si>
  <si>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</si>
  <si>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</si>
  <si>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</si>
  <si>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</si>
  <si>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</si>
  <si>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</si>
  <si>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</si>
  <si>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</si>
  <si>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</si>
  <si>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</si>
  <si>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</si>
  <si>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</si>
  <si>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</si>
  <si>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</si>
  <si>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</si>
  <si>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</si>
  <si>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</si>
  <si>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</si>
  <si>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</si>
  <si>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</si>
  <si>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</si>
  <si>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</si>
  <si>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</si>
  <si>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</si>
  <si>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</si>
  <si>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</si>
  <si>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</si>
  <si>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</si>
  <si>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</si>
  <si>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</si>
  <si>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</si>
  <si>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</si>
  <si>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</si>
  <si>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</si>
  <si>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</si>
  <si>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</si>
  <si>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</si>
  <si>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</si>
  <si>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</si>
  <si>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</si>
  <si>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</si>
  <si>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</si>
  <si>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</si>
  <si>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</si>
  <si>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</si>
  <si>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</si>
  <si>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</si>
  <si>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</si>
  <si>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</si>
  <si>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</si>
  <si>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</si>
  <si>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</si>
  <si>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</si>
  <si>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</si>
  <si>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</si>
  <si>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</si>
  <si>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</si>
  <si>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</si>
  <si>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</si>
  <si>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</si>
  <si>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</si>
  <si>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</si>
  <si>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</si>
  <si>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</si>
  <si>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</si>
  <si>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</si>
  <si>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</si>
  <si>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</si>
  <si>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</si>
  <si>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</si>
  <si>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</si>
  <si>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</si>
  <si>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</si>
  <si>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</si>
  <si>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</si>
  <si>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</si>
  <si>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</si>
  <si>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</si>
  <si>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</si>
  <si>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</si>
  <si>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</si>
  <si>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</si>
  <si>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</si>
  <si>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</si>
  <si>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</si>
  <si>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</si>
  <si>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</si>
  <si>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</si>
  <si>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</si>
  <si>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</si>
  <si>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</si>
  <si>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</si>
  <si>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</si>
  <si>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</si>
  <si>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</si>
  <si>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</si>
  <si>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</si>
  <si>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</si>
  <si>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</si>
  <si>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</si>
  <si>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</si>
  <si>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</si>
  <si>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</si>
  <si>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</si>
  <si>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</si>
  <si>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</si>
  <si>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</si>
  <si>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</si>
  <si>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</si>
  <si>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</si>
  <si>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</si>
  <si>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</si>
  <si>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</si>
  <si>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</si>
  <si>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</si>
  <si>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</si>
  <si>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</si>
  <si>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</si>
  <si>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</si>
  <si>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</si>
  <si>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</si>
  <si>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</si>
  <si>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</si>
  <si>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</si>
  <si>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</si>
  <si>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</si>
  <si>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</si>
  <si>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</si>
  <si>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</si>
  <si>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</si>
  <si>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</si>
  <si>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</si>
  <si>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</si>
  <si>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</si>
  <si>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</si>
  <si>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</si>
  <si>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</si>
  <si>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</si>
  <si>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</si>
  <si>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</si>
  <si>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</si>
  <si>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</si>
  <si>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</si>
  <si>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</si>
  <si>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</si>
  <si>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</si>
  <si>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</si>
  <si>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</si>
  <si>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</si>
  <si>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</si>
  <si>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</si>
  <si>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</si>
  <si>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</si>
  <si>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</si>
  <si>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</si>
  <si>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</si>
  <si>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</si>
  <si>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</si>
  <si>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</si>
  <si>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</si>
  <si>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</si>
  <si>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</si>
  <si>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</si>
  <si>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</si>
  <si>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</si>
  <si>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</si>
  <si>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</si>
  <si>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</si>
  <si>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</si>
  <si>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</si>
  <si>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</si>
  <si>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</si>
  <si>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</si>
  <si>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</si>
  <si>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</si>
  <si>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</si>
  <si>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</si>
  <si>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</si>
  <si>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</si>
  <si>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</si>
  <si>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</si>
  <si>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</si>
  <si>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</si>
  <si>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</si>
  <si>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</si>
  <si>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</si>
  <si>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</si>
  <si>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</si>
  <si>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</si>
  <si>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</si>
  <si>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</si>
  <si>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</si>
  <si>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</si>
  <si>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</si>
  <si>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</si>
  <si>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</si>
  <si>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</si>
  <si>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</si>
  <si>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</si>
  <si>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</si>
  <si>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</si>
  <si>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</si>
  <si>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</si>
  <si>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</si>
  <si>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</si>
  <si>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</si>
  <si>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</si>
  <si>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</si>
  <si>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</si>
  <si>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</si>
  <si>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</si>
  <si>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</si>
  <si>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</si>
  <si>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</si>
  <si>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</si>
  <si>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</si>
  <si>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</si>
  <si>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</si>
  <si>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</si>
  <si>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</si>
  <si>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</si>
  <si>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</si>
  <si>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</si>
  <si>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</si>
  <si>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</si>
  <si>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</si>
  <si>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</si>
  <si>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</si>
  <si>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</si>
  <si>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</si>
  <si>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</si>
  <si>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</si>
  <si>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</si>
  <si>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</si>
  <si>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</si>
  <si>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</si>
  <si>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</si>
  <si>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</si>
  <si>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</si>
  <si>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</si>
  <si>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</si>
  <si>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</si>
  <si>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</si>
  <si>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</si>
  <si>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</si>
  <si>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</si>
  <si>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</si>
  <si>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</si>
  <si>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</si>
  <si>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</si>
  <si>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</si>
  <si>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</si>
  <si>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</si>
  <si>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</si>
  <si>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</si>
  <si>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</si>
  <si>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</si>
  <si>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</si>
  <si>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</si>
  <si>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</si>
  <si>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</si>
  <si>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</si>
  <si>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</si>
  <si>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</si>
  <si>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</si>
  <si>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</si>
  <si>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</si>
  <si>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</si>
  <si>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</si>
  <si>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</si>
  <si>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</si>
  <si>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</si>
  <si>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</si>
  <si>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</si>
  <si>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</si>
  <si>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</si>
  <si>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</si>
  <si>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</si>
  <si>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</si>
  <si>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</si>
  <si>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</si>
  <si>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</si>
  <si>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</si>
  <si>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</si>
  <si>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</si>
  <si>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</si>
  <si>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</si>
  <si>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</si>
  <si>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</si>
  <si>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</si>
  <si>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</si>
  <si>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</si>
  <si>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</si>
  <si>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</si>
  <si>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</si>
  <si>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</si>
  <si>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</si>
  <si>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</si>
  <si>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</si>
  <si>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</si>
  <si>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</si>
  <si>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</si>
  <si>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</si>
  <si>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</si>
  <si>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</si>
  <si>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</si>
  <si>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</si>
  <si>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</si>
  <si>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</si>
  <si>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</si>
  <si>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</si>
  <si>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</si>
  <si>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</si>
  <si>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</si>
  <si>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</si>
  <si>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</si>
  <si>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</si>
  <si>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</si>
  <si>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</si>
  <si>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</si>
  <si>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</si>
  <si>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</si>
  <si>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</si>
  <si>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</si>
  <si>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</si>
  <si>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</si>
  <si>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</si>
  <si>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</si>
  <si>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</si>
  <si>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</si>
  <si>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</si>
  <si>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</si>
  <si>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</si>
  <si>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</si>
  <si>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</si>
  <si>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</si>
  <si>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</si>
  <si>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</si>
  <si>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</si>
  <si>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</si>
  <si>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</si>
  <si>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</si>
  <si>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</si>
  <si>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</si>
  <si>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</si>
  <si>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</si>
  <si>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</si>
  <si>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</si>
  <si>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</si>
  <si>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</si>
  <si>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</si>
  <si>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</si>
  <si>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</si>
  <si>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</si>
  <si>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</si>
  <si>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</si>
  <si>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</si>
  <si>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</si>
  <si>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</si>
  <si>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</si>
  <si>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</si>
  <si>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</si>
  <si>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</si>
  <si>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</si>
  <si>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</si>
  <si>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</si>
  <si>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</si>
  <si>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</si>
  <si>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</si>
  <si>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</si>
  <si>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</si>
  <si>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</si>
  <si>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</si>
  <si>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</si>
  <si>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</si>
  <si>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</si>
  <si>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</si>
  <si>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</si>
  <si>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</si>
  <si>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</si>
  <si>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</si>
  <si>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</si>
  <si>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</si>
  <si>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</si>
  <si>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</si>
  <si>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</si>
  <si>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</si>
  <si>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</si>
  <si>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</si>
  <si>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</si>
  <si>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</si>
  <si>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</si>
  <si>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</si>
  <si>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</si>
  <si>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</si>
  <si>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</si>
  <si>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</si>
  <si>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</si>
  <si>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</si>
  <si>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</si>
  <si>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</si>
  <si>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</si>
  <si>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</si>
  <si>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</si>
  <si>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</si>
  <si>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</si>
  <si>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</si>
  <si>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</si>
  <si>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</si>
  <si>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</si>
  <si>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</si>
  <si>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</si>
  <si>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</si>
  <si>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</si>
  <si>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</si>
  <si>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</si>
  <si>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</si>
  <si>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</si>
  <si>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</si>
  <si>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</si>
  <si>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</si>
  <si>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</si>
  <si>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</si>
  <si>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</si>
  <si>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</si>
  <si>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</si>
  <si>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</si>
  <si>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</si>
  <si>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</si>
  <si>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</si>
  <si>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</si>
  <si>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</si>
  <si>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</si>
  <si>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</si>
  <si>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</si>
  <si>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</si>
  <si>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</si>
  <si>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</si>
  <si>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</si>
  <si>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</si>
  <si>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</si>
  <si>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</si>
  <si>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</si>
  <si>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</si>
  <si>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</si>
  <si>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</si>
  <si>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</si>
  <si>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</si>
  <si>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</si>
  <si>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</si>
  <si>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</si>
  <si>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</si>
  <si>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</si>
  <si>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</si>
  <si>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</si>
  <si>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</si>
  <si>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</si>
  <si>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</si>
  <si>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</si>
  <si>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</si>
  <si>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</si>
  <si>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</si>
  <si>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</si>
  <si>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</si>
  <si>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</si>
  <si>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</si>
  <si>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</si>
  <si>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</si>
  <si>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</si>
  <si>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</si>
  <si>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</si>
  <si>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</si>
  <si>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</si>
  <si>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</si>
  <si>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</si>
  <si>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</si>
  <si>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</si>
  <si>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</si>
  <si>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</si>
  <si>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</si>
  <si>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</si>
  <si>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</si>
  <si>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</si>
  <si>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</si>
  <si>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</si>
  <si>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</si>
  <si>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</si>
  <si>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</si>
  <si>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</si>
  <si>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</si>
  <si>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</si>
  <si>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</si>
  <si>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</si>
  <si>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</si>
  <si>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</si>
  <si>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</si>
  <si>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</si>
  <si>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</si>
  <si>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</si>
  <si>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</si>
  <si>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</si>
  <si>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</si>
  <si>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</si>
  <si>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</si>
  <si>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</si>
  <si>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</si>
  <si>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</si>
  <si>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</si>
  <si>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</si>
  <si>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</si>
  <si>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</si>
  <si>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</si>
  <si>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</si>
  <si>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</si>
  <si>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</si>
  <si>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</si>
  <si>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</si>
  <si>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</si>
  <si>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</si>
  <si>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</si>
  <si>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</si>
  <si>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</si>
  <si>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</si>
  <si>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</si>
  <si>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</si>
  <si>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</si>
  <si>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</si>
  <si>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</si>
  <si>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</si>
  <si>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</si>
  <si>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</si>
  <si>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</si>
  <si>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</si>
  <si>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</si>
  <si>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</si>
  <si>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</si>
  <si>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</si>
  <si>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</si>
  <si>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</si>
  <si>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</si>
  <si>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</si>
  <si>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</si>
  <si>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</si>
  <si>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</si>
  <si>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</si>
  <si>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</si>
  <si>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</si>
  <si>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</si>
  <si>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</si>
  <si>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</si>
  <si>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</si>
  <si>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</si>
  <si>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</si>
  <si>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</si>
  <si>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</si>
  <si>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</si>
  <si>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</si>
  <si>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</si>
  <si>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</si>
  <si>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</si>
  <si>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</si>
  <si>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</si>
  <si>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</si>
  <si>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</si>
  <si>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</si>
  <si>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</si>
  <si>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</si>
  <si>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</si>
  <si>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</si>
  <si>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</si>
  <si>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</si>
  <si>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</si>
  <si>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</si>
  <si>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</si>
  <si>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</si>
  <si>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</si>
  <si>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</si>
  <si>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</si>
  <si>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</si>
  <si>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</si>
  <si>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</si>
  <si>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</si>
  <si>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</si>
  <si>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</si>
  <si>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</si>
  <si>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</si>
  <si>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</si>
  <si>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</si>
  <si>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</si>
  <si>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</si>
  <si>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</si>
  <si>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</si>
  <si>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</si>
  <si>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</si>
  <si>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</si>
  <si>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</si>
  <si>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</si>
  <si>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</si>
  <si>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</si>
  <si>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</si>
  <si>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</si>
  <si>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</si>
  <si>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</si>
  <si>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</si>
  <si>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</si>
  <si>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</si>
  <si>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</si>
  <si>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</si>
  <si>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</si>
  <si>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</si>
  <si>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</si>
  <si>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</si>
  <si>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</si>
  <si>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</si>
  <si>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</si>
  <si>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</si>
  <si>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</si>
  <si>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</si>
  <si>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</si>
  <si>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</si>
  <si>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</si>
  <si>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</si>
  <si>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</si>
  <si>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</si>
  <si>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</si>
  <si>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</si>
  <si>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</si>
  <si>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</si>
  <si>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</si>
  <si>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</si>
  <si>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</si>
  <si>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</si>
  <si>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</si>
  <si>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</si>
  <si>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</si>
  <si>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</si>
  <si>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</si>
  <si>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</si>
  <si>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</si>
  <si>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</si>
  <si>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</si>
  <si>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</si>
  <si>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</si>
  <si>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</si>
  <si>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</si>
  <si>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</si>
  <si>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</si>
  <si>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</si>
  <si>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</si>
  <si>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</si>
  <si>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</si>
  <si>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</si>
  <si>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</si>
  <si>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</si>
  <si>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</si>
  <si>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</si>
  <si>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</si>
  <si>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</si>
  <si>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</si>
  <si>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</si>
  <si>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</si>
  <si>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</si>
  <si>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</si>
  <si>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</si>
  <si>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</si>
  <si>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</si>
  <si>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</si>
  <si>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</si>
  <si>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</si>
  <si>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</si>
  <si>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</si>
  <si>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</si>
  <si>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</si>
  <si>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</si>
  <si>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</si>
  <si>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</si>
  <si>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</si>
  <si>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</si>
  <si>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</si>
  <si>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</si>
  <si>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</si>
  <si>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</si>
  <si>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</si>
  <si>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</si>
  <si>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</si>
  <si>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</si>
  <si>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</si>
  <si>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</si>
  <si>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</si>
  <si>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</si>
  <si>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</si>
  <si>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</si>
  <si>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</si>
  <si>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</si>
  <si>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</si>
  <si>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</si>
  <si>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</si>
  <si>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</si>
  <si>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</si>
  <si>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</si>
  <si>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</si>
  <si>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</si>
  <si>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</si>
  <si>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</si>
  <si>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</si>
  <si>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</si>
  <si>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</si>
  <si>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</si>
  <si>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</si>
  <si>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</si>
  <si>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</si>
  <si>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</si>
  <si>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</si>
  <si>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</si>
  <si>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</si>
  <si>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</si>
  <si>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</si>
  <si>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</si>
  <si>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</si>
  <si>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</si>
  <si>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</si>
  <si>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</si>
  <si>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</si>
  <si>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</si>
  <si>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</si>
  <si>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</si>
  <si>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</si>
  <si>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</si>
  <si>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</si>
  <si>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</si>
  <si>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</si>
  <si>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</si>
  <si>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</si>
  <si>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</si>
  <si>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</si>
  <si>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</si>
  <si>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</si>
  <si>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</si>
  <si>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</si>
  <si>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</si>
  <si>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</si>
  <si>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</si>
  <si>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</si>
  <si>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</si>
  <si>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</si>
  <si>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</si>
  <si>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</si>
  <si>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</si>
  <si>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</si>
  <si>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</si>
  <si>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</si>
  <si>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</si>
  <si>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</si>
  <si>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</si>
  <si>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</si>
  <si>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</si>
  <si>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</si>
  <si>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</si>
  <si>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</si>
  <si>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</si>
  <si>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</si>
  <si>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</si>
  <si>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</si>
  <si>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</si>
  <si>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</si>
  <si>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</si>
  <si>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</si>
  <si>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</si>
  <si>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</si>
  <si>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</si>
  <si>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</si>
  <si>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</si>
  <si>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</si>
  <si>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</si>
  <si>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</si>
  <si>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</si>
  <si>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</si>
  <si>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</si>
  <si>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</si>
  <si>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</si>
  <si>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</si>
  <si>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</si>
  <si>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</si>
  <si>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</si>
  <si>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</si>
  <si>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</si>
  <si>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</si>
  <si>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</si>
  <si>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</si>
  <si>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</si>
  <si>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</si>
  <si>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</si>
  <si>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</si>
  <si>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</si>
  <si>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</si>
  <si>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</si>
  <si>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</si>
  <si>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</si>
  <si>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</si>
  <si>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</si>
  <si>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</si>
  <si>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</si>
  <si>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</si>
  <si>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</si>
  <si>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</si>
  <si>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</si>
  <si>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</si>
  <si>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</si>
  <si>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</si>
  <si>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</si>
  <si>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</si>
  <si>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</si>
  <si>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</si>
  <si>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</si>
  <si>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</si>
  <si>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</si>
  <si>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</si>
  <si>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</si>
  <si>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</si>
  <si>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</si>
  <si>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</si>
  <si>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</si>
  <si>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</si>
  <si>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</si>
  <si>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</si>
  <si>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</si>
  <si>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</si>
  <si>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</si>
  <si>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</si>
  <si>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</si>
  <si>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</si>
  <si>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</si>
  <si>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</si>
  <si>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</si>
  <si>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</si>
  <si>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</si>
  <si>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</si>
  <si>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</si>
  <si>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</si>
  <si>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</si>
  <si>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</si>
  <si>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</si>
  <si>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</si>
  <si>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</si>
  <si>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</si>
  <si>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</si>
  <si>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</si>
  <si>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</si>
  <si>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</si>
  <si>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</si>
  <si>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</si>
  <si>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</si>
  <si>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</si>
  <si>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</si>
  <si>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</si>
  <si>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</si>
  <si>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</si>
  <si>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</si>
  <si>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</si>
  <si>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</si>
  <si>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</si>
  <si>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</si>
  <si>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</si>
  <si>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</si>
  <si>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</si>
  <si>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</si>
  <si>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</si>
  <si>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</si>
  <si>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</si>
  <si>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</si>
  <si>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</si>
  <si>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</si>
  <si>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</si>
  <si>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</si>
  <si>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</si>
  <si>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</si>
  <si>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</si>
  <si>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</si>
  <si>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</si>
  <si>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</si>
  <si>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</si>
  <si>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</si>
  <si>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</si>
  <si>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</si>
  <si>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</si>
  <si>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</si>
  <si>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</si>
  <si>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</si>
  <si>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</si>
  <si>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</si>
  <si>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</si>
  <si>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</si>
  <si>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</si>
  <si>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</si>
  <si>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</si>
  <si>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</si>
  <si>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</si>
  <si>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</si>
  <si>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</si>
  <si>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</si>
  <si>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</si>
  <si>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</si>
  <si>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</si>
  <si>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</si>
  <si>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</si>
  <si>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</si>
  <si>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</si>
  <si>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</si>
  <si>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</si>
  <si>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</si>
  <si>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</si>
  <si>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</si>
  <si>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</si>
  <si>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</si>
  <si>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</si>
  <si>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</si>
  <si>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</si>
  <si>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</si>
  <si>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</si>
  <si>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</si>
  <si>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</si>
  <si>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</si>
  <si>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</si>
  <si>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</si>
  <si>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</si>
  <si>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</si>
  <si>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</si>
  <si>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</si>
  <si>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</si>
  <si>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</si>
  <si>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</si>
  <si>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</si>
  <si>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</si>
  <si>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</si>
  <si>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</si>
  <si>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</si>
  <si>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</si>
  <si>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</si>
  <si>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</si>
  <si>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</si>
  <si>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</si>
  <si>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</si>
  <si>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</si>
  <si>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</si>
  <si>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</si>
  <si>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</si>
  <si>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</si>
  <si>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</si>
  <si>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</si>
  <si>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</si>
  <si>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</si>
  <si>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</si>
  <si>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</si>
  <si>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</si>
  <si>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</si>
  <si>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</si>
  <si>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</si>
  <si>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</si>
  <si>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</si>
  <si>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</si>
  <si>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</si>
  <si>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</si>
  <si>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</si>
  <si>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</si>
  <si>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</si>
  <si>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</si>
  <si>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</si>
  <si>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</si>
  <si>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</si>
  <si>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</si>
  <si>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</si>
  <si>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</si>
  <si>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</si>
  <si>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</si>
  <si>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</si>
  <si>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</si>
  <si>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</si>
  <si>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</si>
  <si>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</si>
  <si>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</si>
  <si>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</si>
  <si>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</si>
  <si>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</si>
  <si>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</si>
  <si>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</si>
  <si>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</si>
  <si>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</si>
  <si>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</si>
  <si>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</si>
  <si>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</si>
  <si>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</si>
  <si>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</si>
  <si>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</si>
  <si>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</si>
  <si>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</si>
  <si>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</si>
  <si>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</si>
  <si>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</si>
  <si>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</si>
  <si>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</si>
  <si>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</si>
  <si>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</si>
  <si>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</si>
  <si>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</si>
  <si>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</si>
  <si>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</si>
  <si>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</si>
  <si>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</si>
  <si>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</si>
  <si>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</si>
  <si>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</si>
  <si>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</si>
  <si>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</si>
  <si>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</si>
  <si>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</si>
  <si>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</si>
  <si>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</si>
  <si>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</si>
  <si>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</si>
  <si>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</si>
  <si>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</si>
  <si>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</si>
  <si>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</si>
  <si>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</si>
  <si>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</si>
  <si>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</si>
  <si>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</si>
  <si>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</si>
  <si>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</si>
  <si>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</si>
  <si>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</si>
  <si>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</si>
  <si>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</si>
  <si>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</si>
  <si>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</si>
  <si>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</si>
  <si>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</si>
  <si>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</si>
  <si>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</si>
  <si>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</si>
  <si>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</si>
  <si>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</si>
  <si>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</si>
  <si>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</si>
  <si>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</si>
  <si>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</si>
  <si>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</si>
  <si>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</si>
  <si>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</si>
  <si>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</si>
  <si>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</si>
  <si>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</si>
  <si>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</si>
  <si>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</si>
  <si>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</si>
  <si>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</si>
  <si>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</si>
  <si>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</si>
  <si>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</si>
  <si>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</si>
  <si>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</si>
  <si>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</si>
  <si>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</si>
  <si>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</si>
  <si>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</si>
  <si>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</si>
  <si>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</si>
  <si>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</si>
  <si>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</si>
  <si>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</si>
  <si>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</si>
  <si>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</si>
  <si>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</si>
  <si>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</si>
  <si>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</si>
  <si>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</si>
  <si>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</si>
  <si>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</si>
  <si>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</si>
  <si>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</si>
  <si>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</si>
  <si>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</si>
  <si>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</si>
  <si>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</si>
  <si>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</si>
  <si>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</si>
  <si>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</si>
  <si>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</si>
  <si>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</si>
  <si>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</si>
  <si>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</si>
  <si>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</si>
  <si>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</si>
  <si>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</si>
  <si>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</si>
  <si>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</si>
  <si>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</si>
  <si>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</si>
  <si>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</si>
  <si>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</si>
  <si>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</si>
  <si>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</si>
  <si>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</si>
  <si>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</si>
  <si>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</si>
  <si>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</si>
  <si>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</si>
  <si>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</si>
  <si>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</si>
  <si>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</si>
  <si>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</si>
  <si>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</si>
  <si>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</si>
  <si>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</si>
  <si>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</si>
  <si>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</si>
  <si>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</si>
  <si>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</si>
  <si>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</si>
  <si>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</si>
  <si>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</si>
  <si>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</si>
  <si>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</si>
  <si>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</si>
  <si>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</si>
  <si>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</si>
  <si>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</si>
  <si>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</si>
  <si>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</si>
  <si>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</si>
  <si>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</si>
  <si>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</si>
  <si>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</si>
  <si>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</si>
  <si>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</si>
  <si>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</si>
  <si>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</si>
  <si>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</si>
  <si>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</si>
  <si>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</si>
  <si>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</si>
  <si>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</si>
  <si>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</si>
  <si>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</si>
  <si>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</si>
  <si>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</si>
  <si>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</si>
  <si>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</si>
  <si>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</si>
  <si>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</si>
  <si>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</si>
  <si>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</si>
  <si>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</si>
  <si>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</si>
  <si>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</si>
  <si>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</si>
  <si>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</si>
  <si>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</si>
  <si>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</si>
  <si>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</si>
  <si>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</si>
  <si>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</si>
  <si>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</si>
  <si>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</si>
  <si>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</si>
  <si>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</si>
  <si>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</si>
  <si>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</si>
  <si>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</si>
  <si>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</si>
  <si>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</si>
  <si>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</si>
  <si>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</si>
  <si>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</si>
  <si>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</si>
  <si>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</si>
  <si>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</si>
  <si>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</si>
  <si>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</si>
  <si>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</si>
  <si>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</si>
  <si>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</si>
  <si>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</si>
  <si>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</si>
  <si>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</si>
  <si>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</si>
  <si>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</si>
  <si>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</si>
  <si>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</si>
  <si>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</si>
  <si>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</si>
  <si>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</si>
  <si>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</si>
  <si>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</si>
  <si>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</si>
  <si>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</si>
  <si>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</si>
  <si>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</si>
  <si>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</si>
  <si>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</si>
  <si>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</si>
  <si>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</si>
  <si>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</si>
  <si>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</si>
  <si>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</si>
  <si>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</si>
  <si>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</si>
  <si>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</si>
  <si>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</si>
  <si>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</si>
  <si>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</si>
  <si>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</si>
  <si>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</si>
  <si>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</si>
  <si>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</si>
  <si>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</si>
  <si>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</si>
  <si>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</si>
  <si>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</si>
  <si>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</si>
  <si>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</si>
  <si>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</si>
  <si>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</si>
  <si>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</si>
  <si>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</si>
  <si>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</si>
  <si>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</si>
  <si>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</si>
  <si>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</si>
  <si>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</si>
  <si>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</si>
  <si>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</si>
  <si>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</si>
  <si>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</si>
  <si>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</si>
  <si>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</si>
  <si>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</si>
  <si>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</si>
  <si>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</si>
  <si>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</si>
  <si>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</si>
  <si>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</si>
  <si>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</si>
  <si>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</si>
  <si>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</si>
  <si>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</si>
  <si>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</si>
  <si>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</si>
  <si>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</si>
  <si>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</si>
  <si>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</si>
  <si>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</si>
  <si>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</si>
  <si>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</si>
  <si>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</si>
  <si>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</si>
  <si>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</si>
  <si>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</si>
  <si>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</si>
  <si>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</si>
  <si>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</si>
  <si>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</si>
  <si>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</si>
  <si>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</si>
  <si>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</si>
  <si>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</si>
  <si>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</si>
  <si>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</si>
  <si>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</si>
  <si>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</si>
  <si>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</si>
  <si>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</si>
  <si>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</si>
  <si>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</si>
  <si>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</si>
  <si>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</si>
  <si>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</si>
  <si>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</si>
  <si>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</si>
  <si>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</si>
  <si>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</si>
  <si>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</si>
  <si>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</si>
  <si>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</si>
  <si>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</si>
  <si>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</si>
  <si>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</si>
  <si>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</si>
  <si>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</si>
  <si>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</si>
  <si>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</si>
  <si>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</si>
  <si>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</si>
  <si>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</si>
  <si>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</si>
  <si>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</si>
  <si>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</si>
  <si>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</si>
  <si>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</si>
  <si>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</si>
  <si>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</si>
  <si>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</si>
  <si>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</si>
  <si>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</si>
  <si>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</si>
  <si>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</si>
  <si>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</si>
  <si>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</si>
  <si>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</si>
  <si>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</si>
  <si>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</si>
  <si>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</si>
  <si>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</si>
  <si>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</si>
  <si>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</si>
  <si>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</si>
  <si>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</si>
  <si>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</si>
  <si>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</si>
  <si>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</si>
  <si>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</si>
  <si>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</si>
  <si>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</si>
  <si>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</si>
  <si>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</si>
  <si>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</si>
  <si>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</si>
  <si>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</si>
  <si>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</si>
  <si>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</si>
  <si>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</si>
  <si>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</si>
  <si>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</si>
  <si>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</si>
  <si>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</si>
  <si>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</si>
  <si>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</si>
  <si>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</si>
  <si>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</si>
  <si>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</si>
  <si>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</si>
  <si>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</si>
  <si>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</si>
  <si>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</si>
  <si>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</si>
  <si>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</si>
  <si>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</si>
  <si>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</si>
  <si>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</si>
  <si>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</si>
  <si>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</si>
  <si>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</si>
  <si>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</si>
  <si>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</si>
  <si>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</si>
  <si>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</si>
  <si>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</si>
  <si>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</si>
  <si>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</si>
  <si>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</si>
  <si>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</si>
  <si>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</si>
  <si>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</si>
  <si>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</si>
  <si>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</si>
  <si>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</si>
  <si>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</si>
  <si>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</si>
  <si>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</si>
  <si>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</si>
  <si>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</si>
  <si>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</si>
  <si>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</si>
  <si>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</si>
  <si>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</si>
  <si>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</si>
  <si>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</si>
  <si>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</si>
  <si>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</si>
  <si>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</si>
  <si>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</si>
  <si>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</si>
  <si>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</si>
  <si>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</si>
  <si>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</si>
  <si>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</si>
  <si>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</si>
  <si>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</si>
  <si>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</si>
  <si>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</si>
  <si>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</si>
  <si>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</si>
  <si>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</si>
  <si>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</si>
  <si>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</si>
  <si>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</si>
  <si>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</si>
  <si>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</si>
  <si>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</si>
  <si>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</si>
  <si>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</si>
  <si>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</si>
  <si>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</si>
  <si>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</si>
  <si>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</si>
  <si>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</si>
  <si>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</si>
  <si>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</si>
  <si>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</si>
  <si>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</si>
  <si>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</si>
  <si>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</si>
  <si>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</si>
  <si>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</si>
  <si>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</si>
  <si>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</si>
  <si>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</si>
  <si>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</si>
  <si>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</si>
  <si>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</si>
  <si>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</si>
  <si>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</si>
  <si>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</si>
  <si>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</si>
  <si>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</si>
  <si>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</si>
  <si>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</si>
  <si>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</si>
  <si>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</si>
  <si>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</si>
  <si>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</si>
  <si>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</si>
  <si>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</si>
  <si>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</si>
  <si>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</si>
  <si>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</si>
  <si>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</si>
  <si>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</si>
  <si>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</si>
  <si>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</si>
  <si>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</si>
  <si>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</si>
  <si>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</si>
  <si>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</si>
  <si>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</si>
  <si>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</si>
  <si>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</si>
  <si>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</si>
  <si>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</si>
  <si>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</si>
  <si>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</si>
  <si>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</si>
  <si>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</si>
  <si>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</si>
  <si>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</si>
  <si>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</si>
  <si>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</si>
  <si>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</si>
  <si>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</si>
  <si>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</si>
  <si>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</si>
  <si>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</si>
  <si>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</si>
  <si>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</si>
  <si>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</si>
  <si>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</si>
  <si>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</si>
  <si>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</si>
  <si>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</si>
  <si>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</si>
  <si>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</si>
  <si>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</si>
  <si>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</si>
  <si>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</si>
  <si>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</si>
  <si>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</si>
  <si>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</si>
  <si>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</si>
  <si>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</si>
  <si>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</si>
  <si>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</si>
  <si>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</si>
  <si>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</si>
  <si>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</si>
  <si>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</si>
  <si>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</si>
  <si>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</si>
  <si>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</si>
  <si>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</si>
  <si>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</si>
  <si>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</si>
  <si>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</si>
  <si>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</si>
  <si>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</si>
  <si>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</si>
  <si>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</si>
  <si>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</si>
  <si>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</si>
  <si>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</si>
  <si>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</si>
  <si>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</si>
  <si>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</si>
  <si>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</si>
  <si>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</si>
  <si>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</si>
  <si>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</si>
  <si>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</si>
  <si>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</si>
  <si>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</si>
  <si>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</si>
  <si>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</si>
  <si>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</si>
  <si>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</si>
  <si>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</si>
  <si>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</si>
  <si>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</si>
  <si>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</si>
  <si>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</si>
  <si>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</si>
  <si>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</si>
  <si>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</si>
  <si>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</si>
  <si>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</si>
  <si>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</si>
  <si>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</si>
  <si>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</si>
  <si>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</si>
  <si>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</si>
  <si>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</si>
  <si>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</si>
  <si>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</si>
  <si>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</si>
  <si>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</si>
  <si>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</si>
  <si>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</si>
  <si>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</si>
  <si>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</si>
  <si>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</si>
  <si>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</si>
  <si>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</si>
  <si>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</si>
  <si>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</si>
  <si>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</si>
  <si>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</si>
  <si>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</si>
  <si>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</si>
  <si>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</si>
  <si>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</si>
  <si>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</si>
  <si>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</si>
  <si>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</si>
  <si>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</si>
  <si>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</si>
  <si>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</si>
  <si>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</si>
  <si>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</si>
  <si>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</si>
  <si>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</si>
  <si>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</si>
  <si>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</si>
  <si>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</si>
  <si>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</si>
  <si>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</si>
  <si>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</si>
  <si>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</si>
  <si>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</si>
  <si>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</si>
  <si>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</si>
  <si>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</si>
  <si>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</si>
  <si>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</si>
  <si>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</si>
  <si>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</si>
  <si>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</si>
  <si>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</si>
  <si>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</si>
  <si>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</si>
  <si>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</si>
  <si>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</si>
  <si>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</si>
  <si>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</si>
  <si>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</si>
  <si>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</si>
  <si>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</si>
  <si>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</si>
  <si>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</si>
  <si>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</si>
  <si>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</si>
  <si>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</si>
  <si>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</si>
  <si>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</si>
  <si>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</si>
  <si>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</si>
  <si>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</si>
  <si>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</si>
  <si>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</si>
  <si>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</si>
  <si>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</si>
  <si>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</si>
  <si>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</si>
  <si>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</si>
  <si>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</si>
  <si>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</si>
  <si>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</si>
  <si>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</si>
  <si>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</si>
  <si>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</si>
  <si>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</si>
  <si>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</si>
  <si>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</si>
  <si>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</si>
  <si>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</si>
  <si>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</si>
  <si>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</si>
  <si>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</si>
  <si>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</si>
  <si>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</si>
  <si>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</si>
  <si>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</si>
  <si>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</si>
  <si>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</si>
  <si>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</si>
  <si>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</si>
  <si>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</si>
  <si>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</si>
  <si>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</si>
  <si>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</si>
  <si>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</si>
  <si>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</si>
  <si>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</si>
  <si>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</si>
  <si>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</si>
  <si>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</si>
  <si>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</si>
  <si>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</si>
  <si>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</si>
  <si>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</si>
  <si>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</si>
  <si>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</si>
  <si>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</si>
  <si>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</si>
  <si>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</si>
  <si>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</si>
  <si>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</si>
  <si>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</si>
  <si>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</si>
  <si>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</si>
  <si>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</si>
  <si>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</si>
  <si>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</si>
  <si>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</si>
  <si>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</si>
  <si>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</si>
  <si>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</si>
  <si>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</si>
  <si>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</si>
  <si>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</si>
  <si>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</si>
  <si>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</si>
  <si>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</si>
  <si>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</si>
  <si>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</si>
  <si>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</si>
  <si>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</si>
  <si>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</si>
  <si>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</si>
  <si>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</si>
  <si>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</si>
  <si>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</si>
  <si>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</si>
  <si>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</si>
  <si>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</si>
  <si>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</si>
  <si>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</si>
  <si>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</si>
  <si>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</si>
  <si>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</si>
  <si>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</si>
  <si>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</si>
  <si>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</si>
  <si>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</si>
  <si>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</si>
  <si>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</si>
  <si>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</si>
  <si>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</si>
  <si>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</si>
  <si>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</si>
  <si>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</si>
  <si>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</si>
  <si>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</si>
  <si>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</si>
  <si>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</si>
  <si>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</si>
  <si>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</si>
  <si>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</si>
  <si>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</si>
  <si>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</si>
  <si>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</si>
  <si>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</si>
  <si>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</si>
  <si>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</si>
  <si>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</si>
  <si>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</si>
  <si>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</si>
  <si>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</si>
  <si>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</si>
  <si>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</si>
  <si>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</si>
  <si>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</si>
  <si>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</si>
  <si>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</si>
  <si>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</si>
  <si>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</si>
  <si>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</si>
  <si>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</si>
  <si>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</si>
  <si>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</si>
  <si>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</si>
  <si>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</si>
  <si>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</si>
  <si>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</si>
  <si>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</si>
  <si>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</si>
  <si>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</si>
  <si>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</si>
  <si>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</si>
  <si>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</si>
  <si>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</si>
  <si>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</si>
  <si>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</si>
  <si>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</si>
  <si>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</si>
  <si>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</si>
  <si>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</si>
  <si>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</si>
  <si>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</si>
  <si>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</si>
  <si>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</si>
  <si>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</si>
  <si>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</si>
  <si>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</si>
  <si>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</si>
  <si>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</si>
  <si>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</si>
  <si>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</si>
  <si>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</si>
  <si>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</si>
  <si>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</si>
  <si>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</si>
  <si>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</si>
  <si>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</si>
  <si>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</si>
  <si>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</si>
  <si>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</si>
  <si>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</si>
  <si>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</si>
  <si>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</si>
  <si>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</si>
  <si>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</si>
  <si>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</si>
  <si>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</si>
  <si>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</si>
  <si>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</si>
  <si>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</si>
  <si>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</si>
  <si>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</si>
  <si>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</si>
  <si>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</si>
  <si>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</si>
  <si>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</si>
  <si>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</si>
  <si>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</si>
  <si>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</si>
  <si>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</si>
  <si>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</si>
  <si>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</si>
  <si>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</si>
  <si>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</si>
  <si>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</si>
  <si>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</si>
  <si>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</si>
  <si>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</si>
  <si>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</si>
  <si>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</si>
  <si>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</si>
  <si>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</si>
  <si>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</si>
  <si>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</si>
  <si>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</si>
  <si>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</si>
  <si>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</si>
  <si>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</si>
  <si>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</si>
  <si>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</si>
  <si>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</si>
  <si>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</si>
  <si>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</si>
  <si>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</si>
  <si>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</si>
  <si>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</si>
  <si>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</si>
  <si>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</si>
  <si>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</si>
  <si>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</si>
  <si>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</si>
  <si>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</si>
  <si>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</si>
  <si>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</si>
  <si>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</si>
  <si>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</si>
  <si>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</si>
  <si>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</si>
  <si>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</si>
  <si>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</si>
  <si>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</si>
  <si>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</si>
  <si>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</si>
  <si>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</si>
  <si>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</si>
  <si>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</si>
  <si>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</si>
  <si>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</si>
  <si>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</si>
  <si>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</si>
  <si>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</si>
  <si>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</si>
  <si>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</si>
  <si>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</si>
  <si>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</si>
  <si>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</si>
  <si>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</si>
  <si>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</si>
  <si>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</si>
  <si>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</si>
  <si>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</si>
  <si>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</si>
  <si>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</si>
  <si>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</si>
  <si>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</si>
  <si>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</si>
  <si>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</si>
  <si>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</si>
  <si>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</si>
  <si>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</si>
  <si>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</si>
  <si>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</si>
  <si>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</si>
  <si>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</si>
  <si>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</si>
  <si>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</si>
  <si>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</si>
  <si>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</si>
  <si>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</si>
  <si>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</si>
  <si>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</si>
  <si>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</si>
  <si>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</si>
  <si>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</si>
  <si>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</si>
  <si>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</si>
  <si>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</si>
  <si>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</si>
  <si>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</si>
  <si>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</si>
  <si>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</si>
  <si>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</si>
  <si>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</si>
  <si>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</si>
  <si>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</si>
  <si>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</si>
  <si>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</si>
  <si>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</si>
  <si>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</si>
  <si>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</si>
  <si>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</si>
  <si>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</si>
  <si>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</si>
  <si>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</si>
  <si>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</si>
  <si>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</si>
  <si>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</si>
  <si>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</si>
  <si>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</si>
  <si>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</si>
  <si>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</si>
  <si>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</si>
  <si>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</si>
  <si>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</si>
  <si>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</si>
  <si>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</si>
  <si>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</si>
  <si>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</si>
  <si>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</si>
  <si>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</si>
  <si>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</si>
  <si>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</si>
  <si>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</si>
  <si>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</si>
  <si>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</si>
  <si>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</si>
  <si>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</si>
  <si>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</si>
  <si>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</si>
  <si>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</si>
  <si>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</si>
  <si>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</si>
  <si>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</si>
  <si>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</si>
  <si>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</si>
  <si>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</si>
  <si>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</si>
  <si>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</si>
  <si>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</si>
  <si>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</si>
  <si>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</si>
  <si>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</si>
  <si>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</si>
  <si>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</si>
  <si>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</si>
  <si>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</si>
  <si>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</si>
  <si>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</si>
  <si>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</si>
  <si>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</si>
  <si>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</si>
  <si>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</si>
  <si>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</si>
  <si>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</si>
  <si>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</si>
  <si>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</si>
  <si>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</si>
  <si>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</si>
  <si>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</si>
  <si>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</si>
  <si>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</si>
  <si>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</si>
  <si>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</si>
  <si>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</si>
  <si>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</si>
  <si>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</si>
  <si>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</si>
  <si>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</si>
  <si>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</si>
  <si>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</si>
  <si>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</si>
  <si>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</si>
  <si>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</si>
  <si>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</si>
  <si>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</si>
  <si>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</si>
  <si>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</si>
  <si>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</si>
  <si>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</si>
  <si>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</si>
  <si>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</si>
  <si>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</si>
  <si>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</si>
  <si>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</si>
  <si>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</si>
  <si>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</si>
  <si>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</si>
  <si>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</si>
  <si>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</si>
  <si>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</si>
  <si>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</si>
  <si>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</si>
  <si>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</si>
  <si>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</si>
  <si>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</si>
  <si>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</si>
  <si>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</si>
  <si>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</si>
  <si>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</si>
  <si>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</si>
  <si>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</si>
  <si>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</si>
  <si>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</si>
  <si>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</si>
  <si>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</si>
  <si>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</si>
  <si>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</si>
  <si>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</si>
  <si>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</si>
  <si>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</si>
  <si>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</si>
  <si>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</si>
  <si>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</si>
  <si>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</si>
  <si>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</si>
  <si>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</si>
  <si>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</si>
  <si>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</si>
  <si>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</si>
  <si>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</si>
  <si>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</si>
  <si>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</si>
  <si>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</si>
  <si>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</si>
  <si>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</si>
  <si>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</si>
  <si>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</si>
  <si>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</si>
  <si>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</si>
  <si>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</si>
  <si>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</si>
  <si>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</si>
  <si>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</si>
  <si>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</si>
  <si>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</si>
  <si>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</si>
  <si>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</si>
  <si>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</si>
  <si>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</si>
  <si>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</si>
  <si>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</si>
  <si>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</si>
  <si>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</si>
  <si>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</si>
  <si>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</si>
  <si>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</si>
  <si>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</si>
  <si>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</si>
  <si>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</si>
  <si>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</si>
  <si>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</si>
  <si>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</si>
  <si>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</si>
  <si>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</si>
  <si>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</si>
  <si>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</si>
  <si>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</si>
  <si>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</si>
  <si>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</si>
  <si>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</si>
  <si>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</si>
  <si>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</si>
  <si>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</si>
  <si>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</si>
  <si>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</si>
  <si>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</si>
  <si>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</si>
  <si>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</si>
  <si>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</si>
  <si>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</si>
  <si>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</si>
  <si>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</si>
  <si>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</si>
  <si>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</si>
  <si>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</si>
  <si>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</si>
  <si>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</si>
  <si>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</si>
  <si>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</si>
  <si>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</si>
  <si>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</si>
  <si>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</si>
  <si>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</si>
  <si>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</si>
  <si>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</si>
  <si>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</si>
  <si>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</si>
  <si>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</si>
  <si>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</si>
  <si>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</si>
  <si>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</si>
  <si>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</si>
  <si>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</si>
  <si>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</si>
  <si>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</si>
  <si>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</si>
  <si>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</si>
  <si>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</si>
  <si>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</si>
  <si>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</si>
  <si>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</si>
  <si>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</si>
  <si>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</si>
  <si>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</si>
  <si>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</si>
  <si>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</si>
  <si>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</si>
  <si>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</si>
  <si>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</si>
  <si>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</si>
  <si>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</si>
  <si>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</si>
  <si>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</si>
  <si>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</si>
  <si>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</si>
  <si>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</si>
  <si>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</si>
  <si>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</si>
  <si>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</si>
  <si>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</si>
  <si>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</si>
  <si>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</si>
  <si>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</si>
  <si>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</si>
  <si>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</si>
  <si>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</si>
  <si>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</si>
  <si>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</si>
  <si>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</si>
  <si>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</si>
  <si>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</si>
  <si>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</si>
  <si>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</si>
  <si>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</si>
  <si>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</si>
  <si>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</si>
  <si>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</si>
  <si>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</si>
  <si>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</si>
  <si>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</si>
  <si>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</si>
  <si>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</si>
  <si>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</si>
  <si>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</si>
  <si>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</si>
  <si>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</si>
  <si>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</si>
  <si>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</si>
  <si>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</si>
  <si>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</si>
  <si>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</si>
  <si>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</si>
  <si>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</si>
  <si>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</si>
  <si>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</si>
  <si>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</si>
  <si>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</si>
  <si>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</si>
  <si>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</si>
  <si>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</si>
  <si>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</si>
  <si>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</si>
  <si>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</si>
  <si>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</si>
  <si>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</si>
  <si>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</si>
  <si>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</si>
  <si>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</si>
  <si>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</si>
  <si>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</si>
  <si>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</si>
  <si>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</si>
  <si>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</si>
  <si>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</si>
  <si>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</si>
  <si>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</si>
  <si>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</si>
  <si>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</si>
  <si>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</si>
  <si>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</si>
  <si>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</si>
  <si>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</si>
  <si>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</si>
  <si>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</si>
  <si>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</si>
  <si>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</si>
  <si>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</si>
  <si>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</si>
  <si>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</si>
  <si>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</si>
  <si>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</si>
  <si>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</si>
  <si>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</si>
  <si>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</si>
  <si>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</si>
  <si>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</si>
  <si>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</si>
  <si>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</si>
  <si>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</si>
  <si>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</si>
  <si>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</si>
  <si>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</si>
  <si>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</si>
  <si>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</si>
  <si>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</si>
  <si>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</si>
  <si>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</si>
  <si>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</si>
  <si>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</si>
  <si>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</si>
  <si>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</si>
  <si>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</si>
  <si>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</si>
  <si>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</si>
  <si>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</si>
  <si>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</si>
  <si>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</si>
  <si>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</si>
  <si>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</si>
  <si>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</si>
  <si>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</si>
  <si>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</si>
  <si>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</si>
  <si>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</si>
  <si>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</si>
  <si>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</si>
  <si>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</si>
  <si>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</si>
  <si>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</si>
  <si>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</si>
  <si>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</si>
  <si>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</si>
  <si>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</si>
  <si>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</si>
  <si>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</si>
  <si>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</si>
  <si>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</si>
  <si>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</si>
  <si>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</si>
  <si>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</si>
  <si>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</si>
  <si>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</si>
  <si>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</si>
  <si>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</si>
  <si>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</si>
  <si>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</si>
  <si>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</si>
  <si>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</si>
  <si>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</si>
  <si>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</si>
  <si>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</si>
  <si>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</si>
  <si>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</si>
  <si>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</si>
  <si>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</si>
  <si>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</si>
  <si>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</si>
  <si>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</si>
  <si>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</si>
  <si>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</si>
  <si>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</si>
  <si>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</si>
  <si>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</si>
  <si>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</si>
  <si>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</si>
  <si>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</si>
  <si>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</si>
  <si>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</si>
  <si>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</si>
  <si>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</si>
  <si>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</si>
  <si>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</si>
  <si>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</si>
  <si>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</si>
  <si>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</si>
  <si>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</si>
  <si>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</si>
  <si>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</si>
  <si>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</si>
  <si>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</si>
  <si>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</si>
  <si>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</si>
  <si>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</si>
  <si>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</si>
  <si>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</si>
  <si>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</si>
  <si>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</si>
  <si>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</si>
  <si>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</si>
  <si>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</si>
  <si>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</si>
  <si>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</si>
  <si>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</si>
  <si>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</si>
  <si>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</si>
  <si>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</si>
  <si>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</si>
  <si>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</si>
  <si>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</si>
  <si>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</si>
  <si>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</si>
  <si>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</si>
  <si>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</si>
  <si>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</si>
  <si>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</si>
  <si>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</si>
  <si>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</si>
  <si>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</si>
  <si>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</si>
  <si>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</si>
  <si>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</si>
  <si>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</si>
  <si>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</si>
  <si>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</si>
  <si>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</si>
  <si>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</si>
  <si>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</si>
  <si>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</si>
  <si>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</si>
  <si>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</si>
  <si>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</si>
  <si>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</si>
  <si>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</si>
  <si>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</si>
  <si>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</si>
  <si>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</si>
  <si>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</si>
  <si>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</si>
  <si>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</si>
  <si>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</si>
  <si>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</si>
  <si>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</si>
  <si>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</si>
  <si>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</si>
  <si>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</si>
  <si>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</si>
  <si>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</si>
  <si>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</si>
  <si>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</si>
  <si>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</si>
  <si>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</si>
  <si>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</si>
  <si>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</si>
  <si>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</si>
  <si>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</si>
  <si>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</si>
  <si>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</si>
  <si>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</si>
  <si>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</si>
  <si>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</si>
  <si>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</si>
  <si>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</si>
  <si>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</si>
  <si>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</si>
  <si>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</si>
  <si>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</si>
  <si>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</si>
  <si>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</si>
  <si>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</si>
  <si>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</si>
  <si>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</si>
  <si>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</si>
  <si>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</si>
  <si>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</si>
  <si>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</si>
  <si>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</si>
  <si>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</si>
  <si>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</si>
  <si>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</si>
  <si>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</si>
  <si>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</si>
  <si>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</si>
  <si>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</si>
  <si>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</si>
  <si>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</si>
  <si>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</si>
  <si>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</si>
  <si>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</si>
  <si>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</si>
  <si>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</si>
  <si>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</si>
  <si>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</si>
  <si>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</si>
  <si>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</si>
  <si>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</si>
  <si>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</si>
  <si>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</si>
  <si>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</si>
  <si>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</si>
  <si>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</si>
  <si>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</si>
  <si>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</si>
  <si>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</si>
  <si>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</si>
  <si>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</si>
  <si>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</si>
  <si>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</si>
  <si>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</si>
  <si>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</si>
  <si>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</si>
  <si>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</si>
  <si>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</si>
  <si>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</si>
  <si>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</si>
  <si>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</si>
  <si>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</si>
  <si>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</si>
  <si>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</si>
  <si>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</si>
  <si>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</si>
  <si>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</si>
  <si>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</si>
  <si>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</si>
  <si>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</si>
  <si>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</si>
  <si>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</si>
  <si>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</si>
  <si>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</si>
  <si>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</si>
  <si>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</si>
  <si>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</si>
  <si>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</si>
  <si>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</si>
  <si>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</si>
  <si>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</si>
  <si>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</si>
  <si>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</si>
  <si>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</si>
  <si>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</si>
  <si>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</si>
  <si>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</si>
  <si>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</si>
  <si>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</si>
  <si>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</si>
  <si>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</si>
  <si>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</si>
  <si>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</si>
  <si>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</si>
  <si>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</si>
  <si>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</si>
  <si>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</si>
  <si>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</si>
  <si>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</si>
  <si>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</si>
  <si>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</si>
  <si>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</si>
  <si>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</si>
  <si>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</si>
  <si>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</si>
  <si>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</si>
  <si>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</si>
  <si>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</si>
  <si>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</si>
  <si>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</si>
  <si>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</si>
  <si>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</si>
  <si>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</si>
  <si>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</si>
  <si>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</si>
  <si>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</si>
  <si>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</si>
  <si>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</si>
  <si>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</si>
  <si>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</si>
  <si>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</si>
  <si>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</si>
  <si>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</si>
  <si>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</si>
  <si>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</si>
  <si>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</si>
  <si>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</si>
  <si>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</si>
  <si>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</si>
  <si>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</si>
  <si>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</si>
  <si>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</si>
  <si>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</si>
  <si>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</si>
  <si>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</si>
  <si>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</si>
  <si>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</si>
  <si>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</si>
  <si>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</si>
  <si>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</si>
  <si>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</si>
  <si>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</si>
  <si>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</si>
  <si>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</si>
  <si>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</si>
  <si>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</si>
  <si>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</si>
  <si>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</si>
  <si>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</si>
  <si>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</si>
  <si>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</si>
  <si>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</si>
  <si>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</si>
  <si>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</si>
  <si>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</si>
  <si>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</si>
  <si>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</si>
  <si>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</si>
  <si>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</si>
  <si>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</si>
  <si>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</si>
  <si>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</si>
  <si>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</si>
  <si>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</si>
  <si>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</si>
  <si>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</si>
  <si>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</si>
  <si>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</si>
  <si>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</si>
  <si>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</si>
  <si>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</si>
  <si>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</si>
  <si>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</si>
  <si>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</si>
  <si>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</si>
  <si>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</si>
  <si>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</si>
  <si>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</si>
  <si>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</si>
  <si>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</si>
  <si>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</si>
  <si>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</si>
  <si>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</si>
  <si>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</si>
  <si>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</si>
  <si>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</si>
  <si>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</si>
  <si>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</si>
  <si>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</si>
  <si>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</si>
  <si>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</si>
  <si>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</si>
  <si>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</si>
  <si>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</si>
  <si>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</si>
  <si>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</si>
  <si>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</si>
  <si>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</si>
  <si>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</si>
  <si>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</si>
  <si>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</si>
  <si>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</si>
  <si>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</si>
  <si>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</si>
  <si>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</si>
  <si>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</si>
  <si>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</si>
  <si>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</si>
  <si>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</si>
  <si>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</si>
  <si>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</si>
  <si>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</si>
  <si>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</si>
  <si>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</si>
  <si>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</si>
  <si>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</si>
  <si>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</si>
  <si>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</si>
  <si>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</si>
  <si>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</si>
  <si>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</si>
  <si>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</si>
  <si>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</si>
  <si>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</si>
  <si>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</si>
  <si>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</si>
  <si>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</si>
  <si>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</si>
  <si>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</si>
  <si>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</si>
  <si>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</si>
  <si>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</si>
  <si>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</si>
  <si>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</si>
  <si>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</si>
  <si>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</si>
  <si>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</si>
  <si>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</si>
  <si>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</si>
  <si>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</si>
  <si>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</si>
  <si>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</si>
  <si>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</si>
  <si>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</si>
  <si>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</si>
  <si>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</si>
  <si>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</si>
  <si>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</si>
  <si>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</si>
  <si>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</si>
  <si>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</si>
  <si>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</si>
  <si>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</si>
  <si>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</si>
  <si>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</si>
  <si>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</si>
  <si>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</si>
  <si>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</si>
  <si>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</si>
  <si>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</si>
  <si>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</si>
  <si>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</si>
  <si>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</si>
  <si>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</si>
  <si>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</si>
  <si>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</si>
  <si>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</si>
  <si>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</si>
  <si>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</si>
  <si>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</si>
  <si>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</si>
  <si>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</si>
  <si>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</si>
  <si>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</si>
  <si>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</si>
  <si>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</si>
  <si>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</si>
  <si>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</si>
  <si>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</si>
  <si>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</si>
  <si>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</si>
  <si>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</si>
  <si>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</si>
  <si>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</si>
  <si>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</si>
  <si>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</si>
  <si>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</si>
  <si>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</si>
  <si>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</si>
  <si>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</si>
  <si>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</si>
  <si>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</si>
  <si>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</si>
  <si>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</si>
  <si>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</si>
  <si>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</si>
  <si>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</si>
  <si>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</si>
  <si>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</si>
  <si>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</si>
  <si>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</si>
  <si>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</si>
  <si>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</si>
  <si>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</si>
  <si>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</si>
  <si>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</si>
  <si>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</si>
  <si>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</si>
  <si>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</si>
  <si>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</si>
  <si>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</si>
  <si>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</si>
  <si>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</si>
  <si>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</si>
  <si>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</si>
  <si>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</si>
  <si>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</si>
  <si>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</si>
  <si>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</si>
  <si>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</si>
  <si>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</si>
  <si>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</si>
  <si>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</si>
  <si>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</si>
  <si>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</si>
  <si>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</si>
  <si>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</si>
  <si>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</si>
  <si>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</si>
  <si>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</si>
  <si>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</si>
  <si>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</si>
  <si>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</si>
  <si>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</si>
  <si>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</si>
  <si>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</si>
  <si>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</si>
  <si>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</si>
  <si>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</si>
  <si>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</si>
  <si>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</si>
  <si>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</si>
  <si>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</si>
  <si>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</si>
  <si>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</si>
  <si>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</si>
  <si>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</si>
  <si>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</si>
  <si>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</si>
  <si>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</si>
  <si>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</si>
  <si>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</si>
  <si>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</si>
  <si>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</si>
  <si>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</si>
  <si>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</si>
  <si>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</si>
  <si>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</si>
  <si>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</si>
  <si>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</si>
  <si>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</si>
  <si>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</si>
  <si>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</si>
  <si>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</si>
  <si>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</si>
  <si>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</si>
  <si>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</si>
  <si>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</si>
  <si>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</si>
  <si>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</si>
  <si>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</si>
  <si>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</si>
  <si>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</si>
  <si>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</si>
  <si>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</si>
  <si>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</si>
  <si>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</si>
  <si>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</si>
  <si>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</si>
  <si>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</si>
  <si>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</si>
  <si>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</si>
  <si>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</si>
  <si>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</si>
  <si>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</si>
  <si>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</si>
  <si>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</si>
  <si>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</si>
  <si>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</si>
  <si>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</si>
  <si>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</si>
  <si>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</si>
  <si>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</si>
  <si>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</si>
  <si>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</si>
  <si>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</si>
  <si>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</si>
  <si>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</si>
  <si>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</si>
  <si>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</si>
  <si>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</si>
  <si>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</si>
  <si>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</si>
  <si>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</si>
  <si>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</si>
  <si>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</si>
  <si>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</si>
  <si>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</si>
  <si>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</si>
  <si>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</si>
  <si>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</si>
  <si>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</si>
  <si>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</si>
  <si>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</si>
  <si>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</si>
  <si>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</si>
  <si>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</si>
  <si>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</si>
  <si>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</si>
  <si>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</si>
  <si>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</si>
  <si>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</si>
  <si>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</si>
  <si>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</si>
  <si>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</si>
  <si>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</si>
  <si>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</si>
  <si>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</si>
  <si>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</si>
  <si>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</si>
  <si>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</si>
  <si>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</si>
  <si>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</si>
  <si>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</si>
  <si>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</si>
  <si>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</si>
  <si>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</si>
  <si>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</si>
  <si>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</si>
  <si>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</si>
  <si>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</si>
  <si>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</si>
  <si>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</si>
  <si>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</si>
  <si>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</si>
  <si>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</si>
  <si>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</si>
  <si>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</si>
  <si>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</si>
  <si>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</si>
  <si>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</si>
  <si>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</si>
  <si>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</si>
  <si>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</si>
  <si>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</si>
  <si>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</si>
  <si>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</si>
  <si>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</si>
  <si>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</si>
  <si>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</si>
  <si>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</si>
  <si>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</si>
  <si>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</si>
  <si>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</si>
  <si>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</si>
  <si>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</si>
  <si>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</si>
  <si>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</si>
  <si>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</si>
  <si>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</si>
  <si>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</si>
  <si>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</si>
  <si>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</si>
  <si>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</si>
  <si>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</si>
  <si>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</si>
  <si>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</si>
  <si>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</si>
  <si>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</si>
  <si>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</si>
  <si>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</si>
  <si>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</si>
  <si>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</si>
  <si>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</si>
  <si>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</si>
  <si>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</si>
  <si>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</si>
  <si>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</si>
  <si>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</si>
  <si>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</si>
  <si>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</si>
  <si>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</si>
  <si>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</si>
  <si>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</si>
  <si>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</si>
  <si>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</si>
  <si>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</si>
  <si>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</si>
  <si>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</si>
  <si>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</si>
  <si>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</si>
  <si>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</si>
  <si>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</si>
  <si>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</si>
  <si>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</si>
  <si>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</si>
  <si>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</si>
  <si>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</si>
  <si>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</si>
  <si>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</si>
  <si>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</si>
  <si>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</si>
  <si>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</si>
  <si>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</si>
  <si>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</si>
  <si>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</si>
  <si>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</si>
  <si>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</si>
  <si>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</si>
  <si>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</si>
  <si>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</si>
  <si>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</si>
  <si>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</si>
  <si>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</si>
  <si>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</si>
  <si>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</si>
  <si>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</si>
  <si>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</si>
  <si>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</si>
  <si>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</si>
  <si>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</si>
  <si>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</si>
  <si>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</si>
  <si>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</si>
  <si>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</si>
  <si>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</si>
  <si>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</si>
  <si>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</si>
  <si>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</si>
  <si>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</si>
  <si>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</si>
  <si>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</si>
  <si>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</si>
  <si>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</si>
  <si>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</si>
  <si>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</si>
  <si>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</si>
  <si>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</si>
  <si>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</si>
  <si>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</si>
  <si>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</si>
  <si>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</si>
  <si>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</si>
  <si>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</si>
  <si>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</si>
  <si>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</si>
  <si>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</si>
  <si>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</si>
  <si>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</si>
  <si>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</si>
  <si>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</si>
  <si>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</si>
  <si>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</si>
  <si>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</si>
  <si>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</si>
  <si>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</si>
  <si>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</si>
  <si>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</si>
  <si>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</si>
  <si>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</si>
  <si>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</si>
  <si>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</si>
  <si>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</si>
  <si>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</si>
  <si>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</si>
  <si>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</si>
  <si>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</si>
  <si>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</si>
  <si>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</si>
  <si>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</si>
  <si>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</si>
  <si>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</si>
  <si>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</si>
  <si>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</si>
  <si>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</si>
  <si>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</si>
  <si>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</si>
  <si>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</si>
  <si>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</si>
  <si>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</si>
  <si>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</si>
  <si>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</si>
  <si>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</si>
  <si>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</si>
  <si>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</si>
  <si>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</si>
  <si>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</si>
  <si>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</si>
  <si>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</si>
  <si>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</si>
  <si>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</si>
  <si>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</si>
  <si>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</si>
  <si>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</si>
  <si>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</si>
  <si>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</si>
  <si>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</si>
  <si>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</si>
  <si>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</si>
  <si>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</si>
  <si>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</si>
  <si>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</si>
  <si>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</si>
  <si>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</si>
  <si>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</si>
  <si>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</si>
  <si>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</si>
  <si>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</si>
  <si>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</si>
  <si>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</si>
  <si>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</si>
  <si>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</si>
  <si>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</si>
  <si>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</si>
  <si>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</si>
  <si>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</si>
  <si>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</si>
  <si>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</si>
  <si>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</si>
  <si>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</si>
  <si>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</si>
  <si>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</si>
  <si>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</si>
  <si>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</si>
  <si>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</si>
  <si>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</si>
  <si>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</si>
  <si>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</si>
  <si>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</si>
  <si>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</si>
  <si>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</si>
  <si>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</si>
  <si>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</si>
  <si>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</si>
  <si>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</si>
  <si>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</si>
  <si>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</si>
  <si>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</si>
  <si>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</si>
  <si>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</si>
  <si>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</si>
  <si>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</si>
  <si>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</si>
  <si>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</si>
  <si>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</si>
  <si>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</si>
  <si>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</si>
  <si>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</si>
  <si>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</si>
  <si>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</si>
  <si>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</si>
  <si>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</si>
  <si>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</si>
  <si>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</si>
  <si>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</si>
  <si>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</si>
  <si>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</si>
  <si>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</si>
  <si>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</si>
  <si>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</si>
  <si>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</si>
  <si>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</si>
  <si>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</si>
  <si>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</si>
  <si>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</si>
  <si>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</si>
  <si>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</si>
  <si>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</si>
  <si>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</si>
  <si>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</si>
  <si>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</si>
  <si>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</si>
  <si>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</si>
  <si>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</si>
  <si>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</si>
  <si>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</si>
  <si>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</si>
  <si>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</si>
  <si>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</si>
  <si>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</si>
  <si>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</si>
  <si>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</si>
  <si>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</si>
  <si>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</si>
  <si>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</si>
  <si>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</si>
  <si>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</si>
  <si>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</si>
  <si>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</si>
  <si>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</si>
  <si>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</si>
  <si>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</si>
  <si>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</si>
  <si>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</si>
  <si>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</si>
  <si>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</si>
  <si>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</si>
  <si>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</si>
  <si>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</si>
  <si>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</si>
  <si>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</si>
  <si>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</si>
  <si>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</si>
  <si>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</si>
  <si>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</si>
  <si>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</si>
  <si>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</si>
  <si>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</si>
  <si>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</si>
  <si>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</si>
  <si>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</si>
  <si>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</si>
  <si>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</si>
  <si>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</si>
  <si>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</si>
  <si>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</si>
  <si>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</si>
  <si>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</si>
  <si>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</si>
  <si>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</si>
  <si>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</si>
  <si>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</si>
  <si>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</si>
  <si>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</si>
  <si>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</si>
  <si>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</si>
  <si>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</si>
  <si>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</si>
  <si>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</si>
  <si>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</si>
  <si>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</si>
  <si>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</si>
  <si>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</si>
  <si>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</si>
  <si>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</si>
  <si>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</si>
  <si>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</si>
  <si>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</si>
  <si>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</si>
  <si>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</si>
  <si>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</si>
  <si>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</si>
  <si>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</si>
  <si>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</si>
  <si>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</si>
  <si>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</si>
  <si>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</si>
  <si>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</si>
  <si>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</si>
  <si>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</si>
  <si>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</si>
  <si>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</si>
  <si>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</si>
  <si>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</si>
  <si>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</si>
  <si>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</si>
  <si>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</si>
  <si>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</si>
  <si>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</si>
  <si>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</si>
  <si>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</si>
  <si>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</si>
  <si>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</si>
  <si>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</si>
  <si>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</si>
  <si>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</si>
  <si>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</si>
  <si>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</si>
  <si>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</si>
  <si>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</si>
  <si>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</si>
  <si>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</si>
  <si>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</si>
  <si>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</si>
  <si>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</si>
  <si>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</si>
  <si>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</si>
  <si>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</si>
  <si>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</si>
  <si>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</si>
  <si>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</si>
  <si>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</si>
  <si>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</si>
  <si>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</si>
  <si>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</si>
  <si>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</si>
  <si>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</si>
  <si>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</si>
  <si>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</si>
  <si>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</si>
  <si>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</si>
  <si>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</si>
  <si>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</si>
  <si>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</si>
  <si>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</si>
  <si>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</si>
  <si>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</si>
  <si>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</si>
  <si>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</si>
  <si>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</si>
  <si>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</si>
  <si>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</si>
  <si>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</si>
  <si>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</si>
  <si>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</si>
  <si>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</si>
  <si>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</si>
  <si>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</si>
  <si>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</si>
  <si>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</si>
  <si>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</si>
  <si>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</si>
  <si>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</si>
  <si>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</si>
  <si>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</si>
  <si>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</si>
  <si>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</si>
  <si>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</si>
  <si>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</si>
  <si>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</si>
  <si>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</si>
  <si>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</si>
  <si>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</si>
  <si>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</si>
  <si>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</si>
  <si>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</si>
  <si>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</si>
  <si>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</si>
  <si>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</si>
  <si>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</si>
  <si>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</si>
  <si>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</si>
  <si>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</si>
  <si>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</si>
  <si>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</si>
  <si>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</si>
  <si>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</si>
  <si>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</si>
  <si>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</si>
  <si>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</si>
  <si>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</si>
  <si>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</si>
  <si>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</si>
  <si>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</si>
  <si>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</si>
  <si>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</si>
  <si>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</si>
  <si>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</si>
  <si>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</si>
  <si>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</si>
  <si>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</si>
  <si>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</si>
  <si>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</si>
  <si>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</si>
  <si>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</si>
  <si>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</si>
  <si>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</si>
  <si>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</si>
  <si>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</si>
  <si>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</si>
  <si>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</si>
  <si>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</si>
  <si>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</si>
  <si>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</si>
  <si>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</si>
  <si>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</si>
  <si>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</si>
  <si>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</si>
  <si>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</si>
  <si>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</si>
  <si>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</si>
  <si>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</si>
  <si>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</si>
  <si>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</si>
  <si>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</si>
  <si>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</si>
  <si>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</si>
  <si>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</si>
  <si>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</si>
  <si>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</si>
  <si>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</si>
  <si>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</si>
  <si>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</si>
  <si>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</si>
  <si>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</si>
  <si>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</si>
  <si>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</si>
  <si>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</si>
  <si>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</si>
  <si>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</si>
  <si>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</si>
  <si>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</si>
  <si>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</si>
  <si>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</si>
  <si>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</si>
  <si>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</si>
  <si>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</si>
  <si>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</si>
  <si>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</si>
  <si>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</si>
  <si>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</si>
  <si>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</si>
  <si>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</si>
  <si>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</si>
  <si>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</si>
  <si>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</si>
  <si>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</si>
  <si>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</si>
  <si>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</si>
  <si>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</si>
  <si>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</si>
  <si>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</si>
  <si>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</si>
  <si>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</si>
  <si>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</si>
  <si>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</si>
  <si>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</si>
  <si>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</si>
  <si>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</si>
  <si>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</si>
  <si>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</si>
  <si>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</si>
  <si>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</si>
  <si>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</si>
  <si>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</si>
  <si>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</si>
  <si>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</si>
  <si>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</si>
  <si>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</si>
  <si>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</si>
  <si>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</si>
  <si>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</si>
  <si>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</si>
  <si>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</si>
  <si>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</si>
  <si>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</si>
  <si>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</si>
  <si>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</si>
  <si>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</si>
  <si>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</si>
  <si>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</si>
  <si>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</si>
  <si>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</si>
  <si>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</si>
  <si>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</si>
  <si>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</si>
  <si>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</si>
  <si>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</si>
  <si>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</si>
  <si>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</si>
  <si>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</si>
  <si>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</si>
  <si>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</si>
  <si>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</si>
  <si>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</si>
  <si>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</si>
  <si>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</si>
  <si>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</si>
  <si>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</si>
  <si>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</si>
  <si>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</si>
  <si>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</si>
  <si>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</si>
  <si>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</si>
  <si>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</si>
  <si>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</si>
  <si>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</si>
  <si>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</si>
  <si>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</si>
  <si>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</si>
  <si>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</si>
  <si>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</si>
  <si>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</si>
  <si>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</si>
  <si>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</si>
  <si>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</si>
  <si>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</si>
  <si>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</si>
  <si>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</si>
  <si>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</si>
  <si>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</si>
  <si>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</si>
  <si>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</si>
  <si>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</si>
  <si>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</si>
  <si>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</si>
  <si>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</si>
  <si>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</si>
  <si>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</si>
  <si>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</si>
  <si>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</si>
  <si>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</si>
  <si>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</si>
  <si>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</si>
  <si>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</si>
  <si>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</si>
  <si>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</si>
  <si>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</si>
  <si>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</si>
  <si>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</si>
  <si>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</si>
  <si>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</si>
  <si>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</si>
  <si>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</si>
  <si>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</si>
  <si>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</si>
  <si>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</si>
  <si>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</si>
  <si>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</si>
  <si>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</si>
  <si>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</si>
  <si>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</si>
  <si>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</si>
  <si>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</si>
  <si>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</si>
  <si>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</si>
  <si>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</si>
  <si>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</si>
  <si>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</si>
  <si>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</si>
  <si>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</si>
  <si>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</si>
  <si>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</si>
  <si>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</si>
  <si>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</si>
  <si>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</si>
  <si>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</si>
  <si>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</si>
  <si>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</si>
  <si>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</si>
  <si>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</si>
  <si>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</si>
  <si>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</si>
  <si>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</si>
  <si>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</si>
  <si>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</si>
  <si>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</si>
  <si>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</si>
  <si>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</si>
  <si>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</si>
  <si>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</si>
  <si>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</si>
  <si>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</si>
  <si>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</si>
  <si>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</si>
  <si>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</si>
  <si>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</si>
  <si>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</si>
  <si>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</si>
  <si>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</si>
  <si>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</si>
  <si>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</si>
  <si>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</si>
  <si>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</si>
  <si>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</si>
  <si>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</si>
  <si>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</si>
  <si>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</si>
  <si>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</si>
  <si>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</si>
  <si>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</si>
  <si>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</si>
  <si>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</si>
  <si>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</si>
  <si>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</si>
  <si>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</si>
  <si>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</si>
  <si>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</si>
  <si>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</si>
  <si>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</si>
  <si>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</si>
  <si>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</si>
  <si>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</si>
  <si>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</si>
  <si>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</si>
  <si>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</si>
  <si>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</si>
  <si>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</si>
  <si>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</si>
  <si>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</si>
  <si>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</si>
  <si>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</si>
  <si>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</si>
  <si>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</si>
  <si>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</si>
  <si>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</si>
  <si>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</si>
  <si>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</si>
  <si>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</si>
  <si>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</si>
  <si>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</si>
  <si>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</si>
  <si>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</si>
  <si>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</si>
  <si>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</si>
  <si>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</si>
  <si>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</si>
  <si>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</si>
  <si>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</si>
  <si>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</si>
  <si>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</si>
  <si>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</si>
  <si>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</si>
  <si>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</si>
  <si>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</si>
  <si>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</si>
  <si>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</si>
  <si>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</si>
  <si>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</si>
  <si>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</si>
  <si>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</si>
  <si>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</si>
  <si>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</si>
  <si>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</si>
  <si>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</si>
  <si>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</si>
  <si>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</si>
  <si>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</si>
  <si>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</si>
  <si>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</si>
  <si>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</si>
  <si>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</si>
  <si>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</si>
  <si>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</si>
  <si>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</si>
  <si>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</si>
  <si>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</si>
  <si>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</si>
  <si>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</si>
  <si>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</si>
  <si>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</si>
  <si>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</si>
  <si>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</si>
  <si>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</si>
  <si>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</si>
  <si>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</si>
  <si>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</si>
  <si>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</si>
  <si>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</si>
  <si>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</si>
  <si>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</si>
  <si>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</si>
  <si>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</si>
  <si>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</si>
  <si>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</si>
  <si>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</si>
  <si>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</si>
  <si>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</si>
  <si>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</si>
  <si>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</si>
  <si>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</si>
  <si>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</si>
  <si>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</si>
  <si>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</si>
  <si>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</si>
  <si>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</si>
  <si>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</si>
  <si>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</si>
  <si>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</si>
  <si>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</si>
  <si>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</si>
  <si>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</si>
  <si>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</si>
  <si>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</si>
  <si>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</si>
  <si>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</si>
  <si>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</si>
  <si>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</si>
  <si>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</si>
  <si>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</si>
  <si>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</si>
  <si>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</si>
  <si>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</si>
  <si>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</si>
  <si>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</si>
  <si>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</si>
  <si>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</si>
  <si>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</si>
  <si>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</si>
  <si>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</si>
  <si>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</si>
  <si>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</si>
  <si>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</si>
  <si>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</si>
  <si>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</si>
  <si>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</si>
  <si>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</si>
  <si>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</si>
  <si>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</si>
  <si>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</si>
  <si>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</si>
  <si>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</si>
  <si>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</si>
  <si>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</si>
  <si>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</si>
  <si>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</si>
  <si>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</si>
  <si>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</si>
  <si>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</si>
  <si>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</si>
  <si>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</si>
  <si>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</si>
  <si>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</si>
  <si>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</si>
  <si>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</si>
  <si>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</si>
  <si>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</si>
  <si>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</si>
  <si>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</si>
  <si>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</si>
  <si>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</si>
  <si>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</si>
  <si>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</si>
  <si>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</si>
  <si>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</si>
  <si>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</si>
  <si>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</si>
  <si>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</si>
  <si>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</si>
  <si>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</si>
  <si>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</si>
  <si>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</si>
  <si>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</si>
  <si>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</si>
  <si>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</si>
  <si>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</si>
  <si>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</si>
  <si>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</si>
  <si>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</si>
  <si>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</si>
  <si>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</si>
  <si>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</si>
  <si>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</si>
  <si>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</si>
  <si>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</si>
  <si>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</si>
  <si>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</si>
  <si>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</si>
  <si>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</si>
  <si>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</si>
  <si>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</si>
  <si>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</si>
  <si>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</si>
  <si>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</si>
  <si>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</si>
  <si>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</si>
  <si>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</si>
  <si>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</si>
  <si>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</si>
  <si>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</si>
  <si>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</si>
  <si>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</si>
  <si>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</si>
  <si>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</si>
  <si>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</si>
  <si>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</si>
  <si>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</si>
  <si>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</si>
  <si>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</si>
  <si>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</si>
  <si>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</si>
  <si>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</si>
  <si>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</si>
  <si>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</si>
  <si>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</si>
  <si>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</si>
  <si>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</si>
  <si>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</si>
  <si>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</si>
  <si>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</si>
  <si>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</si>
  <si>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</si>
  <si>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</si>
  <si>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</si>
  <si>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</si>
  <si>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</si>
  <si>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</si>
  <si>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</si>
  <si>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</si>
  <si>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</si>
  <si>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</si>
  <si>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</si>
  <si>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</si>
  <si>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</si>
  <si>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</si>
  <si>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</si>
  <si>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</si>
  <si>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</si>
  <si>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</si>
  <si>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</si>
  <si>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</si>
  <si>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</si>
  <si>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</si>
  <si>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</si>
  <si>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</si>
  <si>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</si>
  <si>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</si>
  <si>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</si>
  <si>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</si>
  <si>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</si>
  <si>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</si>
  <si>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</si>
  <si>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</si>
  <si>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</si>
  <si>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</si>
  <si>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</si>
  <si>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</si>
  <si>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</si>
  <si>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</si>
  <si>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</si>
  <si>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</si>
  <si>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</si>
  <si>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</si>
  <si>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</si>
  <si>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</si>
  <si>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</si>
  <si>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</si>
  <si>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</si>
  <si>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</si>
  <si>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</si>
  <si>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</si>
  <si>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</si>
  <si>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</si>
  <si>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</si>
  <si>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</si>
  <si>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</si>
  <si>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</si>
  <si>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</si>
  <si>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</si>
  <si>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</si>
  <si>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</si>
  <si>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</si>
  <si>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</si>
  <si>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</si>
  <si>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</si>
  <si>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</si>
  <si>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</si>
  <si>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</si>
  <si>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</si>
  <si>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</si>
  <si>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</si>
  <si>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</si>
  <si>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</si>
  <si>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</si>
  <si>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</si>
  <si>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</si>
  <si>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</si>
  <si>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</si>
  <si>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</si>
  <si>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</si>
  <si>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</si>
  <si>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</si>
  <si>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</si>
  <si>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</si>
  <si>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</si>
  <si>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</si>
  <si>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</si>
  <si>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</si>
  <si>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</si>
  <si>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</si>
  <si>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</si>
  <si>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</si>
  <si>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</si>
  <si>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</si>
  <si>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</si>
  <si>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</si>
  <si>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</si>
  <si>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</si>
  <si>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</si>
  <si>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</si>
  <si>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</si>
  <si>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</si>
  <si>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</si>
  <si>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</si>
  <si>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</si>
  <si>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</si>
  <si>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</si>
  <si>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</si>
  <si>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</si>
  <si>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</si>
  <si>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</si>
  <si>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</si>
  <si>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</si>
  <si>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</si>
  <si>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</si>
  <si>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</si>
  <si>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</si>
  <si>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</si>
  <si>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</si>
  <si>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</si>
  <si>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</si>
  <si>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</si>
  <si>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</si>
  <si>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</si>
  <si>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</si>
  <si>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</si>
  <si>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</si>
  <si>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</si>
  <si>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</si>
  <si>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</si>
  <si>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</si>
  <si>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</si>
  <si>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</si>
  <si>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</si>
  <si>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</si>
  <si>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</si>
  <si>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</si>
  <si>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</si>
  <si>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</si>
  <si>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</si>
  <si>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</si>
  <si>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</si>
  <si>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</si>
  <si>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</si>
  <si>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</si>
  <si>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</si>
  <si>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</si>
  <si>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</si>
  <si>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</si>
  <si>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</si>
  <si>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</si>
  <si>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</si>
  <si>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</si>
  <si>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</si>
  <si>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</si>
  <si>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</si>
  <si>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</si>
  <si>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</si>
  <si>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</si>
  <si>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</si>
  <si>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</si>
  <si>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</si>
  <si>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</si>
  <si>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</si>
  <si>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</si>
  <si>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</si>
  <si>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</si>
  <si>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</si>
  <si>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</si>
  <si>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</si>
  <si>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</si>
  <si>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</si>
  <si>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</si>
  <si>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</si>
  <si>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</si>
  <si>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</si>
  <si>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</si>
  <si>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</si>
  <si>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</si>
  <si>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</si>
  <si>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</si>
  <si>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</si>
  <si>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</si>
  <si>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</si>
  <si>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</si>
  <si>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</si>
  <si>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</si>
  <si>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</si>
  <si>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</si>
  <si>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</si>
  <si>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</si>
  <si>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</si>
  <si>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</si>
  <si>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</si>
  <si>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</si>
  <si>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</si>
  <si>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</si>
  <si>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</si>
  <si>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</si>
  <si>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</si>
  <si>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</si>
  <si>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</si>
  <si>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</si>
  <si>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</si>
  <si>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</si>
  <si>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</si>
  <si>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</si>
  <si>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</si>
  <si>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</si>
  <si>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</si>
  <si>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</si>
  <si>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</si>
  <si>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</si>
  <si>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</si>
  <si>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</si>
  <si>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</si>
  <si>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</si>
  <si>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</si>
  <si>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</si>
  <si>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</si>
  <si>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</si>
  <si>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</si>
  <si>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</si>
  <si>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</si>
  <si>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</si>
  <si>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</si>
  <si>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</si>
  <si>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</si>
  <si>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</si>
  <si>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</si>
  <si>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</si>
  <si>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</si>
  <si>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</si>
  <si>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</si>
  <si>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</si>
  <si>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</si>
  <si>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</si>
  <si>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</si>
  <si>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</si>
  <si>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</si>
  <si>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</si>
  <si>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</si>
  <si>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</si>
  <si>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</si>
  <si>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</si>
  <si>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</si>
  <si>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</si>
  <si>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</si>
  <si>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</si>
  <si>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</si>
  <si>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</si>
  <si>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</si>
  <si>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</si>
  <si>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</si>
  <si>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</si>
  <si>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</si>
  <si>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</si>
  <si>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</si>
  <si>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</si>
  <si>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</si>
  <si>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</si>
  <si>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</si>
  <si>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</si>
  <si>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</si>
  <si>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</si>
  <si>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</si>
  <si>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</si>
  <si>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</si>
  <si>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</si>
  <si>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</si>
  <si>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</si>
  <si>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</si>
  <si>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</si>
  <si>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</si>
  <si>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</si>
  <si>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</si>
  <si>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</si>
  <si>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</si>
  <si>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</si>
  <si>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</si>
  <si>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</si>
  <si>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</si>
  <si>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</si>
  <si>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</si>
  <si>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</si>
  <si>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</si>
  <si>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</si>
  <si>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</si>
  <si>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</si>
  <si>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</si>
  <si>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</si>
  <si>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</si>
  <si>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</si>
  <si>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</si>
  <si>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</si>
  <si>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</si>
  <si>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</si>
  <si>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</si>
  <si>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</si>
  <si>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</si>
  <si>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</si>
  <si>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</si>
  <si>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</si>
  <si>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</si>
  <si>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</si>
  <si>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</si>
  <si>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</si>
  <si>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</si>
  <si>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</si>
  <si>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</si>
  <si>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</si>
  <si>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</si>
  <si>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</si>
  <si>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</si>
  <si>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</si>
  <si>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</si>
  <si>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</si>
  <si>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</si>
  <si>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</si>
  <si>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</si>
  <si>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</si>
  <si>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</si>
  <si>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</si>
  <si>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</si>
  <si>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</si>
  <si>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</si>
  <si>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</si>
  <si>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</si>
  <si>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</si>
  <si>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</si>
  <si>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</si>
  <si>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</si>
  <si>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</si>
  <si>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</si>
  <si>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</si>
  <si>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</si>
  <si>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</si>
  <si>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</si>
  <si>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</si>
  <si>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</si>
  <si>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</si>
  <si>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</si>
  <si>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</si>
  <si>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</si>
  <si>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</si>
  <si>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</si>
  <si>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</si>
  <si>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</si>
  <si>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</si>
  <si>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</si>
  <si>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</si>
  <si>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</si>
  <si>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</si>
  <si>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</si>
  <si>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</si>
  <si>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</si>
  <si>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</si>
  <si>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</si>
  <si>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</si>
  <si>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</si>
  <si>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</si>
  <si>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</si>
  <si>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</si>
  <si>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</si>
  <si>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</si>
  <si>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</si>
  <si>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</si>
  <si>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</si>
  <si>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</si>
  <si>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</si>
  <si>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</si>
  <si>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</si>
  <si>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</si>
  <si>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</si>
  <si>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</si>
  <si>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</si>
  <si>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</si>
  <si>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</si>
  <si>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</si>
  <si>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</si>
  <si>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</si>
  <si>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</si>
  <si>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</si>
  <si>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</si>
  <si>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</si>
  <si>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</si>
  <si>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</si>
  <si>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</si>
  <si>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</si>
  <si>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</si>
  <si>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</si>
  <si>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</si>
  <si>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</si>
  <si>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</si>
  <si>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</si>
  <si>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</si>
  <si>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</si>
  <si>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</si>
  <si>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</si>
  <si>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</si>
  <si>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</si>
  <si>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</si>
  <si>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</si>
  <si>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</si>
  <si>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</si>
  <si>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</si>
  <si>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</si>
  <si>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</si>
  <si>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</si>
  <si>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</si>
  <si>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</si>
  <si>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</si>
  <si>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</si>
  <si>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</si>
  <si>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</si>
  <si>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</si>
  <si>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</si>
  <si>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</si>
  <si>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</si>
  <si>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</si>
  <si>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</si>
  <si>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</si>
  <si>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</si>
  <si>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</si>
  <si>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</si>
  <si>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</si>
  <si>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</si>
  <si>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</si>
  <si>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</si>
  <si>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</si>
  <si>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</si>
  <si>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</si>
  <si>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</si>
  <si>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</si>
  <si>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</si>
  <si>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</si>
  <si>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</si>
  <si>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</si>
  <si>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</si>
  <si>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</si>
  <si>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</si>
  <si>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</si>
  <si>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</si>
  <si>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</si>
  <si>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</si>
  <si>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</si>
  <si>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</si>
  <si>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</si>
  <si>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</si>
  <si>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</si>
  <si>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</si>
  <si>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</si>
  <si>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</si>
  <si>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</si>
  <si>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</si>
  <si>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</si>
  <si>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</si>
  <si>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</si>
  <si>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</si>
  <si>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</si>
  <si>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</si>
  <si>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</si>
  <si>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</si>
  <si>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</si>
  <si>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</si>
  <si>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</si>
  <si>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</si>
  <si>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</si>
  <si>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</si>
  <si>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</si>
  <si>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</si>
  <si>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</si>
  <si>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</si>
  <si>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</si>
  <si>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</si>
  <si>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</si>
  <si>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</si>
  <si>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</si>
  <si>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</si>
  <si>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</si>
  <si>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</si>
  <si>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</si>
  <si>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</si>
  <si>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</si>
  <si>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</si>
  <si>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</si>
  <si>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</si>
  <si>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</si>
  <si>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</si>
  <si>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</si>
  <si>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</si>
  <si>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</si>
  <si>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</si>
  <si>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</si>
  <si>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</si>
  <si>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</si>
  <si>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</si>
  <si>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</si>
  <si>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</si>
  <si>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</si>
  <si>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</si>
  <si>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</si>
  <si>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</si>
  <si>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</si>
  <si>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</si>
  <si>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</si>
  <si>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</si>
  <si>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</si>
  <si>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</si>
  <si>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</si>
  <si>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</si>
  <si>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</si>
  <si>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</si>
  <si>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</si>
  <si>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</si>
  <si>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</si>
  <si>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</si>
  <si>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</si>
  <si>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</si>
  <si>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</si>
  <si>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</si>
  <si>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</si>
  <si>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</si>
  <si>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</si>
  <si>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</si>
  <si>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</si>
  <si>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</si>
  <si>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</si>
  <si>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</si>
  <si>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</si>
  <si>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</si>
  <si>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</si>
  <si>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</si>
  <si>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</si>
  <si>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</si>
  <si>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</si>
  <si>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</si>
  <si>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</si>
  <si>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</si>
  <si>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</si>
  <si>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</si>
  <si>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</si>
  <si>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</si>
  <si>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</si>
  <si>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</si>
  <si>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</si>
  <si>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</si>
  <si>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</si>
  <si>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</si>
  <si>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</si>
  <si>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</si>
  <si>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</si>
  <si>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</si>
  <si>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</si>
  <si>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</si>
  <si>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</si>
  <si>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</si>
  <si>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</si>
  <si>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</si>
  <si>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</si>
  <si>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</si>
  <si>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</si>
  <si>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</si>
  <si>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</si>
  <si>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</si>
  <si>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</si>
  <si>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</si>
  <si>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</si>
  <si>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</si>
  <si>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</si>
  <si>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</si>
  <si>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</si>
  <si>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</si>
  <si>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</si>
  <si>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</si>
  <si>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</si>
  <si>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</si>
  <si>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</si>
  <si>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</si>
  <si>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</si>
  <si>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</si>
  <si>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</si>
  <si>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</si>
  <si>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</si>
  <si>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</si>
  <si>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</si>
  <si>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</si>
  <si>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</si>
  <si>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</si>
  <si>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</si>
  <si>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</si>
  <si>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</si>
  <si>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</si>
  <si>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</si>
  <si>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</si>
  <si>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</si>
  <si>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</si>
  <si>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</si>
  <si>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</si>
  <si>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</si>
  <si>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</si>
  <si>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</si>
  <si>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</si>
  <si>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</si>
  <si>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</si>
  <si>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</si>
  <si>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</si>
  <si>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</si>
  <si>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</si>
  <si>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</si>
  <si>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</si>
  <si>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</si>
  <si>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</si>
  <si>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</si>
  <si>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</si>
  <si>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</si>
  <si>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</si>
  <si>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</si>
  <si>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</si>
  <si>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</si>
  <si>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</si>
  <si>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</si>
  <si>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</si>
  <si>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</si>
  <si>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</si>
  <si>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</si>
  <si>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</si>
  <si>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</si>
  <si>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</si>
  <si>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</si>
  <si>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</si>
  <si>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</si>
  <si>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</si>
  <si>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</si>
  <si>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</si>
  <si>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</si>
  <si>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</si>
  <si>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</si>
  <si>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</si>
  <si>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</si>
  <si>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</si>
  <si>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</si>
  <si>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</si>
  <si>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</si>
  <si>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</si>
  <si>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</si>
  <si>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</si>
  <si>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</si>
  <si>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</si>
  <si>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</si>
  <si>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</si>
  <si>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</si>
  <si>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</si>
  <si>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</si>
  <si>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</si>
  <si>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</si>
  <si>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</si>
  <si>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</si>
  <si>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</si>
  <si>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</si>
  <si>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</si>
  <si>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</si>
  <si>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</si>
  <si>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</si>
  <si>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</si>
  <si>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</si>
  <si>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</si>
  <si>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</si>
  <si>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</si>
  <si>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</si>
  <si>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</si>
  <si>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</si>
  <si>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</si>
  <si>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</si>
  <si>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</si>
  <si>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</si>
  <si>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</si>
  <si>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</si>
  <si>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</si>
  <si>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</si>
  <si>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</si>
  <si>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</si>
  <si>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</si>
  <si>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</si>
  <si>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</si>
  <si>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</si>
  <si>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</si>
  <si>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</si>
  <si>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</si>
  <si>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</si>
  <si>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</si>
  <si>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</si>
  <si>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</si>
  <si>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</si>
  <si>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</si>
  <si>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</si>
  <si>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</si>
  <si>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</si>
  <si>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</si>
  <si>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</si>
  <si>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</si>
  <si>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</si>
  <si>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</si>
  <si>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</si>
  <si>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</si>
  <si>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</si>
  <si>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</si>
  <si>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</si>
  <si>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</si>
  <si>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</si>
  <si>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</si>
  <si>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</si>
  <si>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</si>
  <si>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</si>
  <si>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</si>
  <si>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</si>
  <si>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</si>
  <si>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</si>
  <si>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</si>
  <si>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</si>
  <si>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</si>
  <si>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</si>
  <si>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</si>
  <si>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</si>
  <si>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</si>
  <si>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</si>
  <si>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</si>
  <si>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</si>
  <si>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</si>
  <si>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</si>
  <si>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</si>
  <si>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</si>
  <si>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</si>
  <si>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</si>
  <si>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</si>
  <si>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</si>
  <si>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</si>
  <si>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</si>
  <si>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</si>
  <si>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</si>
  <si>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</si>
  <si>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</si>
  <si>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</si>
  <si>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</si>
  <si>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</si>
  <si>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</si>
  <si>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</si>
  <si>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</si>
  <si>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</si>
  <si>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</si>
  <si>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</si>
  <si>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</si>
  <si>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</si>
  <si>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</si>
  <si>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</si>
  <si>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</si>
  <si>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</si>
  <si>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</si>
  <si>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</si>
  <si>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</si>
  <si>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</si>
  <si>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</si>
  <si>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</si>
  <si>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</si>
  <si>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</si>
  <si>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</si>
  <si>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</si>
  <si>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</si>
  <si>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</si>
  <si>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</si>
  <si>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</si>
  <si>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</si>
  <si>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</si>
  <si>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</si>
  <si>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</si>
  <si>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</si>
  <si>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</si>
  <si>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</si>
  <si>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</si>
  <si>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</si>
  <si>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</si>
  <si>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</si>
  <si>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</si>
  <si>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</si>
  <si>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</si>
  <si>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</si>
  <si>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</si>
  <si>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</si>
  <si>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</si>
  <si>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</si>
  <si>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</si>
  <si>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</si>
  <si>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</si>
  <si>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</si>
  <si>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</si>
  <si>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</si>
  <si>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</si>
  <si>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</si>
  <si>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</si>
  <si>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</si>
  <si>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</si>
  <si>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</si>
  <si>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</si>
  <si>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</si>
  <si>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</si>
  <si>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</si>
  <si>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</si>
  <si>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</si>
  <si>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</si>
  <si>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</si>
  <si>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</si>
  <si>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</si>
  <si>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</si>
  <si>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</si>
  <si>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</si>
  <si>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</si>
  <si>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</si>
  <si>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</si>
  <si>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</si>
  <si>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</si>
  <si>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</si>
  <si>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</si>
  <si>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</si>
  <si>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</si>
  <si>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</si>
  <si>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</si>
  <si>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</si>
  <si>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</si>
  <si>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</si>
  <si>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</si>
  <si>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</si>
  <si>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</si>
  <si>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</si>
  <si>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</si>
  <si>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</si>
  <si>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</si>
  <si>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</si>
  <si>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</si>
  <si>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</si>
  <si>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</si>
  <si>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</si>
  <si>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</si>
  <si>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</si>
  <si>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</si>
  <si>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</si>
  <si>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</si>
  <si>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</si>
  <si>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</si>
  <si>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</si>
  <si>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</si>
  <si>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</si>
  <si>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</si>
  <si>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</si>
  <si>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</si>
  <si>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</si>
  <si>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</si>
  <si>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</si>
  <si>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</si>
  <si>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</si>
  <si>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</si>
  <si>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</si>
  <si>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</si>
  <si>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</si>
  <si>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</si>
  <si>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</si>
  <si>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</si>
  <si>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</si>
  <si>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</si>
  <si>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</si>
  <si>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</si>
  <si>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</si>
  <si>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</si>
  <si>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</si>
  <si>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</si>
  <si>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</si>
  <si>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</si>
  <si>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</si>
  <si>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</si>
  <si>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</si>
  <si>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</si>
  <si>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</si>
  <si>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</si>
  <si>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</si>
  <si>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</si>
  <si>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</si>
  <si>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</si>
  <si>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</si>
  <si>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</si>
  <si>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</si>
  <si>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</si>
  <si>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</si>
  <si>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</si>
  <si>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</si>
  <si>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</si>
  <si>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</si>
  <si>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</si>
  <si>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</si>
  <si>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</si>
  <si>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</si>
  <si>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</si>
  <si>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</si>
  <si>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</si>
  <si>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</si>
  <si>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</si>
  <si>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</si>
  <si>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</si>
  <si>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</si>
  <si>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</si>
  <si>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</si>
  <si>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</si>
  <si>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</si>
  <si>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</si>
  <si>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</si>
  <si>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</si>
  <si>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</si>
  <si>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</si>
  <si>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</si>
  <si>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</si>
  <si>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</si>
  <si>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</si>
  <si>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</si>
  <si>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</si>
  <si>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</si>
  <si>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</si>
  <si>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</si>
  <si>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</si>
  <si>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</si>
  <si>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</si>
  <si>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</si>
  <si>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</si>
  <si>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</si>
  <si>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</si>
  <si>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</si>
  <si>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</si>
  <si>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</si>
  <si>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</si>
  <si>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</si>
  <si>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</si>
  <si>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</si>
  <si>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</si>
  <si>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</si>
  <si>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</si>
  <si>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</si>
  <si>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</si>
  <si>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</si>
  <si>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</si>
  <si>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</si>
  <si>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</si>
  <si>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</si>
  <si>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</si>
  <si>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</si>
  <si>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</si>
  <si>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</si>
  <si>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</si>
  <si>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</si>
  <si>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</si>
  <si>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</si>
  <si>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</si>
  <si>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</si>
  <si>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</si>
  <si>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</si>
  <si>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</si>
  <si>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</si>
  <si>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</si>
  <si>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</si>
  <si>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</si>
  <si>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</si>
  <si>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</si>
  <si>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</si>
  <si>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</si>
  <si>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</si>
  <si>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</si>
  <si>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</si>
  <si>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</si>
  <si>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</si>
  <si>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</si>
  <si>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</si>
  <si>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</si>
  <si>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</si>
  <si>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</si>
  <si>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</si>
  <si>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</si>
  <si>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</si>
  <si>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</si>
  <si>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</si>
  <si>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</si>
  <si>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</si>
  <si>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</si>
  <si>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</si>
  <si>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</si>
  <si>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</si>
  <si>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</si>
  <si>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</si>
  <si>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</si>
  <si>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</si>
  <si>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</si>
  <si>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</si>
  <si>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</si>
  <si>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</si>
  <si>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</si>
  <si>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</si>
  <si>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</si>
  <si>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</si>
  <si>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</si>
  <si>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</si>
  <si>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</si>
  <si>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</si>
  <si>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</si>
  <si>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</si>
  <si>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</si>
  <si>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</si>
  <si>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</si>
  <si>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</si>
  <si>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</si>
  <si>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</si>
  <si>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</si>
  <si>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</si>
  <si>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</si>
  <si>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</si>
  <si>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</si>
  <si>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</si>
  <si>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</si>
  <si>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</si>
  <si>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</si>
  <si>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</si>
  <si>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</si>
  <si>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</si>
  <si>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</si>
  <si>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</si>
  <si>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</si>
  <si>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</si>
  <si>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</si>
  <si>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</si>
  <si>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</si>
  <si>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</si>
  <si>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</si>
  <si>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</si>
  <si>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</si>
  <si>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</si>
  <si>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</si>
  <si>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</si>
  <si>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</si>
  <si>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</si>
  <si>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</si>
  <si>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</si>
  <si>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</si>
  <si>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</si>
  <si>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</si>
  <si>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</si>
  <si>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</si>
  <si>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</si>
  <si>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</si>
  <si>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</si>
  <si>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</si>
  <si>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</si>
  <si>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</si>
  <si>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</si>
  <si>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</si>
  <si>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</si>
  <si>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</si>
  <si>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</si>
  <si>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</si>
  <si>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</si>
  <si>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</si>
  <si>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</si>
  <si>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</si>
  <si>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</si>
  <si>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</si>
  <si>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</si>
  <si>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</si>
  <si>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</si>
  <si>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</si>
  <si>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</si>
  <si>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</si>
  <si>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</si>
  <si>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</si>
  <si>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</si>
  <si>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</si>
  <si>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</si>
  <si>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</si>
  <si>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</si>
  <si>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</si>
  <si>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</si>
  <si>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</si>
  <si>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</si>
  <si>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</si>
  <si>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</si>
  <si>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</si>
  <si>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</si>
  <si>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</si>
  <si>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</si>
  <si>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</si>
  <si>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</si>
  <si>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</si>
  <si>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</si>
  <si>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</si>
  <si>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</si>
  <si>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</si>
  <si>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</si>
  <si>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</si>
  <si>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</si>
  <si>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</si>
  <si>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</si>
  <si>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</si>
  <si>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</si>
  <si>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</si>
  <si>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</si>
  <si>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</si>
  <si>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</si>
  <si>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</si>
  <si>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</si>
  <si>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</si>
  <si>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</si>
  <si>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</si>
  <si>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</si>
  <si>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</si>
  <si>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</si>
  <si>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</si>
  <si>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</si>
  <si>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</si>
  <si>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</si>
  <si>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</si>
  <si>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</si>
  <si>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</si>
  <si>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</si>
  <si>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</si>
  <si>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</si>
  <si>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</si>
  <si>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</si>
  <si>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</si>
  <si>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</si>
  <si>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</si>
  <si>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</si>
  <si>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</si>
  <si>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</si>
  <si>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</si>
  <si>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</si>
  <si>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</si>
  <si>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</si>
  <si>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</si>
  <si>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</si>
  <si>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</si>
  <si>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</si>
  <si>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</si>
  <si>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</si>
  <si>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</si>
  <si>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</si>
  <si>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</si>
  <si>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</si>
  <si>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</si>
  <si>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</si>
  <si>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</si>
  <si>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</si>
  <si>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</si>
  <si>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</si>
  <si>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</si>
  <si>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</si>
  <si>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</si>
  <si>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</si>
  <si>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</si>
  <si>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</si>
  <si>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</si>
  <si>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</si>
  <si>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</si>
  <si>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</si>
  <si>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</si>
  <si>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</si>
  <si>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</si>
  <si>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</si>
  <si>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</si>
  <si>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</si>
  <si>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</si>
  <si>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</si>
  <si>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</si>
  <si>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</si>
  <si>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</si>
  <si>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</si>
  <si>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</si>
  <si>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</si>
  <si>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</si>
  <si>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</si>
  <si>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</si>
  <si>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</si>
  <si>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</si>
  <si>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</si>
  <si>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</si>
  <si>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</si>
  <si>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</si>
  <si>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</si>
  <si>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</si>
  <si>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</si>
  <si>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</si>
  <si>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</si>
  <si>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</si>
  <si>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</si>
  <si>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</si>
  <si>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</si>
  <si>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</si>
  <si>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</si>
  <si>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</si>
  <si>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</si>
  <si>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</si>
  <si>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</si>
  <si>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</si>
  <si>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</si>
  <si>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</si>
  <si>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</si>
  <si>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</si>
  <si>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</si>
  <si>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</si>
  <si>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</si>
  <si>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</si>
  <si>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</si>
  <si>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</si>
  <si>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</si>
  <si>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</si>
  <si>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</si>
  <si>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</si>
  <si>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</si>
  <si>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</si>
  <si>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</si>
  <si>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</si>
  <si>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</si>
  <si>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</si>
  <si>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</si>
  <si>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</si>
  <si>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</si>
  <si>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</si>
  <si>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</si>
  <si>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</si>
  <si>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</si>
  <si>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</si>
  <si>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</si>
  <si>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</si>
  <si>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</si>
  <si>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</si>
  <si>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</si>
  <si>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</si>
  <si>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</si>
  <si>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</si>
  <si>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</si>
  <si>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</si>
  <si>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</si>
  <si>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</si>
  <si>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</si>
  <si>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</si>
  <si>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</si>
  <si>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</si>
  <si>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</si>
  <si>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</si>
  <si>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</si>
  <si>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</si>
  <si>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</si>
  <si>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</si>
  <si>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</si>
  <si>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</si>
  <si>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</si>
  <si>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</si>
  <si>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</si>
  <si>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</si>
  <si>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</si>
  <si>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</si>
  <si>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</si>
  <si>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</si>
  <si>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</si>
  <si>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</si>
  <si>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</si>
  <si>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</si>
  <si>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</si>
  <si>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</si>
  <si>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</si>
  <si>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</si>
  <si>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</si>
  <si>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</si>
  <si>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</si>
  <si>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</si>
  <si>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</si>
  <si>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</si>
  <si>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</si>
  <si>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</si>
  <si>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</si>
  <si>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</si>
  <si>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</si>
  <si>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</si>
  <si>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</si>
  <si>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</si>
  <si>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</si>
  <si>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</si>
  <si>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</si>
  <si>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</si>
  <si>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</si>
  <si>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</si>
  <si>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</si>
  <si>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</si>
  <si>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</si>
  <si>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</si>
  <si>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</si>
  <si>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</si>
  <si>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</si>
  <si>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</si>
  <si>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</si>
  <si>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</si>
  <si>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</si>
  <si>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</si>
  <si>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</si>
  <si>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</si>
  <si>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</si>
  <si>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</si>
  <si>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</si>
  <si>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</si>
  <si>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</si>
  <si>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</si>
  <si>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</si>
  <si>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</si>
  <si>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</si>
  <si>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</si>
  <si>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</si>
  <si>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</si>
  <si>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</si>
  <si>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</si>
  <si>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</si>
  <si>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</si>
  <si>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</si>
  <si>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</si>
  <si>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</si>
  <si>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</si>
  <si>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</si>
  <si>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</si>
  <si>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</si>
  <si>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</si>
  <si>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</si>
  <si>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</si>
  <si>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</si>
  <si>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</si>
  <si>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</si>
  <si>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</si>
  <si>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</si>
  <si>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</si>
  <si>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</si>
  <si>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</si>
  <si>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</si>
  <si>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</si>
  <si>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</si>
  <si>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</si>
  <si>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</si>
  <si>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</si>
  <si>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</si>
  <si>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</si>
  <si>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</si>
  <si>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</si>
  <si>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</si>
  <si>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</si>
  <si>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</si>
  <si>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</si>
  <si>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</si>
  <si>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</si>
  <si>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</si>
  <si>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</si>
  <si>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</si>
  <si>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</si>
  <si>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</si>
  <si>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</si>
  <si>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</si>
  <si>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</si>
  <si>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</si>
  <si>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</si>
  <si>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</si>
  <si>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</si>
  <si>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</si>
  <si>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</si>
  <si>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</si>
  <si>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</si>
  <si>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</si>
  <si>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</si>
  <si>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</si>
  <si>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</si>
  <si>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</si>
  <si>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</si>
  <si>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</si>
  <si>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</si>
  <si>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</si>
  <si>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</si>
  <si>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</si>
  <si>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</si>
  <si>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</si>
  <si>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</si>
  <si>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</si>
  <si>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</si>
  <si>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</si>
  <si>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</si>
  <si>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</si>
  <si>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</si>
  <si>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</si>
  <si>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</si>
  <si>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</si>
  <si>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</si>
  <si>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</si>
  <si>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</si>
  <si>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</si>
  <si>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</si>
  <si>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</si>
  <si>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</si>
  <si>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</si>
  <si>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</si>
  <si>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</si>
  <si>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</si>
  <si>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</si>
  <si>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</si>
  <si>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</si>
  <si>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</si>
  <si>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</si>
  <si>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</si>
  <si>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</si>
  <si>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</si>
  <si>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</si>
  <si>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</si>
  <si>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</si>
  <si>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</si>
  <si>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</si>
  <si>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</si>
  <si>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</si>
  <si>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</si>
  <si>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</si>
  <si>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</si>
  <si>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</si>
  <si>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</si>
  <si>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</si>
  <si>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</si>
  <si>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</si>
  <si>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</si>
  <si>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</si>
  <si>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</si>
  <si>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</si>
  <si>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</si>
  <si>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</si>
  <si>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</si>
  <si>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</si>
  <si>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</si>
  <si>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</si>
  <si>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</si>
  <si>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</si>
  <si>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</si>
  <si>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</si>
  <si>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</si>
  <si>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</si>
  <si>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</si>
  <si>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</si>
  <si>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</si>
  <si>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</si>
  <si>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</si>
  <si>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</si>
  <si>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</si>
  <si>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</si>
  <si>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</si>
  <si>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</si>
  <si>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</si>
  <si>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</si>
  <si>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</si>
  <si>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</si>
  <si>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</si>
  <si>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</si>
  <si>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</si>
  <si>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</si>
  <si>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</si>
  <si>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</si>
  <si>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</si>
  <si>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</si>
  <si>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</si>
  <si>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</si>
  <si>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</si>
  <si>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</si>
  <si>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</si>
  <si>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</si>
  <si>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</si>
  <si>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</si>
  <si>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</si>
  <si>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</si>
  <si>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</si>
  <si>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</si>
  <si>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</si>
  <si>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</si>
  <si>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</si>
  <si>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</si>
  <si>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</si>
  <si>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</si>
  <si>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</si>
  <si>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</si>
  <si>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</si>
  <si>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</si>
  <si>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</si>
  <si>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</si>
  <si>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</si>
  <si>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</si>
  <si>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</si>
  <si>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</si>
  <si>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</si>
  <si>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</si>
  <si>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</si>
  <si>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</si>
  <si>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</si>
  <si>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</si>
  <si>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</si>
  <si>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</si>
  <si>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</si>
  <si>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</si>
  <si>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</si>
  <si>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</si>
  <si>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</si>
  <si>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</si>
  <si>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</si>
  <si>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</si>
  <si>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</si>
  <si>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</si>
  <si>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</si>
  <si>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</si>
  <si>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</si>
  <si>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</si>
  <si>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</si>
  <si>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</si>
  <si>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</si>
  <si>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</si>
  <si>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</si>
  <si>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</si>
  <si>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</si>
  <si>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</si>
  <si>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</si>
  <si>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</si>
  <si>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</si>
  <si>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</si>
  <si>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</si>
  <si>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</si>
  <si>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</si>
  <si>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</si>
  <si>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</si>
  <si>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</si>
  <si>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</si>
  <si>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</si>
  <si>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</si>
  <si>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</si>
  <si>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</si>
  <si>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</si>
  <si>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</si>
  <si>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</si>
  <si>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</si>
  <si>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</si>
  <si>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</si>
  <si>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</si>
  <si>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</si>
  <si>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</si>
  <si>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</si>
  <si>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</si>
  <si>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</si>
  <si>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</si>
  <si>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</si>
  <si>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</si>
  <si>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</si>
  <si>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</si>
  <si>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</si>
  <si>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</si>
  <si>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</si>
  <si>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</si>
  <si>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</si>
  <si>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</si>
  <si>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</si>
  <si>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</si>
  <si>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</si>
  <si>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</si>
  <si>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</si>
  <si>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</si>
  <si>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</si>
  <si>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</si>
  <si>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</si>
  <si>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</si>
  <si>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</si>
  <si>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</si>
  <si>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</si>
  <si>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</si>
  <si>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</si>
  <si>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</si>
  <si>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</si>
  <si>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</si>
  <si>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</si>
  <si>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</si>
  <si>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</si>
  <si>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</si>
  <si>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</si>
  <si>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</si>
  <si>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</si>
  <si>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</si>
  <si>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</si>
  <si>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</si>
  <si>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</si>
  <si>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</si>
  <si>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</si>
  <si>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</si>
  <si>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</si>
  <si>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</si>
  <si>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</si>
  <si>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</si>
  <si>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</si>
  <si>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</si>
  <si>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</si>
  <si>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</si>
  <si>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</si>
  <si>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</si>
  <si>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</si>
  <si>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</si>
  <si>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</si>
  <si>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</si>
  <si>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</si>
  <si>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</si>
  <si>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</si>
  <si>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</si>
  <si>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</si>
  <si>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</si>
  <si>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</si>
  <si>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</si>
  <si>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</si>
  <si>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</si>
  <si>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</si>
  <si>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</si>
  <si>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</si>
  <si>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</si>
  <si>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</si>
  <si>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</si>
  <si>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</si>
  <si>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</si>
  <si>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</si>
  <si>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</si>
  <si>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</si>
  <si>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</si>
  <si>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</si>
  <si>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</si>
  <si>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</si>
  <si>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</si>
  <si>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</si>
  <si>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</si>
  <si>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</si>
  <si>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</si>
  <si>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</si>
  <si>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</si>
  <si>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</si>
  <si>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</si>
  <si>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</si>
  <si>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</si>
  <si>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</si>
  <si>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</si>
  <si>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</si>
  <si>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</si>
  <si>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</si>
  <si>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</si>
  <si>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</si>
  <si>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</si>
  <si>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</si>
  <si>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</si>
  <si>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</si>
  <si>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</si>
  <si>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</si>
  <si>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</si>
  <si>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</si>
  <si>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</si>
  <si>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</si>
  <si>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</si>
  <si>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</si>
  <si>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</si>
  <si>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</si>
  <si>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</si>
  <si>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</si>
  <si>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</si>
  <si>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</si>
  <si>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</si>
  <si>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</si>
  <si>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</si>
  <si>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</si>
  <si>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</si>
  <si>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</si>
  <si>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</si>
  <si>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</si>
  <si>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</si>
  <si>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</si>
  <si>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</si>
  <si>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</si>
  <si>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</si>
  <si>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</si>
  <si>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</si>
  <si>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</si>
  <si>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</si>
  <si>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</si>
  <si>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</si>
  <si>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</si>
  <si>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</si>
  <si>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</si>
  <si>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</si>
  <si>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</si>
  <si>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</si>
  <si>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</si>
  <si>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</si>
  <si>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</si>
  <si>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</si>
  <si>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</si>
  <si>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</si>
  <si>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</si>
  <si>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</si>
  <si>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</si>
  <si>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</si>
  <si>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</si>
  <si>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</si>
  <si>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</si>
  <si>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</si>
  <si>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</si>
  <si>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</si>
  <si>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</si>
  <si>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</si>
  <si>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</si>
  <si>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</si>
  <si>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</si>
  <si>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</si>
  <si>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</si>
  <si>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</si>
  <si>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</si>
  <si>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</si>
  <si>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</si>
  <si>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</si>
  <si>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</si>
  <si>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</si>
  <si>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</si>
  <si>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</si>
  <si>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</si>
  <si>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</si>
  <si>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</si>
  <si>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</si>
  <si>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</si>
  <si>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</si>
  <si>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</si>
  <si>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</si>
  <si>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</si>
  <si>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</si>
  <si>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</si>
  <si>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</si>
  <si>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</si>
  <si>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#FFB011</t>
  </si>
  <si>
    <t>#D86A7C</t>
  </si>
  <si>
    <t>#F6F4EE</t>
  </si>
  <si>
    <t>#54B2A9</t>
  </si>
  <si>
    <t>#58171D</t>
  </si>
  <si>
    <t>arabica</t>
  </si>
  <si>
    <t>#6F4E37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</si>
</sst>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 #,##0"/>
  </numFmts>
  <fonts count="3" x14ac:knownFonts="1">
    <font>
      <sz val="11"/>
      <color theme="1"/>
      <name val="Calibri"/>
      <family val="2"/>
      <scheme val="minor"/>
    </font>
    <font>
      <sz val="11"/>
      <color indexed="8"/>
      <name val="Calibri"/>
      <family val="2"/>
    </font>
    <font>
      <sz val="11"/>
      <color theme="1"/>
      <name val="Calibri"/>
      <family val="2"/>
    </font>
  </fonts>
  <fills count="8">
    <fill>
      <patternFill patternType="none"/>
    </fill>
    <fill>
      <patternFill patternType="gray125"/>
    </fill>
    <fill>
      <patternFill patternType="solid">
        <fgColor rgb="FF58171D"/>
        <bgColor indexed="64"/>
      </patternFill>
    </fill>
    <fill>
      <patternFill patternType="solid">
        <fgColor rgb="FF54B2A9"/>
        <bgColor indexed="64"/>
      </patternFill>
    </fill>
    <fill>
      <patternFill patternType="solid">
        <fgColor rgb="FFFFB011"/>
        <bgColor indexed="64"/>
      </patternFill>
    </fill>
    <fill>
      <patternFill patternType="solid">
        <fgColor rgb="FFD86A7C"/>
        <bgColor indexed="64"/>
      </patternFill>
    </fill>
    <fill>
      <patternFill patternType="solid">
        <fgColor rgb="FFF6F4EE"/>
        <bgColor indexed="64"/>
      </patternFill>
    </fill>
    <fill>
      <patternFill patternType="solid">
        <fgColor rgb="FF6F4E37"/>
        <bgColor indexed="64"/>
      </patternFill>
    </fill>
  </fills>
  <borders count="1">
    <border>
      <left/>
      <right/>
      <top/>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center"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Font="1"/>
    <xf numFmtId="168" fontId="0" fillId="0" borderId="0" xfId="0" applyNumberFormat="1"/>
    <xf numFmtId="0" fontId="2" fillId="0" borderId="0" xfId="0" applyFont="1"/>
    <xf numFmtId="0" fontId="2" fillId="6" borderId="0" xfId="0" applyFont="1" applyFill="1"/>
    <xf numFmtId="0" fontId="2" fillId="2" borderId="0" xfId="0" applyFont="1" applyFill="1"/>
    <xf numFmtId="0" fontId="2" fillId="5" borderId="0" xfId="0" applyFont="1" applyFill="1"/>
    <xf numFmtId="0" fontId="2" fillId="4" borderId="0" xfId="0" applyFont="1" applyFill="1"/>
    <xf numFmtId="0" fontId="2" fillId="3" borderId="0" xfId="0" applyFont="1" applyFill="1"/>
    <xf numFmtId="0" fontId="2" fillId="7" borderId="0" xfId="0" applyFont="1" applyFill="1"/>
    <xf numFmtId="0" fontId="0" fillId="0" borderId="0" xfId="0" pivotButton="1" applyFont="1"/>
    <xf numFmtId="3" fontId="0" fillId="0" borderId="0" xfId="0" applyNumberFormat="1" applyFont="1"/>
  </cellXfs>
  <cellStyles count="1">
    <cellStyle name="Normal" xfId="0" builtinId="0"/>
  </cellStyles>
  <dxfs count="35">
    <dxf>
      <numFmt numFmtId="168" formatCode="&quot;$&quot;\ #,##0"/>
    </dxf>
    <dxf>
      <numFmt numFmtId="168" formatCode="&quot;$&quot;\ #,##0"/>
    </dxf>
    <dxf>
      <numFmt numFmtId="168" formatCode="&quot;$&quot;\ #,##0"/>
    </dxf>
    <dxf>
      <numFmt numFmtId="168" formatCode="&quot;$&quot;\ #,##0"/>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font>
        <name val="Calibri"/>
        <family val="2"/>
      </font>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fill>
        <patternFill>
          <bgColor rgb="FF886044"/>
        </patternFill>
      </fill>
    </dxf>
    <dxf>
      <font>
        <sz val="11"/>
        <color theme="0"/>
        <name val="Calibri"/>
        <family val="2"/>
        <scheme val="minor"/>
      </font>
      <fill>
        <patternFill patternType="solid">
          <fgColor auto="1"/>
          <bgColor rgb="FF6F4E37"/>
        </patternFill>
      </fill>
      <border diagonalUp="0" diagonalDown="0">
        <left/>
        <right/>
        <top/>
        <bottom/>
        <vertical/>
        <horizontal/>
      </border>
    </dxf>
    <dxf>
      <font>
        <sz val="10"/>
        <color theme="0"/>
        <name val="Calibri"/>
        <family val="2"/>
        <scheme val="minor"/>
      </font>
      <fill>
        <patternFill>
          <bgColor rgb="FF886044"/>
        </patternFill>
      </fill>
    </dxf>
    <dxf>
      <font>
        <name val="Calibri"/>
        <family val="2"/>
        <scheme val="minor"/>
      </font>
      <fill>
        <patternFill>
          <bgColor rgb="FF6F4E37"/>
        </patternFill>
      </fill>
    </dxf>
  </dxfs>
  <tableStyles count="3" defaultTableStyle="TableStyleMedium2" defaultPivotStyle="PivotStyleLight16">
    <tableStyle name="Slicer Style 1" pivot="0" table="0" count="6" xr9:uid="{52BF38CD-F36D-4588-8D91-5C5D8BD51FB1}">
      <tableStyleElement type="wholeTable" dxfId="34"/>
      <tableStyleElement type="headerRow" dxfId="33"/>
    </tableStyle>
    <tableStyle name="Timeline Coffee" pivot="0" table="0" count="8" xr9:uid="{C9868DE8-DDA0-48EC-A3C1-56A69DA8CF98}">
      <tableStyleElement type="wholeTable" dxfId="32"/>
      <tableStyleElement type="headerRow" dxfId="31"/>
    </tableStyle>
    <tableStyle name="Timeline Style 1" pivot="0" table="0" count="8" xr9:uid="{E34979C5-A8BA-4A76-808F-8B7C424E4FCC}">
      <tableStyleElement type="wholeTable" dxfId="30"/>
      <tableStyleElement type="headerRow" dxfId="29"/>
    </tableStyle>
  </tableStyles>
  <colors>
    <mruColors>
      <color rgb="FF886044"/>
      <color rgb="FF6F4E37"/>
      <color rgb="FFDCDCDC"/>
      <color rgb="FFE8E8E8"/>
      <color rgb="FFF0EDE4"/>
      <color rgb="FFF6F4EE"/>
      <color rgb="FFFF3300"/>
      <color rgb="FF54B2A9"/>
      <color rgb="FF573D2B"/>
      <color rgb="FF35261B"/>
    </mruColors>
  </colors>
  <extLst>
    <ext xmlns:x14="http://schemas.microsoft.com/office/spreadsheetml/2009/9/main" uri="{46F421CA-312F-682f-3DD2-61675219B42D}">
      <x14:dxfs count="4">
        <dxf>
          <font>
            <color theme="0"/>
            <name val="Calibri"/>
            <family val="2"/>
            <scheme val="minor"/>
          </font>
          <fill>
            <patternFill>
              <bgColor rgb="FF54B2A9"/>
            </patternFill>
          </fill>
        </dxf>
        <dxf>
          <font>
            <color theme="0"/>
            <name val="Calibri"/>
            <family val="2"/>
            <scheme val="minor"/>
          </font>
          <fill>
            <patternFill>
              <bgColor rgb="FF54B2A9"/>
            </patternFill>
          </fill>
        </dxf>
        <dxf>
          <font>
            <color theme="0"/>
            <name val="Calibri"/>
            <family val="2"/>
            <scheme val="minor"/>
          </font>
          <fill>
            <patternFill>
              <bgColor rgb="FFFFB011"/>
            </patternFill>
          </fill>
        </dxf>
        <dxf>
          <font>
            <color theme="0"/>
            <name val="Calibri"/>
            <family val="2"/>
            <scheme val="minor"/>
          </font>
          <fill>
            <patternFill>
              <bgColor rgb="FF35261B"/>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8764000366222"/>
              <bgColor rgb="FFF6F4EE"/>
            </patternFill>
          </fill>
        </dxf>
        <dxf>
          <fill>
            <patternFill patternType="solid">
              <fgColor theme="0"/>
              <bgColor rgb="FFFFB011"/>
            </patternFill>
          </fill>
        </dxf>
        <dxf>
          <font>
            <sz val="9"/>
            <color theme="0"/>
            <name val="Calibri"/>
            <family val="2"/>
            <scheme val="minor"/>
          </font>
        </dxf>
        <dxf>
          <font>
            <b/>
            <i val="0"/>
            <sz val="9"/>
            <color theme="0"/>
            <name val="Calibri"/>
            <family val="2"/>
            <scheme val="minor"/>
          </font>
        </dxf>
        <dxf>
          <font>
            <sz val="9"/>
            <color theme="0"/>
            <name val="Calibri"/>
            <family val="2"/>
            <scheme val="minor"/>
          </font>
        </dxf>
        <dxf>
          <font>
            <sz val="11"/>
            <color theme="0"/>
            <name val="Calibri"/>
            <family val="2"/>
            <scheme val="minor"/>
          </font>
        </dxf>
      </x15:dxfs>
    </ext>
    <ext xmlns:x15="http://schemas.microsoft.com/office/spreadsheetml/2010/11/main" uri="{9260A510-F301-46a8-8635-F512D64BE5F5}">
      <x15:timelineStyles defaultTimelineStyle="TimeSlicerStyleLight1">
        <x15:timelineStyle name="Timeline Coffe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5817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86A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4B2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B0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817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86A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54B2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B0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817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D86A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54B2A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B0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75590526162607E-2"/>
          <c:y val="9.792185551421223E-2"/>
          <c:w val="0.77778893380247949"/>
          <c:h val="0.77948888626032331"/>
        </c:manualLayout>
      </c:layout>
      <c:lineChart>
        <c:grouping val="standard"/>
        <c:varyColors val="0"/>
        <c:ser>
          <c:idx val="0"/>
          <c:order val="0"/>
          <c:tx>
            <c:strRef>
              <c:f>'Total Sales'!$C$3:$C$4</c:f>
              <c:strCache>
                <c:ptCount val="1"/>
                <c:pt idx="0">
                  <c:v>Arabica</c:v>
                </c:pt>
              </c:strCache>
            </c:strRef>
          </c:tx>
          <c:spPr>
            <a:ln w="28575" cap="rnd">
              <a:solidFill>
                <a:srgbClr val="58171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59-4B6D-8ABD-47BB04DA36B2}"/>
            </c:ext>
          </c:extLst>
        </c:ser>
        <c:ser>
          <c:idx val="1"/>
          <c:order val="1"/>
          <c:tx>
            <c:strRef>
              <c:f>'Total Sales'!$D$3:$D$4</c:f>
              <c:strCache>
                <c:ptCount val="1"/>
                <c:pt idx="0">
                  <c:v>Excelsa</c:v>
                </c:pt>
              </c:strCache>
            </c:strRef>
          </c:tx>
          <c:spPr>
            <a:ln w="28575" cap="rnd">
              <a:solidFill>
                <a:srgbClr val="D86A7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9-B6D2-4C28-BE51-D92E6E3E2F77}"/>
            </c:ext>
          </c:extLst>
        </c:ser>
        <c:ser>
          <c:idx val="2"/>
          <c:order val="2"/>
          <c:tx>
            <c:strRef>
              <c:f>'Total Sales'!$E$3:$E$4</c:f>
              <c:strCache>
                <c:ptCount val="1"/>
                <c:pt idx="0">
                  <c:v>Liberica</c:v>
                </c:pt>
              </c:strCache>
            </c:strRef>
          </c:tx>
          <c:spPr>
            <a:ln w="28575" cap="rnd">
              <a:solidFill>
                <a:srgbClr val="54B2A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A-B6D2-4C28-BE51-D92E6E3E2F77}"/>
            </c:ext>
          </c:extLst>
        </c:ser>
        <c:ser>
          <c:idx val="3"/>
          <c:order val="3"/>
          <c:tx>
            <c:strRef>
              <c:f>'Total Sales'!$F$3:$F$4</c:f>
              <c:strCache>
                <c:ptCount val="1"/>
                <c:pt idx="0">
                  <c:v>Robusta</c:v>
                </c:pt>
              </c:strCache>
            </c:strRef>
          </c:tx>
          <c:spPr>
            <a:ln w="28575" cap="rnd">
              <a:solidFill>
                <a:srgbClr val="FFB01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B6D2-4C28-BE51-D92E6E3E2F77}"/>
            </c:ext>
          </c:extLst>
        </c:ser>
        <c:dLbls>
          <c:showLegendKey val="0"/>
          <c:showVal val="0"/>
          <c:showCatName val="0"/>
          <c:showSerName val="0"/>
          <c:showPercent val="0"/>
          <c:showBubbleSize val="0"/>
        </c:dLbls>
        <c:smooth val="0"/>
        <c:axId val="1195741136"/>
        <c:axId val="1195742096"/>
      </c:lineChart>
      <c:catAx>
        <c:axId val="1195741136"/>
        <c:scaling>
          <c:orientation val="minMax"/>
        </c:scaling>
        <c:delete val="0"/>
        <c:axPos val="b"/>
        <c:numFmt formatCode="General" sourceLinked="1"/>
        <c:majorTickMark val="none"/>
        <c:minorTickMark val="none"/>
        <c:tickLblPos val="nextTo"/>
        <c:spPr>
          <a:noFill/>
          <a:ln w="0"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42096"/>
        <c:crosses val="autoZero"/>
        <c:auto val="1"/>
        <c:lblAlgn val="ctr"/>
        <c:lblOffset val="100"/>
        <c:noMultiLvlLbl val="1"/>
      </c:catAx>
      <c:valAx>
        <c:axId val="119574209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41136"/>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5F5"/>
    </a:solidFill>
    <a:ln w="9525" cap="flat" cmpd="sng" algn="ctr">
      <a:solidFill>
        <a:srgbClr val="F5F5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F4E3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6F4E3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5048733995904"/>
          <c:y val="0.17171296296296296"/>
          <c:w val="0.74629884806065905"/>
          <c:h val="0.71717592592592605"/>
        </c:manualLayout>
      </c:layout>
      <c:barChart>
        <c:barDir val="bar"/>
        <c:grouping val="clustered"/>
        <c:varyColors val="0"/>
        <c:ser>
          <c:idx val="0"/>
          <c:order val="0"/>
          <c:tx>
            <c:strRef>
              <c:f>Country!$B$3</c:f>
              <c:strCache>
                <c:ptCount val="1"/>
                <c:pt idx="0">
                  <c:v>Total</c:v>
                </c:pt>
              </c:strCache>
            </c:strRef>
          </c:tx>
          <c:spPr>
            <a:solidFill>
              <a:srgbClr val="6F4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4E4-4392-A902-A445CF582760}"/>
            </c:ext>
          </c:extLst>
        </c:ser>
        <c:dLbls>
          <c:showLegendKey val="0"/>
          <c:showVal val="0"/>
          <c:showCatName val="0"/>
          <c:showSerName val="0"/>
          <c:showPercent val="0"/>
          <c:showBubbleSize val="0"/>
        </c:dLbls>
        <c:gapWidth val="80"/>
        <c:axId val="1212725952"/>
        <c:axId val="1217959312"/>
      </c:barChart>
      <c:catAx>
        <c:axId val="1212725952"/>
        <c:scaling>
          <c:orientation val="minMax"/>
        </c:scaling>
        <c:delete val="0"/>
        <c:axPos val="l"/>
        <c:majorGridlines>
          <c:spPr>
            <a:ln w="9525" cap="flat" cmpd="sng" algn="ctr">
              <a:solidFill>
                <a:srgbClr val="DCDCDC"/>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7959312"/>
        <c:crosses val="autoZero"/>
        <c:auto val="1"/>
        <c:lblAlgn val="ctr"/>
        <c:lblOffset val="100"/>
        <c:noMultiLvlLbl val="0"/>
      </c:catAx>
      <c:valAx>
        <c:axId val="1217959312"/>
        <c:scaling>
          <c:orientation val="minMax"/>
        </c:scaling>
        <c:delete val="1"/>
        <c:axPos val="b"/>
        <c:numFmt formatCode="&quot;$&quot;\ #,##0" sourceLinked="1"/>
        <c:majorTickMark val="none"/>
        <c:minorTickMark val="none"/>
        <c:tickLblPos val="nextTo"/>
        <c:crossAx val="121272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4E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F4E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542629304047"/>
          <c:y val="0.17171296296296296"/>
          <c:w val="0.70668980014391947"/>
          <c:h val="0.71717592592592605"/>
        </c:manualLayout>
      </c:layout>
      <c:barChart>
        <c:barDir val="bar"/>
        <c:grouping val="clustered"/>
        <c:varyColors val="0"/>
        <c:ser>
          <c:idx val="0"/>
          <c:order val="0"/>
          <c:tx>
            <c:strRef>
              <c:f>'Top 5 Customers'!$B$3</c:f>
              <c:strCache>
                <c:ptCount val="1"/>
                <c:pt idx="0">
                  <c:v>Total</c:v>
                </c:pt>
              </c:strCache>
            </c:strRef>
          </c:tx>
          <c:spPr>
            <a:solidFill>
              <a:srgbClr val="6F4E3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32-4024-B629-4DB0F7CF97FA}"/>
            </c:ext>
          </c:extLst>
        </c:ser>
        <c:dLbls>
          <c:showLegendKey val="0"/>
          <c:showVal val="0"/>
          <c:showCatName val="0"/>
          <c:showSerName val="0"/>
          <c:showPercent val="0"/>
          <c:showBubbleSize val="0"/>
        </c:dLbls>
        <c:gapWidth val="80"/>
        <c:axId val="1212725952"/>
        <c:axId val="1217959312"/>
      </c:barChart>
      <c:catAx>
        <c:axId val="1212725952"/>
        <c:scaling>
          <c:orientation val="minMax"/>
        </c:scaling>
        <c:delete val="0"/>
        <c:axPos val="l"/>
        <c:majorGridlines>
          <c:spPr>
            <a:ln w="9525" cap="flat" cmpd="sng" algn="ctr">
              <a:solidFill>
                <a:srgbClr val="DCDCDC"/>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mn-lt"/>
                <a:ea typeface="+mn-ea"/>
                <a:cs typeface="+mn-cs"/>
              </a:defRPr>
            </a:pPr>
            <a:endParaRPr lang="en-US"/>
          </a:p>
        </c:txPr>
        <c:crossAx val="1217959312"/>
        <c:crosses val="autoZero"/>
        <c:auto val="1"/>
        <c:lblAlgn val="ctr"/>
        <c:lblOffset val="100"/>
        <c:noMultiLvlLbl val="0"/>
      </c:catAx>
      <c:valAx>
        <c:axId val="1217959312"/>
        <c:scaling>
          <c:orientation val="minMax"/>
        </c:scaling>
        <c:delete val="1"/>
        <c:axPos val="b"/>
        <c:numFmt formatCode="&quot;$&quot;\ #,##0" sourceLinked="1"/>
        <c:majorTickMark val="none"/>
        <c:minorTickMark val="none"/>
        <c:tickLblPos val="nextTo"/>
        <c:crossAx val="121272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4E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4</xdr:row>
      <xdr:rowOff>7620</xdr:rowOff>
    </xdr:to>
    <xdr:sp macro="" textlink="">
      <xdr:nvSpPr>
        <xdr:cNvPr id="2" name="Rectangle 1">
          <a:extLst>
            <a:ext uri="{FF2B5EF4-FFF2-40B4-BE49-F238E27FC236}">
              <a16:creationId xmlns:a16="http://schemas.microsoft.com/office/drawing/2014/main" id="{C8CFAE6C-9BCA-ECFD-971C-D620B6DC5E6A}"/>
            </a:ext>
          </a:extLst>
        </xdr:cNvPr>
        <xdr:cNvSpPr/>
      </xdr:nvSpPr>
      <xdr:spPr>
        <a:xfrm>
          <a:off x="118241" y="65690"/>
          <a:ext cx="13295587" cy="559413"/>
        </a:xfrm>
        <a:prstGeom prst="rect">
          <a:avLst/>
        </a:prstGeom>
        <a:solidFill>
          <a:srgbClr val="6F4E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COFFEE SALES</a:t>
          </a:r>
          <a:r>
            <a:rPr lang="en-US" sz="2400" baseline="0"/>
            <a:t> DASHBOARD</a:t>
          </a:r>
          <a:endParaRPr lang="en-US" sz="2400"/>
        </a:p>
      </xdr:txBody>
    </xdr:sp>
    <xdr:clientData/>
  </xdr:twoCellAnchor>
  <xdr:twoCellAnchor>
    <xdr:from>
      <xdr:col>1</xdr:col>
      <xdr:colOff>0</xdr:colOff>
      <xdr:row>12</xdr:row>
      <xdr:rowOff>105103</xdr:rowOff>
    </xdr:from>
    <xdr:to>
      <xdr:col>13</xdr:col>
      <xdr:colOff>494938</xdr:colOff>
      <xdr:row>39</xdr:row>
      <xdr:rowOff>0</xdr:rowOff>
    </xdr:to>
    <xdr:graphicFrame macro="">
      <xdr:nvGraphicFramePr>
        <xdr:cNvPr id="3" name="Chart 2">
          <a:extLst>
            <a:ext uri="{FF2B5EF4-FFF2-40B4-BE49-F238E27FC236}">
              <a16:creationId xmlns:a16="http://schemas.microsoft.com/office/drawing/2014/main" id="{66B26FF9-4BE1-412A-BDB0-63FE8300A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102651</xdr:rowOff>
    </xdr:from>
    <xdr:to>
      <xdr:col>13</xdr:col>
      <xdr:colOff>503283</xdr:colOff>
      <xdr:row>12</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40EC576-5D22-47D9-92E6-021F5A26C59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723137"/>
              <a:ext cx="7818483" cy="13778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12</xdr:row>
      <xdr:rowOff>126437</xdr:rowOff>
    </xdr:from>
    <xdr:to>
      <xdr:col>18</xdr:col>
      <xdr:colOff>289035</xdr:colOff>
      <xdr:row>17</xdr:row>
      <xdr:rowOff>91966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E4567EA-E97D-443C-B99B-DA3EA33274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44543" y="2227380"/>
              <a:ext cx="2727435" cy="890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119318</xdr:rowOff>
    </xdr:from>
    <xdr:to>
      <xdr:col>23</xdr:col>
      <xdr:colOff>0</xdr:colOff>
      <xdr:row>8</xdr:row>
      <xdr:rowOff>52552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786F8CD-D463-4B58-9C32-01D82B4C7EE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44543" y="739804"/>
              <a:ext cx="5486400" cy="673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394138</xdr:colOff>
      <xdr:row>12</xdr:row>
      <xdr:rowOff>119832</xdr:rowOff>
    </xdr:from>
    <xdr:to>
      <xdr:col>23</xdr:col>
      <xdr:colOff>0</xdr:colOff>
      <xdr:row>17</xdr:row>
      <xdr:rowOff>78828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55EFFAC-52A0-4B1B-86DD-E3427FD33ED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77081" y="2220775"/>
              <a:ext cx="2653862" cy="884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xdr:colOff>
      <xdr:row>8</xdr:row>
      <xdr:rowOff>144095</xdr:rowOff>
    </xdr:from>
    <xdr:to>
      <xdr:col>23</xdr:col>
      <xdr:colOff>1</xdr:colOff>
      <xdr:row>12</xdr:row>
      <xdr:rowOff>39414</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AF8FE751-70AE-4BFC-9A35-BAA152746752}"/>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044544" y="1504809"/>
              <a:ext cx="5486400" cy="635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18</xdr:row>
      <xdr:rowOff>15766</xdr:rowOff>
    </xdr:from>
    <xdr:to>
      <xdr:col>23</xdr:col>
      <xdr:colOff>0</xdr:colOff>
      <xdr:row>28</xdr:row>
      <xdr:rowOff>0</xdr:rowOff>
    </xdr:to>
    <xdr:graphicFrame macro="">
      <xdr:nvGraphicFramePr>
        <xdr:cNvPr id="9" name="Chart 8">
          <a:extLst>
            <a:ext uri="{FF2B5EF4-FFF2-40B4-BE49-F238E27FC236}">
              <a16:creationId xmlns:a16="http://schemas.microsoft.com/office/drawing/2014/main" id="{1BC4C9EC-C7E7-421D-B0CD-D9098FD98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591207</xdr:colOff>
      <xdr:row>28</xdr:row>
      <xdr:rowOff>91965</xdr:rowOff>
    </xdr:from>
    <xdr:to>
      <xdr:col>23</xdr:col>
      <xdr:colOff>0</xdr:colOff>
      <xdr:row>39</xdr:row>
      <xdr:rowOff>13139</xdr:rowOff>
    </xdr:to>
    <xdr:graphicFrame macro="">
      <xdr:nvGraphicFramePr>
        <xdr:cNvPr id="10" name="Chart 9">
          <a:extLst>
            <a:ext uri="{FF2B5EF4-FFF2-40B4-BE49-F238E27FC236}">
              <a16:creationId xmlns:a16="http://schemas.microsoft.com/office/drawing/2014/main" id="{DB38B453-303B-4CB9-806A-7C96D9C30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457200</xdr:colOff>
      <xdr:row>28</xdr:row>
      <xdr:rowOff>163286</xdr:rowOff>
    </xdr:from>
    <xdr:ext cx="184731" cy="264560"/>
    <xdr:sp macro="" textlink="">
      <xdr:nvSpPr>
        <xdr:cNvPr id="11" name="TextBox 10">
          <a:extLst>
            <a:ext uri="{FF2B5EF4-FFF2-40B4-BE49-F238E27FC236}">
              <a16:creationId xmlns:a16="http://schemas.microsoft.com/office/drawing/2014/main" id="{579F7447-8883-1F24-45F0-9C330126FF01}"/>
            </a:ext>
          </a:extLst>
        </xdr:cNvPr>
        <xdr:cNvSpPr txBox="1"/>
      </xdr:nvSpPr>
      <xdr:spPr>
        <a:xfrm>
          <a:off x="6672943" y="52251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ily" refreshedDate="45652.627301388886" createdVersion="8" refreshedVersion="8" minRefreshableVersion="3" recordCount="1000" xr:uid="{796401CF-61FF-4C9F-9B03-A37BC1298D6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67391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9BF67A-7E1E-4741-AFBF-320B56E6D21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3">
    <format dxfId="16">
      <pivotArea type="all" dataOnly="0" outline="0" fieldPosition="0"/>
    </format>
    <format dxfId="15">
      <pivotArea outline="0" collapsedLevelsAreSubtotals="1" fieldPosition="0"/>
    </format>
    <format dxfId="14">
      <pivotArea type="origin" dataOnly="0" labelOnly="1" outline="0" fieldPosition="0"/>
    </format>
    <format dxfId="13">
      <pivotArea field="13" type="button" dataOnly="0" labelOnly="1" outline="0" axis="axisCol" fieldPosition="0"/>
    </format>
    <format dxfId="12">
      <pivotArea type="topRight" dataOnly="0" labelOnly="1" outline="0" fieldPosition="0"/>
    </format>
    <format dxfId="11">
      <pivotArea field="17" type="button" dataOnly="0" labelOnly="1" outline="0" axis="axisRow" fieldPosition="0"/>
    </format>
    <format dxfId="10">
      <pivotArea field="16" type="button" dataOnly="0" labelOnly="1" outline="0" axis="axisRow" fieldPosition="1"/>
    </format>
    <format dxfId="9">
      <pivotArea dataOnly="0" labelOnly="1" outline="0" fieldPosition="0">
        <references count="1">
          <reference field="17" count="4">
            <x v="1"/>
            <x v="2"/>
            <x v="3"/>
            <x v="4"/>
          </reference>
        </references>
      </pivotArea>
    </format>
    <format dxfId="8">
      <pivotArea dataOnly="0" labelOnly="1" outline="0" fieldPosition="0">
        <references count="2">
          <reference field="16" count="12">
            <x v="1"/>
            <x v="2"/>
            <x v="3"/>
            <x v="4"/>
            <x v="5"/>
            <x v="6"/>
            <x v="7"/>
            <x v="8"/>
            <x v="9"/>
            <x v="10"/>
            <x v="11"/>
            <x v="12"/>
          </reference>
          <reference field="17" count="1" selected="0">
            <x v="1"/>
          </reference>
        </references>
      </pivotArea>
    </format>
    <format dxfId="7">
      <pivotArea dataOnly="0" labelOnly="1" outline="0" fieldPosition="0">
        <references count="2">
          <reference field="16" count="12">
            <x v="1"/>
            <x v="2"/>
            <x v="3"/>
            <x v="4"/>
            <x v="5"/>
            <x v="6"/>
            <x v="7"/>
            <x v="8"/>
            <x v="9"/>
            <x v="10"/>
            <x v="11"/>
            <x v="12"/>
          </reference>
          <reference field="17" count="1" selected="0">
            <x v="2"/>
          </reference>
        </references>
      </pivotArea>
    </format>
    <format dxfId="6">
      <pivotArea dataOnly="0" labelOnly="1" outline="0" fieldPosition="0">
        <references count="2">
          <reference field="16" count="12">
            <x v="1"/>
            <x v="2"/>
            <x v="3"/>
            <x v="4"/>
            <x v="5"/>
            <x v="6"/>
            <x v="7"/>
            <x v="8"/>
            <x v="9"/>
            <x v="10"/>
            <x v="11"/>
            <x v="12"/>
          </reference>
          <reference field="17" count="1" selected="0">
            <x v="3"/>
          </reference>
        </references>
      </pivotArea>
    </format>
    <format dxfId="5">
      <pivotArea dataOnly="0" labelOnly="1" outline="0" fieldPosition="0">
        <references count="2">
          <reference field="16" count="8">
            <x v="1"/>
            <x v="2"/>
            <x v="3"/>
            <x v="4"/>
            <x v="5"/>
            <x v="6"/>
            <x v="7"/>
            <x v="8"/>
          </reference>
          <reference field="17" count="1" selected="0">
            <x v="4"/>
          </reference>
        </references>
      </pivotArea>
    </format>
    <format dxfId="4">
      <pivotArea dataOnly="0" labelOnly="1" outline="0" fieldPosition="0">
        <references count="1">
          <reference field="13" count="0"/>
        </references>
      </pivotArea>
    </format>
  </formats>
  <chartFormats count="10">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1">
          <reference field="4294967294" count="1" selected="0">
            <x v="0"/>
          </reference>
        </references>
      </pivotArea>
    </chartFormat>
    <chartFormat chart="19" format="9" series="1">
      <pivotArea type="data" outline="0" fieldPosition="0">
        <references count="2">
          <reference field="4294967294" count="1" selected="0">
            <x v="0"/>
          </reference>
          <reference field="13" count="1" selected="0">
            <x v="0"/>
          </reference>
        </references>
      </pivotArea>
    </chartFormat>
    <chartFormat chart="19" format="10" series="1">
      <pivotArea type="data" outline="0" fieldPosition="0">
        <references count="2">
          <reference field="4294967294" count="1" selected="0">
            <x v="0"/>
          </reference>
          <reference field="13" count="1" selected="0">
            <x v="1"/>
          </reference>
        </references>
      </pivotArea>
    </chartFormat>
    <chartFormat chart="19" format="11" series="1">
      <pivotArea type="data" outline="0" fieldPosition="0">
        <references count="2">
          <reference field="4294967294" count="1" selected="0">
            <x v="0"/>
          </reference>
          <reference field="13" count="1" selected="0">
            <x v="2"/>
          </reference>
        </references>
      </pivotArea>
    </chartFormat>
    <chartFormat chart="19" format="12" series="1">
      <pivotArea type="data" outline="0" fieldPosition="0">
        <references count="2">
          <reference field="4294967294" count="1" selected="0">
            <x v="0"/>
          </reference>
          <reference field="13" count="1" selected="0">
            <x v="3"/>
          </reference>
        </references>
      </pivotArea>
    </chartFormat>
    <chartFormat chart="1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7C3647-E3F5-48A3-8705-E18A168EA40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formats count="2">
    <format dxfId="3">
      <pivotArea outline="0" collapsedLevelsAreSubtotals="1" fieldPosition="0"/>
    </format>
    <format dxfId="2">
      <pivotArea dataOnly="0" labelOnly="1" outline="0" axis="axisValues" fieldPosition="0"/>
    </format>
  </formats>
  <chartFormats count="3">
    <chartFormat chart="26"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A4A0F-D354-44AF-A03F-5A1952432D9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formats count="2">
    <format dxfId="1">
      <pivotArea outline="0" collapsedLevelsAreSubtotals="1" fieldPosition="0"/>
    </format>
    <format dxfId="0">
      <pivotArea dataOnly="0" labelOnly="1" outline="0" axis="axisValues" fieldPosition="0"/>
    </format>
  </formats>
  <chartFormats count="5">
    <chartFormat chart="23"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D261A97-D949-4AF1-807A-C436F2A329B4}" sourceName="Size">
  <pivotTables>
    <pivotTable tabId="21" name="Total Sales"/>
    <pivotTable tabId="22" name="Total Sales"/>
    <pivotTable tabId="23" name="Total Sales"/>
  </pivotTables>
  <data>
    <tabular pivotCacheId="20673919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120A43-CAE5-4C79-939D-A7778E7AF375}" sourceName="Roast Type Name">
  <pivotTables>
    <pivotTable tabId="21" name="Total Sales"/>
    <pivotTable tabId="22" name="Total Sales"/>
    <pivotTable tabId="23" name="Total Sales"/>
  </pivotTables>
  <data>
    <tabular pivotCacheId="20673919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6AEB820-12FF-4D82-8CD8-59A953EDD344}" sourceName="Loyalty Card">
  <pivotTables>
    <pivotTable tabId="21" name="Total Sales"/>
    <pivotTable tabId="22" name="Total Sales"/>
    <pivotTable tabId="23" name="Total Sales"/>
  </pivotTables>
  <data>
    <tabular pivotCacheId="206739192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3E8F593-0F7C-4842-AFFD-3479C4B88AB6}" sourceName="Coffee Type Name">
  <pivotTables>
    <pivotTable tabId="21" name="Total Sales"/>
    <pivotTable tabId="22" name="Total Sales"/>
    <pivotTable tabId="23" name="Total Sales"/>
  </pivotTables>
  <data>
    <tabular pivotCacheId="206739192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04C88C3-2A13-4CB8-94E7-5999CE4D4F2B}" cache="Slicer_Size" caption="Size" columnCount="2" style="Slicer Style 1" rowHeight="234950"/>
  <slicer name="Roast Type Name" xr10:uid="{B4187CF2-08B8-4837-BD39-572D62ABCB46}" cache="Slicer_Roast_Type_Name" caption="Roast Type Name" columnCount="3" style="Slicer Style 1" rowHeight="234950"/>
  <slicer name="Loyalty Card" xr10:uid="{7AE1FF92-A12B-48BE-AF8A-9136E28A9AF2}" cache="Slicer_Loyalty_Card" caption="Loyalty Card" style="Slicer Style 1" rowHeight="234950"/>
  <slicer name="Coffee Type Name" xr10:uid="{B5034B2E-336B-4505-8052-E425FFFE60A1}" cache="Slicer_Coffee_Type_Name" caption="Coffee Type Name" columnCount="4"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686DF6-0FC6-4055-81E9-3D2038D2A1CC}" name="Orders" displayName="Orders" ref="A1:P1001" totalsRowShown="0" headerRowDxfId="28">
  <autoFilter ref="A1:P1001" xr:uid="{E5686DF6-0FC6-4055-81E9-3D2038D2A1CC}"/>
  <tableColumns count="16">
    <tableColumn id="1" xr3:uid="{275A67E0-840D-4078-B2E9-759CC1851480}" name="Order ID" dataDxfId="27"/>
    <tableColumn id="2" xr3:uid="{BE7EBAE2-08F5-4987-8CA7-FCB07CC8EF6A}" name="Order Date" dataDxfId="26"/>
    <tableColumn id="3" xr3:uid="{CF822B71-440E-456F-94DD-16425EBD2488}" name="Customer ID" dataDxfId="25"/>
    <tableColumn id="4" xr3:uid="{DC68757B-8443-4BFA-9CF7-B4D258D52D8A}" name="Product ID"/>
    <tableColumn id="5" xr3:uid="{273BD9EC-607F-4F9C-B3D0-554B2603AB29}" name="Quantity" dataDxfId="24"/>
    <tableColumn id="6" xr3:uid="{E2267CCA-8DB9-4E2E-A46D-10F14267BE6E}" name="Customer Name" dataDxfId="23">
      <calculatedColumnFormula>_xlfn.XLOOKUP(C2,customers!$A$1:$A$1001,customers!$B$1:$B$1001,,0)</calculatedColumnFormula>
    </tableColumn>
    <tableColumn id="7" xr3:uid="{D0866B78-8979-4D18-9698-F2035286520D}" name="Email" dataDxfId="22">
      <calculatedColumnFormula>IF(_xlfn.XLOOKUP(C2,customers!$A$1:$A$1001,customers!$C$1:$C$1001,,0)=0,"",_xlfn.XLOOKUP(C2,customers!$A$1:$A$1001,customers!$C$1:$C$1001,,0))</calculatedColumnFormula>
    </tableColumn>
    <tableColumn id="8" xr3:uid="{FBCCD1FF-D66D-4ECE-B291-6091AD35DC5A}" name="Country" dataDxfId="21">
      <calculatedColumnFormula>_xlfn.XLOOKUP(C2,customers!$A$1:$A$1001,customers!$G$1:$G$1001,,0)</calculatedColumnFormula>
    </tableColumn>
    <tableColumn id="9" xr3:uid="{63AE102E-8FF8-4F9F-9479-18308CD4462B}" name="Coffee Type">
      <calculatedColumnFormula>INDEX('products  '!$A$1:$G$49,MATCH($D2,'products  '!$A$1:$A$49,0),MATCH(orders!I$1,'products  '!$A$1:$G$1,0))</calculatedColumnFormula>
    </tableColumn>
    <tableColumn id="10" xr3:uid="{3FF6315E-8924-4B06-ADB6-441DA309FE0B}" name="Roast Type">
      <calculatedColumnFormula>INDEX('products  '!$A$1:$G$49,MATCH($D2,'products  '!$A$1:$A$49,0),MATCH(orders!J$1,'products  '!$A$1:$G$1,0))</calculatedColumnFormula>
    </tableColumn>
    <tableColumn id="11" xr3:uid="{7438708D-5B1F-430A-A4EE-2020A798A021}" name="Size" dataDxfId="20">
      <calculatedColumnFormula>INDEX('products  '!$A$1:$G$49,MATCH($D2,'products  '!$A$1:$A$49,0),MATCH(orders!K$1,'products  '!$A$1:$G$1,0))</calculatedColumnFormula>
    </tableColumn>
    <tableColumn id="12" xr3:uid="{6F40A9B4-3527-4B59-8F7E-2EC7C3B0DBD2}" name="Unit Price" dataDxfId="19">
      <calculatedColumnFormula>INDEX('products  '!$A$1:$G$49,MATCH($D2,'products  '!$A$1:$A$49,0),MATCH(orders!L$1,'products  '!$A$1:$G$1,0))</calculatedColumnFormula>
    </tableColumn>
    <tableColumn id="13" xr3:uid="{5C4DAC59-7F21-46B4-AA4A-023D3540F863}" name="Sales" dataDxfId="18">
      <calculatedColumnFormula>L2*E2</calculatedColumnFormula>
    </tableColumn>
    <tableColumn id="14" xr3:uid="{F9C06C9B-F0D1-4B1F-AF22-242A49DA5653}" name="Coffee Type Name">
      <calculatedColumnFormula>IF(I2="Rob","Robusta",IF(I2="Exc","Excelsa",IF(I2="Ara","Arabica",IF(I2="Lib","Liberica",""))))</calculatedColumnFormula>
    </tableColumn>
    <tableColumn id="15" xr3:uid="{F95C4639-2ED0-40C5-AD72-EF846B51A0AE}" name="Roast Type Name">
      <calculatedColumnFormula>IF(J2="M","Medium",IF(J2="L","Light",IF(J2="D","Dark","")))</calculatedColumnFormula>
    </tableColumn>
    <tableColumn id="16" xr3:uid="{5B7A56E1-2FB0-47C1-B875-B6A54ADA066C}" name="Loyalty Card" dataDxfId="17">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E3EE3E-730A-42B8-9F89-DD803090E5B1}" sourceName="Order Date">
  <pivotTables>
    <pivotTable tabId="21" name="Total Sales"/>
    <pivotTable tabId="22" name="Total Sales"/>
    <pivotTable tabId="23" name="Total Sales"/>
  </pivotTables>
  <state minimalRefreshVersion="6" lastRefreshVersion="6" pivotCacheId="20673919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7240DB-06FE-4238-8AE4-07F65171C2B6}" cache="NativeTimeline_Order_Date" caption="Order Date" level="2" selectionLevel="2" scrollPosition="2020-10-28T00:00:00" style="Timeline Coffee"/>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3" tint="-0.249977111117893"/>
  </sheetPr>
  <dimension ref="A1:M1001"/>
  <sheetViews>
    <sheetView zoomScale="115" zoomScaleNormal="115" workbookViewId="0">
      <selection activeCell="E24" sqref="E24"/>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E92C-EA6C-476F-A0D7-31AAAD82E278}">
  <sheetPr>
    <tabColor theme="9" tint="-0.249977111117893"/>
  </sheetPr>
  <dimension ref="A1"/>
  <sheetViews>
    <sheetView showGridLines="0" zoomScale="70" zoomScaleNormal="70" workbookViewId="0">
      <selection activeCell="Z23" sqref="Z23"/>
    </sheetView>
  </sheetViews>
  <sheetFormatPr defaultRowHeight="15" x14ac:dyDescent="0.25"/>
  <cols>
    <col min="1" max="1" width="1.7109375" customWidth="1"/>
  </cols>
  <sheetData>
    <row r="1" ht="4.9000000000000004"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3" tint="-0.249977111117893"/>
  </sheetPr>
  <dimension ref="A1:I1001"/>
  <sheetViews>
    <sheetView workbookViewId="0">
      <selection activeCell="E24" sqref="E2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3" tint="-0.249977111117893"/>
  </sheetPr>
  <dimension ref="A1:G49"/>
  <sheetViews>
    <sheetView workbookViewId="0">
      <selection activeCell="E24" sqref="E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371B-A1D8-4C82-84D6-E5337FB2A9AE}">
  <sheetPr>
    <tabColor theme="5" tint="-0.249977111117893"/>
  </sheetPr>
  <dimension ref="A1:P1001"/>
  <sheetViews>
    <sheetView zoomScale="90" zoomScaleNormal="90" workbookViewId="0">
      <selection activeCell="F21" sqref="F21"/>
    </sheetView>
  </sheetViews>
  <sheetFormatPr defaultColWidth="20" defaultRowHeight="15" x14ac:dyDescent="0.25"/>
  <cols>
    <col min="1" max="1" width="16.42578125" bestFit="1" customWidth="1"/>
    <col min="2" max="2" width="12.85546875" customWidth="1"/>
    <col min="3" max="3" width="17.28515625" bestFit="1" customWidth="1"/>
    <col min="4" max="4" width="12.28515625" customWidth="1"/>
    <col min="5" max="5" width="10.7109375" customWidth="1"/>
    <col min="6" max="6" width="23.28515625" bestFit="1" customWidth="1"/>
    <col min="7" max="7" width="37.85546875" bestFit="1" customWidth="1"/>
    <col min="8" max="8" width="15.28515625" bestFit="1" customWidth="1"/>
    <col min="9" max="9" width="13.28515625" customWidth="1"/>
    <col min="10" max="10" width="12.5703125" customWidth="1"/>
    <col min="11" max="11" width="8.140625" customWidth="1"/>
    <col min="12" max="12" width="11.42578125" customWidth="1"/>
    <col min="13" max="13" width="10.7109375" bestFit="1" customWidth="1"/>
  </cols>
  <sheetData>
    <row r="1" spans="1:16" x14ac:dyDescent="0.25">
      <c r="A1" s="2" t="s">
        <v>0</v>
      </c>
      <c r="B1" s="2" t="s">
        <v>1</v>
      </c>
      <c r="C1" s="2" t="s">
        <v>3</v>
      </c>
      <c r="D1" s="2" t="s">
        <v>11</v>
      </c>
      <c r="E1" s="2" t="s">
        <v>14</v>
      </c>
      <c r="F1" s="2" t="s">
        <v>4</v>
      </c>
      <c r="G1" s="2" t="s">
        <v>2</v>
      </c>
      <c r="H1" s="2" t="s">
        <v>7</v>
      </c>
      <c r="I1" s="4" t="s">
        <v>9</v>
      </c>
      <c r="J1" s="4" t="s">
        <v>10</v>
      </c>
      <c r="K1" s="4" t="s">
        <v>12</v>
      </c>
      <c r="L1" s="4" t="s">
        <v>13</v>
      </c>
      <c r="M1" s="4" t="s">
        <v>15</v>
      </c>
      <c r="N1" s="4" t="s">
        <v>6196</v>
      </c>
      <c r="O1" s="4" t="s">
        <v>6197</v>
      </c>
      <c r="P1" s="4" t="s">
        <v>6189</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  '!$A$1:$G$49,MATCH($D2,'products  '!$A$1:$A$49,0),MATCH(orders!I$1,'products  '!$A$1:$G$1,0))</f>
        <v>Rob</v>
      </c>
      <c r="J2" t="str">
        <f>INDEX('products  '!$A$1:$G$49,MATCH($D2,'products  '!$A$1:$A$49,0),MATCH(orders!J$1,'products  '!$A$1:$G$1,0))</f>
        <v>M</v>
      </c>
      <c r="K2" s="6">
        <f>INDEX('products  '!$A$1:$G$49,MATCH($D2,'products  '!$A$1:$A$49,0),MATCH(orders!K$1,'products  '!$A$1:$G$1,0))</f>
        <v>1</v>
      </c>
      <c r="L2" s="7">
        <f>INDEX('products  '!$A$1:$G$49,MATCH($D2,'products  '!$A$1:$A$49,0),MATCH(orders!L$1,'products  '!$A$1:$G$1,0))</f>
        <v>9.9499999999999993</v>
      </c>
      <c r="M2" s="7">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  '!$A$1:$G$49,MATCH($D3,'products  '!$A$1:$A$49,0),MATCH(orders!I$1,'products  '!$A$1:$G$1,0))</f>
        <v>Exc</v>
      </c>
      <c r="J3" t="str">
        <f>INDEX('products  '!$A$1:$G$49,MATCH($D3,'products  '!$A$1:$A$49,0),MATCH(orders!J$1,'products  '!$A$1:$G$1,0))</f>
        <v>M</v>
      </c>
      <c r="K3" s="6">
        <f>INDEX('products  '!$A$1:$G$49,MATCH($D3,'products  '!$A$1:$A$49,0),MATCH(orders!K$1,'products  '!$A$1:$G$1,0))</f>
        <v>0.5</v>
      </c>
      <c r="L3" s="7">
        <f>INDEX('products  '!$A$1:$G$49,MATCH($D3,'products  '!$A$1:$A$49,0),MATCH(orders!L$1,'products  '!$A$1:$G$1,0))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  '!$A$1:$G$49,MATCH($D4,'products  '!$A$1:$A$49,0),MATCH(orders!I$1,'products  '!$A$1:$G$1,0))</f>
        <v>Ara</v>
      </c>
      <c r="J4" t="str">
        <f>INDEX('products  '!$A$1:$G$49,MATCH($D4,'products  '!$A$1:$A$49,0),MATCH(orders!J$1,'products  '!$A$1:$G$1,0))</f>
        <v>L</v>
      </c>
      <c r="K4" s="6">
        <f>INDEX('products  '!$A$1:$G$49,MATCH($D4,'products  '!$A$1:$A$49,0),MATCH(orders!K$1,'products  '!$A$1:$G$1,0))</f>
        <v>1</v>
      </c>
      <c r="L4" s="7">
        <f>INDEX('products  '!$A$1:$G$49,MATCH($D4,'products  '!$A$1:$A$49,0),MATCH(orders!L$1,'products  '!$A$1:$G$1,0))</f>
        <v>12.95</v>
      </c>
      <c r="M4" s="7">
        <f t="shared" si="0"/>
        <v>12.95</v>
      </c>
      <c r="N4" t="str">
        <f t="shared" si="1"/>
        <v>Arabica</v>
      </c>
      <c r="O4" t="str">
        <f t="shared" si="2"/>
        <v>Light</v>
      </c>
      <c r="P4" t="str">
        <f>_xlfn.XLOOKUP(Orders[[#This Row],[Customer ID]],customers!$A$2:$A$1001,customers!$I$2:$I$1001,,0)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  '!$A$1:$G$49,MATCH($D5,'products  '!$A$1:$A$49,0),MATCH(orders!I$1,'products  '!$A$1:$G$1,0))</f>
        <v>Exc</v>
      </c>
      <c r="J5" t="str">
        <f>INDEX('products  '!$A$1:$G$49,MATCH($D5,'products  '!$A$1:$A$49,0),MATCH(orders!J$1,'products  '!$A$1:$G$1,0))</f>
        <v>M</v>
      </c>
      <c r="K5" s="6">
        <f>INDEX('products  '!$A$1:$G$49,MATCH($D5,'products  '!$A$1:$A$49,0),MATCH(orders!K$1,'products  '!$A$1:$G$1,0))</f>
        <v>1</v>
      </c>
      <c r="L5" s="7">
        <f>INDEX('products  '!$A$1:$G$49,MATCH($D5,'products  '!$A$1:$A$49,0),MATCH(orders!L$1,'products  '!$A$1:$G$1,0))</f>
        <v>13.75</v>
      </c>
      <c r="M5" s="7">
        <f t="shared" si="0"/>
        <v>27.5</v>
      </c>
      <c r="N5" t="str">
        <f t="shared" si="1"/>
        <v>Excelsa</v>
      </c>
      <c r="O5" t="str">
        <f t="shared" si="2"/>
        <v>Medium</v>
      </c>
      <c r="P5" t="str">
        <f>_xlfn.XLOOKUP(Orders[[#This Row],[Customer ID]],customers!$A$2:$A$1001,customers!$I$2:$I$1001,,0)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  '!$A$1:$G$49,MATCH($D6,'products  '!$A$1:$A$49,0),MATCH(orders!I$1,'products  '!$A$1:$G$1,0))</f>
        <v>Rob</v>
      </c>
      <c r="J6" t="str">
        <f>INDEX('products  '!$A$1:$G$49,MATCH($D6,'products  '!$A$1:$A$49,0),MATCH(orders!J$1,'products  '!$A$1:$G$1,0))</f>
        <v>L</v>
      </c>
      <c r="K6" s="6">
        <f>INDEX('products  '!$A$1:$G$49,MATCH($D6,'products  '!$A$1:$A$49,0),MATCH(orders!K$1,'products  '!$A$1:$G$1,0))</f>
        <v>2.5</v>
      </c>
      <c r="L6" s="7">
        <f>INDEX('products  '!$A$1:$G$49,MATCH($D6,'products  '!$A$1:$A$49,0),MATCH(orders!L$1,'products  '!$A$1:$G$1,0))</f>
        <v>27.484999999999996</v>
      </c>
      <c r="M6" s="7">
        <f t="shared" si="0"/>
        <v>54.969999999999992</v>
      </c>
      <c r="N6" t="str">
        <f t="shared" si="1"/>
        <v>Robusta</v>
      </c>
      <c r="O6" t="str">
        <f t="shared" si="2"/>
        <v>Light</v>
      </c>
      <c r="P6" t="str">
        <f>_xlfn.XLOOKUP(Orders[[#This Row],[Customer ID]],customers!$A$2:$A$1001,customers!$I$2:$I$1001,,0)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  '!$A$1:$G$49,MATCH($D7,'products  '!$A$1:$A$49,0),MATCH(orders!I$1,'products  '!$A$1:$G$1,0))</f>
        <v>Lib</v>
      </c>
      <c r="J7" t="str">
        <f>INDEX('products  '!$A$1:$G$49,MATCH($D7,'products  '!$A$1:$A$49,0),MATCH(orders!J$1,'products  '!$A$1:$G$1,0))</f>
        <v>D</v>
      </c>
      <c r="K7" s="6">
        <f>INDEX('products  '!$A$1:$G$49,MATCH($D7,'products  '!$A$1:$A$49,0),MATCH(orders!K$1,'products  '!$A$1:$G$1,0))</f>
        <v>1</v>
      </c>
      <c r="L7" s="7">
        <f>INDEX('products  '!$A$1:$G$49,MATCH($D7,'products  '!$A$1:$A$49,0),MATCH(orders!L$1,'products  '!$A$1:$G$1,0))</f>
        <v>12.95</v>
      </c>
      <c r="M7" s="7">
        <f t="shared" si="0"/>
        <v>38.849999999999994</v>
      </c>
      <c r="N7" t="str">
        <f t="shared" si="1"/>
        <v>Liberica</v>
      </c>
      <c r="O7" t="str">
        <f t="shared" si="2"/>
        <v>Dark</v>
      </c>
      <c r="P7" t="str">
        <f>_xlfn.XLOOKUP(Orders[[#This Row],[Customer ID]],customers!$A$2:$A$1001,customers!$I$2:$I$1001,,0)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  '!$A$1:$G$49,MATCH($D8,'products  '!$A$1:$A$49,0),MATCH(orders!I$1,'products  '!$A$1:$G$1,0))</f>
        <v>Exc</v>
      </c>
      <c r="J8" t="str">
        <f>INDEX('products  '!$A$1:$G$49,MATCH($D8,'products  '!$A$1:$A$49,0),MATCH(orders!J$1,'products  '!$A$1:$G$1,0))</f>
        <v>D</v>
      </c>
      <c r="K8" s="6">
        <f>INDEX('products  '!$A$1:$G$49,MATCH($D8,'products  '!$A$1:$A$49,0),MATCH(orders!K$1,'products  '!$A$1:$G$1,0))</f>
        <v>0.5</v>
      </c>
      <c r="L8" s="7">
        <f>INDEX('products  '!$A$1:$G$49,MATCH($D8,'products  '!$A$1:$A$49,0),MATCH(orders!L$1,'products  '!$A$1:$G$1,0))</f>
        <v>7.29</v>
      </c>
      <c r="M8" s="7">
        <f t="shared" si="0"/>
        <v>21.87</v>
      </c>
      <c r="N8" t="str">
        <f t="shared" si="1"/>
        <v>Excelsa</v>
      </c>
      <c r="O8" t="str">
        <f t="shared" si="2"/>
        <v>Dark</v>
      </c>
      <c r="P8" t="str">
        <f>_xlfn.XLOOKUP(Orders[[#This Row],[Customer ID]],customers!$A$2:$A$1001,customers!$I$2:$I$1001,,0)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  '!$A$1:$G$49,MATCH($D9,'products  '!$A$1:$A$49,0),MATCH(orders!I$1,'products  '!$A$1:$G$1,0))</f>
        <v>Lib</v>
      </c>
      <c r="J9" t="str">
        <f>INDEX('products  '!$A$1:$G$49,MATCH($D9,'products  '!$A$1:$A$49,0),MATCH(orders!J$1,'products  '!$A$1:$G$1,0))</f>
        <v>L</v>
      </c>
      <c r="K9" s="6">
        <f>INDEX('products  '!$A$1:$G$49,MATCH($D9,'products  '!$A$1:$A$49,0),MATCH(orders!K$1,'products  '!$A$1:$G$1,0))</f>
        <v>0.2</v>
      </c>
      <c r="L9" s="7">
        <f>INDEX('products  '!$A$1:$G$49,MATCH($D9,'products  '!$A$1:$A$49,0),MATCH(orders!L$1,'products  '!$A$1:$G$1,0))</f>
        <v>4.7549999999999999</v>
      </c>
      <c r="M9" s="7">
        <f t="shared" si="0"/>
        <v>4.7549999999999999</v>
      </c>
      <c r="N9" t="str">
        <f t="shared" si="1"/>
        <v>Liberica</v>
      </c>
      <c r="O9" t="str">
        <f t="shared" si="2"/>
        <v>Light</v>
      </c>
      <c r="P9" t="str">
        <f>_xlfn.XLOOKUP(Orders[[#This Row],[Customer ID]],customers!$A$2:$A$1001,customers!$I$2:$I$1001,,0)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  '!$A$1:$G$49,MATCH($D10,'products  '!$A$1:$A$49,0),MATCH(orders!I$1,'products  '!$A$1:$G$1,0))</f>
        <v>Rob</v>
      </c>
      <c r="J10" t="str">
        <f>INDEX('products  '!$A$1:$G$49,MATCH($D10,'products  '!$A$1:$A$49,0),MATCH(orders!J$1,'products  '!$A$1:$G$1,0))</f>
        <v>M</v>
      </c>
      <c r="K10" s="6">
        <f>INDEX('products  '!$A$1:$G$49,MATCH($D10,'products  '!$A$1:$A$49,0),MATCH(orders!K$1,'products  '!$A$1:$G$1,0))</f>
        <v>0.5</v>
      </c>
      <c r="L10" s="7">
        <f>INDEX('products  '!$A$1:$G$49,MATCH($D10,'products  '!$A$1:$A$49,0),MATCH(orders!L$1,'products  '!$A$1:$G$1,0))</f>
        <v>5.97</v>
      </c>
      <c r="M10" s="7">
        <f t="shared" si="0"/>
        <v>17.91</v>
      </c>
      <c r="N10" t="str">
        <f t="shared" si="1"/>
        <v>Robusta</v>
      </c>
      <c r="O10" t="str">
        <f t="shared" si="2"/>
        <v>Medium</v>
      </c>
      <c r="P10" t="str">
        <f>_xlfn.XLOOKUP(Orders[[#This Row],[Customer ID]],customers!$A$2:$A$1001,customers!$I$2:$I$1001,,0)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  '!$A$1:$G$49,MATCH($D11,'products  '!$A$1:$A$49,0),MATCH(orders!I$1,'products  '!$A$1:$G$1,0))</f>
        <v>Rob</v>
      </c>
      <c r="J11" t="str">
        <f>INDEX('products  '!$A$1:$G$49,MATCH($D11,'products  '!$A$1:$A$49,0),MATCH(orders!J$1,'products  '!$A$1:$G$1,0))</f>
        <v>M</v>
      </c>
      <c r="K11" s="6">
        <f>INDEX('products  '!$A$1:$G$49,MATCH($D11,'products  '!$A$1:$A$49,0),MATCH(orders!K$1,'products  '!$A$1:$G$1,0))</f>
        <v>0.5</v>
      </c>
      <c r="L11" s="7">
        <f>INDEX('products  '!$A$1:$G$49,MATCH($D11,'products  '!$A$1:$A$49,0),MATCH(orders!L$1,'products  '!$A$1:$G$1,0))</f>
        <v>5.97</v>
      </c>
      <c r="M11" s="7">
        <f t="shared" si="0"/>
        <v>5.97</v>
      </c>
      <c r="N11" t="str">
        <f t="shared" si="1"/>
        <v>Robusta</v>
      </c>
      <c r="O11" t="str">
        <f t="shared" si="2"/>
        <v>Medium</v>
      </c>
      <c r="P11" t="str">
        <f>_xlfn.XLOOKUP(Orders[[#This Row],[Customer ID]],customers!$A$2:$A$1001,customers!$I$2:$I$1001,,0)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  '!$A$1:$G$49,MATCH($D12,'products  '!$A$1:$A$49,0),MATCH(orders!I$1,'products  '!$A$1:$G$1,0))</f>
        <v>Ara</v>
      </c>
      <c r="J12" t="str">
        <f>INDEX('products  '!$A$1:$G$49,MATCH($D12,'products  '!$A$1:$A$49,0),MATCH(orders!J$1,'products  '!$A$1:$G$1,0))</f>
        <v>D</v>
      </c>
      <c r="K12" s="6">
        <f>INDEX('products  '!$A$1:$G$49,MATCH($D12,'products  '!$A$1:$A$49,0),MATCH(orders!K$1,'products  '!$A$1:$G$1,0))</f>
        <v>1</v>
      </c>
      <c r="L12" s="7">
        <f>INDEX('products  '!$A$1:$G$49,MATCH($D12,'products  '!$A$1:$A$49,0),MATCH(orders!L$1,'products  '!$A$1:$G$1,0))</f>
        <v>9.9499999999999993</v>
      </c>
      <c r="M12" s="7">
        <f t="shared" si="0"/>
        <v>39.799999999999997</v>
      </c>
      <c r="N12" t="str">
        <f t="shared" si="1"/>
        <v>Arabica</v>
      </c>
      <c r="O12" t="str">
        <f t="shared" si="2"/>
        <v>Dark</v>
      </c>
      <c r="P12" t="str">
        <f>_xlfn.XLOOKUP(Orders[[#This Row],[Customer ID]],customers!$A$2:$A$1001,customers!$I$2:$I$1001,,0)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  '!$A$1:$G$49,MATCH($D13,'products  '!$A$1:$A$49,0),MATCH(orders!I$1,'products  '!$A$1:$G$1,0))</f>
        <v>Exc</v>
      </c>
      <c r="J13" t="str">
        <f>INDEX('products  '!$A$1:$G$49,MATCH($D13,'products  '!$A$1:$A$49,0),MATCH(orders!J$1,'products  '!$A$1:$G$1,0))</f>
        <v>L</v>
      </c>
      <c r="K13" s="6">
        <f>INDEX('products  '!$A$1:$G$49,MATCH($D13,'products  '!$A$1:$A$49,0),MATCH(orders!K$1,'products  '!$A$1:$G$1,0))</f>
        <v>2.5</v>
      </c>
      <c r="L13" s="7">
        <f>INDEX('products  '!$A$1:$G$49,MATCH($D13,'products  '!$A$1:$A$49,0),MATCH(orders!L$1,'products  '!$A$1:$G$1,0))</f>
        <v>34.154999999999994</v>
      </c>
      <c r="M13" s="7">
        <f t="shared" si="0"/>
        <v>170.77499999999998</v>
      </c>
      <c r="N13" t="str">
        <f t="shared" si="1"/>
        <v>Excelsa</v>
      </c>
      <c r="O13" t="str">
        <f t="shared" si="2"/>
        <v>Light</v>
      </c>
      <c r="P13" t="str">
        <f>_xlfn.XLOOKUP(Orders[[#This Row],[Customer ID]],customers!$A$2:$A$1001,customers!$I$2:$I$1001,,0)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  '!$A$1:$G$49,MATCH($D14,'products  '!$A$1:$A$49,0),MATCH(orders!I$1,'products  '!$A$1:$G$1,0))</f>
        <v>Rob</v>
      </c>
      <c r="J14" t="str">
        <f>INDEX('products  '!$A$1:$G$49,MATCH($D14,'products  '!$A$1:$A$49,0),MATCH(orders!J$1,'products  '!$A$1:$G$1,0))</f>
        <v>M</v>
      </c>
      <c r="K14" s="6">
        <f>INDEX('products  '!$A$1:$G$49,MATCH($D14,'products  '!$A$1:$A$49,0),MATCH(orders!K$1,'products  '!$A$1:$G$1,0))</f>
        <v>1</v>
      </c>
      <c r="L14" s="7">
        <f>INDEX('products  '!$A$1:$G$49,MATCH($D14,'products  '!$A$1:$A$49,0),MATCH(orders!L$1,'products  '!$A$1:$G$1,0))</f>
        <v>9.9499999999999993</v>
      </c>
      <c r="M14" s="7">
        <f t="shared" si="0"/>
        <v>49.75</v>
      </c>
      <c r="N14" t="str">
        <f t="shared" si="1"/>
        <v>Robusta</v>
      </c>
      <c r="O14" t="str">
        <f t="shared" si="2"/>
        <v>Medium</v>
      </c>
      <c r="P14" t="str">
        <f>_xlfn.XLOOKUP(Orders[[#This Row],[Customer ID]],customers!$A$2:$A$1001,customers!$I$2:$I$1001,,0)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  '!$A$1:$G$49,MATCH($D15,'products  '!$A$1:$A$49,0),MATCH(orders!I$1,'products  '!$A$1:$G$1,0))</f>
        <v>Rob</v>
      </c>
      <c r="J15" t="str">
        <f>INDEX('products  '!$A$1:$G$49,MATCH($D15,'products  '!$A$1:$A$49,0),MATCH(orders!J$1,'products  '!$A$1:$G$1,0))</f>
        <v>D</v>
      </c>
      <c r="K15" s="6">
        <f>INDEX('products  '!$A$1:$G$49,MATCH($D15,'products  '!$A$1:$A$49,0),MATCH(orders!K$1,'products  '!$A$1:$G$1,0))</f>
        <v>2.5</v>
      </c>
      <c r="L15" s="7">
        <f>INDEX('products  '!$A$1:$G$49,MATCH($D15,'products  '!$A$1:$A$49,0),MATCH(orders!L$1,'products  '!$A$1:$G$1,0))</f>
        <v>20.584999999999997</v>
      </c>
      <c r="M15" s="7">
        <f t="shared" si="0"/>
        <v>41.169999999999995</v>
      </c>
      <c r="N15" t="str">
        <f t="shared" si="1"/>
        <v>Robusta</v>
      </c>
      <c r="O15" t="str">
        <f t="shared" si="2"/>
        <v>Dark</v>
      </c>
      <c r="P15" t="str">
        <f>_xlfn.XLOOKUP(Orders[[#This Row],[Customer ID]],customers!$A$2:$A$1001,customers!$I$2:$I$1001,,0)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  '!$A$1:$G$49,MATCH($D16,'products  '!$A$1:$A$49,0),MATCH(orders!I$1,'products  '!$A$1:$G$1,0))</f>
        <v>Lib</v>
      </c>
      <c r="J16" t="str">
        <f>INDEX('products  '!$A$1:$G$49,MATCH($D16,'products  '!$A$1:$A$49,0),MATCH(orders!J$1,'products  '!$A$1:$G$1,0))</f>
        <v>D</v>
      </c>
      <c r="K16" s="6">
        <f>INDEX('products  '!$A$1:$G$49,MATCH($D16,'products  '!$A$1:$A$49,0),MATCH(orders!K$1,'products  '!$A$1:$G$1,0))</f>
        <v>0.2</v>
      </c>
      <c r="L16" s="7">
        <f>INDEX('products  '!$A$1:$G$49,MATCH($D16,'products  '!$A$1:$A$49,0),MATCH(orders!L$1,'products  '!$A$1:$G$1,0))</f>
        <v>3.8849999999999998</v>
      </c>
      <c r="M16" s="7">
        <f t="shared" si="0"/>
        <v>11.654999999999999</v>
      </c>
      <c r="N16" t="str">
        <f t="shared" si="1"/>
        <v>Liberica</v>
      </c>
      <c r="O16" t="str">
        <f t="shared" si="2"/>
        <v>Dark</v>
      </c>
      <c r="P16" t="str">
        <f>_xlfn.XLOOKUP(Orders[[#This Row],[Customer ID]],customers!$A$2:$A$1001,customers!$I$2:$I$1001,,0)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  '!$A$1:$G$49,MATCH($D17,'products  '!$A$1:$A$49,0),MATCH(orders!I$1,'products  '!$A$1:$G$1,0))</f>
        <v>Rob</v>
      </c>
      <c r="J17" t="str">
        <f>INDEX('products  '!$A$1:$G$49,MATCH($D17,'products  '!$A$1:$A$49,0),MATCH(orders!J$1,'products  '!$A$1:$G$1,0))</f>
        <v>M</v>
      </c>
      <c r="K17" s="6">
        <f>INDEX('products  '!$A$1:$G$49,MATCH($D17,'products  '!$A$1:$A$49,0),MATCH(orders!K$1,'products  '!$A$1:$G$1,0))</f>
        <v>2.5</v>
      </c>
      <c r="L17" s="7">
        <f>INDEX('products  '!$A$1:$G$49,MATCH($D17,'products  '!$A$1:$A$49,0),MATCH(orders!L$1,'products  '!$A$1:$G$1,0))</f>
        <v>22.884999999999998</v>
      </c>
      <c r="M17" s="7">
        <f t="shared" si="0"/>
        <v>114.42499999999998</v>
      </c>
      <c r="N17" t="str">
        <f t="shared" si="1"/>
        <v>Robusta</v>
      </c>
      <c r="O17" t="str">
        <f t="shared" si="2"/>
        <v>Medium</v>
      </c>
      <c r="P17" t="str">
        <f>_xlfn.XLOOKUP(Orders[[#This Row],[Customer ID]],customers!$A$2:$A$1001,customers!$I$2:$I$1001,,0)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  '!$A$1:$G$49,MATCH($D18,'products  '!$A$1:$A$49,0),MATCH(orders!I$1,'products  '!$A$1:$G$1,0))</f>
        <v>Ara</v>
      </c>
      <c r="J18" t="str">
        <f>INDEX('products  '!$A$1:$G$49,MATCH($D18,'products  '!$A$1:$A$49,0),MATCH(orders!J$1,'products  '!$A$1:$G$1,0))</f>
        <v>M</v>
      </c>
      <c r="K18" s="6">
        <f>INDEX('products  '!$A$1:$G$49,MATCH($D18,'products  '!$A$1:$A$49,0),MATCH(orders!K$1,'products  '!$A$1:$G$1,0))</f>
        <v>0.2</v>
      </c>
      <c r="L18" s="7">
        <f>INDEX('products  '!$A$1:$G$49,MATCH($D18,'products  '!$A$1:$A$49,0),MATCH(orders!L$1,'products  '!$A$1:$G$1,0))</f>
        <v>3.375</v>
      </c>
      <c r="M18" s="7">
        <f t="shared" si="0"/>
        <v>20.25</v>
      </c>
      <c r="N18" t="str">
        <f t="shared" si="1"/>
        <v>Arabica</v>
      </c>
      <c r="O18" t="str">
        <f t="shared" si="2"/>
        <v>Medium</v>
      </c>
      <c r="P18" t="str">
        <f>_xlfn.XLOOKUP(Orders[[#This Row],[Customer ID]],customers!$A$2:$A$1001,customers!$I$2:$I$1001,,0)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  '!$A$1:$G$49,MATCH($D19,'products  '!$A$1:$A$49,0),MATCH(orders!I$1,'products  '!$A$1:$G$1,0))</f>
        <v>Ara</v>
      </c>
      <c r="J19" t="str">
        <f>INDEX('products  '!$A$1:$G$49,MATCH($D19,'products  '!$A$1:$A$49,0),MATCH(orders!J$1,'products  '!$A$1:$G$1,0))</f>
        <v>L</v>
      </c>
      <c r="K19" s="6">
        <f>INDEX('products  '!$A$1:$G$49,MATCH($D19,'products  '!$A$1:$A$49,0),MATCH(orders!K$1,'products  '!$A$1:$G$1,0))</f>
        <v>1</v>
      </c>
      <c r="L19" s="7">
        <f>INDEX('products  '!$A$1:$G$49,MATCH($D19,'products  '!$A$1:$A$49,0),MATCH(orders!L$1,'products  '!$A$1:$G$1,0))</f>
        <v>12.95</v>
      </c>
      <c r="M19" s="7">
        <f t="shared" si="0"/>
        <v>77.699999999999989</v>
      </c>
      <c r="N19" t="str">
        <f t="shared" si="1"/>
        <v>Arabica</v>
      </c>
      <c r="O19" t="str">
        <f t="shared" si="2"/>
        <v>Light</v>
      </c>
      <c r="P19" t="str">
        <f>_xlfn.XLOOKUP(Orders[[#This Row],[Customer ID]],customers!$A$2:$A$1001,customers!$I$2:$I$1001,,0)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  '!$A$1:$G$49,MATCH($D20,'products  '!$A$1:$A$49,0),MATCH(orders!I$1,'products  '!$A$1:$G$1,0))</f>
        <v>Rob</v>
      </c>
      <c r="J20" t="str">
        <f>INDEX('products  '!$A$1:$G$49,MATCH($D20,'products  '!$A$1:$A$49,0),MATCH(orders!J$1,'products  '!$A$1:$G$1,0))</f>
        <v>D</v>
      </c>
      <c r="K20" s="6">
        <f>INDEX('products  '!$A$1:$G$49,MATCH($D20,'products  '!$A$1:$A$49,0),MATCH(orders!K$1,'products  '!$A$1:$G$1,0))</f>
        <v>2.5</v>
      </c>
      <c r="L20" s="7">
        <f>INDEX('products  '!$A$1:$G$49,MATCH($D20,'products  '!$A$1:$A$49,0),MATCH(orders!L$1,'products  '!$A$1:$G$1,0))</f>
        <v>20.584999999999997</v>
      </c>
      <c r="M20" s="7">
        <f t="shared" si="0"/>
        <v>82.339999999999989</v>
      </c>
      <c r="N20" t="str">
        <f t="shared" si="1"/>
        <v>Robusta</v>
      </c>
      <c r="O20" t="str">
        <f t="shared" si="2"/>
        <v>Dark</v>
      </c>
      <c r="P20" t="str">
        <f>_xlfn.XLOOKUP(Orders[[#This Row],[Customer ID]],customers!$A$2:$A$1001,customers!$I$2:$I$1001,,0)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  '!$A$1:$G$49,MATCH($D21,'products  '!$A$1:$A$49,0),MATCH(orders!I$1,'products  '!$A$1:$G$1,0))</f>
        <v>Ara</v>
      </c>
      <c r="J21" t="str">
        <f>INDEX('products  '!$A$1:$G$49,MATCH($D21,'products  '!$A$1:$A$49,0),MATCH(orders!J$1,'products  '!$A$1:$G$1,0))</f>
        <v>M</v>
      </c>
      <c r="K21" s="6">
        <f>INDEX('products  '!$A$1:$G$49,MATCH($D21,'products  '!$A$1:$A$49,0),MATCH(orders!K$1,'products  '!$A$1:$G$1,0))</f>
        <v>0.2</v>
      </c>
      <c r="L21" s="7">
        <f>INDEX('products  '!$A$1:$G$49,MATCH($D21,'products  '!$A$1:$A$49,0),MATCH(orders!L$1,'products  '!$A$1:$G$1,0))</f>
        <v>3.375</v>
      </c>
      <c r="M21" s="7">
        <f t="shared" si="0"/>
        <v>16.875</v>
      </c>
      <c r="N21" t="str">
        <f t="shared" si="1"/>
        <v>Arabica</v>
      </c>
      <c r="O21" t="str">
        <f t="shared" si="2"/>
        <v>Medium</v>
      </c>
      <c r="P21" t="str">
        <f>_xlfn.XLOOKUP(Orders[[#This Row],[Customer ID]],customers!$A$2:$A$1001,customers!$I$2:$I$1001,,0)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  '!$A$1:$G$49,MATCH($D22,'products  '!$A$1:$A$49,0),MATCH(orders!I$1,'products  '!$A$1:$G$1,0))</f>
        <v>Exc</v>
      </c>
      <c r="J22" t="str">
        <f>INDEX('products  '!$A$1:$G$49,MATCH($D22,'products  '!$A$1:$A$49,0),MATCH(orders!J$1,'products  '!$A$1:$G$1,0))</f>
        <v>D</v>
      </c>
      <c r="K22" s="6">
        <f>INDEX('products  '!$A$1:$G$49,MATCH($D22,'products  '!$A$1:$A$49,0),MATCH(orders!K$1,'products  '!$A$1:$G$1,0))</f>
        <v>0.2</v>
      </c>
      <c r="L22" s="7">
        <f>INDEX('products  '!$A$1:$G$49,MATCH($D22,'products  '!$A$1:$A$49,0),MATCH(orders!L$1,'products  '!$A$1:$G$1,0))</f>
        <v>3.645</v>
      </c>
      <c r="M22" s="7">
        <f t="shared" si="0"/>
        <v>14.58</v>
      </c>
      <c r="N22" t="str">
        <f t="shared" si="1"/>
        <v>Excelsa</v>
      </c>
      <c r="O22" t="str">
        <f t="shared" si="2"/>
        <v>Dark</v>
      </c>
      <c r="P22" t="str">
        <f>_xlfn.XLOOKUP(Orders[[#This Row],[Customer ID]],customers!$A$2:$A$1001,customers!$I$2:$I$1001,,0)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  '!$A$1:$G$49,MATCH($D23,'products  '!$A$1:$A$49,0),MATCH(orders!I$1,'products  '!$A$1:$G$1,0))</f>
        <v>Ara</v>
      </c>
      <c r="J23" t="str">
        <f>INDEX('products  '!$A$1:$G$49,MATCH($D23,'products  '!$A$1:$A$49,0),MATCH(orders!J$1,'products  '!$A$1:$G$1,0))</f>
        <v>D</v>
      </c>
      <c r="K23" s="6">
        <f>INDEX('products  '!$A$1:$G$49,MATCH($D23,'products  '!$A$1:$A$49,0),MATCH(orders!K$1,'products  '!$A$1:$G$1,0))</f>
        <v>0.2</v>
      </c>
      <c r="L23" s="7">
        <f>INDEX('products  '!$A$1:$G$49,MATCH($D23,'products  '!$A$1:$A$49,0),MATCH(orders!L$1,'products  '!$A$1:$G$1,0))</f>
        <v>2.9849999999999999</v>
      </c>
      <c r="M23" s="7">
        <f t="shared" si="0"/>
        <v>17.91</v>
      </c>
      <c r="N23" t="str">
        <f t="shared" si="1"/>
        <v>Arabica</v>
      </c>
      <c r="O23" t="str">
        <f t="shared" si="2"/>
        <v>Dark</v>
      </c>
      <c r="P23" t="str">
        <f>_xlfn.XLOOKUP(Orders[[#This Row],[Customer ID]],customers!$A$2:$A$1001,customers!$I$2:$I$1001,,0)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  '!$A$1:$G$49,MATCH($D24,'products  '!$A$1:$A$49,0),MATCH(orders!I$1,'products  '!$A$1:$G$1,0))</f>
        <v>Rob</v>
      </c>
      <c r="J24" t="str">
        <f>INDEX('products  '!$A$1:$G$49,MATCH($D24,'products  '!$A$1:$A$49,0),MATCH(orders!J$1,'products  '!$A$1:$G$1,0))</f>
        <v>M</v>
      </c>
      <c r="K24" s="6">
        <f>INDEX('products  '!$A$1:$G$49,MATCH($D24,'products  '!$A$1:$A$49,0),MATCH(orders!K$1,'products  '!$A$1:$G$1,0))</f>
        <v>2.5</v>
      </c>
      <c r="L24" s="7">
        <f>INDEX('products  '!$A$1:$G$49,MATCH($D24,'products  '!$A$1:$A$49,0),MATCH(orders!L$1,'products  '!$A$1:$G$1,0))</f>
        <v>22.884999999999998</v>
      </c>
      <c r="M24" s="7">
        <f t="shared" si="0"/>
        <v>91.539999999999992</v>
      </c>
      <c r="N24" t="str">
        <f t="shared" si="1"/>
        <v>Robusta</v>
      </c>
      <c r="O24" t="str">
        <f t="shared" si="2"/>
        <v>Medium</v>
      </c>
      <c r="P24" t="str">
        <f>_xlfn.XLOOKUP(Orders[[#This Row],[Customer ID]],customers!$A$2:$A$1001,customers!$I$2:$I$1001,,0)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  '!$A$1:$G$49,MATCH($D25,'products  '!$A$1:$A$49,0),MATCH(orders!I$1,'products  '!$A$1:$G$1,0))</f>
        <v>Ara</v>
      </c>
      <c r="J25" t="str">
        <f>INDEX('products  '!$A$1:$G$49,MATCH($D25,'products  '!$A$1:$A$49,0),MATCH(orders!J$1,'products  '!$A$1:$G$1,0))</f>
        <v>D</v>
      </c>
      <c r="K25" s="6">
        <f>INDEX('products  '!$A$1:$G$49,MATCH($D25,'products  '!$A$1:$A$49,0),MATCH(orders!K$1,'products  '!$A$1:$G$1,0))</f>
        <v>0.2</v>
      </c>
      <c r="L25" s="7">
        <f>INDEX('products  '!$A$1:$G$49,MATCH($D25,'products  '!$A$1:$A$49,0),MATCH(orders!L$1,'products  '!$A$1:$G$1,0))</f>
        <v>2.9849999999999999</v>
      </c>
      <c r="M25" s="7">
        <f t="shared" si="0"/>
        <v>11.94</v>
      </c>
      <c r="N25" t="str">
        <f t="shared" si="1"/>
        <v>Arabica</v>
      </c>
      <c r="O25" t="str">
        <f t="shared" si="2"/>
        <v>Dark</v>
      </c>
      <c r="P25" t="str">
        <f>_xlfn.XLOOKUP(Orders[[#This Row],[Customer ID]],customers!$A$2:$A$1001,customers!$I$2:$I$1001,,0)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  '!$A$1:$G$49,MATCH($D26,'products  '!$A$1:$A$49,0),MATCH(orders!I$1,'products  '!$A$1:$G$1,0))</f>
        <v>Ara</v>
      </c>
      <c r="J26" t="str">
        <f>INDEX('products  '!$A$1:$G$49,MATCH($D26,'products  '!$A$1:$A$49,0),MATCH(orders!J$1,'products  '!$A$1:$G$1,0))</f>
        <v>M</v>
      </c>
      <c r="K26" s="6">
        <f>INDEX('products  '!$A$1:$G$49,MATCH($D26,'products  '!$A$1:$A$49,0),MATCH(orders!K$1,'products  '!$A$1:$G$1,0))</f>
        <v>1</v>
      </c>
      <c r="L26" s="7">
        <f>INDEX('products  '!$A$1:$G$49,MATCH($D26,'products  '!$A$1:$A$49,0),MATCH(orders!L$1,'products  '!$A$1:$G$1,0))</f>
        <v>11.25</v>
      </c>
      <c r="M26" s="7">
        <f t="shared" si="0"/>
        <v>11.25</v>
      </c>
      <c r="N26" t="str">
        <f t="shared" si="1"/>
        <v>Arabica</v>
      </c>
      <c r="O26" t="str">
        <f t="shared" si="2"/>
        <v>Medium</v>
      </c>
      <c r="P26" t="str">
        <f>_xlfn.XLOOKUP(Orders[[#This Row],[Customer ID]],customers!$A$2:$A$1001,customers!$I$2:$I$1001,,0)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  '!$A$1:$G$49,MATCH($D27,'products  '!$A$1:$A$49,0),MATCH(orders!I$1,'products  '!$A$1:$G$1,0))</f>
        <v>Exc</v>
      </c>
      <c r="J27" t="str">
        <f>INDEX('products  '!$A$1:$G$49,MATCH($D27,'products  '!$A$1:$A$49,0),MATCH(orders!J$1,'products  '!$A$1:$G$1,0))</f>
        <v>M</v>
      </c>
      <c r="K27" s="6">
        <f>INDEX('products  '!$A$1:$G$49,MATCH($D27,'products  '!$A$1:$A$49,0),MATCH(orders!K$1,'products  '!$A$1:$G$1,0))</f>
        <v>0.2</v>
      </c>
      <c r="L27" s="7">
        <f>INDEX('products  '!$A$1:$G$49,MATCH($D27,'products  '!$A$1:$A$49,0),MATCH(orders!L$1,'products  '!$A$1:$G$1,0))</f>
        <v>4.125</v>
      </c>
      <c r="M27" s="7">
        <f t="shared" si="0"/>
        <v>12.375</v>
      </c>
      <c r="N27" t="str">
        <f t="shared" si="1"/>
        <v>Excelsa</v>
      </c>
      <c r="O27" t="str">
        <f t="shared" si="2"/>
        <v>Medium</v>
      </c>
      <c r="P27" t="str">
        <f>_xlfn.XLOOKUP(Orders[[#This Row],[Customer ID]],customers!$A$2:$A$1001,customers!$I$2:$I$1001,,0)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  '!$A$1:$G$49,MATCH($D28,'products  '!$A$1:$A$49,0),MATCH(orders!I$1,'products  '!$A$1:$G$1,0))</f>
        <v>Ara</v>
      </c>
      <c r="J28" t="str">
        <f>INDEX('products  '!$A$1:$G$49,MATCH($D28,'products  '!$A$1:$A$49,0),MATCH(orders!J$1,'products  '!$A$1:$G$1,0))</f>
        <v>M</v>
      </c>
      <c r="K28" s="6">
        <f>INDEX('products  '!$A$1:$G$49,MATCH($D28,'products  '!$A$1:$A$49,0),MATCH(orders!K$1,'products  '!$A$1:$G$1,0))</f>
        <v>0.5</v>
      </c>
      <c r="L28" s="7">
        <f>INDEX('products  '!$A$1:$G$49,MATCH($D28,'products  '!$A$1:$A$49,0),MATCH(orders!L$1,'products  '!$A$1:$G$1,0))</f>
        <v>6.75</v>
      </c>
      <c r="M28" s="7">
        <f t="shared" si="0"/>
        <v>27</v>
      </c>
      <c r="N28" t="str">
        <f t="shared" si="1"/>
        <v>Arabica</v>
      </c>
      <c r="O28" t="str">
        <f t="shared" si="2"/>
        <v>Medium</v>
      </c>
      <c r="P28" t="str">
        <f>_xlfn.XLOOKUP(Orders[[#This Row],[Customer ID]],customers!$A$2:$A$1001,customers!$I$2:$I$1001,,0)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  '!$A$1:$G$49,MATCH($D29,'products  '!$A$1:$A$49,0),MATCH(orders!I$1,'products  '!$A$1:$G$1,0))</f>
        <v>Ara</v>
      </c>
      <c r="J29" t="str">
        <f>INDEX('products  '!$A$1:$G$49,MATCH($D29,'products  '!$A$1:$A$49,0),MATCH(orders!J$1,'products  '!$A$1:$G$1,0))</f>
        <v>M</v>
      </c>
      <c r="K29" s="6">
        <f>INDEX('products  '!$A$1:$G$49,MATCH($D29,'products  '!$A$1:$A$49,0),MATCH(orders!K$1,'products  '!$A$1:$G$1,0))</f>
        <v>0.2</v>
      </c>
      <c r="L29" s="7">
        <f>INDEX('products  '!$A$1:$G$49,MATCH($D29,'products  '!$A$1:$A$49,0),MATCH(orders!L$1,'products  '!$A$1:$G$1,0))</f>
        <v>3.375</v>
      </c>
      <c r="M29" s="7">
        <f t="shared" si="0"/>
        <v>16.875</v>
      </c>
      <c r="N29" t="str">
        <f t="shared" si="1"/>
        <v>Arabica</v>
      </c>
      <c r="O29" t="str">
        <f t="shared" si="2"/>
        <v>Medium</v>
      </c>
      <c r="P29" t="str">
        <f>_xlfn.XLOOKUP(Orders[[#This Row],[Customer ID]],customers!$A$2:$A$1001,customers!$I$2:$I$1001,,0)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  '!$A$1:$G$49,MATCH($D30,'products  '!$A$1:$A$49,0),MATCH(orders!I$1,'products  '!$A$1:$G$1,0))</f>
        <v>Ara</v>
      </c>
      <c r="J30" t="str">
        <f>INDEX('products  '!$A$1:$G$49,MATCH($D30,'products  '!$A$1:$A$49,0),MATCH(orders!J$1,'products  '!$A$1:$G$1,0))</f>
        <v>D</v>
      </c>
      <c r="K30" s="6">
        <f>INDEX('products  '!$A$1:$G$49,MATCH($D30,'products  '!$A$1:$A$49,0),MATCH(orders!K$1,'products  '!$A$1:$G$1,0))</f>
        <v>0.5</v>
      </c>
      <c r="L30" s="7">
        <f>INDEX('products  '!$A$1:$G$49,MATCH($D30,'products  '!$A$1:$A$49,0),MATCH(orders!L$1,'products  '!$A$1:$G$1,0))</f>
        <v>5.97</v>
      </c>
      <c r="M30" s="7">
        <f t="shared" si="0"/>
        <v>17.91</v>
      </c>
      <c r="N30" t="str">
        <f t="shared" si="1"/>
        <v>Arabica</v>
      </c>
      <c r="O30" t="str">
        <f t="shared" si="2"/>
        <v>Dark</v>
      </c>
      <c r="P30" t="str">
        <f>_xlfn.XLOOKUP(Orders[[#This Row],[Customer ID]],customers!$A$2:$A$1001,customers!$I$2:$I$1001,,0)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  '!$A$1:$G$49,MATCH($D31,'products  '!$A$1:$A$49,0),MATCH(orders!I$1,'products  '!$A$1:$G$1,0))</f>
        <v>Ara</v>
      </c>
      <c r="J31" t="str">
        <f>INDEX('products  '!$A$1:$G$49,MATCH($D31,'products  '!$A$1:$A$49,0),MATCH(orders!J$1,'products  '!$A$1:$G$1,0))</f>
        <v>D</v>
      </c>
      <c r="K31" s="6">
        <f>INDEX('products  '!$A$1:$G$49,MATCH($D31,'products  '!$A$1:$A$49,0),MATCH(orders!K$1,'products  '!$A$1:$G$1,0))</f>
        <v>1</v>
      </c>
      <c r="L31" s="7">
        <f>INDEX('products  '!$A$1:$G$49,MATCH($D31,'products  '!$A$1:$A$49,0),MATCH(orders!L$1,'products  '!$A$1:$G$1,0))</f>
        <v>9.9499999999999993</v>
      </c>
      <c r="M31" s="7">
        <f t="shared" si="0"/>
        <v>39.799999999999997</v>
      </c>
      <c r="N31" t="str">
        <f t="shared" si="1"/>
        <v>Arabica</v>
      </c>
      <c r="O31" t="str">
        <f t="shared" si="2"/>
        <v>Dark</v>
      </c>
      <c r="P31" t="str">
        <f>_xlfn.XLOOKUP(Orders[[#This Row],[Customer ID]],customers!$A$2:$A$1001,customers!$I$2:$I$1001,,0)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  '!$A$1:$G$49,MATCH($D32,'products  '!$A$1:$A$49,0),MATCH(orders!I$1,'products  '!$A$1:$G$1,0))</f>
        <v>Lib</v>
      </c>
      <c r="J32" t="str">
        <f>INDEX('products  '!$A$1:$G$49,MATCH($D32,'products  '!$A$1:$A$49,0),MATCH(orders!J$1,'products  '!$A$1:$G$1,0))</f>
        <v>M</v>
      </c>
      <c r="K32" s="6">
        <f>INDEX('products  '!$A$1:$G$49,MATCH($D32,'products  '!$A$1:$A$49,0),MATCH(orders!K$1,'products  '!$A$1:$G$1,0))</f>
        <v>0.2</v>
      </c>
      <c r="L32" s="7">
        <f>INDEX('products  '!$A$1:$G$49,MATCH($D32,'products  '!$A$1:$A$49,0),MATCH(orders!L$1,'products  '!$A$1:$G$1,0))</f>
        <v>4.3650000000000002</v>
      </c>
      <c r="M32" s="7">
        <f t="shared" si="0"/>
        <v>21.825000000000003</v>
      </c>
      <c r="N32" t="str">
        <f t="shared" si="1"/>
        <v>Liberica</v>
      </c>
      <c r="O32" t="str">
        <f t="shared" si="2"/>
        <v>Medium</v>
      </c>
      <c r="P32" t="str">
        <f>_xlfn.XLOOKUP(Orders[[#This Row],[Customer ID]],customers!$A$2:$A$1001,customers!$I$2:$I$1001,,0)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  '!$A$1:$G$49,MATCH($D33,'products  '!$A$1:$A$49,0),MATCH(orders!I$1,'products  '!$A$1:$G$1,0))</f>
        <v>Ara</v>
      </c>
      <c r="J33" t="str">
        <f>INDEX('products  '!$A$1:$G$49,MATCH($D33,'products  '!$A$1:$A$49,0),MATCH(orders!J$1,'products  '!$A$1:$G$1,0))</f>
        <v>D</v>
      </c>
      <c r="K33" s="6">
        <f>INDEX('products  '!$A$1:$G$49,MATCH($D33,'products  '!$A$1:$A$49,0),MATCH(orders!K$1,'products  '!$A$1:$G$1,0))</f>
        <v>0.5</v>
      </c>
      <c r="L33" s="7">
        <f>INDEX('products  '!$A$1:$G$49,MATCH($D33,'products  '!$A$1:$A$49,0),MATCH(orders!L$1,'products  '!$A$1:$G$1,0))</f>
        <v>5.97</v>
      </c>
      <c r="M33" s="7">
        <f t="shared" si="0"/>
        <v>35.82</v>
      </c>
      <c r="N33" t="str">
        <f t="shared" si="1"/>
        <v>Arabica</v>
      </c>
      <c r="O33" t="str">
        <f t="shared" si="2"/>
        <v>Dark</v>
      </c>
      <c r="P33" t="str">
        <f>_xlfn.XLOOKUP(Orders[[#This Row],[Customer ID]],customers!$A$2:$A$1001,customers!$I$2:$I$1001,,0)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  '!$A$1:$G$49,MATCH($D34,'products  '!$A$1:$A$49,0),MATCH(orders!I$1,'products  '!$A$1:$G$1,0))</f>
        <v>Lib</v>
      </c>
      <c r="J34" t="str">
        <f>INDEX('products  '!$A$1:$G$49,MATCH($D34,'products  '!$A$1:$A$49,0),MATCH(orders!J$1,'products  '!$A$1:$G$1,0))</f>
        <v>M</v>
      </c>
      <c r="K34" s="6">
        <f>INDEX('products  '!$A$1:$G$49,MATCH($D34,'products  '!$A$1:$A$49,0),MATCH(orders!K$1,'products  '!$A$1:$G$1,0))</f>
        <v>0.5</v>
      </c>
      <c r="L34" s="7">
        <f>INDEX('products  '!$A$1:$G$49,MATCH($D34,'products  '!$A$1:$A$49,0),MATCH(orders!L$1,'products  '!$A$1:$G$1,0))</f>
        <v>8.73</v>
      </c>
      <c r="M34" s="7">
        <f t="shared" si="0"/>
        <v>52.38</v>
      </c>
      <c r="N34" t="str">
        <f t="shared" si="1"/>
        <v>Liberica</v>
      </c>
      <c r="O34" t="str">
        <f t="shared" si="2"/>
        <v>Medium</v>
      </c>
      <c r="P34" t="str">
        <f>_xlfn.XLOOKUP(Orders[[#This Row],[Customer ID]],customers!$A$2:$A$1001,customers!$I$2:$I$1001,,0)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  '!$A$1:$G$49,MATCH($D35,'products  '!$A$1:$A$49,0),MATCH(orders!I$1,'products  '!$A$1:$G$1,0))</f>
        <v>Lib</v>
      </c>
      <c r="J35" t="str">
        <f>INDEX('products  '!$A$1:$G$49,MATCH($D35,'products  '!$A$1:$A$49,0),MATCH(orders!J$1,'products  '!$A$1:$G$1,0))</f>
        <v>L</v>
      </c>
      <c r="K35" s="6">
        <f>INDEX('products  '!$A$1:$G$49,MATCH($D35,'products  '!$A$1:$A$49,0),MATCH(orders!K$1,'products  '!$A$1:$G$1,0))</f>
        <v>0.2</v>
      </c>
      <c r="L35" s="7">
        <f>INDEX('products  '!$A$1:$G$49,MATCH($D35,'products  '!$A$1:$A$49,0),MATCH(orders!L$1,'products  '!$A$1:$G$1,0))</f>
        <v>4.7549999999999999</v>
      </c>
      <c r="M35" s="7">
        <f t="shared" si="0"/>
        <v>23.774999999999999</v>
      </c>
      <c r="N35" t="str">
        <f t="shared" si="1"/>
        <v>Liberica</v>
      </c>
      <c r="O35" t="str">
        <f t="shared" si="2"/>
        <v>Light</v>
      </c>
      <c r="P35" t="str">
        <f>_xlfn.XLOOKUP(Orders[[#This Row],[Customer ID]],customers!$A$2:$A$1001,customers!$I$2:$I$1001,,0)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  '!$A$1:$G$49,MATCH($D36,'products  '!$A$1:$A$49,0),MATCH(orders!I$1,'products  '!$A$1:$G$1,0))</f>
        <v>Lib</v>
      </c>
      <c r="J36" t="str">
        <f>INDEX('products  '!$A$1:$G$49,MATCH($D36,'products  '!$A$1:$A$49,0),MATCH(orders!J$1,'products  '!$A$1:$G$1,0))</f>
        <v>L</v>
      </c>
      <c r="K36" s="6">
        <f>INDEX('products  '!$A$1:$G$49,MATCH($D36,'products  '!$A$1:$A$49,0),MATCH(orders!K$1,'products  '!$A$1:$G$1,0))</f>
        <v>0.5</v>
      </c>
      <c r="L36" s="7">
        <f>INDEX('products  '!$A$1:$G$49,MATCH($D36,'products  '!$A$1:$A$49,0),MATCH(orders!L$1,'products  '!$A$1:$G$1,0))</f>
        <v>9.51</v>
      </c>
      <c r="M36" s="7">
        <f t="shared" si="0"/>
        <v>57.06</v>
      </c>
      <c r="N36" t="str">
        <f t="shared" si="1"/>
        <v>Liberica</v>
      </c>
      <c r="O36" t="str">
        <f t="shared" si="2"/>
        <v>Light</v>
      </c>
      <c r="P36" t="str">
        <f>_xlfn.XLOOKUP(Orders[[#This Row],[Customer ID]],customers!$A$2:$A$1001,customers!$I$2:$I$1001,,0)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  '!$A$1:$G$49,MATCH($D37,'products  '!$A$1:$A$49,0),MATCH(orders!I$1,'products  '!$A$1:$G$1,0))</f>
        <v>Ara</v>
      </c>
      <c r="J37" t="str">
        <f>INDEX('products  '!$A$1:$G$49,MATCH($D37,'products  '!$A$1:$A$49,0),MATCH(orders!J$1,'products  '!$A$1:$G$1,0))</f>
        <v>D</v>
      </c>
      <c r="K37" s="6">
        <f>INDEX('products  '!$A$1:$G$49,MATCH($D37,'products  '!$A$1:$A$49,0),MATCH(orders!K$1,'products  '!$A$1:$G$1,0))</f>
        <v>0.5</v>
      </c>
      <c r="L37" s="7">
        <f>INDEX('products  '!$A$1:$G$49,MATCH($D37,'products  '!$A$1:$A$49,0),MATCH(orders!L$1,'products  '!$A$1:$G$1,0))</f>
        <v>5.97</v>
      </c>
      <c r="M37" s="7">
        <f t="shared" si="0"/>
        <v>35.82</v>
      </c>
      <c r="N37" t="str">
        <f t="shared" si="1"/>
        <v>Arabica</v>
      </c>
      <c r="O37" t="str">
        <f t="shared" si="2"/>
        <v>Dark</v>
      </c>
      <c r="P37" t="str">
        <f>_xlfn.XLOOKUP(Orders[[#This Row],[Customer ID]],customers!$A$2:$A$1001,customers!$I$2:$I$1001,,0)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  '!$A$1:$G$49,MATCH($D38,'products  '!$A$1:$A$49,0),MATCH(orders!I$1,'products  '!$A$1:$G$1,0))</f>
        <v>Lib</v>
      </c>
      <c r="J38" t="str">
        <f>INDEX('products  '!$A$1:$G$49,MATCH($D38,'products  '!$A$1:$A$49,0),MATCH(orders!J$1,'products  '!$A$1:$G$1,0))</f>
        <v>M</v>
      </c>
      <c r="K38" s="6">
        <f>INDEX('products  '!$A$1:$G$49,MATCH($D38,'products  '!$A$1:$A$49,0),MATCH(orders!K$1,'products  '!$A$1:$G$1,0))</f>
        <v>0.2</v>
      </c>
      <c r="L38" s="7">
        <f>INDEX('products  '!$A$1:$G$49,MATCH($D38,'products  '!$A$1:$A$49,0),MATCH(orders!L$1,'products  '!$A$1:$G$1,0))</f>
        <v>4.3650000000000002</v>
      </c>
      <c r="M38" s="7">
        <f t="shared" si="0"/>
        <v>8.73</v>
      </c>
      <c r="N38" t="str">
        <f t="shared" si="1"/>
        <v>Liberica</v>
      </c>
      <c r="O38" t="str">
        <f t="shared" si="2"/>
        <v>Medium</v>
      </c>
      <c r="P38" t="str">
        <f>_xlfn.XLOOKUP(Orders[[#This Row],[Customer ID]],customers!$A$2:$A$1001,customers!$I$2:$I$1001,,0)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  '!$A$1:$G$49,MATCH($D39,'products  '!$A$1:$A$49,0),MATCH(orders!I$1,'products  '!$A$1:$G$1,0))</f>
        <v>Lib</v>
      </c>
      <c r="J39" t="str">
        <f>INDEX('products  '!$A$1:$G$49,MATCH($D39,'products  '!$A$1:$A$49,0),MATCH(orders!J$1,'products  '!$A$1:$G$1,0))</f>
        <v>L</v>
      </c>
      <c r="K39" s="6">
        <f>INDEX('products  '!$A$1:$G$49,MATCH($D39,'products  '!$A$1:$A$49,0),MATCH(orders!K$1,'products  '!$A$1:$G$1,0))</f>
        <v>0.5</v>
      </c>
      <c r="L39" s="7">
        <f>INDEX('products  '!$A$1:$G$49,MATCH($D39,'products  '!$A$1:$A$49,0),MATCH(orders!L$1,'products  '!$A$1:$G$1,0))</f>
        <v>9.51</v>
      </c>
      <c r="M39" s="7">
        <f t="shared" si="0"/>
        <v>28.53</v>
      </c>
      <c r="N39" t="str">
        <f t="shared" si="1"/>
        <v>Liberica</v>
      </c>
      <c r="O39" t="str">
        <f t="shared" si="2"/>
        <v>Light</v>
      </c>
      <c r="P39" t="str">
        <f>_xlfn.XLOOKUP(Orders[[#This Row],[Customer ID]],customers!$A$2:$A$1001,customers!$I$2:$I$1001,,0)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  '!$A$1:$G$49,MATCH($D40,'products  '!$A$1:$A$49,0),MATCH(orders!I$1,'products  '!$A$1:$G$1,0))</f>
        <v>Rob</v>
      </c>
      <c r="J40" t="str">
        <f>INDEX('products  '!$A$1:$G$49,MATCH($D40,'products  '!$A$1:$A$49,0),MATCH(orders!J$1,'products  '!$A$1:$G$1,0))</f>
        <v>M</v>
      </c>
      <c r="K40" s="6">
        <f>INDEX('products  '!$A$1:$G$49,MATCH($D40,'products  '!$A$1:$A$49,0),MATCH(orders!K$1,'products  '!$A$1:$G$1,0))</f>
        <v>2.5</v>
      </c>
      <c r="L40" s="7">
        <f>INDEX('products  '!$A$1:$G$49,MATCH($D40,'products  '!$A$1:$A$49,0),MATCH(orders!L$1,'products  '!$A$1:$G$1,0))</f>
        <v>22.884999999999998</v>
      </c>
      <c r="M40" s="7">
        <f t="shared" si="0"/>
        <v>114.42499999999998</v>
      </c>
      <c r="N40" t="str">
        <f t="shared" si="1"/>
        <v>Robusta</v>
      </c>
      <c r="O40" t="str">
        <f t="shared" si="2"/>
        <v>Medium</v>
      </c>
      <c r="P40" t="str">
        <f>_xlfn.XLOOKUP(Orders[[#This Row],[Customer ID]],customers!$A$2:$A$1001,customers!$I$2:$I$1001,,0)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  '!$A$1:$G$49,MATCH($D41,'products  '!$A$1:$A$49,0),MATCH(orders!I$1,'products  '!$A$1:$G$1,0))</f>
        <v>Rob</v>
      </c>
      <c r="J41" t="str">
        <f>INDEX('products  '!$A$1:$G$49,MATCH($D41,'products  '!$A$1:$A$49,0),MATCH(orders!J$1,'products  '!$A$1:$G$1,0))</f>
        <v>M</v>
      </c>
      <c r="K41" s="6">
        <f>INDEX('products  '!$A$1:$G$49,MATCH($D41,'products  '!$A$1:$A$49,0),MATCH(orders!K$1,'products  '!$A$1:$G$1,0))</f>
        <v>1</v>
      </c>
      <c r="L41" s="7">
        <f>INDEX('products  '!$A$1:$G$49,MATCH($D41,'products  '!$A$1:$A$49,0),MATCH(orders!L$1,'products  '!$A$1:$G$1,0))</f>
        <v>9.9499999999999993</v>
      </c>
      <c r="M41" s="7">
        <f t="shared" si="0"/>
        <v>59.699999999999996</v>
      </c>
      <c r="N41" t="str">
        <f t="shared" si="1"/>
        <v>Robusta</v>
      </c>
      <c r="O41" t="str">
        <f t="shared" si="2"/>
        <v>Medium</v>
      </c>
      <c r="P41" t="str">
        <f>_xlfn.XLOOKUP(Orders[[#This Row],[Customer ID]],customers!$A$2:$A$1001,customers!$I$2:$I$1001,,0)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  '!$A$1:$G$49,MATCH($D42,'products  '!$A$1:$A$49,0),MATCH(orders!I$1,'products  '!$A$1:$G$1,0))</f>
        <v>Lib</v>
      </c>
      <c r="J42" t="str">
        <f>INDEX('products  '!$A$1:$G$49,MATCH($D42,'products  '!$A$1:$A$49,0),MATCH(orders!J$1,'products  '!$A$1:$G$1,0))</f>
        <v>M</v>
      </c>
      <c r="K42" s="6">
        <f>INDEX('products  '!$A$1:$G$49,MATCH($D42,'products  '!$A$1:$A$49,0),MATCH(orders!K$1,'products  '!$A$1:$G$1,0))</f>
        <v>1</v>
      </c>
      <c r="L42" s="7">
        <f>INDEX('products  '!$A$1:$G$49,MATCH($D42,'products  '!$A$1:$A$49,0),MATCH(orders!L$1,'products  '!$A$1:$G$1,0))</f>
        <v>14.55</v>
      </c>
      <c r="M42" s="7">
        <f t="shared" si="0"/>
        <v>43.650000000000006</v>
      </c>
      <c r="N42" t="str">
        <f t="shared" si="1"/>
        <v>Liberica</v>
      </c>
      <c r="O42" t="str">
        <f t="shared" si="2"/>
        <v>Medium</v>
      </c>
      <c r="P42" t="str">
        <f>_xlfn.XLOOKUP(Orders[[#This Row],[Customer ID]],customers!$A$2:$A$1001,customers!$I$2:$I$1001,,0)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  '!$A$1:$G$49,MATCH($D43,'products  '!$A$1:$A$49,0),MATCH(orders!I$1,'products  '!$A$1:$G$1,0))</f>
        <v>Exc</v>
      </c>
      <c r="J43" t="str">
        <f>INDEX('products  '!$A$1:$G$49,MATCH($D43,'products  '!$A$1:$A$49,0),MATCH(orders!J$1,'products  '!$A$1:$G$1,0))</f>
        <v>D</v>
      </c>
      <c r="K43" s="6">
        <f>INDEX('products  '!$A$1:$G$49,MATCH($D43,'products  '!$A$1:$A$49,0),MATCH(orders!K$1,'products  '!$A$1:$G$1,0))</f>
        <v>0.2</v>
      </c>
      <c r="L43" s="7">
        <f>INDEX('products  '!$A$1:$G$49,MATCH($D43,'products  '!$A$1:$A$49,0),MATCH(orders!L$1,'products  '!$A$1:$G$1,0))</f>
        <v>3.645</v>
      </c>
      <c r="M43" s="7">
        <f t="shared" si="0"/>
        <v>7.29</v>
      </c>
      <c r="N43" t="str">
        <f t="shared" si="1"/>
        <v>Excelsa</v>
      </c>
      <c r="O43" t="str">
        <f t="shared" si="2"/>
        <v>Dark</v>
      </c>
      <c r="P43" t="str">
        <f>_xlfn.XLOOKUP(Orders[[#This Row],[Customer ID]],customers!$A$2:$A$1001,customers!$I$2:$I$1001,,0)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  '!$A$1:$G$49,MATCH($D44,'products  '!$A$1:$A$49,0),MATCH(orders!I$1,'products  '!$A$1:$G$1,0))</f>
        <v>Rob</v>
      </c>
      <c r="J44" t="str">
        <f>INDEX('products  '!$A$1:$G$49,MATCH($D44,'products  '!$A$1:$A$49,0),MATCH(orders!J$1,'products  '!$A$1:$G$1,0))</f>
        <v>D</v>
      </c>
      <c r="K44" s="6">
        <f>INDEX('products  '!$A$1:$G$49,MATCH($D44,'products  '!$A$1:$A$49,0),MATCH(orders!K$1,'products  '!$A$1:$G$1,0))</f>
        <v>0.2</v>
      </c>
      <c r="L44" s="7">
        <f>INDEX('products  '!$A$1:$G$49,MATCH($D44,'products  '!$A$1:$A$49,0),MATCH(orders!L$1,'products  '!$A$1:$G$1,0))</f>
        <v>2.6849999999999996</v>
      </c>
      <c r="M44" s="7">
        <f t="shared" si="0"/>
        <v>8.0549999999999997</v>
      </c>
      <c r="N44" t="str">
        <f t="shared" si="1"/>
        <v>Robusta</v>
      </c>
      <c r="O44" t="str">
        <f t="shared" si="2"/>
        <v>Dark</v>
      </c>
      <c r="P44" t="str">
        <f>_xlfn.XLOOKUP(Orders[[#This Row],[Customer ID]],customers!$A$2:$A$1001,customers!$I$2:$I$1001,,0)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  '!$A$1:$G$49,MATCH($D45,'products  '!$A$1:$A$49,0),MATCH(orders!I$1,'products  '!$A$1:$G$1,0))</f>
        <v>Lib</v>
      </c>
      <c r="J45" t="str">
        <f>INDEX('products  '!$A$1:$G$49,MATCH($D45,'products  '!$A$1:$A$49,0),MATCH(orders!J$1,'products  '!$A$1:$G$1,0))</f>
        <v>L</v>
      </c>
      <c r="K45" s="6">
        <f>INDEX('products  '!$A$1:$G$49,MATCH($D45,'products  '!$A$1:$A$49,0),MATCH(orders!K$1,'products  '!$A$1:$G$1,0))</f>
        <v>2.5</v>
      </c>
      <c r="L45" s="7">
        <f>INDEX('products  '!$A$1:$G$49,MATCH($D45,'products  '!$A$1:$A$49,0),MATCH(orders!L$1,'products  '!$A$1:$G$1,0))</f>
        <v>36.454999999999998</v>
      </c>
      <c r="M45" s="7">
        <f t="shared" si="0"/>
        <v>72.91</v>
      </c>
      <c r="N45" t="str">
        <f t="shared" si="1"/>
        <v>Liberica</v>
      </c>
      <c r="O45" t="str">
        <f t="shared" si="2"/>
        <v>Light</v>
      </c>
      <c r="P45" t="str">
        <f>_xlfn.XLOOKUP(Orders[[#This Row],[Customer ID]],customers!$A$2:$A$1001,customers!$I$2:$I$1001,,0)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  '!$A$1:$G$49,MATCH($D46,'products  '!$A$1:$A$49,0),MATCH(orders!I$1,'products  '!$A$1:$G$1,0))</f>
        <v>Exc</v>
      </c>
      <c r="J46" t="str">
        <f>INDEX('products  '!$A$1:$G$49,MATCH($D46,'products  '!$A$1:$A$49,0),MATCH(orders!J$1,'products  '!$A$1:$G$1,0))</f>
        <v>M</v>
      </c>
      <c r="K46" s="6">
        <f>INDEX('products  '!$A$1:$G$49,MATCH($D46,'products  '!$A$1:$A$49,0),MATCH(orders!K$1,'products  '!$A$1:$G$1,0))</f>
        <v>0.5</v>
      </c>
      <c r="L46" s="7">
        <f>INDEX('products  '!$A$1:$G$49,MATCH($D46,'products  '!$A$1:$A$49,0),MATCH(orders!L$1,'products  '!$A$1:$G$1,0))</f>
        <v>8.25</v>
      </c>
      <c r="M46" s="7">
        <f t="shared" si="0"/>
        <v>16.5</v>
      </c>
      <c r="N46" t="str">
        <f t="shared" si="1"/>
        <v>Excelsa</v>
      </c>
      <c r="O46" t="str">
        <f t="shared" si="2"/>
        <v>Medium</v>
      </c>
      <c r="P46" t="str">
        <f>_xlfn.XLOOKUP(Orders[[#This Row],[Customer ID]],customers!$A$2:$A$1001,customers!$I$2:$I$1001,,0)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  '!$A$1:$G$49,MATCH($D47,'products  '!$A$1:$A$49,0),MATCH(orders!I$1,'products  '!$A$1:$G$1,0))</f>
        <v>Lib</v>
      </c>
      <c r="J47" t="str">
        <f>INDEX('products  '!$A$1:$G$49,MATCH($D47,'products  '!$A$1:$A$49,0),MATCH(orders!J$1,'products  '!$A$1:$G$1,0))</f>
        <v>D</v>
      </c>
      <c r="K47" s="6">
        <f>INDEX('products  '!$A$1:$G$49,MATCH($D47,'products  '!$A$1:$A$49,0),MATCH(orders!K$1,'products  '!$A$1:$G$1,0))</f>
        <v>2.5</v>
      </c>
      <c r="L47" s="7">
        <f>INDEX('products  '!$A$1:$G$49,MATCH($D47,'products  '!$A$1:$A$49,0),MATCH(orders!L$1,'products  '!$A$1:$G$1,0))</f>
        <v>29.784999999999997</v>
      </c>
      <c r="M47" s="7">
        <f t="shared" si="0"/>
        <v>178.70999999999998</v>
      </c>
      <c r="N47" t="str">
        <f t="shared" si="1"/>
        <v>Liberica</v>
      </c>
      <c r="O47" t="str">
        <f t="shared" si="2"/>
        <v>Dark</v>
      </c>
      <c r="P47" t="str">
        <f>_xlfn.XLOOKUP(Orders[[#This Row],[Customer ID]],customers!$A$2:$A$1001,customers!$I$2:$I$1001,,0)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  '!$A$1:$G$49,MATCH($D48,'products  '!$A$1:$A$49,0),MATCH(orders!I$1,'products  '!$A$1:$G$1,0))</f>
        <v>Exc</v>
      </c>
      <c r="J48" t="str">
        <f>INDEX('products  '!$A$1:$G$49,MATCH($D48,'products  '!$A$1:$A$49,0),MATCH(orders!J$1,'products  '!$A$1:$G$1,0))</f>
        <v>M</v>
      </c>
      <c r="K48" s="6">
        <f>INDEX('products  '!$A$1:$G$49,MATCH($D48,'products  '!$A$1:$A$49,0),MATCH(orders!K$1,'products  '!$A$1:$G$1,0))</f>
        <v>2.5</v>
      </c>
      <c r="L48" s="7">
        <f>INDEX('products  '!$A$1:$G$49,MATCH($D48,'products  '!$A$1:$A$49,0),MATCH(orders!L$1,'products  '!$A$1:$G$1,0))</f>
        <v>31.624999999999996</v>
      </c>
      <c r="M48" s="7">
        <f t="shared" si="0"/>
        <v>63.249999999999993</v>
      </c>
      <c r="N48" t="str">
        <f t="shared" si="1"/>
        <v>Excelsa</v>
      </c>
      <c r="O48" t="str">
        <f t="shared" si="2"/>
        <v>Medium</v>
      </c>
      <c r="P48" t="str">
        <f>_xlfn.XLOOKUP(Orders[[#This Row],[Customer ID]],customers!$A$2:$A$1001,customers!$I$2:$I$1001,,0)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  '!$A$1:$G$49,MATCH($D49,'products  '!$A$1:$A$49,0),MATCH(orders!I$1,'products  '!$A$1:$G$1,0))</f>
        <v>Ara</v>
      </c>
      <c r="J49" t="str">
        <f>INDEX('products  '!$A$1:$G$49,MATCH($D49,'products  '!$A$1:$A$49,0),MATCH(orders!J$1,'products  '!$A$1:$G$1,0))</f>
        <v>L</v>
      </c>
      <c r="K49" s="6">
        <f>INDEX('products  '!$A$1:$G$49,MATCH($D49,'products  '!$A$1:$A$49,0),MATCH(orders!K$1,'products  '!$A$1:$G$1,0))</f>
        <v>0.2</v>
      </c>
      <c r="L49" s="7">
        <f>INDEX('products  '!$A$1:$G$49,MATCH($D49,'products  '!$A$1:$A$49,0),MATCH(orders!L$1,'products  '!$A$1:$G$1,0))</f>
        <v>3.8849999999999998</v>
      </c>
      <c r="M49" s="7">
        <f t="shared" si="0"/>
        <v>7.77</v>
      </c>
      <c r="N49" t="str">
        <f t="shared" si="1"/>
        <v>Arabica</v>
      </c>
      <c r="O49" t="str">
        <f t="shared" si="2"/>
        <v>Light</v>
      </c>
      <c r="P49" t="str">
        <f>_xlfn.XLOOKUP(Orders[[#This Row],[Customer ID]],customers!$A$2:$A$1001,customers!$I$2:$I$1001,,0)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  '!$A$1:$G$49,MATCH($D50,'products  '!$A$1:$A$49,0),MATCH(orders!I$1,'products  '!$A$1:$G$1,0))</f>
        <v>Ara</v>
      </c>
      <c r="J50" t="str">
        <f>INDEX('products  '!$A$1:$G$49,MATCH($D50,'products  '!$A$1:$A$49,0),MATCH(orders!J$1,'products  '!$A$1:$G$1,0))</f>
        <v>D</v>
      </c>
      <c r="K50" s="6">
        <f>INDEX('products  '!$A$1:$G$49,MATCH($D50,'products  '!$A$1:$A$49,0),MATCH(orders!K$1,'products  '!$A$1:$G$1,0))</f>
        <v>2.5</v>
      </c>
      <c r="L50" s="7">
        <f>INDEX('products  '!$A$1:$G$49,MATCH($D50,'products  '!$A$1:$A$49,0),MATCH(orders!L$1,'products  '!$A$1:$G$1,0))</f>
        <v>22.884999999999998</v>
      </c>
      <c r="M50" s="7">
        <f t="shared" si="0"/>
        <v>91.539999999999992</v>
      </c>
      <c r="N50" t="str">
        <f t="shared" si="1"/>
        <v>Arabica</v>
      </c>
      <c r="O50" t="str">
        <f t="shared" si="2"/>
        <v>Dark</v>
      </c>
      <c r="P50" t="str">
        <f>_xlfn.XLOOKUP(Orders[[#This Row],[Customer ID]],customers!$A$2:$A$1001,customers!$I$2:$I$1001,,0)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  '!$A$1:$G$49,MATCH($D51,'products  '!$A$1:$A$49,0),MATCH(orders!I$1,'products  '!$A$1:$G$1,0))</f>
        <v>Ara</v>
      </c>
      <c r="J51" t="str">
        <f>INDEX('products  '!$A$1:$G$49,MATCH($D51,'products  '!$A$1:$A$49,0),MATCH(orders!J$1,'products  '!$A$1:$G$1,0))</f>
        <v>L</v>
      </c>
      <c r="K51" s="6">
        <f>INDEX('products  '!$A$1:$G$49,MATCH($D51,'products  '!$A$1:$A$49,0),MATCH(orders!K$1,'products  '!$A$1:$G$1,0))</f>
        <v>1</v>
      </c>
      <c r="L51" s="7">
        <f>INDEX('products  '!$A$1:$G$49,MATCH($D51,'products  '!$A$1:$A$49,0),MATCH(orders!L$1,'products  '!$A$1:$G$1,0))</f>
        <v>12.95</v>
      </c>
      <c r="M51" s="7">
        <f t="shared" si="0"/>
        <v>38.849999999999994</v>
      </c>
      <c r="N51" t="str">
        <f t="shared" si="1"/>
        <v>Arabica</v>
      </c>
      <c r="O51" t="str">
        <f t="shared" si="2"/>
        <v>Light</v>
      </c>
      <c r="P51" t="str">
        <f>_xlfn.XLOOKUP(Orders[[#This Row],[Customer ID]],customers!$A$2:$A$1001,customers!$I$2:$I$1001,,0)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  '!$A$1:$G$49,MATCH($D52,'products  '!$A$1:$A$49,0),MATCH(orders!I$1,'products  '!$A$1:$G$1,0))</f>
        <v>Lib</v>
      </c>
      <c r="J52" t="str">
        <f>INDEX('products  '!$A$1:$G$49,MATCH($D52,'products  '!$A$1:$A$49,0),MATCH(orders!J$1,'products  '!$A$1:$G$1,0))</f>
        <v>D</v>
      </c>
      <c r="K52" s="6">
        <f>INDEX('products  '!$A$1:$G$49,MATCH($D52,'products  '!$A$1:$A$49,0),MATCH(orders!K$1,'products  '!$A$1:$G$1,0))</f>
        <v>0.5</v>
      </c>
      <c r="L52" s="7">
        <f>INDEX('products  '!$A$1:$G$49,MATCH($D52,'products  '!$A$1:$A$49,0),MATCH(orders!L$1,'products  '!$A$1:$G$1,0))</f>
        <v>7.77</v>
      </c>
      <c r="M52" s="7">
        <f t="shared" si="0"/>
        <v>15.54</v>
      </c>
      <c r="N52" t="str">
        <f t="shared" si="1"/>
        <v>Liberica</v>
      </c>
      <c r="O52" t="str">
        <f t="shared" si="2"/>
        <v>Dark</v>
      </c>
      <c r="P52" t="str">
        <f>_xlfn.XLOOKUP(Orders[[#This Row],[Customer ID]],customers!$A$2:$A$1001,customers!$I$2:$I$1001,,0)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  '!$A$1:$G$49,MATCH($D53,'products  '!$A$1:$A$49,0),MATCH(orders!I$1,'products  '!$A$1:$G$1,0))</f>
        <v>Lib</v>
      </c>
      <c r="J53" t="str">
        <f>INDEX('products  '!$A$1:$G$49,MATCH($D53,'products  '!$A$1:$A$49,0),MATCH(orders!J$1,'products  '!$A$1:$G$1,0))</f>
        <v>L</v>
      </c>
      <c r="K53" s="6">
        <f>INDEX('products  '!$A$1:$G$49,MATCH($D53,'products  '!$A$1:$A$49,0),MATCH(orders!K$1,'products  '!$A$1:$G$1,0))</f>
        <v>2.5</v>
      </c>
      <c r="L53" s="7">
        <f>INDEX('products  '!$A$1:$G$49,MATCH($D53,'products  '!$A$1:$A$49,0),MATCH(orders!L$1,'products  '!$A$1:$G$1,0))</f>
        <v>36.454999999999998</v>
      </c>
      <c r="M53" s="7">
        <f t="shared" si="0"/>
        <v>145.82</v>
      </c>
      <c r="N53" t="str">
        <f t="shared" si="1"/>
        <v>Liberica</v>
      </c>
      <c r="O53" t="str">
        <f t="shared" si="2"/>
        <v>Light</v>
      </c>
      <c r="P53" t="str">
        <f>_xlfn.XLOOKUP(Orders[[#This Row],[Customer ID]],customers!$A$2:$A$1001,customers!$I$2:$I$1001,,0)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  '!$A$1:$G$49,MATCH($D54,'products  '!$A$1:$A$49,0),MATCH(orders!I$1,'products  '!$A$1:$G$1,0))</f>
        <v>Rob</v>
      </c>
      <c r="J54" t="str">
        <f>INDEX('products  '!$A$1:$G$49,MATCH($D54,'products  '!$A$1:$A$49,0),MATCH(orders!J$1,'products  '!$A$1:$G$1,0))</f>
        <v>M</v>
      </c>
      <c r="K54" s="6">
        <f>INDEX('products  '!$A$1:$G$49,MATCH($D54,'products  '!$A$1:$A$49,0),MATCH(orders!K$1,'products  '!$A$1:$G$1,0))</f>
        <v>0.5</v>
      </c>
      <c r="L54" s="7">
        <f>INDEX('products  '!$A$1:$G$49,MATCH($D54,'products  '!$A$1:$A$49,0),MATCH(orders!L$1,'products  '!$A$1:$G$1,0))</f>
        <v>5.97</v>
      </c>
      <c r="M54" s="7">
        <f t="shared" si="0"/>
        <v>29.849999999999998</v>
      </c>
      <c r="N54" t="str">
        <f t="shared" si="1"/>
        <v>Robusta</v>
      </c>
      <c r="O54" t="str">
        <f t="shared" si="2"/>
        <v>Medium</v>
      </c>
      <c r="P54" t="str">
        <f>_xlfn.XLOOKUP(Orders[[#This Row],[Customer ID]],customers!$A$2:$A$1001,customers!$I$2:$I$1001,,0)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  '!$A$1:$G$49,MATCH($D55,'products  '!$A$1:$A$49,0),MATCH(orders!I$1,'products  '!$A$1:$G$1,0))</f>
        <v>Lib</v>
      </c>
      <c r="J55" t="str">
        <f>INDEX('products  '!$A$1:$G$49,MATCH($D55,'products  '!$A$1:$A$49,0),MATCH(orders!J$1,'products  '!$A$1:$G$1,0))</f>
        <v>L</v>
      </c>
      <c r="K55" s="6">
        <f>INDEX('products  '!$A$1:$G$49,MATCH($D55,'products  '!$A$1:$A$49,0),MATCH(orders!K$1,'products  '!$A$1:$G$1,0))</f>
        <v>2.5</v>
      </c>
      <c r="L55" s="7">
        <f>INDEX('products  '!$A$1:$G$49,MATCH($D55,'products  '!$A$1:$A$49,0),MATCH(orders!L$1,'products  '!$A$1:$G$1,0))</f>
        <v>36.454999999999998</v>
      </c>
      <c r="M55" s="7">
        <f t="shared" si="0"/>
        <v>72.91</v>
      </c>
      <c r="N55" t="str">
        <f t="shared" si="1"/>
        <v>Liberica</v>
      </c>
      <c r="O55" t="str">
        <f t="shared" si="2"/>
        <v>Light</v>
      </c>
      <c r="P55" t="str">
        <f>_xlfn.XLOOKUP(Orders[[#This Row],[Customer ID]],customers!$A$2:$A$1001,customers!$I$2:$I$1001,,0)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  '!$A$1:$G$49,MATCH($D56,'products  '!$A$1:$A$49,0),MATCH(orders!I$1,'products  '!$A$1:$G$1,0))</f>
        <v>Lib</v>
      </c>
      <c r="J56" t="str">
        <f>INDEX('products  '!$A$1:$G$49,MATCH($D56,'products  '!$A$1:$A$49,0),MATCH(orders!J$1,'products  '!$A$1:$G$1,0))</f>
        <v>M</v>
      </c>
      <c r="K56" s="6">
        <f>INDEX('products  '!$A$1:$G$49,MATCH($D56,'products  '!$A$1:$A$49,0),MATCH(orders!K$1,'products  '!$A$1:$G$1,0))</f>
        <v>1</v>
      </c>
      <c r="L56" s="7">
        <f>INDEX('products  '!$A$1:$G$49,MATCH($D56,'products  '!$A$1:$A$49,0),MATCH(orders!L$1,'products  '!$A$1:$G$1,0))</f>
        <v>14.55</v>
      </c>
      <c r="M56" s="7">
        <f t="shared" si="0"/>
        <v>72.75</v>
      </c>
      <c r="N56" t="str">
        <f t="shared" si="1"/>
        <v>Liberica</v>
      </c>
      <c r="O56" t="str">
        <f t="shared" si="2"/>
        <v>Medium</v>
      </c>
      <c r="P56" t="str">
        <f>_xlfn.XLOOKUP(Orders[[#This Row],[Customer ID]],customers!$A$2:$A$1001,customers!$I$2:$I$1001,,0)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  '!$A$1:$G$49,MATCH($D57,'products  '!$A$1:$A$49,0),MATCH(orders!I$1,'products  '!$A$1:$G$1,0))</f>
        <v>Lib</v>
      </c>
      <c r="J57" t="str">
        <f>INDEX('products  '!$A$1:$G$49,MATCH($D57,'products  '!$A$1:$A$49,0),MATCH(orders!J$1,'products  '!$A$1:$G$1,0))</f>
        <v>L</v>
      </c>
      <c r="K57" s="6">
        <f>INDEX('products  '!$A$1:$G$49,MATCH($D57,'products  '!$A$1:$A$49,0),MATCH(orders!K$1,'products  '!$A$1:$G$1,0))</f>
        <v>1</v>
      </c>
      <c r="L57" s="7">
        <f>INDEX('products  '!$A$1:$G$49,MATCH($D57,'products  '!$A$1:$A$49,0),MATCH(orders!L$1,'products  '!$A$1:$G$1,0))</f>
        <v>15.85</v>
      </c>
      <c r="M57" s="7">
        <f t="shared" si="0"/>
        <v>47.55</v>
      </c>
      <c r="N57" t="str">
        <f t="shared" si="1"/>
        <v>Liberica</v>
      </c>
      <c r="O57" t="str">
        <f t="shared" si="2"/>
        <v>Light</v>
      </c>
      <c r="P57" t="str">
        <f>_xlfn.XLOOKUP(Orders[[#This Row],[Customer ID]],customers!$A$2:$A$1001,customers!$I$2:$I$1001,,0)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  '!$A$1:$G$49,MATCH($D58,'products  '!$A$1:$A$49,0),MATCH(orders!I$1,'products  '!$A$1:$G$1,0))</f>
        <v>Exc</v>
      </c>
      <c r="J58" t="str">
        <f>INDEX('products  '!$A$1:$G$49,MATCH($D58,'products  '!$A$1:$A$49,0),MATCH(orders!J$1,'products  '!$A$1:$G$1,0))</f>
        <v>D</v>
      </c>
      <c r="K58" s="6">
        <f>INDEX('products  '!$A$1:$G$49,MATCH($D58,'products  '!$A$1:$A$49,0),MATCH(orders!K$1,'products  '!$A$1:$G$1,0))</f>
        <v>0.2</v>
      </c>
      <c r="L58" s="7">
        <f>INDEX('products  '!$A$1:$G$49,MATCH($D58,'products  '!$A$1:$A$49,0),MATCH(orders!L$1,'products  '!$A$1:$G$1,0))</f>
        <v>3.645</v>
      </c>
      <c r="M58" s="7">
        <f t="shared" si="0"/>
        <v>10.935</v>
      </c>
      <c r="N58" t="str">
        <f t="shared" si="1"/>
        <v>Excelsa</v>
      </c>
      <c r="O58" t="str">
        <f t="shared" si="2"/>
        <v>Dark</v>
      </c>
      <c r="P58" t="str">
        <f>_xlfn.XLOOKUP(Orders[[#This Row],[Customer ID]],customers!$A$2:$A$1001,customers!$I$2:$I$1001,,0)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  '!$A$1:$G$49,MATCH($D59,'products  '!$A$1:$A$49,0),MATCH(orders!I$1,'products  '!$A$1:$G$1,0))</f>
        <v>Exc</v>
      </c>
      <c r="J59" t="str">
        <f>INDEX('products  '!$A$1:$G$49,MATCH($D59,'products  '!$A$1:$A$49,0),MATCH(orders!J$1,'products  '!$A$1:$G$1,0))</f>
        <v>L</v>
      </c>
      <c r="K59" s="6">
        <f>INDEX('products  '!$A$1:$G$49,MATCH($D59,'products  '!$A$1:$A$49,0),MATCH(orders!K$1,'products  '!$A$1:$G$1,0))</f>
        <v>1</v>
      </c>
      <c r="L59" s="7">
        <f>INDEX('products  '!$A$1:$G$49,MATCH($D59,'products  '!$A$1:$A$49,0),MATCH(orders!L$1,'products  '!$A$1:$G$1,0))</f>
        <v>14.85</v>
      </c>
      <c r="M59" s="7">
        <f t="shared" si="0"/>
        <v>59.4</v>
      </c>
      <c r="N59" t="str">
        <f t="shared" si="1"/>
        <v>Excelsa</v>
      </c>
      <c r="O59" t="str">
        <f t="shared" si="2"/>
        <v>Light</v>
      </c>
      <c r="P59" t="str">
        <f>_xlfn.XLOOKUP(Orders[[#This Row],[Customer ID]],customers!$A$2:$A$1001,customers!$I$2:$I$1001,,0)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  '!$A$1:$G$49,MATCH($D60,'products  '!$A$1:$A$49,0),MATCH(orders!I$1,'products  '!$A$1:$G$1,0))</f>
        <v>Lib</v>
      </c>
      <c r="J60" t="str">
        <f>INDEX('products  '!$A$1:$G$49,MATCH($D60,'products  '!$A$1:$A$49,0),MATCH(orders!J$1,'products  '!$A$1:$G$1,0))</f>
        <v>D</v>
      </c>
      <c r="K60" s="6">
        <f>INDEX('products  '!$A$1:$G$49,MATCH($D60,'products  '!$A$1:$A$49,0),MATCH(orders!K$1,'products  '!$A$1:$G$1,0))</f>
        <v>2.5</v>
      </c>
      <c r="L60" s="7">
        <f>INDEX('products  '!$A$1:$G$49,MATCH($D60,'products  '!$A$1:$A$49,0),MATCH(orders!L$1,'products  '!$A$1:$G$1,0))</f>
        <v>29.784999999999997</v>
      </c>
      <c r="M60" s="7">
        <f t="shared" si="0"/>
        <v>89.35499999999999</v>
      </c>
      <c r="N60" t="str">
        <f t="shared" si="1"/>
        <v>Liberica</v>
      </c>
      <c r="O60" t="str">
        <f t="shared" si="2"/>
        <v>Dark</v>
      </c>
      <c r="P60" t="str">
        <f>_xlfn.XLOOKUP(Orders[[#This Row],[Customer ID]],customers!$A$2:$A$1001,customers!$I$2:$I$1001,,0)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  '!$A$1:$G$49,MATCH($D61,'products  '!$A$1:$A$49,0),MATCH(orders!I$1,'products  '!$A$1:$G$1,0))</f>
        <v>Lib</v>
      </c>
      <c r="J61" t="str">
        <f>INDEX('products  '!$A$1:$G$49,MATCH($D61,'products  '!$A$1:$A$49,0),MATCH(orders!J$1,'products  '!$A$1:$G$1,0))</f>
        <v>M</v>
      </c>
      <c r="K61" s="6">
        <f>INDEX('products  '!$A$1:$G$49,MATCH($D61,'products  '!$A$1:$A$49,0),MATCH(orders!K$1,'products  '!$A$1:$G$1,0))</f>
        <v>0.5</v>
      </c>
      <c r="L61" s="7">
        <f>INDEX('products  '!$A$1:$G$49,MATCH($D61,'products  '!$A$1:$A$49,0),MATCH(orders!L$1,'products  '!$A$1:$G$1,0))</f>
        <v>8.73</v>
      </c>
      <c r="M61" s="7">
        <f t="shared" si="0"/>
        <v>26.19</v>
      </c>
      <c r="N61" t="str">
        <f t="shared" si="1"/>
        <v>Liberica</v>
      </c>
      <c r="O61" t="str">
        <f t="shared" si="2"/>
        <v>Medium</v>
      </c>
      <c r="P61" t="str">
        <f>_xlfn.XLOOKUP(Orders[[#This Row],[Customer ID]],customers!$A$2:$A$1001,customers!$I$2:$I$1001,,0)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  '!$A$1:$G$49,MATCH($D62,'products  '!$A$1:$A$49,0),MATCH(orders!I$1,'products  '!$A$1:$G$1,0))</f>
        <v>Ara</v>
      </c>
      <c r="J62" t="str">
        <f>INDEX('products  '!$A$1:$G$49,MATCH($D62,'products  '!$A$1:$A$49,0),MATCH(orders!J$1,'products  '!$A$1:$G$1,0))</f>
        <v>D</v>
      </c>
      <c r="K62" s="6">
        <f>INDEX('products  '!$A$1:$G$49,MATCH($D62,'products  '!$A$1:$A$49,0),MATCH(orders!K$1,'products  '!$A$1:$G$1,0))</f>
        <v>2.5</v>
      </c>
      <c r="L62" s="7">
        <f>INDEX('products  '!$A$1:$G$49,MATCH($D62,'products  '!$A$1:$A$49,0),MATCH(orders!L$1,'products  '!$A$1:$G$1,0))</f>
        <v>22.884999999999998</v>
      </c>
      <c r="M62" s="7">
        <f t="shared" si="0"/>
        <v>114.42499999999998</v>
      </c>
      <c r="N62" t="str">
        <f t="shared" si="1"/>
        <v>Arabica</v>
      </c>
      <c r="O62" t="str">
        <f t="shared" si="2"/>
        <v>Dark</v>
      </c>
      <c r="P62" t="str">
        <f>_xlfn.XLOOKUP(Orders[[#This Row],[Customer ID]],customers!$A$2:$A$1001,customers!$I$2:$I$1001,,0)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  '!$A$1:$G$49,MATCH($D63,'products  '!$A$1:$A$49,0),MATCH(orders!I$1,'products  '!$A$1:$G$1,0))</f>
        <v>Rob</v>
      </c>
      <c r="J63" t="str">
        <f>INDEX('products  '!$A$1:$G$49,MATCH($D63,'products  '!$A$1:$A$49,0),MATCH(orders!J$1,'products  '!$A$1:$G$1,0))</f>
        <v>D</v>
      </c>
      <c r="K63" s="6">
        <f>INDEX('products  '!$A$1:$G$49,MATCH($D63,'products  '!$A$1:$A$49,0),MATCH(orders!K$1,'products  '!$A$1:$G$1,0))</f>
        <v>0.5</v>
      </c>
      <c r="L63" s="7">
        <f>INDEX('products  '!$A$1:$G$49,MATCH($D63,'products  '!$A$1:$A$49,0),MATCH(orders!L$1,'products  '!$A$1:$G$1,0))</f>
        <v>5.3699999999999992</v>
      </c>
      <c r="M63" s="7">
        <f t="shared" si="0"/>
        <v>26.849999999999994</v>
      </c>
      <c r="N63" t="str">
        <f t="shared" si="1"/>
        <v>Robusta</v>
      </c>
      <c r="O63" t="str">
        <f t="shared" si="2"/>
        <v>Dark</v>
      </c>
      <c r="P63" t="str">
        <f>_xlfn.XLOOKUP(Orders[[#This Row],[Customer ID]],customers!$A$2:$A$1001,customers!$I$2:$I$1001,,0)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  '!$A$1:$G$49,MATCH($D64,'products  '!$A$1:$A$49,0),MATCH(orders!I$1,'products  '!$A$1:$G$1,0))</f>
        <v>Lib</v>
      </c>
      <c r="J64" t="str">
        <f>INDEX('products  '!$A$1:$G$49,MATCH($D64,'products  '!$A$1:$A$49,0),MATCH(orders!J$1,'products  '!$A$1:$G$1,0))</f>
        <v>L</v>
      </c>
      <c r="K64" s="6">
        <f>INDEX('products  '!$A$1:$G$49,MATCH($D64,'products  '!$A$1:$A$49,0),MATCH(orders!K$1,'products  '!$A$1:$G$1,0))</f>
        <v>0.2</v>
      </c>
      <c r="L64" s="7">
        <f>INDEX('products  '!$A$1:$G$49,MATCH($D64,'products  '!$A$1:$A$49,0),MATCH(orders!L$1,'products  '!$A$1:$G$1,0))</f>
        <v>4.7549999999999999</v>
      </c>
      <c r="M64" s="7">
        <f t="shared" si="0"/>
        <v>23.774999999999999</v>
      </c>
      <c r="N64" t="str">
        <f t="shared" si="1"/>
        <v>Liberica</v>
      </c>
      <c r="O64" t="str">
        <f t="shared" si="2"/>
        <v>Light</v>
      </c>
      <c r="P64" t="str">
        <f>_xlfn.XLOOKUP(Orders[[#This Row],[Customer ID]],customers!$A$2:$A$1001,customers!$I$2:$I$1001,,0)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  '!$A$1:$G$49,MATCH($D65,'products  '!$A$1:$A$49,0),MATCH(orders!I$1,'products  '!$A$1:$G$1,0))</f>
        <v>Ara</v>
      </c>
      <c r="J65" t="str">
        <f>INDEX('products  '!$A$1:$G$49,MATCH($D65,'products  '!$A$1:$A$49,0),MATCH(orders!J$1,'products  '!$A$1:$G$1,0))</f>
        <v>M</v>
      </c>
      <c r="K65" s="6">
        <f>INDEX('products  '!$A$1:$G$49,MATCH($D65,'products  '!$A$1:$A$49,0),MATCH(orders!K$1,'products  '!$A$1:$G$1,0))</f>
        <v>0.5</v>
      </c>
      <c r="L65" s="7">
        <f>INDEX('products  '!$A$1:$G$49,MATCH($D65,'products  '!$A$1:$A$49,0),MATCH(orders!L$1,'products  '!$A$1:$G$1,0))</f>
        <v>6.75</v>
      </c>
      <c r="M65" s="7">
        <f t="shared" si="0"/>
        <v>6.75</v>
      </c>
      <c r="N65" t="str">
        <f t="shared" si="1"/>
        <v>Arabica</v>
      </c>
      <c r="O65" t="str">
        <f t="shared" si="2"/>
        <v>Medium</v>
      </c>
      <c r="P65" t="str">
        <f>_xlfn.XLOOKUP(Orders[[#This Row],[Customer ID]],customers!$A$2:$A$1001,customers!$I$2:$I$1001,,0)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  '!$A$1:$G$49,MATCH($D66,'products  '!$A$1:$A$49,0),MATCH(orders!I$1,'products  '!$A$1:$G$1,0))</f>
        <v>Rob</v>
      </c>
      <c r="J66" t="str">
        <f>INDEX('products  '!$A$1:$G$49,MATCH($D66,'products  '!$A$1:$A$49,0),MATCH(orders!J$1,'products  '!$A$1:$G$1,0))</f>
        <v>M</v>
      </c>
      <c r="K66" s="6">
        <f>INDEX('products  '!$A$1:$G$49,MATCH($D66,'products  '!$A$1:$A$49,0),MATCH(orders!K$1,'products  '!$A$1:$G$1,0))</f>
        <v>0.5</v>
      </c>
      <c r="L66" s="7">
        <f>INDEX('products  '!$A$1:$G$49,MATCH($D66,'products  '!$A$1:$A$49,0),MATCH(orders!L$1,'products  '!$A$1:$G$1,0))</f>
        <v>5.97</v>
      </c>
      <c r="M66" s="7">
        <f t="shared" si="0"/>
        <v>35.82</v>
      </c>
      <c r="N66" t="str">
        <f t="shared" si="1"/>
        <v>Robusta</v>
      </c>
      <c r="O66" t="str">
        <f t="shared" si="2"/>
        <v>Medium</v>
      </c>
      <c r="P66" t="str">
        <f>_xlfn.XLOOKUP(Orders[[#This Row],[Customer ID]],customers!$A$2:$A$1001,customers!$I$2:$I$1001,,0)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  '!$A$1:$G$49,MATCH($D67,'products  '!$A$1:$A$49,0),MATCH(orders!I$1,'products  '!$A$1:$G$1,0))</f>
        <v>Rob</v>
      </c>
      <c r="J67" t="str">
        <f>INDEX('products  '!$A$1:$G$49,MATCH($D67,'products  '!$A$1:$A$49,0),MATCH(orders!J$1,'products  '!$A$1:$G$1,0))</f>
        <v>D</v>
      </c>
      <c r="K67" s="6">
        <f>INDEX('products  '!$A$1:$G$49,MATCH($D67,'products  '!$A$1:$A$49,0),MATCH(orders!K$1,'products  '!$A$1:$G$1,0))</f>
        <v>2.5</v>
      </c>
      <c r="L67" s="7">
        <f>INDEX('products  '!$A$1:$G$49,MATCH($D67,'products  '!$A$1:$A$49,0),MATCH(orders!L$1,'products  '!$A$1:$G$1,0))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  '!$A$1:$G$49,MATCH($D68,'products  '!$A$1:$A$49,0),MATCH(orders!I$1,'products  '!$A$1:$G$1,0))</f>
        <v>Rob</v>
      </c>
      <c r="J68" t="str">
        <f>INDEX('products  '!$A$1:$G$49,MATCH($D68,'products  '!$A$1:$A$49,0),MATCH(orders!J$1,'products  '!$A$1:$G$1,0))</f>
        <v>L</v>
      </c>
      <c r="K68" s="6">
        <f>INDEX('products  '!$A$1:$G$49,MATCH($D68,'products  '!$A$1:$A$49,0),MATCH(orders!K$1,'products  '!$A$1:$G$1,0))</f>
        <v>0.5</v>
      </c>
      <c r="L68" s="7">
        <f>INDEX('products  '!$A$1:$G$49,MATCH($D68,'products  '!$A$1:$A$49,0),MATCH(orders!L$1,'products  '!$A$1:$G$1,0))</f>
        <v>7.169999999999999</v>
      </c>
      <c r="M68" s="7">
        <f t="shared" si="3"/>
        <v>7.169999999999999</v>
      </c>
      <c r="N68" t="str">
        <f t="shared" si="4"/>
        <v>Robusta</v>
      </c>
      <c r="O68" t="str">
        <f t="shared" si="5"/>
        <v>Light</v>
      </c>
      <c r="P68" t="str">
        <f>_xlfn.XLOOKUP(Orders[[#This Row],[Customer ID]],customers!$A$2:$A$1001,customers!$I$2:$I$1001,,0)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  '!$A$1:$G$49,MATCH($D69,'products  '!$A$1:$A$49,0),MATCH(orders!I$1,'products  '!$A$1:$G$1,0))</f>
        <v>Lib</v>
      </c>
      <c r="J69" t="str">
        <f>INDEX('products  '!$A$1:$G$49,MATCH($D69,'products  '!$A$1:$A$49,0),MATCH(orders!J$1,'products  '!$A$1:$G$1,0))</f>
        <v>L</v>
      </c>
      <c r="K69" s="6">
        <f>INDEX('products  '!$A$1:$G$49,MATCH($D69,'products  '!$A$1:$A$49,0),MATCH(orders!K$1,'products  '!$A$1:$G$1,0))</f>
        <v>0.2</v>
      </c>
      <c r="L69" s="7">
        <f>INDEX('products  '!$A$1:$G$49,MATCH($D69,'products  '!$A$1:$A$49,0),MATCH(orders!L$1,'products  '!$A$1:$G$1,0))</f>
        <v>4.7549999999999999</v>
      </c>
      <c r="M69" s="7">
        <f t="shared" si="3"/>
        <v>9.51</v>
      </c>
      <c r="N69" t="str">
        <f t="shared" si="4"/>
        <v>Liberica</v>
      </c>
      <c r="O69" t="str">
        <f t="shared" si="5"/>
        <v>Light</v>
      </c>
      <c r="P69" t="str">
        <f>_xlfn.XLOOKUP(Orders[[#This Row],[Customer ID]],customers!$A$2:$A$1001,customers!$I$2:$I$1001,,0)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  '!$A$1:$G$49,MATCH($D70,'products  '!$A$1:$A$49,0),MATCH(orders!I$1,'products  '!$A$1:$G$1,0))</f>
        <v>Rob</v>
      </c>
      <c r="J70" t="str">
        <f>INDEX('products  '!$A$1:$G$49,MATCH($D70,'products  '!$A$1:$A$49,0),MATCH(orders!J$1,'products  '!$A$1:$G$1,0))</f>
        <v>M</v>
      </c>
      <c r="K70" s="6">
        <f>INDEX('products  '!$A$1:$G$49,MATCH($D70,'products  '!$A$1:$A$49,0),MATCH(orders!K$1,'products  '!$A$1:$G$1,0))</f>
        <v>0.2</v>
      </c>
      <c r="L70" s="7">
        <f>INDEX('products  '!$A$1:$G$49,MATCH($D70,'products  '!$A$1:$A$49,0),MATCH(orders!L$1,'products  '!$A$1:$G$1,0))</f>
        <v>2.9849999999999999</v>
      </c>
      <c r="M70" s="7">
        <f t="shared" si="3"/>
        <v>2.9849999999999999</v>
      </c>
      <c r="N70" t="str">
        <f t="shared" si="4"/>
        <v>Robusta</v>
      </c>
      <c r="O70" t="str">
        <f t="shared" si="5"/>
        <v>Medium</v>
      </c>
      <c r="P70" t="str">
        <f>_xlfn.XLOOKUP(Orders[[#This Row],[Customer ID]],customers!$A$2:$A$1001,customers!$I$2:$I$1001,,0)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  '!$A$1:$G$49,MATCH($D71,'products  '!$A$1:$A$49,0),MATCH(orders!I$1,'products  '!$A$1:$G$1,0))</f>
        <v>Rob</v>
      </c>
      <c r="J71" t="str">
        <f>INDEX('products  '!$A$1:$G$49,MATCH($D71,'products  '!$A$1:$A$49,0),MATCH(orders!J$1,'products  '!$A$1:$G$1,0))</f>
        <v>M</v>
      </c>
      <c r="K71" s="6">
        <f>INDEX('products  '!$A$1:$G$49,MATCH($D71,'products  '!$A$1:$A$49,0),MATCH(orders!K$1,'products  '!$A$1:$G$1,0))</f>
        <v>1</v>
      </c>
      <c r="L71" s="7">
        <f>INDEX('products  '!$A$1:$G$49,MATCH($D71,'products  '!$A$1:$A$49,0),MATCH(orders!L$1,'products  '!$A$1:$G$1,0))</f>
        <v>9.9499999999999993</v>
      </c>
      <c r="M71" s="7">
        <f t="shared" si="3"/>
        <v>59.699999999999996</v>
      </c>
      <c r="N71" t="str">
        <f t="shared" si="4"/>
        <v>Robusta</v>
      </c>
      <c r="O71" t="str">
        <f t="shared" si="5"/>
        <v>Medium</v>
      </c>
      <c r="P71" t="str">
        <f>_xlfn.XLOOKUP(Orders[[#This Row],[Customer ID]],customers!$A$2:$A$1001,customers!$I$2:$I$1001,,0)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  '!$A$1:$G$49,MATCH($D72,'products  '!$A$1:$A$49,0),MATCH(orders!I$1,'products  '!$A$1:$G$1,0))</f>
        <v>Exc</v>
      </c>
      <c r="J72" t="str">
        <f>INDEX('products  '!$A$1:$G$49,MATCH($D72,'products  '!$A$1:$A$49,0),MATCH(orders!J$1,'products  '!$A$1:$G$1,0))</f>
        <v>L</v>
      </c>
      <c r="K72" s="6">
        <f>INDEX('products  '!$A$1:$G$49,MATCH($D72,'products  '!$A$1:$A$49,0),MATCH(orders!K$1,'products  '!$A$1:$G$1,0))</f>
        <v>2.5</v>
      </c>
      <c r="L72" s="7">
        <f>INDEX('products  '!$A$1:$G$49,MATCH($D72,'products  '!$A$1:$A$49,0),MATCH(orders!L$1,'products  '!$A$1:$G$1,0))</f>
        <v>34.154999999999994</v>
      </c>
      <c r="M72" s="7">
        <f t="shared" si="3"/>
        <v>136.61999999999998</v>
      </c>
      <c r="N72" t="str">
        <f t="shared" si="4"/>
        <v>Excelsa</v>
      </c>
      <c r="O72" t="str">
        <f t="shared" si="5"/>
        <v>Light</v>
      </c>
      <c r="P72" t="str">
        <f>_xlfn.XLOOKUP(Orders[[#This Row],[Customer ID]],customers!$A$2:$A$1001,customers!$I$2:$I$1001,,0)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  '!$A$1:$G$49,MATCH($D73,'products  '!$A$1:$A$49,0),MATCH(orders!I$1,'products  '!$A$1:$G$1,0))</f>
        <v>Lib</v>
      </c>
      <c r="J73" t="str">
        <f>INDEX('products  '!$A$1:$G$49,MATCH($D73,'products  '!$A$1:$A$49,0),MATCH(orders!J$1,'products  '!$A$1:$G$1,0))</f>
        <v>L</v>
      </c>
      <c r="K73" s="6">
        <f>INDEX('products  '!$A$1:$G$49,MATCH($D73,'products  '!$A$1:$A$49,0),MATCH(orders!K$1,'products  '!$A$1:$G$1,0))</f>
        <v>0.2</v>
      </c>
      <c r="L73" s="7">
        <f>INDEX('products  '!$A$1:$G$49,MATCH($D73,'products  '!$A$1:$A$49,0),MATCH(orders!L$1,'products  '!$A$1:$G$1,0))</f>
        <v>4.7549999999999999</v>
      </c>
      <c r="M73" s="7">
        <f t="shared" si="3"/>
        <v>9.51</v>
      </c>
      <c r="N73" t="str">
        <f t="shared" si="4"/>
        <v>Liberica</v>
      </c>
      <c r="O73" t="str">
        <f t="shared" si="5"/>
        <v>Light</v>
      </c>
      <c r="P73" t="str">
        <f>_xlfn.XLOOKUP(Orders[[#This Row],[Customer ID]],customers!$A$2:$A$1001,customers!$I$2:$I$1001,,0)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  '!$A$1:$G$49,MATCH($D74,'products  '!$A$1:$A$49,0),MATCH(orders!I$1,'products  '!$A$1:$G$1,0))</f>
        <v>Ara</v>
      </c>
      <c r="J74" t="str">
        <f>INDEX('products  '!$A$1:$G$49,MATCH($D74,'products  '!$A$1:$A$49,0),MATCH(orders!J$1,'products  '!$A$1:$G$1,0))</f>
        <v>M</v>
      </c>
      <c r="K74" s="6">
        <f>INDEX('products  '!$A$1:$G$49,MATCH($D74,'products  '!$A$1:$A$49,0),MATCH(orders!K$1,'products  '!$A$1:$G$1,0))</f>
        <v>2.5</v>
      </c>
      <c r="L74" s="7">
        <f>INDEX('products  '!$A$1:$G$49,MATCH($D74,'products  '!$A$1:$A$49,0),MATCH(orders!L$1,'products  '!$A$1:$G$1,0))</f>
        <v>25.874999999999996</v>
      </c>
      <c r="M74" s="7">
        <f t="shared" si="3"/>
        <v>77.624999999999986</v>
      </c>
      <c r="N74" t="str">
        <f t="shared" si="4"/>
        <v>Arabica</v>
      </c>
      <c r="O74" t="str">
        <f t="shared" si="5"/>
        <v>Medium</v>
      </c>
      <c r="P74" t="str">
        <f>_xlfn.XLOOKUP(Orders[[#This Row],[Customer ID]],customers!$A$2:$A$1001,customers!$I$2:$I$1001,,0)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  '!$A$1:$G$49,MATCH($D75,'products  '!$A$1:$A$49,0),MATCH(orders!I$1,'products  '!$A$1:$G$1,0))</f>
        <v>Lib</v>
      </c>
      <c r="J75" t="str">
        <f>INDEX('products  '!$A$1:$G$49,MATCH($D75,'products  '!$A$1:$A$49,0),MATCH(orders!J$1,'products  '!$A$1:$G$1,0))</f>
        <v>M</v>
      </c>
      <c r="K75" s="6">
        <f>INDEX('products  '!$A$1:$G$49,MATCH($D75,'products  '!$A$1:$A$49,0),MATCH(orders!K$1,'products  '!$A$1:$G$1,0))</f>
        <v>0.2</v>
      </c>
      <c r="L75" s="7">
        <f>INDEX('products  '!$A$1:$G$49,MATCH($D75,'products  '!$A$1:$A$49,0),MATCH(orders!L$1,'products  '!$A$1:$G$1,0))</f>
        <v>4.3650000000000002</v>
      </c>
      <c r="M75" s="7">
        <f t="shared" si="3"/>
        <v>21.825000000000003</v>
      </c>
      <c r="N75" t="str">
        <f t="shared" si="4"/>
        <v>Liberica</v>
      </c>
      <c r="O75" t="str">
        <f t="shared" si="5"/>
        <v>Medium</v>
      </c>
      <c r="P75" t="str">
        <f>_xlfn.XLOOKUP(Orders[[#This Row],[Customer ID]],customers!$A$2:$A$1001,customers!$I$2:$I$1001,,0)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  '!$A$1:$G$49,MATCH($D76,'products  '!$A$1:$A$49,0),MATCH(orders!I$1,'products  '!$A$1:$G$1,0))</f>
        <v>Exc</v>
      </c>
      <c r="J76" t="str">
        <f>INDEX('products  '!$A$1:$G$49,MATCH($D76,'products  '!$A$1:$A$49,0),MATCH(orders!J$1,'products  '!$A$1:$G$1,0))</f>
        <v>L</v>
      </c>
      <c r="K76" s="6">
        <f>INDEX('products  '!$A$1:$G$49,MATCH($D76,'products  '!$A$1:$A$49,0),MATCH(orders!K$1,'products  '!$A$1:$G$1,0))</f>
        <v>0.5</v>
      </c>
      <c r="L76" s="7">
        <f>INDEX('products  '!$A$1:$G$49,MATCH($D76,'products  '!$A$1:$A$49,0),MATCH(orders!L$1,'products  '!$A$1:$G$1,0))</f>
        <v>8.91</v>
      </c>
      <c r="M76" s="7">
        <f t="shared" si="3"/>
        <v>17.82</v>
      </c>
      <c r="N76" t="str">
        <f t="shared" si="4"/>
        <v>Excelsa</v>
      </c>
      <c r="O76" t="str">
        <f t="shared" si="5"/>
        <v>Light</v>
      </c>
      <c r="P76" t="str">
        <f>_xlfn.XLOOKUP(Orders[[#This Row],[Customer ID]],customers!$A$2:$A$1001,customers!$I$2:$I$1001,,0)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  '!$A$1:$G$49,MATCH($D77,'products  '!$A$1:$A$49,0),MATCH(orders!I$1,'products  '!$A$1:$G$1,0))</f>
        <v>Rob</v>
      </c>
      <c r="J77" t="str">
        <f>INDEX('products  '!$A$1:$G$49,MATCH($D77,'products  '!$A$1:$A$49,0),MATCH(orders!J$1,'products  '!$A$1:$G$1,0))</f>
        <v>D</v>
      </c>
      <c r="K77" s="6">
        <f>INDEX('products  '!$A$1:$G$49,MATCH($D77,'products  '!$A$1:$A$49,0),MATCH(orders!K$1,'products  '!$A$1:$G$1,0))</f>
        <v>1</v>
      </c>
      <c r="L77" s="7">
        <f>INDEX('products  '!$A$1:$G$49,MATCH($D77,'products  '!$A$1:$A$49,0),MATCH(orders!L$1,'products  '!$A$1:$G$1,0))</f>
        <v>8.9499999999999993</v>
      </c>
      <c r="M77" s="7">
        <f t="shared" si="3"/>
        <v>53.699999999999996</v>
      </c>
      <c r="N77" t="str">
        <f t="shared" si="4"/>
        <v>Robusta</v>
      </c>
      <c r="O77" t="str">
        <f t="shared" si="5"/>
        <v>Dark</v>
      </c>
      <c r="P77" t="str">
        <f>_xlfn.XLOOKUP(Orders[[#This Row],[Customer ID]],customers!$A$2:$A$1001,customers!$I$2:$I$1001,,0)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  '!$A$1:$G$49,MATCH($D78,'products  '!$A$1:$A$49,0),MATCH(orders!I$1,'products  '!$A$1:$G$1,0))</f>
        <v>Rob</v>
      </c>
      <c r="J78" t="str">
        <f>INDEX('products  '!$A$1:$G$49,MATCH($D78,'products  '!$A$1:$A$49,0),MATCH(orders!J$1,'products  '!$A$1:$G$1,0))</f>
        <v>L</v>
      </c>
      <c r="K78" s="6">
        <f>INDEX('products  '!$A$1:$G$49,MATCH($D78,'products  '!$A$1:$A$49,0),MATCH(orders!K$1,'products  '!$A$1:$G$1,0))</f>
        <v>0.2</v>
      </c>
      <c r="L78" s="7">
        <f>INDEX('products  '!$A$1:$G$49,MATCH($D78,'products  '!$A$1:$A$49,0),MATCH(orders!L$1,'products  '!$A$1:$G$1,0))</f>
        <v>3.5849999999999995</v>
      </c>
      <c r="M78" s="7">
        <f t="shared" si="3"/>
        <v>3.5849999999999995</v>
      </c>
      <c r="N78" t="str">
        <f t="shared" si="4"/>
        <v>Robusta</v>
      </c>
      <c r="O78" t="str">
        <f t="shared" si="5"/>
        <v>Light</v>
      </c>
      <c r="P78" t="str">
        <f>_xlfn.XLOOKUP(Orders[[#This Row],[Customer ID]],customers!$A$2:$A$1001,customers!$I$2:$I$1001,,0)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  '!$A$1:$G$49,MATCH($D79,'products  '!$A$1:$A$49,0),MATCH(orders!I$1,'products  '!$A$1:$G$1,0))</f>
        <v>Exc</v>
      </c>
      <c r="J79" t="str">
        <f>INDEX('products  '!$A$1:$G$49,MATCH($D79,'products  '!$A$1:$A$49,0),MATCH(orders!J$1,'products  '!$A$1:$G$1,0))</f>
        <v>D</v>
      </c>
      <c r="K79" s="6">
        <f>INDEX('products  '!$A$1:$G$49,MATCH($D79,'products  '!$A$1:$A$49,0),MATCH(orders!K$1,'products  '!$A$1:$G$1,0))</f>
        <v>0.2</v>
      </c>
      <c r="L79" s="7">
        <f>INDEX('products  '!$A$1:$G$49,MATCH($D79,'products  '!$A$1:$A$49,0),MATCH(orders!L$1,'products  '!$A$1:$G$1,0))</f>
        <v>3.645</v>
      </c>
      <c r="M79" s="7">
        <f t="shared" si="3"/>
        <v>7.29</v>
      </c>
      <c r="N79" t="str">
        <f t="shared" si="4"/>
        <v>Excelsa</v>
      </c>
      <c r="O79" t="str">
        <f t="shared" si="5"/>
        <v>Dark</v>
      </c>
      <c r="P79" t="str">
        <f>_xlfn.XLOOKUP(Orders[[#This Row],[Customer ID]],customers!$A$2:$A$1001,customers!$I$2:$I$1001,,0)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  '!$A$1:$G$49,MATCH($D80,'products  '!$A$1:$A$49,0),MATCH(orders!I$1,'products  '!$A$1:$G$1,0))</f>
        <v>Ara</v>
      </c>
      <c r="J80" t="str">
        <f>INDEX('products  '!$A$1:$G$49,MATCH($D80,'products  '!$A$1:$A$49,0),MATCH(orders!J$1,'products  '!$A$1:$G$1,0))</f>
        <v>M</v>
      </c>
      <c r="K80" s="6">
        <f>INDEX('products  '!$A$1:$G$49,MATCH($D80,'products  '!$A$1:$A$49,0),MATCH(orders!K$1,'products  '!$A$1:$G$1,0))</f>
        <v>0.5</v>
      </c>
      <c r="L80" s="7">
        <f>INDEX('products  '!$A$1:$G$49,MATCH($D80,'products  '!$A$1:$A$49,0),MATCH(orders!L$1,'products  '!$A$1:$G$1,0))</f>
        <v>6.75</v>
      </c>
      <c r="M80" s="7">
        <f t="shared" si="3"/>
        <v>40.5</v>
      </c>
      <c r="N80" t="str">
        <f t="shared" si="4"/>
        <v>Arabica</v>
      </c>
      <c r="O80" t="str">
        <f t="shared" si="5"/>
        <v>Medium</v>
      </c>
      <c r="P80" t="str">
        <f>_xlfn.XLOOKUP(Orders[[#This Row],[Customer ID]],customers!$A$2:$A$1001,customers!$I$2:$I$1001,,0)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  '!$A$1:$G$49,MATCH($D81,'products  '!$A$1:$A$49,0),MATCH(orders!I$1,'products  '!$A$1:$G$1,0))</f>
        <v>Rob</v>
      </c>
      <c r="J81" t="str">
        <f>INDEX('products  '!$A$1:$G$49,MATCH($D81,'products  '!$A$1:$A$49,0),MATCH(orders!J$1,'products  '!$A$1:$G$1,0))</f>
        <v>L</v>
      </c>
      <c r="K81" s="6">
        <f>INDEX('products  '!$A$1:$G$49,MATCH($D81,'products  '!$A$1:$A$49,0),MATCH(orders!K$1,'products  '!$A$1:$G$1,0))</f>
        <v>1</v>
      </c>
      <c r="L81" s="7">
        <f>INDEX('products  '!$A$1:$G$49,MATCH($D81,'products  '!$A$1:$A$49,0),MATCH(orders!L$1,'products  '!$A$1:$G$1,0))</f>
        <v>11.95</v>
      </c>
      <c r="M81" s="7">
        <f t="shared" si="3"/>
        <v>47.8</v>
      </c>
      <c r="N81" t="str">
        <f t="shared" si="4"/>
        <v>Robusta</v>
      </c>
      <c r="O81" t="str">
        <f t="shared" si="5"/>
        <v>Light</v>
      </c>
      <c r="P81" t="str">
        <f>_xlfn.XLOOKUP(Orders[[#This Row],[Customer ID]],customers!$A$2:$A$1001,customers!$I$2:$I$1001,,0)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  '!$A$1:$G$49,MATCH($D82,'products  '!$A$1:$A$49,0),MATCH(orders!I$1,'products  '!$A$1:$G$1,0))</f>
        <v>Ara</v>
      </c>
      <c r="J82" t="str">
        <f>INDEX('products  '!$A$1:$G$49,MATCH($D82,'products  '!$A$1:$A$49,0),MATCH(orders!J$1,'products  '!$A$1:$G$1,0))</f>
        <v>L</v>
      </c>
      <c r="K82" s="6">
        <f>INDEX('products  '!$A$1:$G$49,MATCH($D82,'products  '!$A$1:$A$49,0),MATCH(orders!K$1,'products  '!$A$1:$G$1,0))</f>
        <v>0.5</v>
      </c>
      <c r="L82" s="7">
        <f>INDEX('products  '!$A$1:$G$49,MATCH($D82,'products  '!$A$1:$A$49,0),MATCH(orders!L$1,'products  '!$A$1:$G$1,0))</f>
        <v>7.77</v>
      </c>
      <c r="M82" s="7">
        <f t="shared" si="3"/>
        <v>38.849999999999994</v>
      </c>
      <c r="N82" t="str">
        <f t="shared" si="4"/>
        <v>Arabica</v>
      </c>
      <c r="O82" t="str">
        <f t="shared" si="5"/>
        <v>Light</v>
      </c>
      <c r="P82" t="str">
        <f>_xlfn.XLOOKUP(Orders[[#This Row],[Customer ID]],customers!$A$2:$A$1001,customers!$I$2:$I$1001,,0)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  '!$A$1:$G$49,MATCH($D83,'products  '!$A$1:$A$49,0),MATCH(orders!I$1,'products  '!$A$1:$G$1,0))</f>
        <v>Lib</v>
      </c>
      <c r="J83" t="str">
        <f>INDEX('products  '!$A$1:$G$49,MATCH($D83,'products  '!$A$1:$A$49,0),MATCH(orders!J$1,'products  '!$A$1:$G$1,0))</f>
        <v>L</v>
      </c>
      <c r="K83" s="6">
        <f>INDEX('products  '!$A$1:$G$49,MATCH($D83,'products  '!$A$1:$A$49,0),MATCH(orders!K$1,'products  '!$A$1:$G$1,0))</f>
        <v>2.5</v>
      </c>
      <c r="L83" s="7">
        <f>INDEX('products  '!$A$1:$G$49,MATCH($D83,'products  '!$A$1:$A$49,0),MATCH(orders!L$1,'products  '!$A$1:$G$1,0))</f>
        <v>36.454999999999998</v>
      </c>
      <c r="M83" s="7">
        <f t="shared" si="3"/>
        <v>109.36499999999999</v>
      </c>
      <c r="N83" t="str">
        <f t="shared" si="4"/>
        <v>Liberica</v>
      </c>
      <c r="O83" t="str">
        <f t="shared" si="5"/>
        <v>Light</v>
      </c>
      <c r="P83" t="str">
        <f>_xlfn.XLOOKUP(Orders[[#This Row],[Customer ID]],customers!$A$2:$A$1001,customers!$I$2:$I$1001,,0)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  '!$A$1:$G$49,MATCH($D84,'products  '!$A$1:$A$49,0),MATCH(orders!I$1,'products  '!$A$1:$G$1,0))</f>
        <v>Lib</v>
      </c>
      <c r="J84" t="str">
        <f>INDEX('products  '!$A$1:$G$49,MATCH($D84,'products  '!$A$1:$A$49,0),MATCH(orders!J$1,'products  '!$A$1:$G$1,0))</f>
        <v>M</v>
      </c>
      <c r="K84" s="6">
        <f>INDEX('products  '!$A$1:$G$49,MATCH($D84,'products  '!$A$1:$A$49,0),MATCH(orders!K$1,'products  '!$A$1:$G$1,0))</f>
        <v>2.5</v>
      </c>
      <c r="L84" s="7">
        <f>INDEX('products  '!$A$1:$G$49,MATCH($D84,'products  '!$A$1:$A$49,0),MATCH(orders!L$1,'products  '!$A$1:$G$1,0))</f>
        <v>33.464999999999996</v>
      </c>
      <c r="M84" s="7">
        <f t="shared" si="3"/>
        <v>100.39499999999998</v>
      </c>
      <c r="N84" t="str">
        <f t="shared" si="4"/>
        <v>Liberica</v>
      </c>
      <c r="O84" t="str">
        <f t="shared" si="5"/>
        <v>Medium</v>
      </c>
      <c r="P84" t="str">
        <f>_xlfn.XLOOKUP(Orders[[#This Row],[Customer ID]],customers!$A$2:$A$1001,customers!$I$2:$I$1001,,0)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  '!$A$1:$G$49,MATCH($D85,'products  '!$A$1:$A$49,0),MATCH(orders!I$1,'products  '!$A$1:$G$1,0))</f>
        <v>Rob</v>
      </c>
      <c r="J85" t="str">
        <f>INDEX('products  '!$A$1:$G$49,MATCH($D85,'products  '!$A$1:$A$49,0),MATCH(orders!J$1,'products  '!$A$1:$G$1,0))</f>
        <v>D</v>
      </c>
      <c r="K85" s="6">
        <f>INDEX('products  '!$A$1:$G$49,MATCH($D85,'products  '!$A$1:$A$49,0),MATCH(orders!K$1,'products  '!$A$1:$G$1,0))</f>
        <v>2.5</v>
      </c>
      <c r="L85" s="7">
        <f>INDEX('products  '!$A$1:$G$49,MATCH($D85,'products  '!$A$1:$A$49,0),MATCH(orders!L$1,'products  '!$A$1:$G$1,0))</f>
        <v>20.584999999999997</v>
      </c>
      <c r="M85" s="7">
        <f t="shared" si="3"/>
        <v>82.339999999999989</v>
      </c>
      <c r="N85" t="str">
        <f t="shared" si="4"/>
        <v>Robusta</v>
      </c>
      <c r="O85" t="str">
        <f t="shared" si="5"/>
        <v>Dark</v>
      </c>
      <c r="P85" t="str">
        <f>_xlfn.XLOOKUP(Orders[[#This Row],[Customer ID]],customers!$A$2:$A$1001,customers!$I$2:$I$1001,,0)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  '!$A$1:$G$49,MATCH($D86,'products  '!$A$1:$A$49,0),MATCH(orders!I$1,'products  '!$A$1:$G$1,0))</f>
        <v>Lib</v>
      </c>
      <c r="J86" t="str">
        <f>INDEX('products  '!$A$1:$G$49,MATCH($D86,'products  '!$A$1:$A$49,0),MATCH(orders!J$1,'products  '!$A$1:$G$1,0))</f>
        <v>L</v>
      </c>
      <c r="K86" s="6">
        <f>INDEX('products  '!$A$1:$G$49,MATCH($D86,'products  '!$A$1:$A$49,0),MATCH(orders!K$1,'products  '!$A$1:$G$1,0))</f>
        <v>0.5</v>
      </c>
      <c r="L86" s="7">
        <f>INDEX('products  '!$A$1:$G$49,MATCH($D86,'products  '!$A$1:$A$49,0),MATCH(orders!L$1,'products  '!$A$1:$G$1,0))</f>
        <v>9.51</v>
      </c>
      <c r="M86" s="7">
        <f t="shared" si="3"/>
        <v>9.51</v>
      </c>
      <c r="N86" t="str">
        <f t="shared" si="4"/>
        <v>Liberica</v>
      </c>
      <c r="O86" t="str">
        <f t="shared" si="5"/>
        <v>Light</v>
      </c>
      <c r="P86" t="str">
        <f>_xlfn.XLOOKUP(Orders[[#This Row],[Customer ID]],customers!$A$2:$A$1001,customers!$I$2:$I$1001,,0)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  '!$A$1:$G$49,MATCH($D87,'products  '!$A$1:$A$49,0),MATCH(orders!I$1,'products  '!$A$1:$G$1,0))</f>
        <v>Ara</v>
      </c>
      <c r="J87" t="str">
        <f>INDEX('products  '!$A$1:$G$49,MATCH($D87,'products  '!$A$1:$A$49,0),MATCH(orders!J$1,'products  '!$A$1:$G$1,0))</f>
        <v>L</v>
      </c>
      <c r="K87" s="6">
        <f>INDEX('products  '!$A$1:$G$49,MATCH($D87,'products  '!$A$1:$A$49,0),MATCH(orders!K$1,'products  '!$A$1:$G$1,0))</f>
        <v>2.5</v>
      </c>
      <c r="L87" s="7">
        <f>INDEX('products  '!$A$1:$G$49,MATCH($D87,'products  '!$A$1:$A$49,0),MATCH(orders!L$1,'products  '!$A$1:$G$1,0))</f>
        <v>29.784999999999997</v>
      </c>
      <c r="M87" s="7">
        <f t="shared" si="3"/>
        <v>89.35499999999999</v>
      </c>
      <c r="N87" t="str">
        <f t="shared" si="4"/>
        <v>Arabica</v>
      </c>
      <c r="O87" t="str">
        <f t="shared" si="5"/>
        <v>Light</v>
      </c>
      <c r="P87" t="str">
        <f>_xlfn.XLOOKUP(Orders[[#This Row],[Customer ID]],customers!$A$2:$A$1001,customers!$I$2:$I$1001,,0)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  '!$A$1:$G$49,MATCH($D88,'products  '!$A$1:$A$49,0),MATCH(orders!I$1,'products  '!$A$1:$G$1,0))</f>
        <v>Ara</v>
      </c>
      <c r="J88" t="str">
        <f>INDEX('products  '!$A$1:$G$49,MATCH($D88,'products  '!$A$1:$A$49,0),MATCH(orders!J$1,'products  '!$A$1:$G$1,0))</f>
        <v>D</v>
      </c>
      <c r="K88" s="6">
        <f>INDEX('products  '!$A$1:$G$49,MATCH($D88,'products  '!$A$1:$A$49,0),MATCH(orders!K$1,'products  '!$A$1:$G$1,0))</f>
        <v>0.2</v>
      </c>
      <c r="L88" s="7">
        <f>INDEX('products  '!$A$1:$G$49,MATCH($D88,'products  '!$A$1:$A$49,0),MATCH(orders!L$1,'products  '!$A$1:$G$1,0))</f>
        <v>2.9849999999999999</v>
      </c>
      <c r="M88" s="7">
        <f t="shared" si="3"/>
        <v>11.94</v>
      </c>
      <c r="N88" t="str">
        <f t="shared" si="4"/>
        <v>Arabica</v>
      </c>
      <c r="O88" t="str">
        <f t="shared" si="5"/>
        <v>Dark</v>
      </c>
      <c r="P88" t="str">
        <f>_xlfn.XLOOKUP(Orders[[#This Row],[Customer ID]],customers!$A$2:$A$1001,customers!$I$2:$I$1001,,0)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  '!$A$1:$G$49,MATCH($D89,'products  '!$A$1:$A$49,0),MATCH(orders!I$1,'products  '!$A$1:$G$1,0))</f>
        <v>Ara</v>
      </c>
      <c r="J89" t="str">
        <f>INDEX('products  '!$A$1:$G$49,MATCH($D89,'products  '!$A$1:$A$49,0),MATCH(orders!J$1,'products  '!$A$1:$G$1,0))</f>
        <v>M</v>
      </c>
      <c r="K89" s="6">
        <f>INDEX('products  '!$A$1:$G$49,MATCH($D89,'products  '!$A$1:$A$49,0),MATCH(orders!K$1,'products  '!$A$1:$G$1,0))</f>
        <v>1</v>
      </c>
      <c r="L89" s="7">
        <f>INDEX('products  '!$A$1:$G$49,MATCH($D89,'products  '!$A$1:$A$49,0),MATCH(orders!L$1,'products  '!$A$1:$G$1,0))</f>
        <v>11.25</v>
      </c>
      <c r="M89" s="7">
        <f t="shared" si="3"/>
        <v>33.75</v>
      </c>
      <c r="N89" t="str">
        <f t="shared" si="4"/>
        <v>Arabica</v>
      </c>
      <c r="O89" t="str">
        <f t="shared" si="5"/>
        <v>Medium</v>
      </c>
      <c r="P89" t="str">
        <f>_xlfn.XLOOKUP(Orders[[#This Row],[Customer ID]],customers!$A$2:$A$1001,customers!$I$2:$I$1001,,0)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  '!$A$1:$G$49,MATCH($D90,'products  '!$A$1:$A$49,0),MATCH(orders!I$1,'products  '!$A$1:$G$1,0))</f>
        <v>Rob</v>
      </c>
      <c r="J90" t="str">
        <f>INDEX('products  '!$A$1:$G$49,MATCH($D90,'products  '!$A$1:$A$49,0),MATCH(orders!J$1,'products  '!$A$1:$G$1,0))</f>
        <v>L</v>
      </c>
      <c r="K90" s="6">
        <f>INDEX('products  '!$A$1:$G$49,MATCH($D90,'products  '!$A$1:$A$49,0),MATCH(orders!K$1,'products  '!$A$1:$G$1,0))</f>
        <v>1</v>
      </c>
      <c r="L90" s="7">
        <f>INDEX('products  '!$A$1:$G$49,MATCH($D90,'products  '!$A$1:$A$49,0),MATCH(orders!L$1,'products  '!$A$1:$G$1,0))</f>
        <v>11.95</v>
      </c>
      <c r="M90" s="7">
        <f t="shared" si="3"/>
        <v>35.849999999999994</v>
      </c>
      <c r="N90" t="str">
        <f t="shared" si="4"/>
        <v>Robusta</v>
      </c>
      <c r="O90" t="str">
        <f t="shared" si="5"/>
        <v>Light</v>
      </c>
      <c r="P90" t="str">
        <f>_xlfn.XLOOKUP(Orders[[#This Row],[Customer ID]],customers!$A$2:$A$1001,customers!$I$2:$I$1001,,0)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  '!$A$1:$G$49,MATCH($D91,'products  '!$A$1:$A$49,0),MATCH(orders!I$1,'products  '!$A$1:$G$1,0))</f>
        <v>Ara</v>
      </c>
      <c r="J91" t="str">
        <f>INDEX('products  '!$A$1:$G$49,MATCH($D91,'products  '!$A$1:$A$49,0),MATCH(orders!J$1,'products  '!$A$1:$G$1,0))</f>
        <v>L</v>
      </c>
      <c r="K91" s="6">
        <f>INDEX('products  '!$A$1:$G$49,MATCH($D91,'products  '!$A$1:$A$49,0),MATCH(orders!K$1,'products  '!$A$1:$G$1,0))</f>
        <v>1</v>
      </c>
      <c r="L91" s="7">
        <f>INDEX('products  '!$A$1:$G$49,MATCH($D91,'products  '!$A$1:$A$49,0),MATCH(orders!L$1,'products  '!$A$1:$G$1,0))</f>
        <v>12.95</v>
      </c>
      <c r="M91" s="7">
        <f t="shared" si="3"/>
        <v>77.699999999999989</v>
      </c>
      <c r="N91" t="str">
        <f t="shared" si="4"/>
        <v>Arabica</v>
      </c>
      <c r="O91" t="str">
        <f t="shared" si="5"/>
        <v>Light</v>
      </c>
      <c r="P91" t="str">
        <f>_xlfn.XLOOKUP(Orders[[#This Row],[Customer ID]],customers!$A$2:$A$1001,customers!$I$2:$I$1001,,0)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  '!$A$1:$G$49,MATCH($D92,'products  '!$A$1:$A$49,0),MATCH(orders!I$1,'products  '!$A$1:$G$1,0))</f>
        <v>Ara</v>
      </c>
      <c r="J92" t="str">
        <f>INDEX('products  '!$A$1:$G$49,MATCH($D92,'products  '!$A$1:$A$49,0),MATCH(orders!J$1,'products  '!$A$1:$G$1,0))</f>
        <v>L</v>
      </c>
      <c r="K92" s="6">
        <f>INDEX('products  '!$A$1:$G$49,MATCH($D92,'products  '!$A$1:$A$49,0),MATCH(orders!K$1,'products  '!$A$1:$G$1,0))</f>
        <v>1</v>
      </c>
      <c r="L92" s="7">
        <f>INDEX('products  '!$A$1:$G$49,MATCH($D92,'products  '!$A$1:$A$49,0),MATCH(orders!L$1,'products  '!$A$1:$G$1,0))</f>
        <v>12.95</v>
      </c>
      <c r="M92" s="7">
        <f t="shared" si="3"/>
        <v>51.8</v>
      </c>
      <c r="N92" t="str">
        <f t="shared" si="4"/>
        <v>Arabica</v>
      </c>
      <c r="O92" t="str">
        <f t="shared" si="5"/>
        <v>Light</v>
      </c>
      <c r="P92" t="str">
        <f>_xlfn.XLOOKUP(Orders[[#This Row],[Customer ID]],customers!$A$2:$A$1001,customers!$I$2:$I$1001,,0)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  '!$A$1:$G$49,MATCH($D93,'products  '!$A$1:$A$49,0),MATCH(orders!I$1,'products  '!$A$1:$G$1,0))</f>
        <v>Ara</v>
      </c>
      <c r="J93" t="str">
        <f>INDEX('products  '!$A$1:$G$49,MATCH($D93,'products  '!$A$1:$A$49,0),MATCH(orders!J$1,'products  '!$A$1:$G$1,0))</f>
        <v>M</v>
      </c>
      <c r="K93" s="6">
        <f>INDEX('products  '!$A$1:$G$49,MATCH($D93,'products  '!$A$1:$A$49,0),MATCH(orders!K$1,'products  '!$A$1:$G$1,0))</f>
        <v>2.5</v>
      </c>
      <c r="L93" s="7">
        <f>INDEX('products  '!$A$1:$G$49,MATCH($D93,'products  '!$A$1:$A$49,0),MATCH(orders!L$1,'products  '!$A$1:$G$1,0))</f>
        <v>25.874999999999996</v>
      </c>
      <c r="M93" s="7">
        <f t="shared" si="3"/>
        <v>103.49999999999999</v>
      </c>
      <c r="N93" t="str">
        <f t="shared" si="4"/>
        <v>Arabica</v>
      </c>
      <c r="O93" t="str">
        <f t="shared" si="5"/>
        <v>Medium</v>
      </c>
      <c r="P93" t="str">
        <f>_xlfn.XLOOKUP(Orders[[#This Row],[Customer ID]],customers!$A$2:$A$1001,customers!$I$2:$I$1001,,0)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  '!$A$1:$G$49,MATCH($D94,'products  '!$A$1:$A$49,0),MATCH(orders!I$1,'products  '!$A$1:$G$1,0))</f>
        <v>Exc</v>
      </c>
      <c r="J94" t="str">
        <f>INDEX('products  '!$A$1:$G$49,MATCH($D94,'products  '!$A$1:$A$49,0),MATCH(orders!J$1,'products  '!$A$1:$G$1,0))</f>
        <v>L</v>
      </c>
      <c r="K94" s="6">
        <f>INDEX('products  '!$A$1:$G$49,MATCH($D94,'products  '!$A$1:$A$49,0),MATCH(orders!K$1,'products  '!$A$1:$G$1,0))</f>
        <v>1</v>
      </c>
      <c r="L94" s="7">
        <f>INDEX('products  '!$A$1:$G$49,MATCH($D94,'products  '!$A$1:$A$49,0),MATCH(orders!L$1,'products  '!$A$1:$G$1,0))</f>
        <v>14.85</v>
      </c>
      <c r="M94" s="7">
        <f t="shared" si="3"/>
        <v>44.55</v>
      </c>
      <c r="N94" t="str">
        <f t="shared" si="4"/>
        <v>Excelsa</v>
      </c>
      <c r="O94" t="str">
        <f t="shared" si="5"/>
        <v>Light</v>
      </c>
      <c r="P94" t="str">
        <f>_xlfn.XLOOKUP(Orders[[#This Row],[Customer ID]],customers!$A$2:$A$1001,customers!$I$2:$I$1001,,0)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  '!$A$1:$G$49,MATCH($D95,'products  '!$A$1:$A$49,0),MATCH(orders!I$1,'products  '!$A$1:$G$1,0))</f>
        <v>Exc</v>
      </c>
      <c r="J95" t="str">
        <f>INDEX('products  '!$A$1:$G$49,MATCH($D95,'products  '!$A$1:$A$49,0),MATCH(orders!J$1,'products  '!$A$1:$G$1,0))</f>
        <v>L</v>
      </c>
      <c r="K95" s="6">
        <f>INDEX('products  '!$A$1:$G$49,MATCH($D95,'products  '!$A$1:$A$49,0),MATCH(orders!K$1,'products  '!$A$1:$G$1,0))</f>
        <v>0.5</v>
      </c>
      <c r="L95" s="7">
        <f>INDEX('products  '!$A$1:$G$49,MATCH($D95,'products  '!$A$1:$A$49,0),MATCH(orders!L$1,'products  '!$A$1:$G$1,0))</f>
        <v>8.91</v>
      </c>
      <c r="M95" s="7">
        <f t="shared" si="3"/>
        <v>35.64</v>
      </c>
      <c r="N95" t="str">
        <f t="shared" si="4"/>
        <v>Excelsa</v>
      </c>
      <c r="O95" t="str">
        <f t="shared" si="5"/>
        <v>Light</v>
      </c>
      <c r="P95" t="str">
        <f>_xlfn.XLOOKUP(Orders[[#This Row],[Customer ID]],customers!$A$2:$A$1001,customers!$I$2:$I$1001,,0)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  '!$A$1:$G$49,MATCH($D96,'products  '!$A$1:$A$49,0),MATCH(orders!I$1,'products  '!$A$1:$G$1,0))</f>
        <v>Ara</v>
      </c>
      <c r="J96" t="str">
        <f>INDEX('products  '!$A$1:$G$49,MATCH($D96,'products  '!$A$1:$A$49,0),MATCH(orders!J$1,'products  '!$A$1:$G$1,0))</f>
        <v>D</v>
      </c>
      <c r="K96" s="6">
        <f>INDEX('products  '!$A$1:$G$49,MATCH($D96,'products  '!$A$1:$A$49,0),MATCH(orders!K$1,'products  '!$A$1:$G$1,0))</f>
        <v>0.2</v>
      </c>
      <c r="L96" s="7">
        <f>INDEX('products  '!$A$1:$G$49,MATCH($D96,'products  '!$A$1:$A$49,0),MATCH(orders!L$1,'products  '!$A$1:$G$1,0))</f>
        <v>2.9849999999999999</v>
      </c>
      <c r="M96" s="7">
        <f t="shared" si="3"/>
        <v>17.91</v>
      </c>
      <c r="N96" t="str">
        <f t="shared" si="4"/>
        <v>Arabica</v>
      </c>
      <c r="O96" t="str">
        <f t="shared" si="5"/>
        <v>Dark</v>
      </c>
      <c r="P96" t="str">
        <f>_xlfn.XLOOKUP(Orders[[#This Row],[Customer ID]],customers!$A$2:$A$1001,customers!$I$2:$I$1001,,0)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  '!$A$1:$G$49,MATCH($D97,'products  '!$A$1:$A$49,0),MATCH(orders!I$1,'products  '!$A$1:$G$1,0))</f>
        <v>Ara</v>
      </c>
      <c r="J97" t="str">
        <f>INDEX('products  '!$A$1:$G$49,MATCH($D97,'products  '!$A$1:$A$49,0),MATCH(orders!J$1,'products  '!$A$1:$G$1,0))</f>
        <v>M</v>
      </c>
      <c r="K97" s="6">
        <f>INDEX('products  '!$A$1:$G$49,MATCH($D97,'products  '!$A$1:$A$49,0),MATCH(orders!K$1,'products  '!$A$1:$G$1,0))</f>
        <v>2.5</v>
      </c>
      <c r="L97" s="7">
        <f>INDEX('products  '!$A$1:$G$49,MATCH($D97,'products  '!$A$1:$A$49,0),MATCH(orders!L$1,'products  '!$A$1:$G$1,0))</f>
        <v>25.874999999999996</v>
      </c>
      <c r="M97" s="7">
        <f t="shared" si="3"/>
        <v>155.24999999999997</v>
      </c>
      <c r="N97" t="str">
        <f t="shared" si="4"/>
        <v>Arabica</v>
      </c>
      <c r="O97" t="str">
        <f t="shared" si="5"/>
        <v>Medium</v>
      </c>
      <c r="P97" t="str">
        <f>_xlfn.XLOOKUP(Orders[[#This Row],[Customer ID]],customers!$A$2:$A$1001,customers!$I$2:$I$1001,,0)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  '!$A$1:$G$49,MATCH($D98,'products  '!$A$1:$A$49,0),MATCH(orders!I$1,'products  '!$A$1:$G$1,0))</f>
        <v>Ara</v>
      </c>
      <c r="J98" t="str">
        <f>INDEX('products  '!$A$1:$G$49,MATCH($D98,'products  '!$A$1:$A$49,0),MATCH(orders!J$1,'products  '!$A$1:$G$1,0))</f>
        <v>D</v>
      </c>
      <c r="K98" s="6">
        <f>INDEX('products  '!$A$1:$G$49,MATCH($D98,'products  '!$A$1:$A$49,0),MATCH(orders!K$1,'products  '!$A$1:$G$1,0))</f>
        <v>0.2</v>
      </c>
      <c r="L98" s="7">
        <f>INDEX('products  '!$A$1:$G$49,MATCH($D98,'products  '!$A$1:$A$49,0),MATCH(orders!L$1,'products  '!$A$1:$G$1,0))</f>
        <v>2.9849999999999999</v>
      </c>
      <c r="M98" s="7">
        <f t="shared" si="3"/>
        <v>5.97</v>
      </c>
      <c r="N98" t="str">
        <f t="shared" si="4"/>
        <v>Arabica</v>
      </c>
      <c r="O98" t="str">
        <f t="shared" si="5"/>
        <v>Dark</v>
      </c>
      <c r="P98" t="str">
        <f>_xlfn.XLOOKUP(Orders[[#This Row],[Customer ID]],customers!$A$2:$A$1001,customers!$I$2:$I$1001,,0)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  '!$A$1:$G$49,MATCH($D99,'products  '!$A$1:$A$49,0),MATCH(orders!I$1,'products  '!$A$1:$G$1,0))</f>
        <v>Ara</v>
      </c>
      <c r="J99" t="str">
        <f>INDEX('products  '!$A$1:$G$49,MATCH($D99,'products  '!$A$1:$A$49,0),MATCH(orders!J$1,'products  '!$A$1:$G$1,0))</f>
        <v>M</v>
      </c>
      <c r="K99" s="6">
        <f>INDEX('products  '!$A$1:$G$49,MATCH($D99,'products  '!$A$1:$A$49,0),MATCH(orders!K$1,'products  '!$A$1:$G$1,0))</f>
        <v>0.5</v>
      </c>
      <c r="L99" s="7">
        <f>INDEX('products  '!$A$1:$G$49,MATCH($D99,'products  '!$A$1:$A$49,0),MATCH(orders!L$1,'products  '!$A$1:$G$1,0))</f>
        <v>6.75</v>
      </c>
      <c r="M99" s="7">
        <f t="shared" si="3"/>
        <v>13.5</v>
      </c>
      <c r="N99" t="str">
        <f t="shared" si="4"/>
        <v>Arabica</v>
      </c>
      <c r="O99" t="str">
        <f t="shared" si="5"/>
        <v>Medium</v>
      </c>
      <c r="P99" t="str">
        <f>_xlfn.XLOOKUP(Orders[[#This Row],[Customer ID]],customers!$A$2:$A$1001,customers!$I$2:$I$1001,,0)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  '!$A$1:$G$49,MATCH($D100,'products  '!$A$1:$A$49,0),MATCH(orders!I$1,'products  '!$A$1:$G$1,0))</f>
        <v>Ara</v>
      </c>
      <c r="J100" t="str">
        <f>INDEX('products  '!$A$1:$G$49,MATCH($D100,'products  '!$A$1:$A$49,0),MATCH(orders!J$1,'products  '!$A$1:$G$1,0))</f>
        <v>D</v>
      </c>
      <c r="K100" s="6">
        <f>INDEX('products  '!$A$1:$G$49,MATCH($D100,'products  '!$A$1:$A$49,0),MATCH(orders!K$1,'products  '!$A$1:$G$1,0))</f>
        <v>0.2</v>
      </c>
      <c r="L100" s="7">
        <f>INDEX('products  '!$A$1:$G$49,MATCH($D100,'products  '!$A$1:$A$49,0),MATCH(orders!L$1,'products  '!$A$1:$G$1,0))</f>
        <v>2.9849999999999999</v>
      </c>
      <c r="M100" s="7">
        <f t="shared" si="3"/>
        <v>2.9849999999999999</v>
      </c>
      <c r="N100" t="str">
        <f t="shared" si="4"/>
        <v>Arabica</v>
      </c>
      <c r="O100" t="str">
        <f t="shared" si="5"/>
        <v>Dark</v>
      </c>
      <c r="P100" t="str">
        <f>_xlfn.XLOOKUP(Orders[[#This Row],[Customer ID]],customers!$A$2:$A$1001,customers!$I$2:$I$1001,,0)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  '!$A$1:$G$49,MATCH($D101,'products  '!$A$1:$A$49,0),MATCH(orders!I$1,'products  '!$A$1:$G$1,0))</f>
        <v>Lib</v>
      </c>
      <c r="J101" t="str">
        <f>INDEX('products  '!$A$1:$G$49,MATCH($D101,'products  '!$A$1:$A$49,0),MATCH(orders!J$1,'products  '!$A$1:$G$1,0))</f>
        <v>M</v>
      </c>
      <c r="K101" s="6">
        <f>INDEX('products  '!$A$1:$G$49,MATCH($D101,'products  '!$A$1:$A$49,0),MATCH(orders!K$1,'products  '!$A$1:$G$1,0))</f>
        <v>0.2</v>
      </c>
      <c r="L101" s="7">
        <f>INDEX('products  '!$A$1:$G$49,MATCH($D101,'products  '!$A$1:$A$49,0),MATCH(orders!L$1,'products  '!$A$1:$G$1,0))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  '!$A$1:$G$49,MATCH($D102,'products  '!$A$1:$A$49,0),MATCH(orders!I$1,'products  '!$A$1:$G$1,0))</f>
        <v>Ara</v>
      </c>
      <c r="J102" t="str">
        <f>INDEX('products  '!$A$1:$G$49,MATCH($D102,'products  '!$A$1:$A$49,0),MATCH(orders!J$1,'products  '!$A$1:$G$1,0))</f>
        <v>L</v>
      </c>
      <c r="K102" s="6">
        <f>INDEX('products  '!$A$1:$G$49,MATCH($D102,'products  '!$A$1:$A$49,0),MATCH(orders!K$1,'products  '!$A$1:$G$1,0))</f>
        <v>0.2</v>
      </c>
      <c r="L102" s="7">
        <f>INDEX('products  '!$A$1:$G$49,MATCH($D102,'products  '!$A$1:$A$49,0),MATCH(orders!L$1,'products  '!$A$1:$G$1,0))</f>
        <v>3.8849999999999998</v>
      </c>
      <c r="M102" s="7">
        <f t="shared" si="3"/>
        <v>7.77</v>
      </c>
      <c r="N102" t="str">
        <f t="shared" si="4"/>
        <v>Arabica</v>
      </c>
      <c r="O102" t="str">
        <f t="shared" si="5"/>
        <v>Light</v>
      </c>
      <c r="P102" t="str">
        <f>_xlfn.XLOOKUP(Orders[[#This Row],[Customer ID]],customers!$A$2:$A$1001,customers!$I$2:$I$1001,,0)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  '!$A$1:$G$49,MATCH($D103,'products  '!$A$1:$A$49,0),MATCH(orders!I$1,'products  '!$A$1:$G$1,0))</f>
        <v>Lib</v>
      </c>
      <c r="J103" t="str">
        <f>INDEX('products  '!$A$1:$G$49,MATCH($D103,'products  '!$A$1:$A$49,0),MATCH(orders!J$1,'products  '!$A$1:$G$1,0))</f>
        <v>D</v>
      </c>
      <c r="K103" s="6">
        <f>INDEX('products  '!$A$1:$G$49,MATCH($D103,'products  '!$A$1:$A$49,0),MATCH(orders!K$1,'products  '!$A$1:$G$1,0))</f>
        <v>2.5</v>
      </c>
      <c r="L103" s="7">
        <f>INDEX('products  '!$A$1:$G$49,MATCH($D103,'products  '!$A$1:$A$49,0),MATCH(orders!L$1,'products  '!$A$1:$G$1,0))</f>
        <v>29.784999999999997</v>
      </c>
      <c r="M103" s="7">
        <f t="shared" si="3"/>
        <v>148.92499999999998</v>
      </c>
      <c r="N103" t="str">
        <f t="shared" si="4"/>
        <v>Liberica</v>
      </c>
      <c r="O103" t="str">
        <f t="shared" si="5"/>
        <v>Dark</v>
      </c>
      <c r="P103" t="str">
        <f>_xlfn.XLOOKUP(Orders[[#This Row],[Customer ID]],customers!$A$2:$A$1001,customers!$I$2:$I$1001,,0)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  '!$A$1:$G$49,MATCH($D104,'products  '!$A$1:$A$49,0),MATCH(orders!I$1,'products  '!$A$1:$G$1,0))</f>
        <v>Lib</v>
      </c>
      <c r="J104" t="str">
        <f>INDEX('products  '!$A$1:$G$49,MATCH($D104,'products  '!$A$1:$A$49,0),MATCH(orders!J$1,'products  '!$A$1:$G$1,0))</f>
        <v>D</v>
      </c>
      <c r="K104" s="6">
        <f>INDEX('products  '!$A$1:$G$49,MATCH($D104,'products  '!$A$1:$A$49,0),MATCH(orders!K$1,'products  '!$A$1:$G$1,0))</f>
        <v>1</v>
      </c>
      <c r="L104" s="7">
        <f>INDEX('products  '!$A$1:$G$49,MATCH($D104,'products  '!$A$1:$A$49,0),MATCH(orders!L$1,'products  '!$A$1:$G$1,0))</f>
        <v>12.95</v>
      </c>
      <c r="M104" s="7">
        <f t="shared" si="3"/>
        <v>38.849999999999994</v>
      </c>
      <c r="N104" t="str">
        <f t="shared" si="4"/>
        <v>Liberica</v>
      </c>
      <c r="O104" t="str">
        <f t="shared" si="5"/>
        <v>Dark</v>
      </c>
      <c r="P104" t="str">
        <f>_xlfn.XLOOKUP(Orders[[#This Row],[Customer ID]],customers!$A$2:$A$1001,customers!$I$2:$I$1001,,0)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  '!$A$1:$G$49,MATCH($D105,'products  '!$A$1:$A$49,0),MATCH(orders!I$1,'products  '!$A$1:$G$1,0))</f>
        <v>Rob</v>
      </c>
      <c r="J105" t="str">
        <f>INDEX('products  '!$A$1:$G$49,MATCH($D105,'products  '!$A$1:$A$49,0),MATCH(orders!J$1,'products  '!$A$1:$G$1,0))</f>
        <v>M</v>
      </c>
      <c r="K105" s="6">
        <f>INDEX('products  '!$A$1:$G$49,MATCH($D105,'products  '!$A$1:$A$49,0),MATCH(orders!K$1,'products  '!$A$1:$G$1,0))</f>
        <v>0.2</v>
      </c>
      <c r="L105" s="7">
        <f>INDEX('products  '!$A$1:$G$49,MATCH($D105,'products  '!$A$1:$A$49,0),MATCH(orders!L$1,'products  '!$A$1:$G$1,0))</f>
        <v>2.9849999999999999</v>
      </c>
      <c r="M105" s="7">
        <f t="shared" si="3"/>
        <v>11.94</v>
      </c>
      <c r="N105" t="str">
        <f t="shared" si="4"/>
        <v>Robusta</v>
      </c>
      <c r="O105" t="str">
        <f t="shared" si="5"/>
        <v>Medium</v>
      </c>
      <c r="P105" t="str">
        <f>_xlfn.XLOOKUP(Orders[[#This Row],[Customer ID]],customers!$A$2:$A$1001,customers!$I$2:$I$1001,,0)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  '!$A$1:$G$49,MATCH($D106,'products  '!$A$1:$A$49,0),MATCH(orders!I$1,'products  '!$A$1:$G$1,0))</f>
        <v>Lib</v>
      </c>
      <c r="J106" t="str">
        <f>INDEX('products  '!$A$1:$G$49,MATCH($D106,'products  '!$A$1:$A$49,0),MATCH(orders!J$1,'products  '!$A$1:$G$1,0))</f>
        <v>M</v>
      </c>
      <c r="K106" s="6">
        <f>INDEX('products  '!$A$1:$G$49,MATCH($D106,'products  '!$A$1:$A$49,0),MATCH(orders!K$1,'products  '!$A$1:$G$1,0))</f>
        <v>1</v>
      </c>
      <c r="L106" s="7">
        <f>INDEX('products  '!$A$1:$G$49,MATCH($D106,'products  '!$A$1:$A$49,0),MATCH(orders!L$1,'products  '!$A$1:$G$1,0))</f>
        <v>14.55</v>
      </c>
      <c r="M106" s="7">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  '!$A$1:$G$49,MATCH($D107,'products  '!$A$1:$A$49,0),MATCH(orders!I$1,'products  '!$A$1:$G$1,0))</f>
        <v>Ara</v>
      </c>
      <c r="J107" t="str">
        <f>INDEX('products  '!$A$1:$G$49,MATCH($D107,'products  '!$A$1:$A$49,0),MATCH(orders!J$1,'products  '!$A$1:$G$1,0))</f>
        <v>M</v>
      </c>
      <c r="K107" s="6">
        <f>INDEX('products  '!$A$1:$G$49,MATCH($D107,'products  '!$A$1:$A$49,0),MATCH(orders!K$1,'products  '!$A$1:$G$1,0))</f>
        <v>0.5</v>
      </c>
      <c r="L107" s="7">
        <f>INDEX('products  '!$A$1:$G$49,MATCH($D107,'products  '!$A$1:$A$49,0),MATCH(orders!L$1,'products  '!$A$1:$G$1,0))</f>
        <v>6.75</v>
      </c>
      <c r="M107" s="7">
        <f t="shared" si="3"/>
        <v>40.5</v>
      </c>
      <c r="N107" t="str">
        <f t="shared" si="4"/>
        <v>Arabica</v>
      </c>
      <c r="O107" t="str">
        <f t="shared" si="5"/>
        <v>Medium</v>
      </c>
      <c r="P107" t="str">
        <f>_xlfn.XLOOKUP(Orders[[#This Row],[Customer ID]],customers!$A$2:$A$1001,customers!$I$2:$I$1001,,0)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  '!$A$1:$G$49,MATCH($D108,'products  '!$A$1:$A$49,0),MATCH(orders!I$1,'products  '!$A$1:$G$1,0))</f>
        <v>Exc</v>
      </c>
      <c r="J108" t="str">
        <f>INDEX('products  '!$A$1:$G$49,MATCH($D108,'products  '!$A$1:$A$49,0),MATCH(orders!J$1,'products  '!$A$1:$G$1,0))</f>
        <v>D</v>
      </c>
      <c r="K108" s="6">
        <f>INDEX('products  '!$A$1:$G$49,MATCH($D108,'products  '!$A$1:$A$49,0),MATCH(orders!K$1,'products  '!$A$1:$G$1,0))</f>
        <v>1</v>
      </c>
      <c r="L108" s="7">
        <f>INDEX('products  '!$A$1:$G$49,MATCH($D108,'products  '!$A$1:$A$49,0),MATCH(orders!L$1,'products  '!$A$1:$G$1,0))</f>
        <v>12.15</v>
      </c>
      <c r="M108" s="7">
        <f t="shared" si="3"/>
        <v>24.3</v>
      </c>
      <c r="N108" t="str">
        <f t="shared" si="4"/>
        <v>Excelsa</v>
      </c>
      <c r="O108" t="str">
        <f t="shared" si="5"/>
        <v>Dark</v>
      </c>
      <c r="P108" t="str">
        <f>_xlfn.XLOOKUP(Orders[[#This Row],[Customer ID]],customers!$A$2:$A$1001,customers!$I$2:$I$1001,,0)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  '!$A$1:$G$49,MATCH($D109,'products  '!$A$1:$A$49,0),MATCH(orders!I$1,'products  '!$A$1:$G$1,0))</f>
        <v>Rob</v>
      </c>
      <c r="J109" t="str">
        <f>INDEX('products  '!$A$1:$G$49,MATCH($D109,'products  '!$A$1:$A$49,0),MATCH(orders!J$1,'products  '!$A$1:$G$1,0))</f>
        <v>M</v>
      </c>
      <c r="K109" s="6">
        <f>INDEX('products  '!$A$1:$G$49,MATCH($D109,'products  '!$A$1:$A$49,0),MATCH(orders!K$1,'products  '!$A$1:$G$1,0))</f>
        <v>0.5</v>
      </c>
      <c r="L109" s="7">
        <f>INDEX('products  '!$A$1:$G$49,MATCH($D109,'products  '!$A$1:$A$49,0),MATCH(orders!L$1,'products  '!$A$1:$G$1,0))</f>
        <v>5.97</v>
      </c>
      <c r="M109" s="7">
        <f t="shared" si="3"/>
        <v>17.91</v>
      </c>
      <c r="N109" t="str">
        <f t="shared" si="4"/>
        <v>Robusta</v>
      </c>
      <c r="O109" t="str">
        <f t="shared" si="5"/>
        <v>Medium</v>
      </c>
      <c r="P109" t="str">
        <f>_xlfn.XLOOKUP(Orders[[#This Row],[Customer ID]],customers!$A$2:$A$1001,customers!$I$2:$I$1001,,0)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  '!$A$1:$G$49,MATCH($D110,'products  '!$A$1:$A$49,0),MATCH(orders!I$1,'products  '!$A$1:$G$1,0))</f>
        <v>Ara</v>
      </c>
      <c r="J110" t="str">
        <f>INDEX('products  '!$A$1:$G$49,MATCH($D110,'products  '!$A$1:$A$49,0),MATCH(orders!J$1,'products  '!$A$1:$G$1,0))</f>
        <v>M</v>
      </c>
      <c r="K110" s="6">
        <f>INDEX('products  '!$A$1:$G$49,MATCH($D110,'products  '!$A$1:$A$49,0),MATCH(orders!K$1,'products  '!$A$1:$G$1,0))</f>
        <v>0.5</v>
      </c>
      <c r="L110" s="7">
        <f>INDEX('products  '!$A$1:$G$49,MATCH($D110,'products  '!$A$1:$A$49,0),MATCH(orders!L$1,'products  '!$A$1:$G$1,0))</f>
        <v>6.75</v>
      </c>
      <c r="M110" s="7">
        <f t="shared" si="3"/>
        <v>27</v>
      </c>
      <c r="N110" t="str">
        <f t="shared" si="4"/>
        <v>Arabica</v>
      </c>
      <c r="O110" t="str">
        <f t="shared" si="5"/>
        <v>Medium</v>
      </c>
      <c r="P110" t="str">
        <f>_xlfn.XLOOKUP(Orders[[#This Row],[Customer ID]],customers!$A$2:$A$1001,customers!$I$2:$I$1001,,0)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  '!$A$1:$G$49,MATCH($D111,'products  '!$A$1:$A$49,0),MATCH(orders!I$1,'products  '!$A$1:$G$1,0))</f>
        <v>Lib</v>
      </c>
      <c r="J111" t="str">
        <f>INDEX('products  '!$A$1:$G$49,MATCH($D111,'products  '!$A$1:$A$49,0),MATCH(orders!J$1,'products  '!$A$1:$G$1,0))</f>
        <v>D</v>
      </c>
      <c r="K111" s="6">
        <f>INDEX('products  '!$A$1:$G$49,MATCH($D111,'products  '!$A$1:$A$49,0),MATCH(orders!K$1,'products  '!$A$1:$G$1,0))</f>
        <v>0.5</v>
      </c>
      <c r="L111" s="7">
        <f>INDEX('products  '!$A$1:$G$49,MATCH($D111,'products  '!$A$1:$A$49,0),MATCH(orders!L$1,'products  '!$A$1:$G$1,0))</f>
        <v>7.77</v>
      </c>
      <c r="M111" s="7">
        <f t="shared" si="3"/>
        <v>7.77</v>
      </c>
      <c r="N111" t="str">
        <f t="shared" si="4"/>
        <v>Liberica</v>
      </c>
      <c r="O111" t="str">
        <f t="shared" si="5"/>
        <v>Dark</v>
      </c>
      <c r="P111" t="str">
        <f>_xlfn.XLOOKUP(Orders[[#This Row],[Customer ID]],customers!$A$2:$A$1001,customers!$I$2:$I$1001,,0)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  '!$A$1:$G$49,MATCH($D112,'products  '!$A$1:$A$49,0),MATCH(orders!I$1,'products  '!$A$1:$G$1,0))</f>
        <v>Exc</v>
      </c>
      <c r="J112" t="str">
        <f>INDEX('products  '!$A$1:$G$49,MATCH($D112,'products  '!$A$1:$A$49,0),MATCH(orders!J$1,'products  '!$A$1:$G$1,0))</f>
        <v>L</v>
      </c>
      <c r="K112" s="6">
        <f>INDEX('products  '!$A$1:$G$49,MATCH($D112,'products  '!$A$1:$A$49,0),MATCH(orders!K$1,'products  '!$A$1:$G$1,0))</f>
        <v>0.2</v>
      </c>
      <c r="L112" s="7">
        <f>INDEX('products  '!$A$1:$G$49,MATCH($D112,'products  '!$A$1:$A$49,0),MATCH(orders!L$1,'products  '!$A$1:$G$1,0))</f>
        <v>4.4550000000000001</v>
      </c>
      <c r="M112" s="7">
        <f t="shared" si="3"/>
        <v>13.365</v>
      </c>
      <c r="N112" t="str">
        <f t="shared" si="4"/>
        <v>Excelsa</v>
      </c>
      <c r="O112" t="str">
        <f t="shared" si="5"/>
        <v>Light</v>
      </c>
      <c r="P112" t="str">
        <f>_xlfn.XLOOKUP(Orders[[#This Row],[Customer ID]],customers!$A$2:$A$1001,customers!$I$2:$I$1001,,0)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  '!$A$1:$G$49,MATCH($D113,'products  '!$A$1:$A$49,0),MATCH(orders!I$1,'products  '!$A$1:$G$1,0))</f>
        <v>Rob</v>
      </c>
      <c r="J113" t="str">
        <f>INDEX('products  '!$A$1:$G$49,MATCH($D113,'products  '!$A$1:$A$49,0),MATCH(orders!J$1,'products  '!$A$1:$G$1,0))</f>
        <v>D</v>
      </c>
      <c r="K113" s="6">
        <f>INDEX('products  '!$A$1:$G$49,MATCH($D113,'products  '!$A$1:$A$49,0),MATCH(orders!K$1,'products  '!$A$1:$G$1,0))</f>
        <v>0.5</v>
      </c>
      <c r="L113" s="7">
        <f>INDEX('products  '!$A$1:$G$49,MATCH($D113,'products  '!$A$1:$A$49,0),MATCH(orders!L$1,'products  '!$A$1:$G$1,0))</f>
        <v>5.3699999999999992</v>
      </c>
      <c r="M113" s="7">
        <f t="shared" si="3"/>
        <v>26.849999999999994</v>
      </c>
      <c r="N113" t="str">
        <f t="shared" si="4"/>
        <v>Robusta</v>
      </c>
      <c r="O113" t="str">
        <f t="shared" si="5"/>
        <v>Dark</v>
      </c>
      <c r="P113" t="str">
        <f>_xlfn.XLOOKUP(Orders[[#This Row],[Customer ID]],customers!$A$2:$A$1001,customers!$I$2:$I$1001,,0)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  '!$A$1:$G$49,MATCH($D114,'products  '!$A$1:$A$49,0),MATCH(orders!I$1,'products  '!$A$1:$G$1,0))</f>
        <v>Ara</v>
      </c>
      <c r="J114" t="str">
        <f>INDEX('products  '!$A$1:$G$49,MATCH($D114,'products  '!$A$1:$A$49,0),MATCH(orders!J$1,'products  '!$A$1:$G$1,0))</f>
        <v>M</v>
      </c>
      <c r="K114" s="6">
        <f>INDEX('products  '!$A$1:$G$49,MATCH($D114,'products  '!$A$1:$A$49,0),MATCH(orders!K$1,'products  '!$A$1:$G$1,0))</f>
        <v>1</v>
      </c>
      <c r="L114" s="7">
        <f>INDEX('products  '!$A$1:$G$49,MATCH($D114,'products  '!$A$1:$A$49,0),MATCH(orders!L$1,'products  '!$A$1:$G$1,0))</f>
        <v>11.25</v>
      </c>
      <c r="M114" s="7">
        <f t="shared" si="3"/>
        <v>11.25</v>
      </c>
      <c r="N114" t="str">
        <f t="shared" si="4"/>
        <v>Arabica</v>
      </c>
      <c r="O114" t="str">
        <f t="shared" si="5"/>
        <v>Medium</v>
      </c>
      <c r="P114" t="str">
        <f>_xlfn.XLOOKUP(Orders[[#This Row],[Customer ID]],customers!$A$2:$A$1001,customers!$I$2:$I$1001,,0)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  '!$A$1:$G$49,MATCH($D115,'products  '!$A$1:$A$49,0),MATCH(orders!I$1,'products  '!$A$1:$G$1,0))</f>
        <v>Lib</v>
      </c>
      <c r="J115" t="str">
        <f>INDEX('products  '!$A$1:$G$49,MATCH($D115,'products  '!$A$1:$A$49,0),MATCH(orders!J$1,'products  '!$A$1:$G$1,0))</f>
        <v>M</v>
      </c>
      <c r="K115" s="6">
        <f>INDEX('products  '!$A$1:$G$49,MATCH($D115,'products  '!$A$1:$A$49,0),MATCH(orders!K$1,'products  '!$A$1:$G$1,0))</f>
        <v>1</v>
      </c>
      <c r="L115" s="7">
        <f>INDEX('products  '!$A$1:$G$49,MATCH($D115,'products  '!$A$1:$A$49,0),MATCH(orders!L$1,'products  '!$A$1:$G$1,0))</f>
        <v>14.55</v>
      </c>
      <c r="M115" s="7">
        <f t="shared" si="3"/>
        <v>14.55</v>
      </c>
      <c r="N115" t="str">
        <f t="shared" si="4"/>
        <v>Liberica</v>
      </c>
      <c r="O115" t="str">
        <f t="shared" si="5"/>
        <v>Medium</v>
      </c>
      <c r="P115" t="str">
        <f>_xlfn.XLOOKUP(Orders[[#This Row],[Customer ID]],customers!$A$2:$A$1001,customers!$I$2:$I$1001,,0)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  '!$A$1:$G$49,MATCH($D116,'products  '!$A$1:$A$49,0),MATCH(orders!I$1,'products  '!$A$1:$G$1,0))</f>
        <v>Rob</v>
      </c>
      <c r="J116" t="str">
        <f>INDEX('products  '!$A$1:$G$49,MATCH($D116,'products  '!$A$1:$A$49,0),MATCH(orders!J$1,'products  '!$A$1:$G$1,0))</f>
        <v>L</v>
      </c>
      <c r="K116" s="6">
        <f>INDEX('products  '!$A$1:$G$49,MATCH($D116,'products  '!$A$1:$A$49,0),MATCH(orders!K$1,'products  '!$A$1:$G$1,0))</f>
        <v>0.2</v>
      </c>
      <c r="L116" s="7">
        <f>INDEX('products  '!$A$1:$G$49,MATCH($D116,'products  '!$A$1:$A$49,0),MATCH(orders!L$1,'products  '!$A$1:$G$1,0))</f>
        <v>3.5849999999999995</v>
      </c>
      <c r="M116" s="7">
        <f t="shared" si="3"/>
        <v>14.339999999999998</v>
      </c>
      <c r="N116" t="str">
        <f t="shared" si="4"/>
        <v>Robusta</v>
      </c>
      <c r="O116" t="str">
        <f t="shared" si="5"/>
        <v>Light</v>
      </c>
      <c r="P116" t="str">
        <f>_xlfn.XLOOKUP(Orders[[#This Row],[Customer ID]],customers!$A$2:$A$1001,customers!$I$2:$I$1001,,0)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  '!$A$1:$G$49,MATCH($D117,'products  '!$A$1:$A$49,0),MATCH(orders!I$1,'products  '!$A$1:$G$1,0))</f>
        <v>Lib</v>
      </c>
      <c r="J117" t="str">
        <f>INDEX('products  '!$A$1:$G$49,MATCH($D117,'products  '!$A$1:$A$49,0),MATCH(orders!J$1,'products  '!$A$1:$G$1,0))</f>
        <v>L</v>
      </c>
      <c r="K117" s="6">
        <f>INDEX('products  '!$A$1:$G$49,MATCH($D117,'products  '!$A$1:$A$49,0),MATCH(orders!K$1,'products  '!$A$1:$G$1,0))</f>
        <v>1</v>
      </c>
      <c r="L117" s="7">
        <f>INDEX('products  '!$A$1:$G$49,MATCH($D117,'products  '!$A$1:$A$49,0),MATCH(orders!L$1,'products  '!$A$1:$G$1,0))</f>
        <v>15.85</v>
      </c>
      <c r="M117" s="7">
        <f t="shared" si="3"/>
        <v>15.85</v>
      </c>
      <c r="N117" t="str">
        <f t="shared" si="4"/>
        <v>Liberica</v>
      </c>
      <c r="O117" t="str">
        <f t="shared" si="5"/>
        <v>Light</v>
      </c>
      <c r="P117" t="str">
        <f>_xlfn.XLOOKUP(Orders[[#This Row],[Customer ID]],customers!$A$2:$A$1001,customers!$I$2:$I$1001,,0)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  '!$A$1:$G$49,MATCH($D118,'products  '!$A$1:$A$49,0),MATCH(orders!I$1,'products  '!$A$1:$G$1,0))</f>
        <v>Lib</v>
      </c>
      <c r="J118" t="str">
        <f>INDEX('products  '!$A$1:$G$49,MATCH($D118,'products  '!$A$1:$A$49,0),MATCH(orders!J$1,'products  '!$A$1:$G$1,0))</f>
        <v>L</v>
      </c>
      <c r="K118" s="6">
        <f>INDEX('products  '!$A$1:$G$49,MATCH($D118,'products  '!$A$1:$A$49,0),MATCH(orders!K$1,'products  '!$A$1:$G$1,0))</f>
        <v>0.2</v>
      </c>
      <c r="L118" s="7">
        <f>INDEX('products  '!$A$1:$G$49,MATCH($D118,'products  '!$A$1:$A$49,0),MATCH(orders!L$1,'products  '!$A$1:$G$1,0))</f>
        <v>4.7549999999999999</v>
      </c>
      <c r="M118" s="7">
        <f t="shared" si="3"/>
        <v>19.02</v>
      </c>
      <c r="N118" t="str">
        <f t="shared" si="4"/>
        <v>Liberica</v>
      </c>
      <c r="O118" t="str">
        <f t="shared" si="5"/>
        <v>Light</v>
      </c>
      <c r="P118" t="str">
        <f>_xlfn.XLOOKUP(Orders[[#This Row],[Customer ID]],customers!$A$2:$A$1001,customers!$I$2:$I$1001,,0)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  '!$A$1:$G$49,MATCH($D119,'products  '!$A$1:$A$49,0),MATCH(orders!I$1,'products  '!$A$1:$G$1,0))</f>
        <v>Lib</v>
      </c>
      <c r="J119" t="str">
        <f>INDEX('products  '!$A$1:$G$49,MATCH($D119,'products  '!$A$1:$A$49,0),MATCH(orders!J$1,'products  '!$A$1:$G$1,0))</f>
        <v>L</v>
      </c>
      <c r="K119" s="6">
        <f>INDEX('products  '!$A$1:$G$49,MATCH($D119,'products  '!$A$1:$A$49,0),MATCH(orders!K$1,'products  '!$A$1:$G$1,0))</f>
        <v>0.5</v>
      </c>
      <c r="L119" s="7">
        <f>INDEX('products  '!$A$1:$G$49,MATCH($D119,'products  '!$A$1:$A$49,0),MATCH(orders!L$1,'products  '!$A$1:$G$1,0))</f>
        <v>9.51</v>
      </c>
      <c r="M119" s="7">
        <f t="shared" si="3"/>
        <v>38.04</v>
      </c>
      <c r="N119" t="str">
        <f t="shared" si="4"/>
        <v>Liberica</v>
      </c>
      <c r="O119" t="str">
        <f t="shared" si="5"/>
        <v>Light</v>
      </c>
      <c r="P119" t="str">
        <f>_xlfn.XLOOKUP(Orders[[#This Row],[Customer ID]],customers!$A$2:$A$1001,customers!$I$2:$I$1001,,0)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  '!$A$1:$G$49,MATCH($D120,'products  '!$A$1:$A$49,0),MATCH(orders!I$1,'products  '!$A$1:$G$1,0))</f>
        <v>Exc</v>
      </c>
      <c r="J120" t="str">
        <f>INDEX('products  '!$A$1:$G$49,MATCH($D120,'products  '!$A$1:$A$49,0),MATCH(orders!J$1,'products  '!$A$1:$G$1,0))</f>
        <v>D</v>
      </c>
      <c r="K120" s="6">
        <f>INDEX('products  '!$A$1:$G$49,MATCH($D120,'products  '!$A$1:$A$49,0),MATCH(orders!K$1,'products  '!$A$1:$G$1,0))</f>
        <v>0.5</v>
      </c>
      <c r="L120" s="7">
        <f>INDEX('products  '!$A$1:$G$49,MATCH($D120,'products  '!$A$1:$A$49,0),MATCH(orders!L$1,'products  '!$A$1:$G$1,0))</f>
        <v>7.29</v>
      </c>
      <c r="M120" s="7">
        <f t="shared" si="3"/>
        <v>21.87</v>
      </c>
      <c r="N120" t="str">
        <f t="shared" si="4"/>
        <v>Excelsa</v>
      </c>
      <c r="O120" t="str">
        <f t="shared" si="5"/>
        <v>Dark</v>
      </c>
      <c r="P120" t="str">
        <f>_xlfn.XLOOKUP(Orders[[#This Row],[Customer ID]],customers!$A$2:$A$1001,customers!$I$2:$I$1001,,0)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  '!$A$1:$G$49,MATCH($D121,'products  '!$A$1:$A$49,0),MATCH(orders!I$1,'products  '!$A$1:$G$1,0))</f>
        <v>Exc</v>
      </c>
      <c r="J121" t="str">
        <f>INDEX('products  '!$A$1:$G$49,MATCH($D121,'products  '!$A$1:$A$49,0),MATCH(orders!J$1,'products  '!$A$1:$G$1,0))</f>
        <v>M</v>
      </c>
      <c r="K121" s="6">
        <f>INDEX('products  '!$A$1:$G$49,MATCH($D121,'products  '!$A$1:$A$49,0),MATCH(orders!K$1,'products  '!$A$1:$G$1,0))</f>
        <v>0.2</v>
      </c>
      <c r="L121" s="7">
        <f>INDEX('products  '!$A$1:$G$49,MATCH($D121,'products  '!$A$1:$A$49,0),MATCH(orders!L$1,'products  '!$A$1:$G$1,0))</f>
        <v>4.125</v>
      </c>
      <c r="M121" s="7">
        <f t="shared" si="3"/>
        <v>4.125</v>
      </c>
      <c r="N121" t="str">
        <f t="shared" si="4"/>
        <v>Excelsa</v>
      </c>
      <c r="O121" t="str">
        <f t="shared" si="5"/>
        <v>Medium</v>
      </c>
      <c r="P121" t="str">
        <f>_xlfn.XLOOKUP(Orders[[#This Row],[Customer ID]],customers!$A$2:$A$1001,customers!$I$2:$I$1001,,0)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  '!$A$1:$G$49,MATCH($D122,'products  '!$A$1:$A$49,0),MATCH(orders!I$1,'products  '!$A$1:$G$1,0))</f>
        <v>Ara</v>
      </c>
      <c r="J122" t="str">
        <f>INDEX('products  '!$A$1:$G$49,MATCH($D122,'products  '!$A$1:$A$49,0),MATCH(orders!J$1,'products  '!$A$1:$G$1,0))</f>
        <v>L</v>
      </c>
      <c r="K122" s="6">
        <f>INDEX('products  '!$A$1:$G$49,MATCH($D122,'products  '!$A$1:$A$49,0),MATCH(orders!K$1,'products  '!$A$1:$G$1,0))</f>
        <v>0.2</v>
      </c>
      <c r="L122" s="7">
        <f>INDEX('products  '!$A$1:$G$49,MATCH($D122,'products  '!$A$1:$A$49,0),MATCH(orders!L$1,'products  '!$A$1:$G$1,0))</f>
        <v>3.8849999999999998</v>
      </c>
      <c r="M122" s="7">
        <f t="shared" si="3"/>
        <v>3.8849999999999998</v>
      </c>
      <c r="N122" t="str">
        <f t="shared" si="4"/>
        <v>Arabica</v>
      </c>
      <c r="O122" t="str">
        <f t="shared" si="5"/>
        <v>Light</v>
      </c>
      <c r="P122" t="str">
        <f>_xlfn.XLOOKUP(Orders[[#This Row],[Customer ID]],customers!$A$2:$A$1001,customers!$I$2:$I$1001,,0)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  '!$A$1:$G$49,MATCH($D123,'products  '!$A$1:$A$49,0),MATCH(orders!I$1,'products  '!$A$1:$G$1,0))</f>
        <v>Exc</v>
      </c>
      <c r="J123" t="str">
        <f>INDEX('products  '!$A$1:$G$49,MATCH($D123,'products  '!$A$1:$A$49,0),MATCH(orders!J$1,'products  '!$A$1:$G$1,0))</f>
        <v>M</v>
      </c>
      <c r="K123" s="6">
        <f>INDEX('products  '!$A$1:$G$49,MATCH($D123,'products  '!$A$1:$A$49,0),MATCH(orders!K$1,'products  '!$A$1:$G$1,0))</f>
        <v>1</v>
      </c>
      <c r="L123" s="7">
        <f>INDEX('products  '!$A$1:$G$49,MATCH($D123,'products  '!$A$1:$A$49,0),MATCH(orders!L$1,'products  '!$A$1:$G$1,0))</f>
        <v>13.75</v>
      </c>
      <c r="M123" s="7">
        <f t="shared" si="3"/>
        <v>68.75</v>
      </c>
      <c r="N123" t="str">
        <f t="shared" si="4"/>
        <v>Excelsa</v>
      </c>
      <c r="O123" t="str">
        <f t="shared" si="5"/>
        <v>Medium</v>
      </c>
      <c r="P123" t="str">
        <f>_xlfn.XLOOKUP(Orders[[#This Row],[Customer ID]],customers!$A$2:$A$1001,customers!$I$2:$I$1001,,0)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  '!$A$1:$G$49,MATCH($D124,'products  '!$A$1:$A$49,0),MATCH(orders!I$1,'products  '!$A$1:$G$1,0))</f>
        <v>Ara</v>
      </c>
      <c r="J124" t="str">
        <f>INDEX('products  '!$A$1:$G$49,MATCH($D124,'products  '!$A$1:$A$49,0),MATCH(orders!J$1,'products  '!$A$1:$G$1,0))</f>
        <v>D</v>
      </c>
      <c r="K124" s="6">
        <f>INDEX('products  '!$A$1:$G$49,MATCH($D124,'products  '!$A$1:$A$49,0),MATCH(orders!K$1,'products  '!$A$1:$G$1,0))</f>
        <v>0.5</v>
      </c>
      <c r="L124" s="7">
        <f>INDEX('products  '!$A$1:$G$49,MATCH($D124,'products  '!$A$1:$A$49,0),MATCH(orders!L$1,'products  '!$A$1:$G$1,0))</f>
        <v>5.97</v>
      </c>
      <c r="M124" s="7">
        <f t="shared" si="3"/>
        <v>23.88</v>
      </c>
      <c r="N124" t="str">
        <f t="shared" si="4"/>
        <v>Arabica</v>
      </c>
      <c r="O124" t="str">
        <f t="shared" si="5"/>
        <v>Dark</v>
      </c>
      <c r="P124" t="str">
        <f>_xlfn.XLOOKUP(Orders[[#This Row],[Customer ID]],customers!$A$2:$A$1001,customers!$I$2:$I$1001,,0)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  '!$A$1:$G$49,MATCH($D125,'products  '!$A$1:$A$49,0),MATCH(orders!I$1,'products  '!$A$1:$G$1,0))</f>
        <v>Lib</v>
      </c>
      <c r="J125" t="str">
        <f>INDEX('products  '!$A$1:$G$49,MATCH($D125,'products  '!$A$1:$A$49,0),MATCH(orders!J$1,'products  '!$A$1:$G$1,0))</f>
        <v>L</v>
      </c>
      <c r="K125" s="6">
        <f>INDEX('products  '!$A$1:$G$49,MATCH($D125,'products  '!$A$1:$A$49,0),MATCH(orders!K$1,'products  '!$A$1:$G$1,0))</f>
        <v>2.5</v>
      </c>
      <c r="L125" s="7">
        <f>INDEX('products  '!$A$1:$G$49,MATCH($D125,'products  '!$A$1:$A$49,0),MATCH(orders!L$1,'products  '!$A$1:$G$1,0))</f>
        <v>36.454999999999998</v>
      </c>
      <c r="M125" s="7">
        <f t="shared" si="3"/>
        <v>145.82</v>
      </c>
      <c r="N125" t="str">
        <f t="shared" si="4"/>
        <v>Liberica</v>
      </c>
      <c r="O125" t="str">
        <f t="shared" si="5"/>
        <v>Light</v>
      </c>
      <c r="P125" t="str">
        <f>_xlfn.XLOOKUP(Orders[[#This Row],[Customer ID]],customers!$A$2:$A$1001,customers!$I$2:$I$1001,,0)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  '!$A$1:$G$49,MATCH($D126,'products  '!$A$1:$A$49,0),MATCH(orders!I$1,'products  '!$A$1:$G$1,0))</f>
        <v>Lib</v>
      </c>
      <c r="J126" t="str">
        <f>INDEX('products  '!$A$1:$G$49,MATCH($D126,'products  '!$A$1:$A$49,0),MATCH(orders!J$1,'products  '!$A$1:$G$1,0))</f>
        <v>M</v>
      </c>
      <c r="K126" s="6">
        <f>INDEX('products  '!$A$1:$G$49,MATCH($D126,'products  '!$A$1:$A$49,0),MATCH(orders!K$1,'products  '!$A$1:$G$1,0))</f>
        <v>0.2</v>
      </c>
      <c r="L126" s="7">
        <f>INDEX('products  '!$A$1:$G$49,MATCH($D126,'products  '!$A$1:$A$49,0),MATCH(orders!L$1,'products  '!$A$1:$G$1,0))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  '!$A$1:$G$49,MATCH($D127,'products  '!$A$1:$A$49,0),MATCH(orders!I$1,'products  '!$A$1:$G$1,0))</f>
        <v>Lib</v>
      </c>
      <c r="J127" t="str">
        <f>INDEX('products  '!$A$1:$G$49,MATCH($D127,'products  '!$A$1:$A$49,0),MATCH(orders!J$1,'products  '!$A$1:$G$1,0))</f>
        <v>M</v>
      </c>
      <c r="K127" s="6">
        <f>INDEX('products  '!$A$1:$G$49,MATCH($D127,'products  '!$A$1:$A$49,0),MATCH(orders!K$1,'products  '!$A$1:$G$1,0))</f>
        <v>0.5</v>
      </c>
      <c r="L127" s="7">
        <f>INDEX('products  '!$A$1:$G$49,MATCH($D127,'products  '!$A$1:$A$49,0),MATCH(orders!L$1,'products  '!$A$1:$G$1,0))</f>
        <v>8.73</v>
      </c>
      <c r="M127" s="7">
        <f t="shared" si="3"/>
        <v>26.19</v>
      </c>
      <c r="N127" t="str">
        <f t="shared" si="4"/>
        <v>Liberica</v>
      </c>
      <c r="O127" t="str">
        <f t="shared" si="5"/>
        <v>Medium</v>
      </c>
      <c r="P127" t="str">
        <f>_xlfn.XLOOKUP(Orders[[#This Row],[Customer ID]],customers!$A$2:$A$1001,customers!$I$2:$I$1001,,0)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  '!$A$1:$G$49,MATCH($D128,'products  '!$A$1:$A$49,0),MATCH(orders!I$1,'products  '!$A$1:$G$1,0))</f>
        <v>Ara</v>
      </c>
      <c r="J128" t="str">
        <f>INDEX('products  '!$A$1:$G$49,MATCH($D128,'products  '!$A$1:$A$49,0),MATCH(orders!J$1,'products  '!$A$1:$G$1,0))</f>
        <v>M</v>
      </c>
      <c r="K128" s="6">
        <f>INDEX('products  '!$A$1:$G$49,MATCH($D128,'products  '!$A$1:$A$49,0),MATCH(orders!K$1,'products  '!$A$1:$G$1,0))</f>
        <v>1</v>
      </c>
      <c r="L128" s="7">
        <f>INDEX('products  '!$A$1:$G$49,MATCH($D128,'products  '!$A$1:$A$49,0),MATCH(orders!L$1,'products  '!$A$1:$G$1,0))</f>
        <v>11.25</v>
      </c>
      <c r="M128" s="7">
        <f t="shared" si="3"/>
        <v>11.25</v>
      </c>
      <c r="N128" t="str">
        <f t="shared" si="4"/>
        <v>Arabica</v>
      </c>
      <c r="O128" t="str">
        <f t="shared" si="5"/>
        <v>Medium</v>
      </c>
      <c r="P128" t="str">
        <f>_xlfn.XLOOKUP(Orders[[#This Row],[Customer ID]],customers!$A$2:$A$1001,customers!$I$2:$I$1001,,0)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  '!$A$1:$G$49,MATCH($D129,'products  '!$A$1:$A$49,0),MATCH(orders!I$1,'products  '!$A$1:$G$1,0))</f>
        <v>Lib</v>
      </c>
      <c r="J129" t="str">
        <f>INDEX('products  '!$A$1:$G$49,MATCH($D129,'products  '!$A$1:$A$49,0),MATCH(orders!J$1,'products  '!$A$1:$G$1,0))</f>
        <v>D</v>
      </c>
      <c r="K129" s="6">
        <f>INDEX('products  '!$A$1:$G$49,MATCH($D129,'products  '!$A$1:$A$49,0),MATCH(orders!K$1,'products  '!$A$1:$G$1,0))</f>
        <v>1</v>
      </c>
      <c r="L129" s="7">
        <f>INDEX('products  '!$A$1:$G$49,MATCH($D129,'products  '!$A$1:$A$49,0),MATCH(orders!L$1,'products  '!$A$1:$G$1,0))</f>
        <v>12.95</v>
      </c>
      <c r="M129" s="7">
        <f t="shared" si="3"/>
        <v>77.699999999999989</v>
      </c>
      <c r="N129" t="str">
        <f t="shared" si="4"/>
        <v>Liberica</v>
      </c>
      <c r="O129" t="str">
        <f t="shared" si="5"/>
        <v>Dark</v>
      </c>
      <c r="P129" t="str">
        <f>_xlfn.XLOOKUP(Orders[[#This Row],[Customer ID]],customers!$A$2:$A$1001,customers!$I$2:$I$1001,,0)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  '!$A$1:$G$49,MATCH($D130,'products  '!$A$1:$A$49,0),MATCH(orders!I$1,'products  '!$A$1:$G$1,0))</f>
        <v>Ara</v>
      </c>
      <c r="J130" t="str">
        <f>INDEX('products  '!$A$1:$G$49,MATCH($D130,'products  '!$A$1:$A$49,0),MATCH(orders!J$1,'products  '!$A$1:$G$1,0))</f>
        <v>M</v>
      </c>
      <c r="K130" s="6">
        <f>INDEX('products  '!$A$1:$G$49,MATCH($D130,'products  '!$A$1:$A$49,0),MATCH(orders!K$1,'products  '!$A$1:$G$1,0))</f>
        <v>0.5</v>
      </c>
      <c r="L130" s="7">
        <f>INDEX('products  '!$A$1:$G$49,MATCH($D130,'products  '!$A$1:$A$49,0),MATCH(orders!L$1,'products  '!$A$1:$G$1,0))</f>
        <v>6.75</v>
      </c>
      <c r="M130" s="7">
        <f t="shared" si="3"/>
        <v>6.75</v>
      </c>
      <c r="N130" t="str">
        <f t="shared" si="4"/>
        <v>Arabica</v>
      </c>
      <c r="O130" t="str">
        <f t="shared" si="5"/>
        <v>Medium</v>
      </c>
      <c r="P130" t="str">
        <f>_xlfn.XLOOKUP(Orders[[#This Row],[Customer ID]],customers!$A$2:$A$1001,customers!$I$2:$I$1001,,0)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  '!$A$1:$G$49,MATCH($D131,'products  '!$A$1:$A$49,0),MATCH(orders!I$1,'products  '!$A$1:$G$1,0))</f>
        <v>Exc</v>
      </c>
      <c r="J131" t="str">
        <f>INDEX('products  '!$A$1:$G$49,MATCH($D131,'products  '!$A$1:$A$49,0),MATCH(orders!J$1,'products  '!$A$1:$G$1,0))</f>
        <v>D</v>
      </c>
      <c r="K131" s="6">
        <f>INDEX('products  '!$A$1:$G$49,MATCH($D131,'products  '!$A$1:$A$49,0),MATCH(orders!K$1,'products  '!$A$1:$G$1,0))</f>
        <v>1</v>
      </c>
      <c r="L131" s="7">
        <f>INDEX('products  '!$A$1:$G$49,MATCH($D131,'products  '!$A$1:$A$49,0),MATCH(orders!L$1,'products  '!$A$1:$G$1,0))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  '!$A$1:$G$49,MATCH($D132,'products  '!$A$1:$A$49,0),MATCH(orders!I$1,'products  '!$A$1:$G$1,0))</f>
        <v>Ara</v>
      </c>
      <c r="J132" t="str">
        <f>INDEX('products  '!$A$1:$G$49,MATCH($D132,'products  '!$A$1:$A$49,0),MATCH(orders!J$1,'products  '!$A$1:$G$1,0))</f>
        <v>L</v>
      </c>
      <c r="K132" s="6">
        <f>INDEX('products  '!$A$1:$G$49,MATCH($D132,'products  '!$A$1:$A$49,0),MATCH(orders!K$1,'products  '!$A$1:$G$1,0))</f>
        <v>2.5</v>
      </c>
      <c r="L132" s="7">
        <f>INDEX('products  '!$A$1:$G$49,MATCH($D132,'products  '!$A$1:$A$49,0),MATCH(orders!L$1,'products  '!$A$1:$G$1,0))</f>
        <v>29.784999999999997</v>
      </c>
      <c r="M132" s="7">
        <f t="shared" si="6"/>
        <v>148.92499999999998</v>
      </c>
      <c r="N132" t="str">
        <f t="shared" si="7"/>
        <v>Arabica</v>
      </c>
      <c r="O132" t="str">
        <f t="shared" si="8"/>
        <v>Light</v>
      </c>
      <c r="P132" t="str">
        <f>_xlfn.XLOOKUP(Orders[[#This Row],[Customer ID]],customers!$A$2:$A$1001,customers!$I$2:$I$1001,,0)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  '!$A$1:$G$49,MATCH($D133,'products  '!$A$1:$A$49,0),MATCH(orders!I$1,'products  '!$A$1:$G$1,0))</f>
        <v>Exc</v>
      </c>
      <c r="J133" t="str">
        <f>INDEX('products  '!$A$1:$G$49,MATCH($D133,'products  '!$A$1:$A$49,0),MATCH(orders!J$1,'products  '!$A$1:$G$1,0))</f>
        <v>D</v>
      </c>
      <c r="K133" s="6">
        <f>INDEX('products  '!$A$1:$G$49,MATCH($D133,'products  '!$A$1:$A$49,0),MATCH(orders!K$1,'products  '!$A$1:$G$1,0))</f>
        <v>0.5</v>
      </c>
      <c r="L133" s="7">
        <f>INDEX('products  '!$A$1:$G$49,MATCH($D133,'products  '!$A$1:$A$49,0),MATCH(orders!L$1,'products  '!$A$1:$G$1,0))</f>
        <v>7.29</v>
      </c>
      <c r="M133" s="7">
        <f t="shared" si="6"/>
        <v>14.58</v>
      </c>
      <c r="N133" t="str">
        <f t="shared" si="7"/>
        <v>Excelsa</v>
      </c>
      <c r="O133" t="str">
        <f t="shared" si="8"/>
        <v>Dark</v>
      </c>
      <c r="P133" t="str">
        <f>_xlfn.XLOOKUP(Orders[[#This Row],[Customer ID]],customers!$A$2:$A$1001,customers!$I$2:$I$1001,,0)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  '!$A$1:$G$49,MATCH($D134,'products  '!$A$1:$A$49,0),MATCH(orders!I$1,'products  '!$A$1:$G$1,0))</f>
        <v>Ara</v>
      </c>
      <c r="J134" t="str">
        <f>INDEX('products  '!$A$1:$G$49,MATCH($D134,'products  '!$A$1:$A$49,0),MATCH(orders!J$1,'products  '!$A$1:$G$1,0))</f>
        <v>L</v>
      </c>
      <c r="K134" s="6">
        <f>INDEX('products  '!$A$1:$G$49,MATCH($D134,'products  '!$A$1:$A$49,0),MATCH(orders!K$1,'products  '!$A$1:$G$1,0))</f>
        <v>2.5</v>
      </c>
      <c r="L134" s="7">
        <f>INDEX('products  '!$A$1:$G$49,MATCH($D134,'products  '!$A$1:$A$49,0),MATCH(orders!L$1,'products  '!$A$1:$G$1,0))</f>
        <v>29.784999999999997</v>
      </c>
      <c r="M134" s="7">
        <f t="shared" si="6"/>
        <v>148.92499999999998</v>
      </c>
      <c r="N134" t="str">
        <f t="shared" si="7"/>
        <v>Arabica</v>
      </c>
      <c r="O134" t="str">
        <f t="shared" si="8"/>
        <v>Light</v>
      </c>
      <c r="P134" t="str">
        <f>_xlfn.XLOOKUP(Orders[[#This Row],[Customer ID]],customers!$A$2:$A$1001,customers!$I$2:$I$1001,,0)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  '!$A$1:$G$49,MATCH($D135,'products  '!$A$1:$A$49,0),MATCH(orders!I$1,'products  '!$A$1:$G$1,0))</f>
        <v>Lib</v>
      </c>
      <c r="J135" t="str">
        <f>INDEX('products  '!$A$1:$G$49,MATCH($D135,'products  '!$A$1:$A$49,0),MATCH(orders!J$1,'products  '!$A$1:$G$1,0))</f>
        <v>D</v>
      </c>
      <c r="K135" s="6">
        <f>INDEX('products  '!$A$1:$G$49,MATCH($D135,'products  '!$A$1:$A$49,0),MATCH(orders!K$1,'products  '!$A$1:$G$1,0))</f>
        <v>1</v>
      </c>
      <c r="L135" s="7">
        <f>INDEX('products  '!$A$1:$G$49,MATCH($D135,'products  '!$A$1:$A$49,0),MATCH(orders!L$1,'products  '!$A$1:$G$1,0))</f>
        <v>12.95</v>
      </c>
      <c r="M135" s="7">
        <f t="shared" si="6"/>
        <v>12.95</v>
      </c>
      <c r="N135" t="str">
        <f t="shared" si="7"/>
        <v>Liberica</v>
      </c>
      <c r="O135" t="str">
        <f t="shared" si="8"/>
        <v>Dark</v>
      </c>
      <c r="P135" t="str">
        <f>_xlfn.XLOOKUP(Orders[[#This Row],[Customer ID]],customers!$A$2:$A$1001,customers!$I$2:$I$1001,,0)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  '!$A$1:$G$49,MATCH($D136,'products  '!$A$1:$A$49,0),MATCH(orders!I$1,'products  '!$A$1:$G$1,0))</f>
        <v>Exc</v>
      </c>
      <c r="J136" t="str">
        <f>INDEX('products  '!$A$1:$G$49,MATCH($D136,'products  '!$A$1:$A$49,0),MATCH(orders!J$1,'products  '!$A$1:$G$1,0))</f>
        <v>M</v>
      </c>
      <c r="K136" s="6">
        <f>INDEX('products  '!$A$1:$G$49,MATCH($D136,'products  '!$A$1:$A$49,0),MATCH(orders!K$1,'products  '!$A$1:$G$1,0))</f>
        <v>2.5</v>
      </c>
      <c r="L136" s="7">
        <f>INDEX('products  '!$A$1:$G$49,MATCH($D136,'products  '!$A$1:$A$49,0),MATCH(orders!L$1,'products  '!$A$1:$G$1,0))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  '!$A$1:$G$49,MATCH($D137,'products  '!$A$1:$A$49,0),MATCH(orders!I$1,'products  '!$A$1:$G$1,0))</f>
        <v>Ara</v>
      </c>
      <c r="J137" t="str">
        <f>INDEX('products  '!$A$1:$G$49,MATCH($D137,'products  '!$A$1:$A$49,0),MATCH(orders!J$1,'products  '!$A$1:$G$1,0))</f>
        <v>L</v>
      </c>
      <c r="K137" s="6">
        <f>INDEX('products  '!$A$1:$G$49,MATCH($D137,'products  '!$A$1:$A$49,0),MATCH(orders!K$1,'products  '!$A$1:$G$1,0))</f>
        <v>0.5</v>
      </c>
      <c r="L137" s="7">
        <f>INDEX('products  '!$A$1:$G$49,MATCH($D137,'products  '!$A$1:$A$49,0),MATCH(orders!L$1,'products  '!$A$1:$G$1,0))</f>
        <v>7.77</v>
      </c>
      <c r="M137" s="7">
        <f t="shared" si="6"/>
        <v>38.849999999999994</v>
      </c>
      <c r="N137" t="str">
        <f t="shared" si="7"/>
        <v>Arabica</v>
      </c>
      <c r="O137" t="str">
        <f t="shared" si="8"/>
        <v>Light</v>
      </c>
      <c r="P137" t="str">
        <f>_xlfn.XLOOKUP(Orders[[#This Row],[Customer ID]],customers!$A$2:$A$1001,customers!$I$2:$I$1001,,0)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  '!$A$1:$G$49,MATCH($D138,'products  '!$A$1:$A$49,0),MATCH(orders!I$1,'products  '!$A$1:$G$1,0))</f>
        <v>Ara</v>
      </c>
      <c r="J138" t="str">
        <f>INDEX('products  '!$A$1:$G$49,MATCH($D138,'products  '!$A$1:$A$49,0),MATCH(orders!J$1,'products  '!$A$1:$G$1,0))</f>
        <v>D</v>
      </c>
      <c r="K138" s="6">
        <f>INDEX('products  '!$A$1:$G$49,MATCH($D138,'products  '!$A$1:$A$49,0),MATCH(orders!K$1,'products  '!$A$1:$G$1,0))</f>
        <v>0.2</v>
      </c>
      <c r="L138" s="7">
        <f>INDEX('products  '!$A$1:$G$49,MATCH($D138,'products  '!$A$1:$A$49,0),MATCH(orders!L$1,'products  '!$A$1:$G$1,0))</f>
        <v>2.9849999999999999</v>
      </c>
      <c r="M138" s="7">
        <f t="shared" si="6"/>
        <v>11.94</v>
      </c>
      <c r="N138" t="str">
        <f t="shared" si="7"/>
        <v>Arabica</v>
      </c>
      <c r="O138" t="str">
        <f t="shared" si="8"/>
        <v>Dark</v>
      </c>
      <c r="P138" t="str">
        <f>_xlfn.XLOOKUP(Orders[[#This Row],[Customer ID]],customers!$A$2:$A$1001,customers!$I$2:$I$1001,,0)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  '!$A$1:$G$49,MATCH($D139,'products  '!$A$1:$A$49,0),MATCH(orders!I$1,'products  '!$A$1:$G$1,0))</f>
        <v>Exc</v>
      </c>
      <c r="J139" t="str">
        <f>INDEX('products  '!$A$1:$G$49,MATCH($D139,'products  '!$A$1:$A$49,0),MATCH(orders!J$1,'products  '!$A$1:$G$1,0))</f>
        <v>L</v>
      </c>
      <c r="K139" s="6">
        <f>INDEX('products  '!$A$1:$G$49,MATCH($D139,'products  '!$A$1:$A$49,0),MATCH(orders!K$1,'products  '!$A$1:$G$1,0))</f>
        <v>2.5</v>
      </c>
      <c r="L139" s="7">
        <f>INDEX('products  '!$A$1:$G$49,MATCH($D139,'products  '!$A$1:$A$49,0),MATCH(orders!L$1,'products  '!$A$1:$G$1,0))</f>
        <v>34.154999999999994</v>
      </c>
      <c r="M139" s="7">
        <f t="shared" si="6"/>
        <v>102.46499999999997</v>
      </c>
      <c r="N139" t="str">
        <f t="shared" si="7"/>
        <v>Excelsa</v>
      </c>
      <c r="O139" t="str">
        <f t="shared" si="8"/>
        <v>Light</v>
      </c>
      <c r="P139" t="str">
        <f>_xlfn.XLOOKUP(Orders[[#This Row],[Customer ID]],customers!$A$2:$A$1001,customers!$I$2:$I$1001,,0)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  '!$A$1:$G$49,MATCH($D140,'products  '!$A$1:$A$49,0),MATCH(orders!I$1,'products  '!$A$1:$G$1,0))</f>
        <v>Exc</v>
      </c>
      <c r="J140" t="str">
        <f>INDEX('products  '!$A$1:$G$49,MATCH($D140,'products  '!$A$1:$A$49,0),MATCH(orders!J$1,'products  '!$A$1:$G$1,0))</f>
        <v>D</v>
      </c>
      <c r="K140" s="6">
        <f>INDEX('products  '!$A$1:$G$49,MATCH($D140,'products  '!$A$1:$A$49,0),MATCH(orders!K$1,'products  '!$A$1:$G$1,0))</f>
        <v>1</v>
      </c>
      <c r="L140" s="7">
        <f>INDEX('products  '!$A$1:$G$49,MATCH($D140,'products  '!$A$1:$A$49,0),MATCH(orders!L$1,'products  '!$A$1:$G$1,0))</f>
        <v>12.15</v>
      </c>
      <c r="M140" s="7">
        <f t="shared" si="6"/>
        <v>48.6</v>
      </c>
      <c r="N140" t="str">
        <f t="shared" si="7"/>
        <v>Excelsa</v>
      </c>
      <c r="O140" t="str">
        <f t="shared" si="8"/>
        <v>Dark</v>
      </c>
      <c r="P140" t="str">
        <f>_xlfn.XLOOKUP(Orders[[#This Row],[Customer ID]],customers!$A$2:$A$1001,customers!$I$2:$I$1001,,0)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  '!$A$1:$G$49,MATCH($D141,'products  '!$A$1:$A$49,0),MATCH(orders!I$1,'products  '!$A$1:$G$1,0))</f>
        <v>Lib</v>
      </c>
      <c r="J141" t="str">
        <f>INDEX('products  '!$A$1:$G$49,MATCH($D141,'products  '!$A$1:$A$49,0),MATCH(orders!J$1,'products  '!$A$1:$G$1,0))</f>
        <v>D</v>
      </c>
      <c r="K141" s="6">
        <f>INDEX('products  '!$A$1:$G$49,MATCH($D141,'products  '!$A$1:$A$49,0),MATCH(orders!K$1,'products  '!$A$1:$G$1,0))</f>
        <v>1</v>
      </c>
      <c r="L141" s="7">
        <f>INDEX('products  '!$A$1:$G$49,MATCH($D141,'products  '!$A$1:$A$49,0),MATCH(orders!L$1,'products  '!$A$1:$G$1,0))</f>
        <v>12.95</v>
      </c>
      <c r="M141" s="7">
        <f t="shared" si="6"/>
        <v>77.699999999999989</v>
      </c>
      <c r="N141" t="str">
        <f t="shared" si="7"/>
        <v>Liberica</v>
      </c>
      <c r="O141" t="str">
        <f t="shared" si="8"/>
        <v>Dark</v>
      </c>
      <c r="P141" t="str">
        <f>_xlfn.XLOOKUP(Orders[[#This Row],[Customer ID]],customers!$A$2:$A$1001,customers!$I$2:$I$1001,,0)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  '!$A$1:$G$49,MATCH($D142,'products  '!$A$1:$A$49,0),MATCH(orders!I$1,'products  '!$A$1:$G$1,0))</f>
        <v>Lib</v>
      </c>
      <c r="J142" t="str">
        <f>INDEX('products  '!$A$1:$G$49,MATCH($D142,'products  '!$A$1:$A$49,0),MATCH(orders!J$1,'products  '!$A$1:$G$1,0))</f>
        <v>D</v>
      </c>
      <c r="K142" s="6">
        <f>INDEX('products  '!$A$1:$G$49,MATCH($D142,'products  '!$A$1:$A$49,0),MATCH(orders!K$1,'products  '!$A$1:$G$1,0))</f>
        <v>2.5</v>
      </c>
      <c r="L142" s="7">
        <f>INDEX('products  '!$A$1:$G$49,MATCH($D142,'products  '!$A$1:$A$49,0),MATCH(orders!L$1,'products  '!$A$1:$G$1,0))</f>
        <v>29.784999999999997</v>
      </c>
      <c r="M142" s="7">
        <f t="shared" si="6"/>
        <v>29.784999999999997</v>
      </c>
      <c r="N142" t="str">
        <f t="shared" si="7"/>
        <v>Liberica</v>
      </c>
      <c r="O142" t="str">
        <f t="shared" si="8"/>
        <v>Dark</v>
      </c>
      <c r="P142" t="str">
        <f>_xlfn.XLOOKUP(Orders[[#This Row],[Customer ID]],customers!$A$2:$A$1001,customers!$I$2:$I$1001,,0)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  '!$A$1:$G$49,MATCH($D143,'products  '!$A$1:$A$49,0),MATCH(orders!I$1,'products  '!$A$1:$G$1,0))</f>
        <v>Ara</v>
      </c>
      <c r="J143" t="str">
        <f>INDEX('products  '!$A$1:$G$49,MATCH($D143,'products  '!$A$1:$A$49,0),MATCH(orders!J$1,'products  '!$A$1:$G$1,0))</f>
        <v>L</v>
      </c>
      <c r="K143" s="6">
        <f>INDEX('products  '!$A$1:$G$49,MATCH($D143,'products  '!$A$1:$A$49,0),MATCH(orders!K$1,'products  '!$A$1:$G$1,0))</f>
        <v>0.2</v>
      </c>
      <c r="L143" s="7">
        <f>INDEX('products  '!$A$1:$G$49,MATCH($D143,'products  '!$A$1:$A$49,0),MATCH(orders!L$1,'products  '!$A$1:$G$1,0))</f>
        <v>3.8849999999999998</v>
      </c>
      <c r="M143" s="7">
        <f t="shared" si="6"/>
        <v>15.54</v>
      </c>
      <c r="N143" t="str">
        <f t="shared" si="7"/>
        <v>Arabica</v>
      </c>
      <c r="O143" t="str">
        <f t="shared" si="8"/>
        <v>Light</v>
      </c>
      <c r="P143" t="str">
        <f>_xlfn.XLOOKUP(Orders[[#This Row],[Customer ID]],customers!$A$2:$A$1001,customers!$I$2:$I$1001,,0)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  '!$A$1:$G$49,MATCH($D144,'products  '!$A$1:$A$49,0),MATCH(orders!I$1,'products  '!$A$1:$G$1,0))</f>
        <v>Exc</v>
      </c>
      <c r="J144" t="str">
        <f>INDEX('products  '!$A$1:$G$49,MATCH($D144,'products  '!$A$1:$A$49,0),MATCH(orders!J$1,'products  '!$A$1:$G$1,0))</f>
        <v>L</v>
      </c>
      <c r="K144" s="6">
        <f>INDEX('products  '!$A$1:$G$49,MATCH($D144,'products  '!$A$1:$A$49,0),MATCH(orders!K$1,'products  '!$A$1:$G$1,0))</f>
        <v>2.5</v>
      </c>
      <c r="L144" s="7">
        <f>INDEX('products  '!$A$1:$G$49,MATCH($D144,'products  '!$A$1:$A$49,0),MATCH(orders!L$1,'products  '!$A$1:$G$1,0))</f>
        <v>34.154999999999994</v>
      </c>
      <c r="M144" s="7">
        <f t="shared" si="6"/>
        <v>136.61999999999998</v>
      </c>
      <c r="N144" t="str">
        <f t="shared" si="7"/>
        <v>Excelsa</v>
      </c>
      <c r="O144" t="str">
        <f t="shared" si="8"/>
        <v>Light</v>
      </c>
      <c r="P144" t="str">
        <f>_xlfn.XLOOKUP(Orders[[#This Row],[Customer ID]],customers!$A$2:$A$1001,customers!$I$2:$I$1001,,0)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  '!$A$1:$G$49,MATCH($D145,'products  '!$A$1:$A$49,0),MATCH(orders!I$1,'products  '!$A$1:$G$1,0))</f>
        <v>Lib</v>
      </c>
      <c r="J145" t="str">
        <f>INDEX('products  '!$A$1:$G$49,MATCH($D145,'products  '!$A$1:$A$49,0),MATCH(orders!J$1,'products  '!$A$1:$G$1,0))</f>
        <v>M</v>
      </c>
      <c r="K145" s="6">
        <f>INDEX('products  '!$A$1:$G$49,MATCH($D145,'products  '!$A$1:$A$49,0),MATCH(orders!K$1,'products  '!$A$1:$G$1,0))</f>
        <v>0.5</v>
      </c>
      <c r="L145" s="7">
        <f>INDEX('products  '!$A$1:$G$49,MATCH($D145,'products  '!$A$1:$A$49,0),MATCH(orders!L$1,'products  '!$A$1:$G$1,0))</f>
        <v>8.73</v>
      </c>
      <c r="M145" s="7">
        <f t="shared" si="6"/>
        <v>17.46</v>
      </c>
      <c r="N145" t="str">
        <f t="shared" si="7"/>
        <v>Liberica</v>
      </c>
      <c r="O145" t="str">
        <f t="shared" si="8"/>
        <v>Medium</v>
      </c>
      <c r="P145" t="str">
        <f>_xlfn.XLOOKUP(Orders[[#This Row],[Customer ID]],customers!$A$2:$A$1001,customers!$I$2:$I$1001,,0)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  '!$A$1:$G$49,MATCH($D146,'products  '!$A$1:$A$49,0),MATCH(orders!I$1,'products  '!$A$1:$G$1,0))</f>
        <v>Exc</v>
      </c>
      <c r="J146" t="str">
        <f>INDEX('products  '!$A$1:$G$49,MATCH($D146,'products  '!$A$1:$A$49,0),MATCH(orders!J$1,'products  '!$A$1:$G$1,0))</f>
        <v>L</v>
      </c>
      <c r="K146" s="6">
        <f>INDEX('products  '!$A$1:$G$49,MATCH($D146,'products  '!$A$1:$A$49,0),MATCH(orders!K$1,'products  '!$A$1:$G$1,0))</f>
        <v>2.5</v>
      </c>
      <c r="L146" s="7">
        <f>INDEX('products  '!$A$1:$G$49,MATCH($D146,'products  '!$A$1:$A$49,0),MATCH(orders!L$1,'products  '!$A$1:$G$1,0))</f>
        <v>34.154999999999994</v>
      </c>
      <c r="M146" s="7">
        <f t="shared" si="6"/>
        <v>68.309999999999988</v>
      </c>
      <c r="N146" t="str">
        <f t="shared" si="7"/>
        <v>Excelsa</v>
      </c>
      <c r="O146" t="str">
        <f t="shared" si="8"/>
        <v>Light</v>
      </c>
      <c r="P146" t="str">
        <f>_xlfn.XLOOKUP(Orders[[#This Row],[Customer ID]],customers!$A$2:$A$1001,customers!$I$2:$I$1001,,0)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  '!$A$1:$G$49,MATCH($D147,'products  '!$A$1:$A$49,0),MATCH(orders!I$1,'products  '!$A$1:$G$1,0))</f>
        <v>Lib</v>
      </c>
      <c r="J147" t="str">
        <f>INDEX('products  '!$A$1:$G$49,MATCH($D147,'products  '!$A$1:$A$49,0),MATCH(orders!J$1,'products  '!$A$1:$G$1,0))</f>
        <v>M</v>
      </c>
      <c r="K147" s="6">
        <f>INDEX('products  '!$A$1:$G$49,MATCH($D147,'products  '!$A$1:$A$49,0),MATCH(orders!K$1,'products  '!$A$1:$G$1,0))</f>
        <v>0.2</v>
      </c>
      <c r="L147" s="7">
        <f>INDEX('products  '!$A$1:$G$49,MATCH($D147,'products  '!$A$1:$A$49,0),MATCH(orders!L$1,'products  '!$A$1:$G$1,0))</f>
        <v>4.3650000000000002</v>
      </c>
      <c r="M147" s="7">
        <f t="shared" si="6"/>
        <v>17.46</v>
      </c>
      <c r="N147" t="str">
        <f t="shared" si="7"/>
        <v>Liberica</v>
      </c>
      <c r="O147" t="str">
        <f t="shared" si="8"/>
        <v>Medium</v>
      </c>
      <c r="P147" t="str">
        <f>_xlfn.XLOOKUP(Orders[[#This Row],[Customer ID]],customers!$A$2:$A$1001,customers!$I$2:$I$1001,,0)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  '!$A$1:$G$49,MATCH($D148,'products  '!$A$1:$A$49,0),MATCH(orders!I$1,'products  '!$A$1:$G$1,0))</f>
        <v>Lib</v>
      </c>
      <c r="J148" t="str">
        <f>INDEX('products  '!$A$1:$G$49,MATCH($D148,'products  '!$A$1:$A$49,0),MATCH(orders!J$1,'products  '!$A$1:$G$1,0))</f>
        <v>M</v>
      </c>
      <c r="K148" s="6">
        <f>INDEX('products  '!$A$1:$G$49,MATCH($D148,'products  '!$A$1:$A$49,0),MATCH(orders!K$1,'products  '!$A$1:$G$1,0))</f>
        <v>1</v>
      </c>
      <c r="L148" s="7">
        <f>INDEX('products  '!$A$1:$G$49,MATCH($D148,'products  '!$A$1:$A$49,0),MATCH(orders!L$1,'products  '!$A$1:$G$1,0))</f>
        <v>14.55</v>
      </c>
      <c r="M148" s="7">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  '!$A$1:$G$49,MATCH($D149,'products  '!$A$1:$A$49,0),MATCH(orders!I$1,'products  '!$A$1:$G$1,0))</f>
        <v>Exc</v>
      </c>
      <c r="J149" t="str">
        <f>INDEX('products  '!$A$1:$G$49,MATCH($D149,'products  '!$A$1:$A$49,0),MATCH(orders!J$1,'products  '!$A$1:$G$1,0))</f>
        <v>M</v>
      </c>
      <c r="K149" s="6">
        <f>INDEX('products  '!$A$1:$G$49,MATCH($D149,'products  '!$A$1:$A$49,0),MATCH(orders!K$1,'products  '!$A$1:$G$1,0))</f>
        <v>1</v>
      </c>
      <c r="L149" s="7">
        <f>INDEX('products  '!$A$1:$G$49,MATCH($D149,'products  '!$A$1:$A$49,0),MATCH(orders!L$1,'products  '!$A$1:$G$1,0))</f>
        <v>13.75</v>
      </c>
      <c r="M149" s="7">
        <f t="shared" si="6"/>
        <v>27.5</v>
      </c>
      <c r="N149" t="str">
        <f t="shared" si="7"/>
        <v>Excelsa</v>
      </c>
      <c r="O149" t="str">
        <f t="shared" si="8"/>
        <v>Medium</v>
      </c>
      <c r="P149" t="str">
        <f>_xlfn.XLOOKUP(Orders[[#This Row],[Customer ID]],customers!$A$2:$A$1001,customers!$I$2:$I$1001,,0)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  '!$A$1:$G$49,MATCH($D150,'products  '!$A$1:$A$49,0),MATCH(orders!I$1,'products  '!$A$1:$G$1,0))</f>
        <v>Exc</v>
      </c>
      <c r="J150" t="str">
        <f>INDEX('products  '!$A$1:$G$49,MATCH($D150,'products  '!$A$1:$A$49,0),MATCH(orders!J$1,'products  '!$A$1:$G$1,0))</f>
        <v>D</v>
      </c>
      <c r="K150" s="6">
        <f>INDEX('products  '!$A$1:$G$49,MATCH($D150,'products  '!$A$1:$A$49,0),MATCH(orders!K$1,'products  '!$A$1:$G$1,0))</f>
        <v>0.2</v>
      </c>
      <c r="L150" s="7">
        <f>INDEX('products  '!$A$1:$G$49,MATCH($D150,'products  '!$A$1:$A$49,0),MATCH(orders!L$1,'products  '!$A$1:$G$1,0))</f>
        <v>3.645</v>
      </c>
      <c r="M150" s="7">
        <f t="shared" si="6"/>
        <v>18.225000000000001</v>
      </c>
      <c r="N150" t="str">
        <f t="shared" si="7"/>
        <v>Excelsa</v>
      </c>
      <c r="O150" t="str">
        <f t="shared" si="8"/>
        <v>Dark</v>
      </c>
      <c r="P150" t="str">
        <f>_xlfn.XLOOKUP(Orders[[#This Row],[Customer ID]],customers!$A$2:$A$1001,customers!$I$2:$I$1001,,0)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  '!$A$1:$G$49,MATCH($D151,'products  '!$A$1:$A$49,0),MATCH(orders!I$1,'products  '!$A$1:$G$1,0))</f>
        <v>Ara</v>
      </c>
      <c r="J151" t="str">
        <f>INDEX('products  '!$A$1:$G$49,MATCH($D151,'products  '!$A$1:$A$49,0),MATCH(orders!J$1,'products  '!$A$1:$G$1,0))</f>
        <v>M</v>
      </c>
      <c r="K151" s="6">
        <f>INDEX('products  '!$A$1:$G$49,MATCH($D151,'products  '!$A$1:$A$49,0),MATCH(orders!K$1,'products  '!$A$1:$G$1,0))</f>
        <v>2.5</v>
      </c>
      <c r="L151" s="7">
        <f>INDEX('products  '!$A$1:$G$49,MATCH($D151,'products  '!$A$1:$A$49,0),MATCH(orders!L$1,'products  '!$A$1:$G$1,0))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  '!$A$1:$G$49,MATCH($D152,'products  '!$A$1:$A$49,0),MATCH(orders!I$1,'products  '!$A$1:$G$1,0))</f>
        <v>Lib</v>
      </c>
      <c r="J152" t="str">
        <f>INDEX('products  '!$A$1:$G$49,MATCH($D152,'products  '!$A$1:$A$49,0),MATCH(orders!J$1,'products  '!$A$1:$G$1,0))</f>
        <v>D</v>
      </c>
      <c r="K152" s="6">
        <f>INDEX('products  '!$A$1:$G$49,MATCH($D152,'products  '!$A$1:$A$49,0),MATCH(orders!K$1,'products  '!$A$1:$G$1,0))</f>
        <v>1</v>
      </c>
      <c r="L152" s="7">
        <f>INDEX('products  '!$A$1:$G$49,MATCH($D152,'products  '!$A$1:$A$49,0),MATCH(orders!L$1,'products  '!$A$1:$G$1,0))</f>
        <v>12.95</v>
      </c>
      <c r="M152" s="7">
        <f t="shared" si="6"/>
        <v>12.95</v>
      </c>
      <c r="N152" t="str">
        <f t="shared" si="7"/>
        <v>Liberica</v>
      </c>
      <c r="O152" t="str">
        <f t="shared" si="8"/>
        <v>Dark</v>
      </c>
      <c r="P152" t="str">
        <f>_xlfn.XLOOKUP(Orders[[#This Row],[Customer ID]],customers!$A$2:$A$1001,customers!$I$2:$I$1001,,0)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  '!$A$1:$G$49,MATCH($D153,'products  '!$A$1:$A$49,0),MATCH(orders!I$1,'products  '!$A$1:$G$1,0))</f>
        <v>Ara</v>
      </c>
      <c r="J153" t="str">
        <f>INDEX('products  '!$A$1:$G$49,MATCH($D153,'products  '!$A$1:$A$49,0),MATCH(orders!J$1,'products  '!$A$1:$G$1,0))</f>
        <v>M</v>
      </c>
      <c r="K153" s="6">
        <f>INDEX('products  '!$A$1:$G$49,MATCH($D153,'products  '!$A$1:$A$49,0),MATCH(orders!K$1,'products  '!$A$1:$G$1,0))</f>
        <v>1</v>
      </c>
      <c r="L153" s="7">
        <f>INDEX('products  '!$A$1:$G$49,MATCH($D153,'products  '!$A$1:$A$49,0),MATCH(orders!L$1,'products  '!$A$1:$G$1,0))</f>
        <v>11.25</v>
      </c>
      <c r="M153" s="7">
        <f t="shared" si="6"/>
        <v>33.75</v>
      </c>
      <c r="N153" t="str">
        <f t="shared" si="7"/>
        <v>Arabica</v>
      </c>
      <c r="O153" t="str">
        <f t="shared" si="8"/>
        <v>Medium</v>
      </c>
      <c r="P153" t="str">
        <f>_xlfn.XLOOKUP(Orders[[#This Row],[Customer ID]],customers!$A$2:$A$1001,customers!$I$2:$I$1001,,0)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  '!$A$1:$G$49,MATCH($D154,'products  '!$A$1:$A$49,0),MATCH(orders!I$1,'products  '!$A$1:$G$1,0))</f>
        <v>Rob</v>
      </c>
      <c r="J154" t="str">
        <f>INDEX('products  '!$A$1:$G$49,MATCH($D154,'products  '!$A$1:$A$49,0),MATCH(orders!J$1,'products  '!$A$1:$G$1,0))</f>
        <v>M</v>
      </c>
      <c r="K154" s="6">
        <f>INDEX('products  '!$A$1:$G$49,MATCH($D154,'products  '!$A$1:$A$49,0),MATCH(orders!K$1,'products  '!$A$1:$G$1,0))</f>
        <v>2.5</v>
      </c>
      <c r="L154" s="7">
        <f>INDEX('products  '!$A$1:$G$49,MATCH($D154,'products  '!$A$1:$A$49,0),MATCH(orders!L$1,'products  '!$A$1:$G$1,0))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  '!$A$1:$G$49,MATCH($D155,'products  '!$A$1:$A$49,0),MATCH(orders!I$1,'products  '!$A$1:$G$1,0))</f>
        <v>Rob</v>
      </c>
      <c r="J155" t="str">
        <f>INDEX('products  '!$A$1:$G$49,MATCH($D155,'products  '!$A$1:$A$49,0),MATCH(orders!J$1,'products  '!$A$1:$G$1,0))</f>
        <v>D</v>
      </c>
      <c r="K155" s="6">
        <f>INDEX('products  '!$A$1:$G$49,MATCH($D155,'products  '!$A$1:$A$49,0),MATCH(orders!K$1,'products  '!$A$1:$G$1,0))</f>
        <v>0.2</v>
      </c>
      <c r="L155" s="7">
        <f>INDEX('products  '!$A$1:$G$49,MATCH($D155,'products  '!$A$1:$A$49,0),MATCH(orders!L$1,'products  '!$A$1:$G$1,0))</f>
        <v>2.6849999999999996</v>
      </c>
      <c r="M155" s="7">
        <f t="shared" si="6"/>
        <v>2.6849999999999996</v>
      </c>
      <c r="N155" t="str">
        <f t="shared" si="7"/>
        <v>Robusta</v>
      </c>
      <c r="O155" t="str">
        <f t="shared" si="8"/>
        <v>Dark</v>
      </c>
      <c r="P155" t="str">
        <f>_xlfn.XLOOKUP(Orders[[#This Row],[Customer ID]],customers!$A$2:$A$1001,customers!$I$2:$I$1001,,0)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  '!$A$1:$G$49,MATCH($D156,'products  '!$A$1:$A$49,0),MATCH(orders!I$1,'products  '!$A$1:$G$1,0))</f>
        <v>Ara</v>
      </c>
      <c r="J156" t="str">
        <f>INDEX('products  '!$A$1:$G$49,MATCH($D156,'products  '!$A$1:$A$49,0),MATCH(orders!J$1,'products  '!$A$1:$G$1,0))</f>
        <v>D</v>
      </c>
      <c r="K156" s="6">
        <f>INDEX('products  '!$A$1:$G$49,MATCH($D156,'products  '!$A$1:$A$49,0),MATCH(orders!K$1,'products  '!$A$1:$G$1,0))</f>
        <v>2.5</v>
      </c>
      <c r="L156" s="7">
        <f>INDEX('products  '!$A$1:$G$49,MATCH($D156,'products  '!$A$1:$A$49,0),MATCH(orders!L$1,'products  '!$A$1:$G$1,0))</f>
        <v>22.884999999999998</v>
      </c>
      <c r="M156" s="7">
        <f t="shared" si="6"/>
        <v>114.42499999999998</v>
      </c>
      <c r="N156" t="str">
        <f t="shared" si="7"/>
        <v>Arabica</v>
      </c>
      <c r="O156" t="str">
        <f t="shared" si="8"/>
        <v>Dark</v>
      </c>
      <c r="P156" t="str">
        <f>_xlfn.XLOOKUP(Orders[[#This Row],[Customer ID]],customers!$A$2:$A$1001,customers!$I$2:$I$1001,,0)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  '!$A$1:$G$49,MATCH($D157,'products  '!$A$1:$A$49,0),MATCH(orders!I$1,'products  '!$A$1:$G$1,0))</f>
        <v>Ara</v>
      </c>
      <c r="J157" t="str">
        <f>INDEX('products  '!$A$1:$G$49,MATCH($D157,'products  '!$A$1:$A$49,0),MATCH(orders!J$1,'products  '!$A$1:$G$1,0))</f>
        <v>M</v>
      </c>
      <c r="K157" s="6">
        <f>INDEX('products  '!$A$1:$G$49,MATCH($D157,'products  '!$A$1:$A$49,0),MATCH(orders!K$1,'products  '!$A$1:$G$1,0))</f>
        <v>2.5</v>
      </c>
      <c r="L157" s="7">
        <f>INDEX('products  '!$A$1:$G$49,MATCH($D157,'products  '!$A$1:$A$49,0),MATCH(orders!L$1,'products  '!$A$1:$G$1,0))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  '!$A$1:$G$49,MATCH($D158,'products  '!$A$1:$A$49,0),MATCH(orders!I$1,'products  '!$A$1:$G$1,0))</f>
        <v>Ara</v>
      </c>
      <c r="J158" t="str">
        <f>INDEX('products  '!$A$1:$G$49,MATCH($D158,'products  '!$A$1:$A$49,0),MATCH(orders!J$1,'products  '!$A$1:$G$1,0))</f>
        <v>M</v>
      </c>
      <c r="K158" s="6">
        <f>INDEX('products  '!$A$1:$G$49,MATCH($D158,'products  '!$A$1:$A$49,0),MATCH(orders!K$1,'products  '!$A$1:$G$1,0))</f>
        <v>2.5</v>
      </c>
      <c r="L158" s="7">
        <f>INDEX('products  '!$A$1:$G$49,MATCH($D158,'products  '!$A$1:$A$49,0),MATCH(orders!L$1,'products  '!$A$1:$G$1,0))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  '!$A$1:$G$49,MATCH($D159,'products  '!$A$1:$A$49,0),MATCH(orders!I$1,'products  '!$A$1:$G$1,0))</f>
        <v>Rob</v>
      </c>
      <c r="J159" t="str">
        <f>INDEX('products  '!$A$1:$G$49,MATCH($D159,'products  '!$A$1:$A$49,0),MATCH(orders!J$1,'products  '!$A$1:$G$1,0))</f>
        <v>D</v>
      </c>
      <c r="K159" s="6">
        <f>INDEX('products  '!$A$1:$G$49,MATCH($D159,'products  '!$A$1:$A$49,0),MATCH(orders!K$1,'products  '!$A$1:$G$1,0))</f>
        <v>2.5</v>
      </c>
      <c r="L159" s="7">
        <f>INDEX('products  '!$A$1:$G$49,MATCH($D159,'products  '!$A$1:$A$49,0),MATCH(orders!L$1,'products  '!$A$1:$G$1,0))</f>
        <v>20.584999999999997</v>
      </c>
      <c r="M159" s="7">
        <f t="shared" si="6"/>
        <v>61.754999999999995</v>
      </c>
      <c r="N159" t="str">
        <f t="shared" si="7"/>
        <v>Robusta</v>
      </c>
      <c r="O159" t="str">
        <f t="shared" si="8"/>
        <v>Dark</v>
      </c>
      <c r="P159" t="str">
        <f>_xlfn.XLOOKUP(Orders[[#This Row],[Customer ID]],customers!$A$2:$A$1001,customers!$I$2:$I$1001,,0)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  '!$A$1:$G$49,MATCH($D160,'products  '!$A$1:$A$49,0),MATCH(orders!I$1,'products  '!$A$1:$G$1,0))</f>
        <v>Rob</v>
      </c>
      <c r="J160" t="str">
        <f>INDEX('products  '!$A$1:$G$49,MATCH($D160,'products  '!$A$1:$A$49,0),MATCH(orders!J$1,'products  '!$A$1:$G$1,0))</f>
        <v>D</v>
      </c>
      <c r="K160" s="6">
        <f>INDEX('products  '!$A$1:$G$49,MATCH($D160,'products  '!$A$1:$A$49,0),MATCH(orders!K$1,'products  '!$A$1:$G$1,0))</f>
        <v>2.5</v>
      </c>
      <c r="L160" s="7">
        <f>INDEX('products  '!$A$1:$G$49,MATCH($D160,'products  '!$A$1:$A$49,0),MATCH(orders!L$1,'products  '!$A$1:$G$1,0))</f>
        <v>20.584999999999997</v>
      </c>
      <c r="M160" s="7">
        <f t="shared" si="6"/>
        <v>123.50999999999999</v>
      </c>
      <c r="N160" t="str">
        <f t="shared" si="7"/>
        <v>Robusta</v>
      </c>
      <c r="O160" t="str">
        <f t="shared" si="8"/>
        <v>Dark</v>
      </c>
      <c r="P160" t="str">
        <f>_xlfn.XLOOKUP(Orders[[#This Row],[Customer ID]],customers!$A$2:$A$1001,customers!$I$2:$I$1001,,0)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  '!$A$1:$G$49,MATCH($D161,'products  '!$A$1:$A$49,0),MATCH(orders!I$1,'products  '!$A$1:$G$1,0))</f>
        <v>Lib</v>
      </c>
      <c r="J161" t="str">
        <f>INDEX('products  '!$A$1:$G$49,MATCH($D161,'products  '!$A$1:$A$49,0),MATCH(orders!J$1,'products  '!$A$1:$G$1,0))</f>
        <v>L</v>
      </c>
      <c r="K161" s="6">
        <f>INDEX('products  '!$A$1:$G$49,MATCH($D161,'products  '!$A$1:$A$49,0),MATCH(orders!K$1,'products  '!$A$1:$G$1,0))</f>
        <v>2.5</v>
      </c>
      <c r="L161" s="7">
        <f>INDEX('products  '!$A$1:$G$49,MATCH($D161,'products  '!$A$1:$A$49,0),MATCH(orders!L$1,'products  '!$A$1:$G$1,0))</f>
        <v>36.454999999999998</v>
      </c>
      <c r="M161" s="7">
        <f t="shared" si="6"/>
        <v>218.73</v>
      </c>
      <c r="N161" t="str">
        <f t="shared" si="7"/>
        <v>Liberica</v>
      </c>
      <c r="O161" t="str">
        <f t="shared" si="8"/>
        <v>Light</v>
      </c>
      <c r="P161" t="str">
        <f>_xlfn.XLOOKUP(Orders[[#This Row],[Customer ID]],customers!$A$2:$A$1001,customers!$I$2:$I$1001,,0)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  '!$A$1:$G$49,MATCH($D162,'products  '!$A$1:$A$49,0),MATCH(orders!I$1,'products  '!$A$1:$G$1,0))</f>
        <v>Exc</v>
      </c>
      <c r="J162" t="str">
        <f>INDEX('products  '!$A$1:$G$49,MATCH($D162,'products  '!$A$1:$A$49,0),MATCH(orders!J$1,'products  '!$A$1:$G$1,0))</f>
        <v>M</v>
      </c>
      <c r="K162" s="6">
        <f>INDEX('products  '!$A$1:$G$49,MATCH($D162,'products  '!$A$1:$A$49,0),MATCH(orders!K$1,'products  '!$A$1:$G$1,0))</f>
        <v>0.5</v>
      </c>
      <c r="L162" s="7">
        <f>INDEX('products  '!$A$1:$G$49,MATCH($D162,'products  '!$A$1:$A$49,0),MATCH(orders!L$1,'products  '!$A$1:$G$1,0))</f>
        <v>8.25</v>
      </c>
      <c r="M162" s="7">
        <f t="shared" si="6"/>
        <v>33</v>
      </c>
      <c r="N162" t="str">
        <f t="shared" si="7"/>
        <v>Excelsa</v>
      </c>
      <c r="O162" t="str">
        <f t="shared" si="8"/>
        <v>Medium</v>
      </c>
      <c r="P162" t="str">
        <f>_xlfn.XLOOKUP(Orders[[#This Row],[Customer ID]],customers!$A$2:$A$1001,customers!$I$2:$I$1001,,0)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  '!$A$1:$G$49,MATCH($D163,'products  '!$A$1:$A$49,0),MATCH(orders!I$1,'products  '!$A$1:$G$1,0))</f>
        <v>Ara</v>
      </c>
      <c r="J163" t="str">
        <f>INDEX('products  '!$A$1:$G$49,MATCH($D163,'products  '!$A$1:$A$49,0),MATCH(orders!J$1,'products  '!$A$1:$G$1,0))</f>
        <v>L</v>
      </c>
      <c r="K163" s="6">
        <f>INDEX('products  '!$A$1:$G$49,MATCH($D163,'products  '!$A$1:$A$49,0),MATCH(orders!K$1,'products  '!$A$1:$G$1,0))</f>
        <v>0.5</v>
      </c>
      <c r="L163" s="7">
        <f>INDEX('products  '!$A$1:$G$49,MATCH($D163,'products  '!$A$1:$A$49,0),MATCH(orders!L$1,'products  '!$A$1:$G$1,0))</f>
        <v>7.77</v>
      </c>
      <c r="M163" s="7">
        <f t="shared" si="6"/>
        <v>23.31</v>
      </c>
      <c r="N163" t="str">
        <f t="shared" si="7"/>
        <v>Arabica</v>
      </c>
      <c r="O163" t="str">
        <f t="shared" si="8"/>
        <v>Light</v>
      </c>
      <c r="P163" t="str">
        <f>_xlfn.XLOOKUP(Orders[[#This Row],[Customer ID]],customers!$A$2:$A$1001,customers!$I$2:$I$1001,,0)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  '!$A$1:$G$49,MATCH($D164,'products  '!$A$1:$A$49,0),MATCH(orders!I$1,'products  '!$A$1:$G$1,0))</f>
        <v>Exc</v>
      </c>
      <c r="J164" t="str">
        <f>INDEX('products  '!$A$1:$G$49,MATCH($D164,'products  '!$A$1:$A$49,0),MATCH(orders!J$1,'products  '!$A$1:$G$1,0))</f>
        <v>D</v>
      </c>
      <c r="K164" s="6">
        <f>INDEX('products  '!$A$1:$G$49,MATCH($D164,'products  '!$A$1:$A$49,0),MATCH(orders!K$1,'products  '!$A$1:$G$1,0))</f>
        <v>0.5</v>
      </c>
      <c r="L164" s="7">
        <f>INDEX('products  '!$A$1:$G$49,MATCH($D164,'products  '!$A$1:$A$49,0),MATCH(orders!L$1,'products  '!$A$1:$G$1,0))</f>
        <v>7.29</v>
      </c>
      <c r="M164" s="7">
        <f t="shared" si="6"/>
        <v>21.87</v>
      </c>
      <c r="N164" t="str">
        <f t="shared" si="7"/>
        <v>Excelsa</v>
      </c>
      <c r="O164" t="str">
        <f t="shared" si="8"/>
        <v>Dark</v>
      </c>
      <c r="P164" t="str">
        <f>_xlfn.XLOOKUP(Orders[[#This Row],[Customer ID]],customers!$A$2:$A$1001,customers!$I$2:$I$1001,,0)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  '!$A$1:$G$49,MATCH($D165,'products  '!$A$1:$A$49,0),MATCH(orders!I$1,'products  '!$A$1:$G$1,0))</f>
        <v>Rob</v>
      </c>
      <c r="J165" t="str">
        <f>INDEX('products  '!$A$1:$G$49,MATCH($D165,'products  '!$A$1:$A$49,0),MATCH(orders!J$1,'products  '!$A$1:$G$1,0))</f>
        <v>D</v>
      </c>
      <c r="K165" s="6">
        <f>INDEX('products  '!$A$1:$G$49,MATCH($D165,'products  '!$A$1:$A$49,0),MATCH(orders!K$1,'products  '!$A$1:$G$1,0))</f>
        <v>0.2</v>
      </c>
      <c r="L165" s="7">
        <f>INDEX('products  '!$A$1:$G$49,MATCH($D165,'products  '!$A$1:$A$49,0),MATCH(orders!L$1,'products  '!$A$1:$G$1,0))</f>
        <v>2.6849999999999996</v>
      </c>
      <c r="M165" s="7">
        <f t="shared" si="6"/>
        <v>16.11</v>
      </c>
      <c r="N165" t="str">
        <f t="shared" si="7"/>
        <v>Robusta</v>
      </c>
      <c r="O165" t="str">
        <f t="shared" si="8"/>
        <v>Dark</v>
      </c>
      <c r="P165" t="str">
        <f>_xlfn.XLOOKUP(Orders[[#This Row],[Customer ID]],customers!$A$2:$A$1001,customers!$I$2:$I$1001,,0)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  '!$A$1:$G$49,MATCH($D166,'products  '!$A$1:$A$49,0),MATCH(orders!I$1,'products  '!$A$1:$G$1,0))</f>
        <v>Exc</v>
      </c>
      <c r="J166" t="str">
        <f>INDEX('products  '!$A$1:$G$49,MATCH($D166,'products  '!$A$1:$A$49,0),MATCH(orders!J$1,'products  '!$A$1:$G$1,0))</f>
        <v>D</v>
      </c>
      <c r="K166" s="6">
        <f>INDEX('products  '!$A$1:$G$49,MATCH($D166,'products  '!$A$1:$A$49,0),MATCH(orders!K$1,'products  '!$A$1:$G$1,0))</f>
        <v>0.5</v>
      </c>
      <c r="L166" s="7">
        <f>INDEX('products  '!$A$1:$G$49,MATCH($D166,'products  '!$A$1:$A$49,0),MATCH(orders!L$1,'products  '!$A$1:$G$1,0))</f>
        <v>7.29</v>
      </c>
      <c r="M166" s="7">
        <f t="shared" si="6"/>
        <v>29.16</v>
      </c>
      <c r="N166" t="str">
        <f t="shared" si="7"/>
        <v>Excelsa</v>
      </c>
      <c r="O166" t="str">
        <f t="shared" si="8"/>
        <v>Dark</v>
      </c>
      <c r="P166" t="str">
        <f>_xlfn.XLOOKUP(Orders[[#This Row],[Customer ID]],customers!$A$2:$A$1001,customers!$I$2:$I$1001,,0)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  '!$A$1:$G$49,MATCH($D167,'products  '!$A$1:$A$49,0),MATCH(orders!I$1,'products  '!$A$1:$G$1,0))</f>
        <v>Rob</v>
      </c>
      <c r="J167" t="str">
        <f>INDEX('products  '!$A$1:$G$49,MATCH($D167,'products  '!$A$1:$A$49,0),MATCH(orders!J$1,'products  '!$A$1:$G$1,0))</f>
        <v>D</v>
      </c>
      <c r="K167" s="6">
        <f>INDEX('products  '!$A$1:$G$49,MATCH($D167,'products  '!$A$1:$A$49,0),MATCH(orders!K$1,'products  '!$A$1:$G$1,0))</f>
        <v>1</v>
      </c>
      <c r="L167" s="7">
        <f>INDEX('products  '!$A$1:$G$49,MATCH($D167,'products  '!$A$1:$A$49,0),MATCH(orders!L$1,'products  '!$A$1:$G$1,0))</f>
        <v>8.9499999999999993</v>
      </c>
      <c r="M167" s="7">
        <f t="shared" si="6"/>
        <v>53.699999999999996</v>
      </c>
      <c r="N167" t="str">
        <f t="shared" si="7"/>
        <v>Robusta</v>
      </c>
      <c r="O167" t="str">
        <f t="shared" si="8"/>
        <v>Dark</v>
      </c>
      <c r="P167" t="str">
        <f>_xlfn.XLOOKUP(Orders[[#This Row],[Customer ID]],customers!$A$2:$A$1001,customers!$I$2:$I$1001,,0)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  '!$A$1:$G$49,MATCH($D168,'products  '!$A$1:$A$49,0),MATCH(orders!I$1,'products  '!$A$1:$G$1,0))</f>
        <v>Rob</v>
      </c>
      <c r="J168" t="str">
        <f>INDEX('products  '!$A$1:$G$49,MATCH($D168,'products  '!$A$1:$A$49,0),MATCH(orders!J$1,'products  '!$A$1:$G$1,0))</f>
        <v>D</v>
      </c>
      <c r="K168" s="6">
        <f>INDEX('products  '!$A$1:$G$49,MATCH($D168,'products  '!$A$1:$A$49,0),MATCH(orders!K$1,'products  '!$A$1:$G$1,0))</f>
        <v>0.5</v>
      </c>
      <c r="L168" s="7">
        <f>INDEX('products  '!$A$1:$G$49,MATCH($D168,'products  '!$A$1:$A$49,0),MATCH(orders!L$1,'products  '!$A$1:$G$1,0))</f>
        <v>5.3699999999999992</v>
      </c>
      <c r="M168" s="7">
        <f t="shared" si="6"/>
        <v>26.849999999999994</v>
      </c>
      <c r="N168" t="str">
        <f t="shared" si="7"/>
        <v>Robusta</v>
      </c>
      <c r="O168" t="str">
        <f t="shared" si="8"/>
        <v>Dark</v>
      </c>
      <c r="P168" t="str">
        <f>_xlfn.XLOOKUP(Orders[[#This Row],[Customer ID]],customers!$A$2:$A$1001,customers!$I$2:$I$1001,,0)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  '!$A$1:$G$49,MATCH($D169,'products  '!$A$1:$A$49,0),MATCH(orders!I$1,'products  '!$A$1:$G$1,0))</f>
        <v>Exc</v>
      </c>
      <c r="J169" t="str">
        <f>INDEX('products  '!$A$1:$G$49,MATCH($D169,'products  '!$A$1:$A$49,0),MATCH(orders!J$1,'products  '!$A$1:$G$1,0))</f>
        <v>M</v>
      </c>
      <c r="K169" s="6">
        <f>INDEX('products  '!$A$1:$G$49,MATCH($D169,'products  '!$A$1:$A$49,0),MATCH(orders!K$1,'products  '!$A$1:$G$1,0))</f>
        <v>0.5</v>
      </c>
      <c r="L169" s="7">
        <f>INDEX('products  '!$A$1:$G$49,MATCH($D169,'products  '!$A$1:$A$49,0),MATCH(orders!L$1,'products  '!$A$1:$G$1,0))</f>
        <v>8.25</v>
      </c>
      <c r="M169" s="7">
        <f t="shared" si="6"/>
        <v>41.25</v>
      </c>
      <c r="N169" t="str">
        <f t="shared" si="7"/>
        <v>Excelsa</v>
      </c>
      <c r="O169" t="str">
        <f t="shared" si="8"/>
        <v>Medium</v>
      </c>
      <c r="P169" t="str">
        <f>_xlfn.XLOOKUP(Orders[[#This Row],[Customer ID]],customers!$A$2:$A$1001,customers!$I$2:$I$1001,,0)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  '!$A$1:$G$49,MATCH($D170,'products  '!$A$1:$A$49,0),MATCH(orders!I$1,'products  '!$A$1:$G$1,0))</f>
        <v>Ara</v>
      </c>
      <c r="J170" t="str">
        <f>INDEX('products  '!$A$1:$G$49,MATCH($D170,'products  '!$A$1:$A$49,0),MATCH(orders!J$1,'products  '!$A$1:$G$1,0))</f>
        <v>M</v>
      </c>
      <c r="K170" s="6">
        <f>INDEX('products  '!$A$1:$G$49,MATCH($D170,'products  '!$A$1:$A$49,0),MATCH(orders!K$1,'products  '!$A$1:$G$1,0))</f>
        <v>0.5</v>
      </c>
      <c r="L170" s="7">
        <f>INDEX('products  '!$A$1:$G$49,MATCH($D170,'products  '!$A$1:$A$49,0),MATCH(orders!L$1,'products  '!$A$1:$G$1,0))</f>
        <v>6.75</v>
      </c>
      <c r="M170" s="7">
        <f t="shared" si="6"/>
        <v>40.5</v>
      </c>
      <c r="N170" t="str">
        <f t="shared" si="7"/>
        <v>Arabica</v>
      </c>
      <c r="O170" t="str">
        <f t="shared" si="8"/>
        <v>Medium</v>
      </c>
      <c r="P170" t="str">
        <f>_xlfn.XLOOKUP(Orders[[#This Row],[Customer ID]],customers!$A$2:$A$1001,customers!$I$2:$I$1001,,0)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  '!$A$1:$G$49,MATCH($D171,'products  '!$A$1:$A$49,0),MATCH(orders!I$1,'products  '!$A$1:$G$1,0))</f>
        <v>Rob</v>
      </c>
      <c r="J171" t="str">
        <f>INDEX('products  '!$A$1:$G$49,MATCH($D171,'products  '!$A$1:$A$49,0),MATCH(orders!J$1,'products  '!$A$1:$G$1,0))</f>
        <v>D</v>
      </c>
      <c r="K171" s="6">
        <f>INDEX('products  '!$A$1:$G$49,MATCH($D171,'products  '!$A$1:$A$49,0),MATCH(orders!K$1,'products  '!$A$1:$G$1,0))</f>
        <v>1</v>
      </c>
      <c r="L171" s="7">
        <f>INDEX('products  '!$A$1:$G$49,MATCH($D171,'products  '!$A$1:$A$49,0),MATCH(orders!L$1,'products  '!$A$1:$G$1,0))</f>
        <v>8.9499999999999993</v>
      </c>
      <c r="M171" s="7">
        <f t="shared" si="6"/>
        <v>17.899999999999999</v>
      </c>
      <c r="N171" t="str">
        <f t="shared" si="7"/>
        <v>Robusta</v>
      </c>
      <c r="O171" t="str">
        <f t="shared" si="8"/>
        <v>Dark</v>
      </c>
      <c r="P171" t="str">
        <f>_xlfn.XLOOKUP(Orders[[#This Row],[Customer ID]],customers!$A$2:$A$1001,customers!$I$2:$I$1001,,0)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  '!$A$1:$G$49,MATCH($D172,'products  '!$A$1:$A$49,0),MATCH(orders!I$1,'products  '!$A$1:$G$1,0))</f>
        <v>Exc</v>
      </c>
      <c r="J172" t="str">
        <f>INDEX('products  '!$A$1:$G$49,MATCH($D172,'products  '!$A$1:$A$49,0),MATCH(orders!J$1,'products  '!$A$1:$G$1,0))</f>
        <v>L</v>
      </c>
      <c r="K172" s="6">
        <f>INDEX('products  '!$A$1:$G$49,MATCH($D172,'products  '!$A$1:$A$49,0),MATCH(orders!K$1,'products  '!$A$1:$G$1,0))</f>
        <v>2.5</v>
      </c>
      <c r="L172" s="7">
        <f>INDEX('products  '!$A$1:$G$49,MATCH($D172,'products  '!$A$1:$A$49,0),MATCH(orders!L$1,'products  '!$A$1:$G$1,0))</f>
        <v>34.154999999999994</v>
      </c>
      <c r="M172" s="7">
        <f t="shared" si="6"/>
        <v>68.309999999999988</v>
      </c>
      <c r="N172" t="str">
        <f t="shared" si="7"/>
        <v>Excelsa</v>
      </c>
      <c r="O172" t="str">
        <f t="shared" si="8"/>
        <v>Light</v>
      </c>
      <c r="P172" t="str">
        <f>_xlfn.XLOOKUP(Orders[[#This Row],[Customer ID]],customers!$A$2:$A$1001,customers!$I$2:$I$1001,,0)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  '!$A$1:$G$49,MATCH($D173,'products  '!$A$1:$A$49,0),MATCH(orders!I$1,'products  '!$A$1:$G$1,0))</f>
        <v>Exc</v>
      </c>
      <c r="J173" t="str">
        <f>INDEX('products  '!$A$1:$G$49,MATCH($D173,'products  '!$A$1:$A$49,0),MATCH(orders!J$1,'products  '!$A$1:$G$1,0))</f>
        <v>M</v>
      </c>
      <c r="K173" s="6">
        <f>INDEX('products  '!$A$1:$G$49,MATCH($D173,'products  '!$A$1:$A$49,0),MATCH(orders!K$1,'products  '!$A$1:$G$1,0))</f>
        <v>2.5</v>
      </c>
      <c r="L173" s="7">
        <f>INDEX('products  '!$A$1:$G$49,MATCH($D173,'products  '!$A$1:$A$49,0),MATCH(orders!L$1,'products  '!$A$1:$G$1,0))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  '!$A$1:$G$49,MATCH($D174,'products  '!$A$1:$A$49,0),MATCH(orders!I$1,'products  '!$A$1:$G$1,0))</f>
        <v>Exc</v>
      </c>
      <c r="J174" t="str">
        <f>INDEX('products  '!$A$1:$G$49,MATCH($D174,'products  '!$A$1:$A$49,0),MATCH(orders!J$1,'products  '!$A$1:$G$1,0))</f>
        <v>D</v>
      </c>
      <c r="K174" s="6">
        <f>INDEX('products  '!$A$1:$G$49,MATCH($D174,'products  '!$A$1:$A$49,0),MATCH(orders!K$1,'products  '!$A$1:$G$1,0))</f>
        <v>0.5</v>
      </c>
      <c r="L174" s="7">
        <f>INDEX('products  '!$A$1:$G$49,MATCH($D174,'products  '!$A$1:$A$49,0),MATCH(orders!L$1,'products  '!$A$1:$G$1,0))</f>
        <v>7.29</v>
      </c>
      <c r="M174" s="7">
        <f t="shared" si="6"/>
        <v>21.87</v>
      </c>
      <c r="N174" t="str">
        <f t="shared" si="7"/>
        <v>Excelsa</v>
      </c>
      <c r="O174" t="str">
        <f t="shared" si="8"/>
        <v>Dark</v>
      </c>
      <c r="P174" t="str">
        <f>_xlfn.XLOOKUP(Orders[[#This Row],[Customer ID]],customers!$A$2:$A$1001,customers!$I$2:$I$1001,,0)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  '!$A$1:$G$49,MATCH($D175,'products  '!$A$1:$A$49,0),MATCH(orders!I$1,'products  '!$A$1:$G$1,0))</f>
        <v>Rob</v>
      </c>
      <c r="J175" t="str">
        <f>INDEX('products  '!$A$1:$G$49,MATCH($D175,'products  '!$A$1:$A$49,0),MATCH(orders!J$1,'products  '!$A$1:$G$1,0))</f>
        <v>M</v>
      </c>
      <c r="K175" s="6">
        <f>INDEX('products  '!$A$1:$G$49,MATCH($D175,'products  '!$A$1:$A$49,0),MATCH(orders!K$1,'products  '!$A$1:$G$1,0))</f>
        <v>2.5</v>
      </c>
      <c r="L175" s="7">
        <f>INDEX('products  '!$A$1:$G$49,MATCH($D175,'products  '!$A$1:$A$49,0),MATCH(orders!L$1,'products  '!$A$1:$G$1,0))</f>
        <v>22.884999999999998</v>
      </c>
      <c r="M175" s="7">
        <f t="shared" si="6"/>
        <v>91.539999999999992</v>
      </c>
      <c r="N175" t="str">
        <f t="shared" si="7"/>
        <v>Robusta</v>
      </c>
      <c r="O175" t="str">
        <f t="shared" si="8"/>
        <v>Medium</v>
      </c>
      <c r="P175" t="str">
        <f>_xlfn.XLOOKUP(Orders[[#This Row],[Customer ID]],customers!$A$2:$A$1001,customers!$I$2:$I$1001,,0)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  '!$A$1:$G$49,MATCH($D176,'products  '!$A$1:$A$49,0),MATCH(orders!I$1,'products  '!$A$1:$G$1,0))</f>
        <v>Exc</v>
      </c>
      <c r="J176" t="str">
        <f>INDEX('products  '!$A$1:$G$49,MATCH($D176,'products  '!$A$1:$A$49,0),MATCH(orders!J$1,'products  '!$A$1:$G$1,0))</f>
        <v>L</v>
      </c>
      <c r="K176" s="6">
        <f>INDEX('products  '!$A$1:$G$49,MATCH($D176,'products  '!$A$1:$A$49,0),MATCH(orders!K$1,'products  '!$A$1:$G$1,0))</f>
        <v>2.5</v>
      </c>
      <c r="L176" s="7">
        <f>INDEX('products  '!$A$1:$G$49,MATCH($D176,'products  '!$A$1:$A$49,0),MATCH(orders!L$1,'products  '!$A$1:$G$1,0))</f>
        <v>34.154999999999994</v>
      </c>
      <c r="M176" s="7">
        <f t="shared" si="6"/>
        <v>204.92999999999995</v>
      </c>
      <c r="N176" t="str">
        <f t="shared" si="7"/>
        <v>Excelsa</v>
      </c>
      <c r="O176" t="str">
        <f t="shared" si="8"/>
        <v>Light</v>
      </c>
      <c r="P176" t="str">
        <f>_xlfn.XLOOKUP(Orders[[#This Row],[Customer ID]],customers!$A$2:$A$1001,customers!$I$2:$I$1001,,0)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  '!$A$1:$G$49,MATCH($D177,'products  '!$A$1:$A$49,0),MATCH(orders!I$1,'products  '!$A$1:$G$1,0))</f>
        <v>Exc</v>
      </c>
      <c r="J177" t="str">
        <f>INDEX('products  '!$A$1:$G$49,MATCH($D177,'products  '!$A$1:$A$49,0),MATCH(orders!J$1,'products  '!$A$1:$G$1,0))</f>
        <v>M</v>
      </c>
      <c r="K177" s="6">
        <f>INDEX('products  '!$A$1:$G$49,MATCH($D177,'products  '!$A$1:$A$49,0),MATCH(orders!K$1,'products  '!$A$1:$G$1,0))</f>
        <v>2.5</v>
      </c>
      <c r="L177" s="7">
        <f>INDEX('products  '!$A$1:$G$49,MATCH($D177,'products  '!$A$1:$A$49,0),MATCH(orders!L$1,'products  '!$A$1:$G$1,0))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  '!$A$1:$G$49,MATCH($D178,'products  '!$A$1:$A$49,0),MATCH(orders!I$1,'products  '!$A$1:$G$1,0))</f>
        <v>Exc</v>
      </c>
      <c r="J178" t="str">
        <f>INDEX('products  '!$A$1:$G$49,MATCH($D178,'products  '!$A$1:$A$49,0),MATCH(orders!J$1,'products  '!$A$1:$G$1,0))</f>
        <v>L</v>
      </c>
      <c r="K178" s="6">
        <f>INDEX('products  '!$A$1:$G$49,MATCH($D178,'products  '!$A$1:$A$49,0),MATCH(orders!K$1,'products  '!$A$1:$G$1,0))</f>
        <v>2.5</v>
      </c>
      <c r="L178" s="7">
        <f>INDEX('products  '!$A$1:$G$49,MATCH($D178,'products  '!$A$1:$A$49,0),MATCH(orders!L$1,'products  '!$A$1:$G$1,0))</f>
        <v>34.154999999999994</v>
      </c>
      <c r="M178" s="7">
        <f t="shared" si="6"/>
        <v>34.154999999999994</v>
      </c>
      <c r="N178" t="str">
        <f t="shared" si="7"/>
        <v>Excelsa</v>
      </c>
      <c r="O178" t="str">
        <f t="shared" si="8"/>
        <v>Light</v>
      </c>
      <c r="P178" t="str">
        <f>_xlfn.XLOOKUP(Orders[[#This Row],[Customer ID]],customers!$A$2:$A$1001,customers!$I$2:$I$1001,,0)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  '!$A$1:$G$49,MATCH($D179,'products  '!$A$1:$A$49,0),MATCH(orders!I$1,'products  '!$A$1:$G$1,0))</f>
        <v>Rob</v>
      </c>
      <c r="J179" t="str">
        <f>INDEX('products  '!$A$1:$G$49,MATCH($D179,'products  '!$A$1:$A$49,0),MATCH(orders!J$1,'products  '!$A$1:$G$1,0))</f>
        <v>L</v>
      </c>
      <c r="K179" s="6">
        <f>INDEX('products  '!$A$1:$G$49,MATCH($D179,'products  '!$A$1:$A$49,0),MATCH(orders!K$1,'products  '!$A$1:$G$1,0))</f>
        <v>2.5</v>
      </c>
      <c r="L179" s="7">
        <f>INDEX('products  '!$A$1:$G$49,MATCH($D179,'products  '!$A$1:$A$49,0),MATCH(orders!L$1,'products  '!$A$1:$G$1,0))</f>
        <v>27.484999999999996</v>
      </c>
      <c r="M179" s="7">
        <f t="shared" si="6"/>
        <v>109.93999999999998</v>
      </c>
      <c r="N179" t="str">
        <f t="shared" si="7"/>
        <v>Robusta</v>
      </c>
      <c r="O179" t="str">
        <f t="shared" si="8"/>
        <v>Light</v>
      </c>
      <c r="P179" t="str">
        <f>_xlfn.XLOOKUP(Orders[[#This Row],[Customer ID]],customers!$A$2:$A$1001,customers!$I$2:$I$1001,,0)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  '!$A$1:$G$49,MATCH($D180,'products  '!$A$1:$A$49,0),MATCH(orders!I$1,'products  '!$A$1:$G$1,0))</f>
        <v>Ara</v>
      </c>
      <c r="J180" t="str">
        <f>INDEX('products  '!$A$1:$G$49,MATCH($D180,'products  '!$A$1:$A$49,0),MATCH(orders!J$1,'products  '!$A$1:$G$1,0))</f>
        <v>L</v>
      </c>
      <c r="K180" s="6">
        <f>INDEX('products  '!$A$1:$G$49,MATCH($D180,'products  '!$A$1:$A$49,0),MATCH(orders!K$1,'products  '!$A$1:$G$1,0))</f>
        <v>1</v>
      </c>
      <c r="L180" s="7">
        <f>INDEX('products  '!$A$1:$G$49,MATCH($D180,'products  '!$A$1:$A$49,0),MATCH(orders!L$1,'products  '!$A$1:$G$1,0))</f>
        <v>12.95</v>
      </c>
      <c r="M180" s="7">
        <f t="shared" si="6"/>
        <v>25.9</v>
      </c>
      <c r="N180" t="str">
        <f t="shared" si="7"/>
        <v>Arabica</v>
      </c>
      <c r="O180" t="str">
        <f t="shared" si="8"/>
        <v>Light</v>
      </c>
      <c r="P180" t="str">
        <f>_xlfn.XLOOKUP(Orders[[#This Row],[Customer ID]],customers!$A$2:$A$1001,customers!$I$2:$I$1001,,0)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  '!$A$1:$G$49,MATCH($D181,'products  '!$A$1:$A$49,0),MATCH(orders!I$1,'products  '!$A$1:$G$1,0))</f>
        <v>Ara</v>
      </c>
      <c r="J181" t="str">
        <f>INDEX('products  '!$A$1:$G$49,MATCH($D181,'products  '!$A$1:$A$49,0),MATCH(orders!J$1,'products  '!$A$1:$G$1,0))</f>
        <v>D</v>
      </c>
      <c r="K181" s="6">
        <f>INDEX('products  '!$A$1:$G$49,MATCH($D181,'products  '!$A$1:$A$49,0),MATCH(orders!K$1,'products  '!$A$1:$G$1,0))</f>
        <v>0.2</v>
      </c>
      <c r="L181" s="7">
        <f>INDEX('products  '!$A$1:$G$49,MATCH($D181,'products  '!$A$1:$A$49,0),MATCH(orders!L$1,'products  '!$A$1:$G$1,0))</f>
        <v>2.9849999999999999</v>
      </c>
      <c r="M181" s="7">
        <f t="shared" si="6"/>
        <v>2.9849999999999999</v>
      </c>
      <c r="N181" t="str">
        <f t="shared" si="7"/>
        <v>Arabica</v>
      </c>
      <c r="O181" t="str">
        <f t="shared" si="8"/>
        <v>Dark</v>
      </c>
      <c r="P181" t="str">
        <f>_xlfn.XLOOKUP(Orders[[#This Row],[Customer ID]],customers!$A$2:$A$1001,customers!$I$2:$I$1001,,0)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  '!$A$1:$G$49,MATCH($D182,'products  '!$A$1:$A$49,0),MATCH(orders!I$1,'products  '!$A$1:$G$1,0))</f>
        <v>Exc</v>
      </c>
      <c r="J182" t="str">
        <f>INDEX('products  '!$A$1:$G$49,MATCH($D182,'products  '!$A$1:$A$49,0),MATCH(orders!J$1,'products  '!$A$1:$G$1,0))</f>
        <v>L</v>
      </c>
      <c r="K182" s="6">
        <f>INDEX('products  '!$A$1:$G$49,MATCH($D182,'products  '!$A$1:$A$49,0),MATCH(orders!K$1,'products  '!$A$1:$G$1,0))</f>
        <v>0.2</v>
      </c>
      <c r="L182" s="7">
        <f>INDEX('products  '!$A$1:$G$49,MATCH($D182,'products  '!$A$1:$A$49,0),MATCH(orders!L$1,'products  '!$A$1:$G$1,0))</f>
        <v>4.4550000000000001</v>
      </c>
      <c r="M182" s="7">
        <f t="shared" si="6"/>
        <v>22.274999999999999</v>
      </c>
      <c r="N182" t="str">
        <f t="shared" si="7"/>
        <v>Excelsa</v>
      </c>
      <c r="O182" t="str">
        <f t="shared" si="8"/>
        <v>Light</v>
      </c>
      <c r="P182" t="str">
        <f>_xlfn.XLOOKUP(Orders[[#This Row],[Customer ID]],customers!$A$2:$A$1001,customers!$I$2:$I$1001,,0)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  '!$A$1:$G$49,MATCH($D183,'products  '!$A$1:$A$49,0),MATCH(orders!I$1,'products  '!$A$1:$G$1,0))</f>
        <v>Ara</v>
      </c>
      <c r="J183" t="str">
        <f>INDEX('products  '!$A$1:$G$49,MATCH($D183,'products  '!$A$1:$A$49,0),MATCH(orders!J$1,'products  '!$A$1:$G$1,0))</f>
        <v>D</v>
      </c>
      <c r="K183" s="6">
        <f>INDEX('products  '!$A$1:$G$49,MATCH($D183,'products  '!$A$1:$A$49,0),MATCH(orders!K$1,'products  '!$A$1:$G$1,0))</f>
        <v>0.5</v>
      </c>
      <c r="L183" s="7">
        <f>INDEX('products  '!$A$1:$G$49,MATCH($D183,'products  '!$A$1:$A$49,0),MATCH(orders!L$1,'products  '!$A$1:$G$1,0))</f>
        <v>5.97</v>
      </c>
      <c r="M183" s="7">
        <f t="shared" si="6"/>
        <v>29.849999999999998</v>
      </c>
      <c r="N183" t="str">
        <f t="shared" si="7"/>
        <v>Arabica</v>
      </c>
      <c r="O183" t="str">
        <f t="shared" si="8"/>
        <v>Dark</v>
      </c>
      <c r="P183" t="str">
        <f>_xlfn.XLOOKUP(Orders[[#This Row],[Customer ID]],customers!$A$2:$A$1001,customers!$I$2:$I$1001,,0)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  '!$A$1:$G$49,MATCH($D184,'products  '!$A$1:$A$49,0),MATCH(orders!I$1,'products  '!$A$1:$G$1,0))</f>
        <v>Rob</v>
      </c>
      <c r="J184" t="str">
        <f>INDEX('products  '!$A$1:$G$49,MATCH($D184,'products  '!$A$1:$A$49,0),MATCH(orders!J$1,'products  '!$A$1:$G$1,0))</f>
        <v>D</v>
      </c>
      <c r="K184" s="6">
        <f>INDEX('products  '!$A$1:$G$49,MATCH($D184,'products  '!$A$1:$A$49,0),MATCH(orders!K$1,'products  '!$A$1:$G$1,0))</f>
        <v>0.5</v>
      </c>
      <c r="L184" s="7">
        <f>INDEX('products  '!$A$1:$G$49,MATCH($D184,'products  '!$A$1:$A$49,0),MATCH(orders!L$1,'products  '!$A$1:$G$1,0))</f>
        <v>5.3699999999999992</v>
      </c>
      <c r="M184" s="7">
        <f t="shared" si="6"/>
        <v>32.22</v>
      </c>
      <c r="N184" t="str">
        <f t="shared" si="7"/>
        <v>Robusta</v>
      </c>
      <c r="O184" t="str">
        <f t="shared" si="8"/>
        <v>Dark</v>
      </c>
      <c r="P184" t="str">
        <f>_xlfn.XLOOKUP(Orders[[#This Row],[Customer ID]],customers!$A$2:$A$1001,customers!$I$2:$I$1001,,0)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  '!$A$1:$G$49,MATCH($D185,'products  '!$A$1:$A$49,0),MATCH(orders!I$1,'products  '!$A$1:$G$1,0))</f>
        <v>Exc</v>
      </c>
      <c r="J185" t="str">
        <f>INDEX('products  '!$A$1:$G$49,MATCH($D185,'products  '!$A$1:$A$49,0),MATCH(orders!J$1,'products  '!$A$1:$G$1,0))</f>
        <v>M</v>
      </c>
      <c r="K185" s="6">
        <f>INDEX('products  '!$A$1:$G$49,MATCH($D185,'products  '!$A$1:$A$49,0),MATCH(orders!K$1,'products  '!$A$1:$G$1,0))</f>
        <v>0.2</v>
      </c>
      <c r="L185" s="7">
        <f>INDEX('products  '!$A$1:$G$49,MATCH($D185,'products  '!$A$1:$A$49,0),MATCH(orders!L$1,'products  '!$A$1:$G$1,0))</f>
        <v>4.125</v>
      </c>
      <c r="M185" s="7">
        <f t="shared" si="6"/>
        <v>8.25</v>
      </c>
      <c r="N185" t="str">
        <f t="shared" si="7"/>
        <v>Excelsa</v>
      </c>
      <c r="O185" t="str">
        <f t="shared" si="8"/>
        <v>Medium</v>
      </c>
      <c r="P185" t="str">
        <f>_xlfn.XLOOKUP(Orders[[#This Row],[Customer ID]],customers!$A$2:$A$1001,customers!$I$2:$I$1001,,0)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  '!$A$1:$G$49,MATCH($D186,'products  '!$A$1:$A$49,0),MATCH(orders!I$1,'products  '!$A$1:$G$1,0))</f>
        <v>Ara</v>
      </c>
      <c r="J186" t="str">
        <f>INDEX('products  '!$A$1:$G$49,MATCH($D186,'products  '!$A$1:$A$49,0),MATCH(orders!J$1,'products  '!$A$1:$G$1,0))</f>
        <v>L</v>
      </c>
      <c r="K186" s="6">
        <f>INDEX('products  '!$A$1:$G$49,MATCH($D186,'products  '!$A$1:$A$49,0),MATCH(orders!K$1,'products  '!$A$1:$G$1,0))</f>
        <v>0.5</v>
      </c>
      <c r="L186" s="7">
        <f>INDEX('products  '!$A$1:$G$49,MATCH($D186,'products  '!$A$1:$A$49,0),MATCH(orders!L$1,'products  '!$A$1:$G$1,0))</f>
        <v>7.77</v>
      </c>
      <c r="M186" s="7">
        <f t="shared" si="6"/>
        <v>31.08</v>
      </c>
      <c r="N186" t="str">
        <f t="shared" si="7"/>
        <v>Arabica</v>
      </c>
      <c r="O186" t="str">
        <f t="shared" si="8"/>
        <v>Light</v>
      </c>
      <c r="P186" t="str">
        <f>_xlfn.XLOOKUP(Orders[[#This Row],[Customer ID]],customers!$A$2:$A$1001,customers!$I$2:$I$1001,,0)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  '!$A$1:$G$49,MATCH($D187,'products  '!$A$1:$A$49,0),MATCH(orders!I$1,'products  '!$A$1:$G$1,0))</f>
        <v>Exc</v>
      </c>
      <c r="J187" t="str">
        <f>INDEX('products  '!$A$1:$G$49,MATCH($D187,'products  '!$A$1:$A$49,0),MATCH(orders!J$1,'products  '!$A$1:$G$1,0))</f>
        <v>D</v>
      </c>
      <c r="K187" s="6">
        <f>INDEX('products  '!$A$1:$G$49,MATCH($D187,'products  '!$A$1:$A$49,0),MATCH(orders!K$1,'products  '!$A$1:$G$1,0))</f>
        <v>0.5</v>
      </c>
      <c r="L187" s="7">
        <f>INDEX('products  '!$A$1:$G$49,MATCH($D187,'products  '!$A$1:$A$49,0),MATCH(orders!L$1,'products  '!$A$1:$G$1,0))</f>
        <v>7.29</v>
      </c>
      <c r="M187" s="7">
        <f t="shared" si="6"/>
        <v>36.450000000000003</v>
      </c>
      <c r="N187" t="str">
        <f t="shared" si="7"/>
        <v>Excelsa</v>
      </c>
      <c r="O187" t="str">
        <f t="shared" si="8"/>
        <v>Dark</v>
      </c>
      <c r="P187" t="str">
        <f>_xlfn.XLOOKUP(Orders[[#This Row],[Customer ID]],customers!$A$2:$A$1001,customers!$I$2:$I$1001,,0)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  '!$A$1:$G$49,MATCH($D188,'products  '!$A$1:$A$49,0),MATCH(orders!I$1,'products  '!$A$1:$G$1,0))</f>
        <v>Rob</v>
      </c>
      <c r="J188" t="str">
        <f>INDEX('products  '!$A$1:$G$49,MATCH($D188,'products  '!$A$1:$A$49,0),MATCH(orders!J$1,'products  '!$A$1:$G$1,0))</f>
        <v>M</v>
      </c>
      <c r="K188" s="6">
        <f>INDEX('products  '!$A$1:$G$49,MATCH($D188,'products  '!$A$1:$A$49,0),MATCH(orders!K$1,'products  '!$A$1:$G$1,0))</f>
        <v>2.5</v>
      </c>
      <c r="L188" s="7">
        <f>INDEX('products  '!$A$1:$G$49,MATCH($D188,'products  '!$A$1:$A$49,0),MATCH(orders!L$1,'products  '!$A$1:$G$1,0))</f>
        <v>22.884999999999998</v>
      </c>
      <c r="M188" s="7">
        <f t="shared" si="6"/>
        <v>68.655000000000001</v>
      </c>
      <c r="N188" t="str">
        <f t="shared" si="7"/>
        <v>Robusta</v>
      </c>
      <c r="O188" t="str">
        <f t="shared" si="8"/>
        <v>Medium</v>
      </c>
      <c r="P188" t="str">
        <f>_xlfn.XLOOKUP(Orders[[#This Row],[Customer ID]],customers!$A$2:$A$1001,customers!$I$2:$I$1001,,0)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  '!$A$1:$G$49,MATCH($D189,'products  '!$A$1:$A$49,0),MATCH(orders!I$1,'products  '!$A$1:$G$1,0))</f>
        <v>Lib</v>
      </c>
      <c r="J189" t="str">
        <f>INDEX('products  '!$A$1:$G$49,MATCH($D189,'products  '!$A$1:$A$49,0),MATCH(orders!J$1,'products  '!$A$1:$G$1,0))</f>
        <v>M</v>
      </c>
      <c r="K189" s="6">
        <f>INDEX('products  '!$A$1:$G$49,MATCH($D189,'products  '!$A$1:$A$49,0),MATCH(orders!K$1,'products  '!$A$1:$G$1,0))</f>
        <v>0.5</v>
      </c>
      <c r="L189" s="7">
        <f>INDEX('products  '!$A$1:$G$49,MATCH($D189,'products  '!$A$1:$A$49,0),MATCH(orders!L$1,'products  '!$A$1:$G$1,0))</f>
        <v>8.73</v>
      </c>
      <c r="M189" s="7">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  '!$A$1:$G$49,MATCH($D190,'products  '!$A$1:$A$49,0),MATCH(orders!I$1,'products  '!$A$1:$G$1,0))</f>
        <v>Exc</v>
      </c>
      <c r="J190" t="str">
        <f>INDEX('products  '!$A$1:$G$49,MATCH($D190,'products  '!$A$1:$A$49,0),MATCH(orders!J$1,'products  '!$A$1:$G$1,0))</f>
        <v>L</v>
      </c>
      <c r="K190" s="6">
        <f>INDEX('products  '!$A$1:$G$49,MATCH($D190,'products  '!$A$1:$A$49,0),MATCH(orders!K$1,'products  '!$A$1:$G$1,0))</f>
        <v>0.2</v>
      </c>
      <c r="L190" s="7">
        <f>INDEX('products  '!$A$1:$G$49,MATCH($D190,'products  '!$A$1:$A$49,0),MATCH(orders!L$1,'products  '!$A$1:$G$1,0))</f>
        <v>4.4550000000000001</v>
      </c>
      <c r="M190" s="7">
        <f t="shared" si="6"/>
        <v>4.4550000000000001</v>
      </c>
      <c r="N190" t="str">
        <f t="shared" si="7"/>
        <v>Excelsa</v>
      </c>
      <c r="O190" t="str">
        <f t="shared" si="8"/>
        <v>Light</v>
      </c>
      <c r="P190" t="str">
        <f>_xlfn.XLOOKUP(Orders[[#This Row],[Customer ID]],customers!$A$2:$A$1001,customers!$I$2:$I$1001,,0)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  '!$A$1:$G$49,MATCH($D191,'products  '!$A$1:$A$49,0),MATCH(orders!I$1,'products  '!$A$1:$G$1,0))</f>
        <v>Lib</v>
      </c>
      <c r="J191" t="str">
        <f>INDEX('products  '!$A$1:$G$49,MATCH($D191,'products  '!$A$1:$A$49,0),MATCH(orders!J$1,'products  '!$A$1:$G$1,0))</f>
        <v>M</v>
      </c>
      <c r="K191" s="6">
        <f>INDEX('products  '!$A$1:$G$49,MATCH($D191,'products  '!$A$1:$A$49,0),MATCH(orders!K$1,'products  '!$A$1:$G$1,0))</f>
        <v>1</v>
      </c>
      <c r="L191" s="7">
        <f>INDEX('products  '!$A$1:$G$49,MATCH($D191,'products  '!$A$1:$A$49,0),MATCH(orders!L$1,'products  '!$A$1:$G$1,0))</f>
        <v>14.55</v>
      </c>
      <c r="M191" s="7">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  '!$A$1:$G$49,MATCH($D192,'products  '!$A$1:$A$49,0),MATCH(orders!I$1,'products  '!$A$1:$G$1,0))</f>
        <v>Lib</v>
      </c>
      <c r="J192" t="str">
        <f>INDEX('products  '!$A$1:$G$49,MATCH($D192,'products  '!$A$1:$A$49,0),MATCH(orders!J$1,'products  '!$A$1:$G$1,0))</f>
        <v>M</v>
      </c>
      <c r="K192" s="6">
        <f>INDEX('products  '!$A$1:$G$49,MATCH($D192,'products  '!$A$1:$A$49,0),MATCH(orders!K$1,'products  '!$A$1:$G$1,0))</f>
        <v>2.5</v>
      </c>
      <c r="L192" s="7">
        <f>INDEX('products  '!$A$1:$G$49,MATCH($D192,'products  '!$A$1:$A$49,0),MATCH(orders!L$1,'products  '!$A$1:$G$1,0))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  '!$A$1:$G$49,MATCH($D193,'products  '!$A$1:$A$49,0),MATCH(orders!I$1,'products  '!$A$1:$G$1,0))</f>
        <v>Lib</v>
      </c>
      <c r="J193" t="str">
        <f>INDEX('products  '!$A$1:$G$49,MATCH($D193,'products  '!$A$1:$A$49,0),MATCH(orders!J$1,'products  '!$A$1:$G$1,0))</f>
        <v>D</v>
      </c>
      <c r="K193" s="6">
        <f>INDEX('products  '!$A$1:$G$49,MATCH($D193,'products  '!$A$1:$A$49,0),MATCH(orders!K$1,'products  '!$A$1:$G$1,0))</f>
        <v>0.2</v>
      </c>
      <c r="L193" s="7">
        <f>INDEX('products  '!$A$1:$G$49,MATCH($D193,'products  '!$A$1:$A$49,0),MATCH(orders!L$1,'products  '!$A$1:$G$1,0))</f>
        <v>3.8849999999999998</v>
      </c>
      <c r="M193" s="7">
        <f t="shared" si="6"/>
        <v>19.424999999999997</v>
      </c>
      <c r="N193" t="str">
        <f t="shared" si="7"/>
        <v>Liberica</v>
      </c>
      <c r="O193" t="str">
        <f t="shared" si="8"/>
        <v>Dark</v>
      </c>
      <c r="P193" t="str">
        <f>_xlfn.XLOOKUP(Orders[[#This Row],[Customer ID]],customers!$A$2:$A$1001,customers!$I$2:$I$1001,,0)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  '!$A$1:$G$49,MATCH($D194,'products  '!$A$1:$A$49,0),MATCH(orders!I$1,'products  '!$A$1:$G$1,0))</f>
        <v>Exc</v>
      </c>
      <c r="J194" t="str">
        <f>INDEX('products  '!$A$1:$G$49,MATCH($D194,'products  '!$A$1:$A$49,0),MATCH(orders!J$1,'products  '!$A$1:$G$1,0))</f>
        <v>D</v>
      </c>
      <c r="K194" s="6">
        <f>INDEX('products  '!$A$1:$G$49,MATCH($D194,'products  '!$A$1:$A$49,0),MATCH(orders!K$1,'products  '!$A$1:$G$1,0))</f>
        <v>1</v>
      </c>
      <c r="L194" s="7">
        <f>INDEX('products  '!$A$1:$G$49,MATCH($D194,'products  '!$A$1:$A$49,0),MATCH(orders!L$1,'products  '!$A$1:$G$1,0))</f>
        <v>12.15</v>
      </c>
      <c r="M194" s="7">
        <f t="shared" si="6"/>
        <v>72.900000000000006</v>
      </c>
      <c r="N194" t="str">
        <f t="shared" si="7"/>
        <v>Excelsa</v>
      </c>
      <c r="O194" t="str">
        <f t="shared" si="8"/>
        <v>Dark</v>
      </c>
      <c r="P194" t="str">
        <f>_xlfn.XLOOKUP(Orders[[#This Row],[Customer ID]],customers!$A$2:$A$1001,customers!$I$2:$I$1001,,0)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  '!$A$1:$G$49,MATCH($D195,'products  '!$A$1:$A$49,0),MATCH(orders!I$1,'products  '!$A$1:$G$1,0))</f>
        <v>Exc</v>
      </c>
      <c r="J195" t="str">
        <f>INDEX('products  '!$A$1:$G$49,MATCH($D195,'products  '!$A$1:$A$49,0),MATCH(orders!J$1,'products  '!$A$1:$G$1,0))</f>
        <v>L</v>
      </c>
      <c r="K195" s="6">
        <f>INDEX('products  '!$A$1:$G$49,MATCH($D195,'products  '!$A$1:$A$49,0),MATCH(orders!K$1,'products  '!$A$1:$G$1,0))</f>
        <v>1</v>
      </c>
      <c r="L195" s="7">
        <f>INDEX('products  '!$A$1:$G$49,MATCH($D195,'products  '!$A$1:$A$49,0),MATCH(orders!L$1,'products  '!$A$1:$G$1,0))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  '!$A$1:$G$49,MATCH($D196,'products  '!$A$1:$A$49,0),MATCH(orders!I$1,'products  '!$A$1:$G$1,0))</f>
        <v>Exc</v>
      </c>
      <c r="J196" t="str">
        <f>INDEX('products  '!$A$1:$G$49,MATCH($D196,'products  '!$A$1:$A$49,0),MATCH(orders!J$1,'products  '!$A$1:$G$1,0))</f>
        <v>D</v>
      </c>
      <c r="K196" s="6">
        <f>INDEX('products  '!$A$1:$G$49,MATCH($D196,'products  '!$A$1:$A$49,0),MATCH(orders!K$1,'products  '!$A$1:$G$1,0))</f>
        <v>0.5</v>
      </c>
      <c r="L196" s="7">
        <f>INDEX('products  '!$A$1:$G$49,MATCH($D196,'products  '!$A$1:$A$49,0),MATCH(orders!L$1,'products  '!$A$1:$G$1,0))</f>
        <v>7.29</v>
      </c>
      <c r="M196" s="7">
        <f t="shared" si="9"/>
        <v>36.450000000000003</v>
      </c>
      <c r="N196" t="str">
        <f t="shared" si="10"/>
        <v>Excelsa</v>
      </c>
      <c r="O196" t="str">
        <f t="shared" si="11"/>
        <v>Dark</v>
      </c>
      <c r="P196" t="str">
        <f>_xlfn.XLOOKUP(Orders[[#This Row],[Customer ID]],customers!$A$2:$A$1001,customers!$I$2:$I$1001,,0)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  '!$A$1:$G$49,MATCH($D197,'products  '!$A$1:$A$49,0),MATCH(orders!I$1,'products  '!$A$1:$G$1,0))</f>
        <v>Ara</v>
      </c>
      <c r="J197" t="str">
        <f>INDEX('products  '!$A$1:$G$49,MATCH($D197,'products  '!$A$1:$A$49,0),MATCH(orders!J$1,'products  '!$A$1:$G$1,0))</f>
        <v>L</v>
      </c>
      <c r="K197" s="6">
        <f>INDEX('products  '!$A$1:$G$49,MATCH($D197,'products  '!$A$1:$A$49,0),MATCH(orders!K$1,'products  '!$A$1:$G$1,0))</f>
        <v>1</v>
      </c>
      <c r="L197" s="7">
        <f>INDEX('products  '!$A$1:$G$49,MATCH($D197,'products  '!$A$1:$A$49,0),MATCH(orders!L$1,'products  '!$A$1:$G$1,0))</f>
        <v>12.95</v>
      </c>
      <c r="M197" s="7">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  '!$A$1:$G$49,MATCH($D198,'products  '!$A$1:$A$49,0),MATCH(orders!I$1,'products  '!$A$1:$G$1,0))</f>
        <v>Exc</v>
      </c>
      <c r="J198" t="str">
        <f>INDEX('products  '!$A$1:$G$49,MATCH($D198,'products  '!$A$1:$A$49,0),MATCH(orders!J$1,'products  '!$A$1:$G$1,0))</f>
        <v>L</v>
      </c>
      <c r="K198" s="6">
        <f>INDEX('products  '!$A$1:$G$49,MATCH($D198,'products  '!$A$1:$A$49,0),MATCH(orders!K$1,'products  '!$A$1:$G$1,0))</f>
        <v>0.5</v>
      </c>
      <c r="L198" s="7">
        <f>INDEX('products  '!$A$1:$G$49,MATCH($D198,'products  '!$A$1:$A$49,0),MATCH(orders!L$1,'products  '!$A$1:$G$1,0))</f>
        <v>8.91</v>
      </c>
      <c r="M198" s="7">
        <f t="shared" si="9"/>
        <v>53.46</v>
      </c>
      <c r="N198" t="str">
        <f t="shared" si="10"/>
        <v>Excelsa</v>
      </c>
      <c r="O198" t="str">
        <f t="shared" si="11"/>
        <v>Light</v>
      </c>
      <c r="P198" t="str">
        <f>_xlfn.XLOOKUP(Orders[[#This Row],[Customer ID]],customers!$A$2:$A$1001,customers!$I$2:$I$1001,,0)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  '!$A$1:$G$49,MATCH($D199,'products  '!$A$1:$A$49,0),MATCH(orders!I$1,'products  '!$A$1:$G$1,0))</f>
        <v>Lib</v>
      </c>
      <c r="J199" t="str">
        <f>INDEX('products  '!$A$1:$G$49,MATCH($D199,'products  '!$A$1:$A$49,0),MATCH(orders!J$1,'products  '!$A$1:$G$1,0))</f>
        <v>D</v>
      </c>
      <c r="K199" s="6">
        <f>INDEX('products  '!$A$1:$G$49,MATCH($D199,'products  '!$A$1:$A$49,0),MATCH(orders!K$1,'products  '!$A$1:$G$1,0))</f>
        <v>2.5</v>
      </c>
      <c r="L199" s="7">
        <f>INDEX('products  '!$A$1:$G$49,MATCH($D199,'products  '!$A$1:$A$49,0),MATCH(orders!L$1,'products  '!$A$1:$G$1,0))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  '!$A$1:$G$49,MATCH($D200,'products  '!$A$1:$A$49,0),MATCH(orders!I$1,'products  '!$A$1:$G$1,0))</f>
        <v>Lib</v>
      </c>
      <c r="J200" t="str">
        <f>INDEX('products  '!$A$1:$G$49,MATCH($D200,'products  '!$A$1:$A$49,0),MATCH(orders!J$1,'products  '!$A$1:$G$1,0))</f>
        <v>D</v>
      </c>
      <c r="K200" s="6">
        <f>INDEX('products  '!$A$1:$G$49,MATCH($D200,'products  '!$A$1:$A$49,0),MATCH(orders!K$1,'products  '!$A$1:$G$1,0))</f>
        <v>2.5</v>
      </c>
      <c r="L200" s="7">
        <f>INDEX('products  '!$A$1:$G$49,MATCH($D200,'products  '!$A$1:$A$49,0),MATCH(orders!L$1,'products  '!$A$1:$G$1,0))</f>
        <v>29.784999999999997</v>
      </c>
      <c r="M200" s="7">
        <f t="shared" si="9"/>
        <v>89.35499999999999</v>
      </c>
      <c r="N200" t="str">
        <f t="shared" si="10"/>
        <v>Liberica</v>
      </c>
      <c r="O200" t="str">
        <f t="shared" si="11"/>
        <v>Dark</v>
      </c>
      <c r="P200" t="str">
        <f>_xlfn.XLOOKUP(Orders[[#This Row],[Customer ID]],customers!$A$2:$A$1001,customers!$I$2:$I$1001,,0)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  '!$A$1:$G$49,MATCH($D201,'products  '!$A$1:$A$49,0),MATCH(orders!I$1,'products  '!$A$1:$G$1,0))</f>
        <v>Lib</v>
      </c>
      <c r="J201" t="str">
        <f>INDEX('products  '!$A$1:$G$49,MATCH($D201,'products  '!$A$1:$A$49,0),MATCH(orders!J$1,'products  '!$A$1:$G$1,0))</f>
        <v>L</v>
      </c>
      <c r="K201" s="6">
        <f>INDEX('products  '!$A$1:$G$49,MATCH($D201,'products  '!$A$1:$A$49,0),MATCH(orders!K$1,'products  '!$A$1:$G$1,0))</f>
        <v>0.5</v>
      </c>
      <c r="L201" s="7">
        <f>INDEX('products  '!$A$1:$G$49,MATCH($D201,'products  '!$A$1:$A$49,0),MATCH(orders!L$1,'products  '!$A$1:$G$1,0))</f>
        <v>9.51</v>
      </c>
      <c r="M201" s="7">
        <f t="shared" si="9"/>
        <v>38.04</v>
      </c>
      <c r="N201" t="str">
        <f t="shared" si="10"/>
        <v>Liberica</v>
      </c>
      <c r="O201" t="str">
        <f t="shared" si="11"/>
        <v>Light</v>
      </c>
      <c r="P201" t="str">
        <f>_xlfn.XLOOKUP(Orders[[#This Row],[Customer ID]],customers!$A$2:$A$1001,customers!$I$2:$I$1001,,0)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  '!$A$1:$G$49,MATCH($D202,'products  '!$A$1:$A$49,0),MATCH(orders!I$1,'products  '!$A$1:$G$1,0))</f>
        <v>Exc</v>
      </c>
      <c r="J202" t="str">
        <f>INDEX('products  '!$A$1:$G$49,MATCH($D202,'products  '!$A$1:$A$49,0),MATCH(orders!J$1,'products  '!$A$1:$G$1,0))</f>
        <v>M</v>
      </c>
      <c r="K202" s="6">
        <f>INDEX('products  '!$A$1:$G$49,MATCH($D202,'products  '!$A$1:$A$49,0),MATCH(orders!K$1,'products  '!$A$1:$G$1,0))</f>
        <v>1</v>
      </c>
      <c r="L202" s="7">
        <f>INDEX('products  '!$A$1:$G$49,MATCH($D202,'products  '!$A$1:$A$49,0),MATCH(orders!L$1,'products  '!$A$1:$G$1,0))</f>
        <v>13.75</v>
      </c>
      <c r="M202" s="7">
        <f t="shared" si="9"/>
        <v>41.25</v>
      </c>
      <c r="N202" t="str">
        <f t="shared" si="10"/>
        <v>Excelsa</v>
      </c>
      <c r="O202" t="str">
        <f t="shared" si="11"/>
        <v>Medium</v>
      </c>
      <c r="P202" t="str">
        <f>_xlfn.XLOOKUP(Orders[[#This Row],[Customer ID]],customers!$A$2:$A$1001,customers!$I$2:$I$1001,,0)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  '!$A$1:$G$49,MATCH($D203,'products  '!$A$1:$A$49,0),MATCH(orders!I$1,'products  '!$A$1:$G$1,0))</f>
        <v>Lib</v>
      </c>
      <c r="J203" t="str">
        <f>INDEX('products  '!$A$1:$G$49,MATCH($D203,'products  '!$A$1:$A$49,0),MATCH(orders!J$1,'products  '!$A$1:$G$1,0))</f>
        <v>L</v>
      </c>
      <c r="K203" s="6">
        <f>INDEX('products  '!$A$1:$G$49,MATCH($D203,'products  '!$A$1:$A$49,0),MATCH(orders!K$1,'products  '!$A$1:$G$1,0))</f>
        <v>0.5</v>
      </c>
      <c r="L203" s="7">
        <f>INDEX('products  '!$A$1:$G$49,MATCH($D203,'products  '!$A$1:$A$49,0),MATCH(orders!L$1,'products  '!$A$1:$G$1,0))</f>
        <v>9.51</v>
      </c>
      <c r="M203" s="7">
        <f t="shared" si="9"/>
        <v>57.06</v>
      </c>
      <c r="N203" t="str">
        <f t="shared" si="10"/>
        <v>Liberica</v>
      </c>
      <c r="O203" t="str">
        <f t="shared" si="11"/>
        <v>Light</v>
      </c>
      <c r="P203" t="str">
        <f>_xlfn.XLOOKUP(Orders[[#This Row],[Customer ID]],customers!$A$2:$A$1001,customers!$I$2:$I$1001,,0)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  '!$A$1:$G$49,MATCH($D204,'products  '!$A$1:$A$49,0),MATCH(orders!I$1,'products  '!$A$1:$G$1,0))</f>
        <v>Lib</v>
      </c>
      <c r="J204" t="str">
        <f>INDEX('products  '!$A$1:$G$49,MATCH($D204,'products  '!$A$1:$A$49,0),MATCH(orders!J$1,'products  '!$A$1:$G$1,0))</f>
        <v>D</v>
      </c>
      <c r="K204" s="6">
        <f>INDEX('products  '!$A$1:$G$49,MATCH($D204,'products  '!$A$1:$A$49,0),MATCH(orders!K$1,'products  '!$A$1:$G$1,0))</f>
        <v>2.5</v>
      </c>
      <c r="L204" s="7">
        <f>INDEX('products  '!$A$1:$G$49,MATCH($D204,'products  '!$A$1:$A$49,0),MATCH(orders!L$1,'products  '!$A$1:$G$1,0))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  '!$A$1:$G$49,MATCH($D205,'products  '!$A$1:$A$49,0),MATCH(orders!I$1,'products  '!$A$1:$G$1,0))</f>
        <v>Lib</v>
      </c>
      <c r="J205" t="str">
        <f>INDEX('products  '!$A$1:$G$49,MATCH($D205,'products  '!$A$1:$A$49,0),MATCH(orders!J$1,'products  '!$A$1:$G$1,0))</f>
        <v>L</v>
      </c>
      <c r="K205" s="6">
        <f>INDEX('products  '!$A$1:$G$49,MATCH($D205,'products  '!$A$1:$A$49,0),MATCH(orders!K$1,'products  '!$A$1:$G$1,0))</f>
        <v>0.2</v>
      </c>
      <c r="L205" s="7">
        <f>INDEX('products  '!$A$1:$G$49,MATCH($D205,'products  '!$A$1:$A$49,0),MATCH(orders!L$1,'products  '!$A$1:$G$1,0))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  '!$A$1:$G$49,MATCH($D206,'products  '!$A$1:$A$49,0),MATCH(orders!I$1,'products  '!$A$1:$G$1,0))</f>
        <v>Exc</v>
      </c>
      <c r="J206" t="str">
        <f>INDEX('products  '!$A$1:$G$49,MATCH($D206,'products  '!$A$1:$A$49,0),MATCH(orders!J$1,'products  '!$A$1:$G$1,0))</f>
        <v>M</v>
      </c>
      <c r="K206" s="6">
        <f>INDEX('products  '!$A$1:$G$49,MATCH($D206,'products  '!$A$1:$A$49,0),MATCH(orders!K$1,'products  '!$A$1:$G$1,0))</f>
        <v>1</v>
      </c>
      <c r="L206" s="7">
        <f>INDEX('products  '!$A$1:$G$49,MATCH($D206,'products  '!$A$1:$A$49,0),MATCH(orders!L$1,'products  '!$A$1:$G$1,0))</f>
        <v>13.75</v>
      </c>
      <c r="M206" s="7">
        <f t="shared" si="9"/>
        <v>82.5</v>
      </c>
      <c r="N206" t="str">
        <f t="shared" si="10"/>
        <v>Excelsa</v>
      </c>
      <c r="O206" t="str">
        <f t="shared" si="11"/>
        <v>Medium</v>
      </c>
      <c r="P206" t="str">
        <f>_xlfn.XLOOKUP(Orders[[#This Row],[Customer ID]],customers!$A$2:$A$1001,customers!$I$2:$I$1001,,0)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  '!$A$1:$G$49,MATCH($D207,'products  '!$A$1:$A$49,0),MATCH(orders!I$1,'products  '!$A$1:$G$1,0))</f>
        <v>Rob</v>
      </c>
      <c r="J207" t="str">
        <f>INDEX('products  '!$A$1:$G$49,MATCH($D207,'products  '!$A$1:$A$49,0),MATCH(orders!J$1,'products  '!$A$1:$G$1,0))</f>
        <v>D</v>
      </c>
      <c r="K207" s="6">
        <f>INDEX('products  '!$A$1:$G$49,MATCH($D207,'products  '!$A$1:$A$49,0),MATCH(orders!K$1,'products  '!$A$1:$G$1,0))</f>
        <v>0.2</v>
      </c>
      <c r="L207" s="7">
        <f>INDEX('products  '!$A$1:$G$49,MATCH($D207,'products  '!$A$1:$A$49,0),MATCH(orders!L$1,'products  '!$A$1:$G$1,0))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  '!$A$1:$G$49,MATCH($D208,'products  '!$A$1:$A$49,0),MATCH(orders!I$1,'products  '!$A$1:$G$1,0))</f>
        <v>Ara</v>
      </c>
      <c r="J208" t="str">
        <f>INDEX('products  '!$A$1:$G$49,MATCH($D208,'products  '!$A$1:$A$49,0),MATCH(orders!J$1,'products  '!$A$1:$G$1,0))</f>
        <v>M</v>
      </c>
      <c r="K208" s="6">
        <f>INDEX('products  '!$A$1:$G$49,MATCH($D208,'products  '!$A$1:$A$49,0),MATCH(orders!K$1,'products  '!$A$1:$G$1,0))</f>
        <v>1</v>
      </c>
      <c r="L208" s="7">
        <f>INDEX('products  '!$A$1:$G$49,MATCH($D208,'products  '!$A$1:$A$49,0),MATCH(orders!L$1,'products  '!$A$1:$G$1,0))</f>
        <v>11.25</v>
      </c>
      <c r="M208" s="7">
        <f t="shared" si="9"/>
        <v>22.5</v>
      </c>
      <c r="N208" t="str">
        <f t="shared" si="10"/>
        <v>Arabica</v>
      </c>
      <c r="O208" t="str">
        <f t="shared" si="11"/>
        <v>Medium</v>
      </c>
      <c r="P208" t="str">
        <f>_xlfn.XLOOKUP(Orders[[#This Row],[Customer ID]],customers!$A$2:$A$1001,customers!$I$2:$I$1001,,0)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  '!$A$1:$G$49,MATCH($D209,'products  '!$A$1:$A$49,0),MATCH(orders!I$1,'products  '!$A$1:$G$1,0))</f>
        <v>Ara</v>
      </c>
      <c r="J209" t="str">
        <f>INDEX('products  '!$A$1:$G$49,MATCH($D209,'products  '!$A$1:$A$49,0),MATCH(orders!J$1,'products  '!$A$1:$G$1,0))</f>
        <v>M</v>
      </c>
      <c r="K209" s="6">
        <f>INDEX('products  '!$A$1:$G$49,MATCH($D209,'products  '!$A$1:$A$49,0),MATCH(orders!K$1,'products  '!$A$1:$G$1,0))</f>
        <v>0.5</v>
      </c>
      <c r="L209" s="7">
        <f>INDEX('products  '!$A$1:$G$49,MATCH($D209,'products  '!$A$1:$A$49,0),MATCH(orders!L$1,'products  '!$A$1:$G$1,0))</f>
        <v>6.75</v>
      </c>
      <c r="M209" s="7">
        <f t="shared" si="9"/>
        <v>40.5</v>
      </c>
      <c r="N209" t="str">
        <f t="shared" si="10"/>
        <v>Arabica</v>
      </c>
      <c r="O209" t="str">
        <f t="shared" si="11"/>
        <v>Medium</v>
      </c>
      <c r="P209" t="str">
        <f>_xlfn.XLOOKUP(Orders[[#This Row],[Customer ID]],customers!$A$2:$A$1001,customers!$I$2:$I$1001,,0)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  '!$A$1:$G$49,MATCH($D210,'products  '!$A$1:$A$49,0),MATCH(orders!I$1,'products  '!$A$1:$G$1,0))</f>
        <v>Exc</v>
      </c>
      <c r="J210" t="str">
        <f>INDEX('products  '!$A$1:$G$49,MATCH($D210,'products  '!$A$1:$A$49,0),MATCH(orders!J$1,'products  '!$A$1:$G$1,0))</f>
        <v>D</v>
      </c>
      <c r="K210" s="6">
        <f>INDEX('products  '!$A$1:$G$49,MATCH($D210,'products  '!$A$1:$A$49,0),MATCH(orders!K$1,'products  '!$A$1:$G$1,0))</f>
        <v>0.5</v>
      </c>
      <c r="L210" s="7">
        <f>INDEX('products  '!$A$1:$G$49,MATCH($D210,'products  '!$A$1:$A$49,0),MATCH(orders!L$1,'products  '!$A$1:$G$1,0))</f>
        <v>7.29</v>
      </c>
      <c r="M210" s="7">
        <f t="shared" si="9"/>
        <v>29.16</v>
      </c>
      <c r="N210" t="str">
        <f t="shared" si="10"/>
        <v>Excelsa</v>
      </c>
      <c r="O210" t="str">
        <f t="shared" si="11"/>
        <v>Dark</v>
      </c>
      <c r="P210" t="str">
        <f>_xlfn.XLOOKUP(Orders[[#This Row],[Customer ID]],customers!$A$2:$A$1001,customers!$I$2:$I$1001,,0)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  '!$A$1:$G$49,MATCH($D211,'products  '!$A$1:$A$49,0),MATCH(orders!I$1,'products  '!$A$1:$G$1,0))</f>
        <v>Ara</v>
      </c>
      <c r="J211" t="str">
        <f>INDEX('products  '!$A$1:$G$49,MATCH($D211,'products  '!$A$1:$A$49,0),MATCH(orders!J$1,'products  '!$A$1:$G$1,0))</f>
        <v>M</v>
      </c>
      <c r="K211" s="6">
        <f>INDEX('products  '!$A$1:$G$49,MATCH($D211,'products  '!$A$1:$A$49,0),MATCH(orders!K$1,'products  '!$A$1:$G$1,0))</f>
        <v>0.5</v>
      </c>
      <c r="L211" s="7">
        <f>INDEX('products  '!$A$1:$G$49,MATCH($D211,'products  '!$A$1:$A$49,0),MATCH(orders!L$1,'products  '!$A$1:$G$1,0))</f>
        <v>6.75</v>
      </c>
      <c r="M211" s="7">
        <f t="shared" si="9"/>
        <v>6.75</v>
      </c>
      <c r="N211" t="str">
        <f t="shared" si="10"/>
        <v>Arabica</v>
      </c>
      <c r="O211" t="str">
        <f t="shared" si="11"/>
        <v>Medium</v>
      </c>
      <c r="P211" t="str">
        <f>_xlfn.XLOOKUP(Orders[[#This Row],[Customer ID]],customers!$A$2:$A$1001,customers!$I$2:$I$1001,,0)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  '!$A$1:$G$49,MATCH($D212,'products  '!$A$1:$A$49,0),MATCH(orders!I$1,'products  '!$A$1:$G$1,0))</f>
        <v>Lib</v>
      </c>
      <c r="J212" t="str">
        <f>INDEX('products  '!$A$1:$G$49,MATCH($D212,'products  '!$A$1:$A$49,0),MATCH(orders!J$1,'products  '!$A$1:$G$1,0))</f>
        <v>D</v>
      </c>
      <c r="K212" s="6">
        <f>INDEX('products  '!$A$1:$G$49,MATCH($D212,'products  '!$A$1:$A$49,0),MATCH(orders!K$1,'products  '!$A$1:$G$1,0))</f>
        <v>1</v>
      </c>
      <c r="L212" s="7">
        <f>INDEX('products  '!$A$1:$G$49,MATCH($D212,'products  '!$A$1:$A$49,0),MATCH(orders!L$1,'products  '!$A$1:$G$1,0))</f>
        <v>12.95</v>
      </c>
      <c r="M212" s="7">
        <f t="shared" si="9"/>
        <v>51.8</v>
      </c>
      <c r="N212" t="str">
        <f t="shared" si="10"/>
        <v>Liberica</v>
      </c>
      <c r="O212" t="str">
        <f t="shared" si="11"/>
        <v>Dark</v>
      </c>
      <c r="P212" t="str">
        <f>_xlfn.XLOOKUP(Orders[[#This Row],[Customer ID]],customers!$A$2:$A$1001,customers!$I$2:$I$1001,,0)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  '!$A$1:$G$49,MATCH($D213,'products  '!$A$1:$A$49,0),MATCH(orders!I$1,'products  '!$A$1:$G$1,0))</f>
        <v>Exc</v>
      </c>
      <c r="J213" t="str">
        <f>INDEX('products  '!$A$1:$G$49,MATCH($D213,'products  '!$A$1:$A$49,0),MATCH(orders!J$1,'products  '!$A$1:$G$1,0))</f>
        <v>L</v>
      </c>
      <c r="K213" s="6">
        <f>INDEX('products  '!$A$1:$G$49,MATCH($D213,'products  '!$A$1:$A$49,0),MATCH(orders!K$1,'products  '!$A$1:$G$1,0))</f>
        <v>0.5</v>
      </c>
      <c r="L213" s="7">
        <f>INDEX('products  '!$A$1:$G$49,MATCH($D213,'products  '!$A$1:$A$49,0),MATCH(orders!L$1,'products  '!$A$1:$G$1,0))</f>
        <v>8.91</v>
      </c>
      <c r="M213" s="7">
        <f t="shared" si="9"/>
        <v>53.46</v>
      </c>
      <c r="N213" t="str">
        <f t="shared" si="10"/>
        <v>Excelsa</v>
      </c>
      <c r="O213" t="str">
        <f t="shared" si="11"/>
        <v>Light</v>
      </c>
      <c r="P213" t="str">
        <f>_xlfn.XLOOKUP(Orders[[#This Row],[Customer ID]],customers!$A$2:$A$1001,customers!$I$2:$I$1001,,0)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  '!$A$1:$G$49,MATCH($D214,'products  '!$A$1:$A$49,0),MATCH(orders!I$1,'products  '!$A$1:$G$1,0))</f>
        <v>Exc</v>
      </c>
      <c r="J214" t="str">
        <f>INDEX('products  '!$A$1:$G$49,MATCH($D214,'products  '!$A$1:$A$49,0),MATCH(orders!J$1,'products  '!$A$1:$G$1,0))</f>
        <v>D</v>
      </c>
      <c r="K214" s="6">
        <f>INDEX('products  '!$A$1:$G$49,MATCH($D214,'products  '!$A$1:$A$49,0),MATCH(orders!K$1,'products  '!$A$1:$G$1,0))</f>
        <v>0.2</v>
      </c>
      <c r="L214" s="7">
        <f>INDEX('products  '!$A$1:$G$49,MATCH($D214,'products  '!$A$1:$A$49,0),MATCH(orders!L$1,'products  '!$A$1:$G$1,0))</f>
        <v>3.645</v>
      </c>
      <c r="M214" s="7">
        <f t="shared" si="9"/>
        <v>14.58</v>
      </c>
      <c r="N214" t="str">
        <f t="shared" si="10"/>
        <v>Excelsa</v>
      </c>
      <c r="O214" t="str">
        <f t="shared" si="11"/>
        <v>Dark</v>
      </c>
      <c r="P214" t="str">
        <f>_xlfn.XLOOKUP(Orders[[#This Row],[Customer ID]],customers!$A$2:$A$1001,customers!$I$2:$I$1001,,0)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  '!$A$1:$G$49,MATCH($D215,'products  '!$A$1:$A$49,0),MATCH(orders!I$1,'products  '!$A$1:$G$1,0))</f>
        <v>Rob</v>
      </c>
      <c r="J215" t="str">
        <f>INDEX('products  '!$A$1:$G$49,MATCH($D215,'products  '!$A$1:$A$49,0),MATCH(orders!J$1,'products  '!$A$1:$G$1,0))</f>
        <v>D</v>
      </c>
      <c r="K215" s="6">
        <f>INDEX('products  '!$A$1:$G$49,MATCH($D215,'products  '!$A$1:$A$49,0),MATCH(orders!K$1,'products  '!$A$1:$G$1,0))</f>
        <v>2.5</v>
      </c>
      <c r="L215" s="7">
        <f>INDEX('products  '!$A$1:$G$49,MATCH($D215,'products  '!$A$1:$A$49,0),MATCH(orders!L$1,'products  '!$A$1:$G$1,0))</f>
        <v>20.584999999999997</v>
      </c>
      <c r="M215" s="7">
        <f t="shared" si="9"/>
        <v>20.584999999999997</v>
      </c>
      <c r="N215" t="str">
        <f t="shared" si="10"/>
        <v>Robusta</v>
      </c>
      <c r="O215" t="str">
        <f t="shared" si="11"/>
        <v>Dark</v>
      </c>
      <c r="P215" t="str">
        <f>_xlfn.XLOOKUP(Orders[[#This Row],[Customer ID]],customers!$A$2:$A$1001,customers!$I$2:$I$1001,,0)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  '!$A$1:$G$49,MATCH($D216,'products  '!$A$1:$A$49,0),MATCH(orders!I$1,'products  '!$A$1:$G$1,0))</f>
        <v>Lib</v>
      </c>
      <c r="J216" t="str">
        <f>INDEX('products  '!$A$1:$G$49,MATCH($D216,'products  '!$A$1:$A$49,0),MATCH(orders!J$1,'products  '!$A$1:$G$1,0))</f>
        <v>L</v>
      </c>
      <c r="K216" s="6">
        <f>INDEX('products  '!$A$1:$G$49,MATCH($D216,'products  '!$A$1:$A$49,0),MATCH(orders!K$1,'products  '!$A$1:$G$1,0))</f>
        <v>1</v>
      </c>
      <c r="L216" s="7">
        <f>INDEX('products  '!$A$1:$G$49,MATCH($D216,'products  '!$A$1:$A$49,0),MATCH(orders!L$1,'products  '!$A$1:$G$1,0))</f>
        <v>15.85</v>
      </c>
      <c r="M216" s="7">
        <f t="shared" si="9"/>
        <v>31.7</v>
      </c>
      <c r="N216" t="str">
        <f t="shared" si="10"/>
        <v>Liberica</v>
      </c>
      <c r="O216" t="str">
        <f t="shared" si="11"/>
        <v>Light</v>
      </c>
      <c r="P216" t="str">
        <f>_xlfn.XLOOKUP(Orders[[#This Row],[Customer ID]],customers!$A$2:$A$1001,customers!$I$2:$I$1001,,0)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  '!$A$1:$G$49,MATCH($D217,'products  '!$A$1:$A$49,0),MATCH(orders!I$1,'products  '!$A$1:$G$1,0))</f>
        <v>Lib</v>
      </c>
      <c r="J217" t="str">
        <f>INDEX('products  '!$A$1:$G$49,MATCH($D217,'products  '!$A$1:$A$49,0),MATCH(orders!J$1,'products  '!$A$1:$G$1,0))</f>
        <v>D</v>
      </c>
      <c r="K217" s="6">
        <f>INDEX('products  '!$A$1:$G$49,MATCH($D217,'products  '!$A$1:$A$49,0),MATCH(orders!K$1,'products  '!$A$1:$G$1,0))</f>
        <v>0.2</v>
      </c>
      <c r="L217" s="7">
        <f>INDEX('products  '!$A$1:$G$49,MATCH($D217,'products  '!$A$1:$A$49,0),MATCH(orders!L$1,'products  '!$A$1:$G$1,0))</f>
        <v>3.8849999999999998</v>
      </c>
      <c r="M217" s="7">
        <f t="shared" si="9"/>
        <v>23.31</v>
      </c>
      <c r="N217" t="str">
        <f t="shared" si="10"/>
        <v>Liberica</v>
      </c>
      <c r="O217" t="str">
        <f t="shared" si="11"/>
        <v>Dark</v>
      </c>
      <c r="P217" t="str">
        <f>_xlfn.XLOOKUP(Orders[[#This Row],[Customer ID]],customers!$A$2:$A$1001,customers!$I$2:$I$1001,,0)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  '!$A$1:$G$49,MATCH($D218,'products  '!$A$1:$A$49,0),MATCH(orders!I$1,'products  '!$A$1:$G$1,0))</f>
        <v>Lib</v>
      </c>
      <c r="J218" t="str">
        <f>INDEX('products  '!$A$1:$G$49,MATCH($D218,'products  '!$A$1:$A$49,0),MATCH(orders!J$1,'products  '!$A$1:$G$1,0))</f>
        <v>M</v>
      </c>
      <c r="K218" s="6">
        <f>INDEX('products  '!$A$1:$G$49,MATCH($D218,'products  '!$A$1:$A$49,0),MATCH(orders!K$1,'products  '!$A$1:$G$1,0))</f>
        <v>1</v>
      </c>
      <c r="L218" s="7">
        <f>INDEX('products  '!$A$1:$G$49,MATCH($D218,'products  '!$A$1:$A$49,0),MATCH(orders!L$1,'products  '!$A$1:$G$1,0))</f>
        <v>14.55</v>
      </c>
      <c r="M218" s="7">
        <f t="shared" si="9"/>
        <v>58.2</v>
      </c>
      <c r="N218" t="str">
        <f t="shared" si="10"/>
        <v>Liberica</v>
      </c>
      <c r="O218" t="str">
        <f t="shared" si="11"/>
        <v>Medium</v>
      </c>
      <c r="P218" t="str">
        <f>_xlfn.XLOOKUP(Orders[[#This Row],[Customer ID]],customers!$A$2:$A$1001,customers!$I$2:$I$1001,,0)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  '!$A$1:$G$49,MATCH($D219,'products  '!$A$1:$A$49,0),MATCH(orders!I$1,'products  '!$A$1:$G$1,0))</f>
        <v>Exc</v>
      </c>
      <c r="J219" t="str">
        <f>INDEX('products  '!$A$1:$G$49,MATCH($D219,'products  '!$A$1:$A$49,0),MATCH(orders!J$1,'products  '!$A$1:$G$1,0))</f>
        <v>L</v>
      </c>
      <c r="K219" s="6">
        <f>INDEX('products  '!$A$1:$G$49,MATCH($D219,'products  '!$A$1:$A$49,0),MATCH(orders!K$1,'products  '!$A$1:$G$1,0))</f>
        <v>0.5</v>
      </c>
      <c r="L219" s="7">
        <f>INDEX('products  '!$A$1:$G$49,MATCH($D219,'products  '!$A$1:$A$49,0),MATCH(orders!L$1,'products  '!$A$1:$G$1,0))</f>
        <v>8.91</v>
      </c>
      <c r="M219" s="7">
        <f t="shared" si="9"/>
        <v>35.64</v>
      </c>
      <c r="N219" t="str">
        <f t="shared" si="10"/>
        <v>Excelsa</v>
      </c>
      <c r="O219" t="str">
        <f t="shared" si="11"/>
        <v>Light</v>
      </c>
      <c r="P219" t="str">
        <f>_xlfn.XLOOKUP(Orders[[#This Row],[Customer ID]],customers!$A$2:$A$1001,customers!$I$2:$I$1001,,0)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  '!$A$1:$G$49,MATCH($D220,'products  '!$A$1:$A$49,0),MATCH(orders!I$1,'products  '!$A$1:$G$1,0))</f>
        <v>Ara</v>
      </c>
      <c r="J220" t="str">
        <f>INDEX('products  '!$A$1:$G$49,MATCH($D220,'products  '!$A$1:$A$49,0),MATCH(orders!J$1,'products  '!$A$1:$G$1,0))</f>
        <v>M</v>
      </c>
      <c r="K220" s="6">
        <f>INDEX('products  '!$A$1:$G$49,MATCH($D220,'products  '!$A$1:$A$49,0),MATCH(orders!K$1,'products  '!$A$1:$G$1,0))</f>
        <v>1</v>
      </c>
      <c r="L220" s="7">
        <f>INDEX('products  '!$A$1:$G$49,MATCH($D220,'products  '!$A$1:$A$49,0),MATCH(orders!L$1,'products  '!$A$1:$G$1,0))</f>
        <v>11.25</v>
      </c>
      <c r="M220" s="7">
        <f t="shared" si="9"/>
        <v>56.25</v>
      </c>
      <c r="N220" t="str">
        <f t="shared" si="10"/>
        <v>Arabica</v>
      </c>
      <c r="O220" t="str">
        <f t="shared" si="11"/>
        <v>Medium</v>
      </c>
      <c r="P220" t="str">
        <f>_xlfn.XLOOKUP(Orders[[#This Row],[Customer ID]],customers!$A$2:$A$1001,customers!$I$2:$I$1001,,0)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  '!$A$1:$G$49,MATCH($D221,'products  '!$A$1:$A$49,0),MATCH(orders!I$1,'products  '!$A$1:$G$1,0))</f>
        <v>Rob</v>
      </c>
      <c r="J221" t="str">
        <f>INDEX('products  '!$A$1:$G$49,MATCH($D221,'products  '!$A$1:$A$49,0),MATCH(orders!J$1,'products  '!$A$1:$G$1,0))</f>
        <v>L</v>
      </c>
      <c r="K221" s="6">
        <f>INDEX('products  '!$A$1:$G$49,MATCH($D221,'products  '!$A$1:$A$49,0),MATCH(orders!K$1,'products  '!$A$1:$G$1,0))</f>
        <v>0.2</v>
      </c>
      <c r="L221" s="7">
        <f>INDEX('products  '!$A$1:$G$49,MATCH($D221,'products  '!$A$1:$A$49,0),MATCH(orders!L$1,'products  '!$A$1:$G$1,0))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  '!$A$1:$G$49,MATCH($D222,'products  '!$A$1:$A$49,0),MATCH(orders!I$1,'products  '!$A$1:$G$1,0))</f>
        <v>Rob</v>
      </c>
      <c r="J222" t="str">
        <f>INDEX('products  '!$A$1:$G$49,MATCH($D222,'products  '!$A$1:$A$49,0),MATCH(orders!J$1,'products  '!$A$1:$G$1,0))</f>
        <v>M</v>
      </c>
      <c r="K222" s="6">
        <f>INDEX('products  '!$A$1:$G$49,MATCH($D222,'products  '!$A$1:$A$49,0),MATCH(orders!K$1,'products  '!$A$1:$G$1,0))</f>
        <v>0.2</v>
      </c>
      <c r="L222" s="7">
        <f>INDEX('products  '!$A$1:$G$49,MATCH($D222,'products  '!$A$1:$A$49,0),MATCH(orders!L$1,'products  '!$A$1:$G$1,0))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  '!$A$1:$G$49,MATCH($D223,'products  '!$A$1:$A$49,0),MATCH(orders!I$1,'products  '!$A$1:$G$1,0))</f>
        <v>Ara</v>
      </c>
      <c r="J223" t="str">
        <f>INDEX('products  '!$A$1:$G$49,MATCH($D223,'products  '!$A$1:$A$49,0),MATCH(orders!J$1,'products  '!$A$1:$G$1,0))</f>
        <v>L</v>
      </c>
      <c r="K223" s="6">
        <f>INDEX('products  '!$A$1:$G$49,MATCH($D223,'products  '!$A$1:$A$49,0),MATCH(orders!K$1,'products  '!$A$1:$G$1,0))</f>
        <v>1</v>
      </c>
      <c r="L223" s="7">
        <f>INDEX('products  '!$A$1:$G$49,MATCH($D223,'products  '!$A$1:$A$49,0),MATCH(orders!L$1,'products  '!$A$1:$G$1,0))</f>
        <v>12.95</v>
      </c>
      <c r="M223" s="7">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  '!$A$1:$G$49,MATCH($D224,'products  '!$A$1:$A$49,0),MATCH(orders!I$1,'products  '!$A$1:$G$1,0))</f>
        <v>Lib</v>
      </c>
      <c r="J224" t="str">
        <f>INDEX('products  '!$A$1:$G$49,MATCH($D224,'products  '!$A$1:$A$49,0),MATCH(orders!J$1,'products  '!$A$1:$G$1,0))</f>
        <v>D</v>
      </c>
      <c r="K224" s="6">
        <f>INDEX('products  '!$A$1:$G$49,MATCH($D224,'products  '!$A$1:$A$49,0),MATCH(orders!K$1,'products  '!$A$1:$G$1,0))</f>
        <v>0.5</v>
      </c>
      <c r="L224" s="7">
        <f>INDEX('products  '!$A$1:$G$49,MATCH($D224,'products  '!$A$1:$A$49,0),MATCH(orders!L$1,'products  '!$A$1:$G$1,0))</f>
        <v>7.77</v>
      </c>
      <c r="M224" s="7">
        <f t="shared" si="9"/>
        <v>23.31</v>
      </c>
      <c r="N224" t="str">
        <f t="shared" si="10"/>
        <v>Liberica</v>
      </c>
      <c r="O224" t="str">
        <f t="shared" si="11"/>
        <v>Dark</v>
      </c>
      <c r="P224" t="str">
        <f>_xlfn.XLOOKUP(Orders[[#This Row],[Customer ID]],customers!$A$2:$A$1001,customers!$I$2:$I$1001,,0)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  '!$A$1:$G$49,MATCH($D225,'products  '!$A$1:$A$49,0),MATCH(orders!I$1,'products  '!$A$1:$G$1,0))</f>
        <v>Exc</v>
      </c>
      <c r="J225" t="str">
        <f>INDEX('products  '!$A$1:$G$49,MATCH($D225,'products  '!$A$1:$A$49,0),MATCH(orders!J$1,'products  '!$A$1:$G$1,0))</f>
        <v>L</v>
      </c>
      <c r="K225" s="6">
        <f>INDEX('products  '!$A$1:$G$49,MATCH($D225,'products  '!$A$1:$A$49,0),MATCH(orders!K$1,'products  '!$A$1:$G$1,0))</f>
        <v>1</v>
      </c>
      <c r="L225" s="7">
        <f>INDEX('products  '!$A$1:$G$49,MATCH($D225,'products  '!$A$1:$A$49,0),MATCH(orders!L$1,'products  '!$A$1:$G$1,0))</f>
        <v>14.85</v>
      </c>
      <c r="M225" s="7">
        <f t="shared" si="9"/>
        <v>59.4</v>
      </c>
      <c r="N225" t="str">
        <f t="shared" si="10"/>
        <v>Excelsa</v>
      </c>
      <c r="O225" t="str">
        <f t="shared" si="11"/>
        <v>Light</v>
      </c>
      <c r="P225" t="str">
        <f>_xlfn.XLOOKUP(Orders[[#This Row],[Customer ID]],customers!$A$2:$A$1001,customers!$I$2:$I$1001,,0)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  '!$A$1:$G$49,MATCH($D226,'products  '!$A$1:$A$49,0),MATCH(orders!I$1,'products  '!$A$1:$G$1,0))</f>
        <v>Lib</v>
      </c>
      <c r="J226" t="str">
        <f>INDEX('products  '!$A$1:$G$49,MATCH($D226,'products  '!$A$1:$A$49,0),MATCH(orders!J$1,'products  '!$A$1:$G$1,0))</f>
        <v>D</v>
      </c>
      <c r="K226" s="6">
        <f>INDEX('products  '!$A$1:$G$49,MATCH($D226,'products  '!$A$1:$A$49,0),MATCH(orders!K$1,'products  '!$A$1:$G$1,0))</f>
        <v>2.5</v>
      </c>
      <c r="L226" s="7">
        <f>INDEX('products  '!$A$1:$G$49,MATCH($D226,'products  '!$A$1:$A$49,0),MATCH(orders!L$1,'products  '!$A$1:$G$1,0))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  '!$A$1:$G$49,MATCH($D227,'products  '!$A$1:$A$49,0),MATCH(orders!I$1,'products  '!$A$1:$G$1,0))</f>
        <v>Rob</v>
      </c>
      <c r="J227" t="str">
        <f>INDEX('products  '!$A$1:$G$49,MATCH($D227,'products  '!$A$1:$A$49,0),MATCH(orders!J$1,'products  '!$A$1:$G$1,0))</f>
        <v>L</v>
      </c>
      <c r="K227" s="6">
        <f>INDEX('products  '!$A$1:$G$49,MATCH($D227,'products  '!$A$1:$A$49,0),MATCH(orders!K$1,'products  '!$A$1:$G$1,0))</f>
        <v>0.2</v>
      </c>
      <c r="L227" s="7">
        <f>INDEX('products  '!$A$1:$G$49,MATCH($D227,'products  '!$A$1:$A$49,0),MATCH(orders!L$1,'products  '!$A$1:$G$1,0))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  '!$A$1:$G$49,MATCH($D228,'products  '!$A$1:$A$49,0),MATCH(orders!I$1,'products  '!$A$1:$G$1,0))</f>
        <v>Ara</v>
      </c>
      <c r="J228" t="str">
        <f>INDEX('products  '!$A$1:$G$49,MATCH($D228,'products  '!$A$1:$A$49,0),MATCH(orders!J$1,'products  '!$A$1:$G$1,0))</f>
        <v>M</v>
      </c>
      <c r="K228" s="6">
        <f>INDEX('products  '!$A$1:$G$49,MATCH($D228,'products  '!$A$1:$A$49,0),MATCH(orders!K$1,'products  '!$A$1:$G$1,0))</f>
        <v>2.5</v>
      </c>
      <c r="L228" s="7">
        <f>INDEX('products  '!$A$1:$G$49,MATCH($D228,'products  '!$A$1:$A$49,0),MATCH(orders!L$1,'products  '!$A$1:$G$1,0))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  '!$A$1:$G$49,MATCH($D229,'products  '!$A$1:$A$49,0),MATCH(orders!I$1,'products  '!$A$1:$G$1,0))</f>
        <v>Rob</v>
      </c>
      <c r="J229" t="str">
        <f>INDEX('products  '!$A$1:$G$49,MATCH($D229,'products  '!$A$1:$A$49,0),MATCH(orders!J$1,'products  '!$A$1:$G$1,0))</f>
        <v>D</v>
      </c>
      <c r="K229" s="6">
        <f>INDEX('products  '!$A$1:$G$49,MATCH($D229,'products  '!$A$1:$A$49,0),MATCH(orders!K$1,'products  '!$A$1:$G$1,0))</f>
        <v>0.2</v>
      </c>
      <c r="L229" s="7">
        <f>INDEX('products  '!$A$1:$G$49,MATCH($D229,'products  '!$A$1:$A$49,0),MATCH(orders!L$1,'products  '!$A$1:$G$1,0))</f>
        <v>2.6849999999999996</v>
      </c>
      <c r="M229" s="7">
        <f t="shared" si="9"/>
        <v>16.11</v>
      </c>
      <c r="N229" t="str">
        <f t="shared" si="10"/>
        <v>Robusta</v>
      </c>
      <c r="O229" t="str">
        <f t="shared" si="11"/>
        <v>Dark</v>
      </c>
      <c r="P229" t="str">
        <f>_xlfn.XLOOKUP(Orders[[#This Row],[Customer ID]],customers!$A$2:$A$1001,customers!$I$2:$I$1001,,0)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  '!$A$1:$G$49,MATCH($D230,'products  '!$A$1:$A$49,0),MATCH(orders!I$1,'products  '!$A$1:$G$1,0))</f>
        <v>Rob</v>
      </c>
      <c r="J230" t="str">
        <f>INDEX('products  '!$A$1:$G$49,MATCH($D230,'products  '!$A$1:$A$49,0),MATCH(orders!J$1,'products  '!$A$1:$G$1,0))</f>
        <v>L</v>
      </c>
      <c r="K230" s="6">
        <f>INDEX('products  '!$A$1:$G$49,MATCH($D230,'products  '!$A$1:$A$49,0),MATCH(orders!K$1,'products  '!$A$1:$G$1,0))</f>
        <v>0.2</v>
      </c>
      <c r="L230" s="7">
        <f>INDEX('products  '!$A$1:$G$49,MATCH($D230,'products  '!$A$1:$A$49,0),MATCH(orders!L$1,'products  '!$A$1:$G$1,0))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  '!$A$1:$G$49,MATCH($D231,'products  '!$A$1:$A$49,0),MATCH(orders!I$1,'products  '!$A$1:$G$1,0))</f>
        <v>Lib</v>
      </c>
      <c r="J231" t="str">
        <f>INDEX('products  '!$A$1:$G$49,MATCH($D231,'products  '!$A$1:$A$49,0),MATCH(orders!J$1,'products  '!$A$1:$G$1,0))</f>
        <v>M</v>
      </c>
      <c r="K231" s="6">
        <f>INDEX('products  '!$A$1:$G$49,MATCH($D231,'products  '!$A$1:$A$49,0),MATCH(orders!K$1,'products  '!$A$1:$G$1,0))</f>
        <v>0.2</v>
      </c>
      <c r="L231" s="7">
        <f>INDEX('products  '!$A$1:$G$49,MATCH($D231,'products  '!$A$1:$A$49,0),MATCH(orders!L$1,'products  '!$A$1:$G$1,0))</f>
        <v>4.3650000000000002</v>
      </c>
      <c r="M231" s="7">
        <f t="shared" si="9"/>
        <v>8.73</v>
      </c>
      <c r="N231" t="str">
        <f t="shared" si="10"/>
        <v>Liberica</v>
      </c>
      <c r="O231" t="str">
        <f t="shared" si="11"/>
        <v>Medium</v>
      </c>
      <c r="P231" t="str">
        <f>_xlfn.XLOOKUP(Orders[[#This Row],[Customer ID]],customers!$A$2:$A$1001,customers!$I$2:$I$1001,,0)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  '!$A$1:$G$49,MATCH($D232,'products  '!$A$1:$A$49,0),MATCH(orders!I$1,'products  '!$A$1:$G$1,0))</f>
        <v>Ara</v>
      </c>
      <c r="J232" t="str">
        <f>INDEX('products  '!$A$1:$G$49,MATCH($D232,'products  '!$A$1:$A$49,0),MATCH(orders!J$1,'products  '!$A$1:$G$1,0))</f>
        <v>M</v>
      </c>
      <c r="K232" s="6">
        <f>INDEX('products  '!$A$1:$G$49,MATCH($D232,'products  '!$A$1:$A$49,0),MATCH(orders!K$1,'products  '!$A$1:$G$1,0))</f>
        <v>2.5</v>
      </c>
      <c r="L232" s="7">
        <f>INDEX('products  '!$A$1:$G$49,MATCH($D232,'products  '!$A$1:$A$49,0),MATCH(orders!L$1,'products  '!$A$1:$G$1,0))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  '!$A$1:$G$49,MATCH($D233,'products  '!$A$1:$A$49,0),MATCH(orders!I$1,'products  '!$A$1:$G$1,0))</f>
        <v>Lib</v>
      </c>
      <c r="J233" t="str">
        <f>INDEX('products  '!$A$1:$G$49,MATCH($D233,'products  '!$A$1:$A$49,0),MATCH(orders!J$1,'products  '!$A$1:$G$1,0))</f>
        <v>M</v>
      </c>
      <c r="K233" s="6">
        <f>INDEX('products  '!$A$1:$G$49,MATCH($D233,'products  '!$A$1:$A$49,0),MATCH(orders!K$1,'products  '!$A$1:$G$1,0))</f>
        <v>0.2</v>
      </c>
      <c r="L233" s="7">
        <f>INDEX('products  '!$A$1:$G$49,MATCH($D233,'products  '!$A$1:$A$49,0),MATCH(orders!L$1,'products  '!$A$1:$G$1,0))</f>
        <v>4.3650000000000002</v>
      </c>
      <c r="M233" s="7">
        <f t="shared" si="9"/>
        <v>8.73</v>
      </c>
      <c r="N233" t="str">
        <f t="shared" si="10"/>
        <v>Liberica</v>
      </c>
      <c r="O233" t="str">
        <f t="shared" si="11"/>
        <v>Medium</v>
      </c>
      <c r="P233" t="str">
        <f>_xlfn.XLOOKUP(Orders[[#This Row],[Customer ID]],customers!$A$2:$A$1001,customers!$I$2:$I$1001,,0)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  '!$A$1:$G$49,MATCH($D234,'products  '!$A$1:$A$49,0),MATCH(orders!I$1,'products  '!$A$1:$G$1,0))</f>
        <v>Lib</v>
      </c>
      <c r="J234" t="str">
        <f>INDEX('products  '!$A$1:$G$49,MATCH($D234,'products  '!$A$1:$A$49,0),MATCH(orders!J$1,'products  '!$A$1:$G$1,0))</f>
        <v>L</v>
      </c>
      <c r="K234" s="6">
        <f>INDEX('products  '!$A$1:$G$49,MATCH($D234,'products  '!$A$1:$A$49,0),MATCH(orders!K$1,'products  '!$A$1:$G$1,0))</f>
        <v>0.2</v>
      </c>
      <c r="L234" s="7">
        <f>INDEX('products  '!$A$1:$G$49,MATCH($D234,'products  '!$A$1:$A$49,0),MATCH(orders!L$1,'products  '!$A$1:$G$1,0))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  '!$A$1:$G$49,MATCH($D235,'products  '!$A$1:$A$49,0),MATCH(orders!I$1,'products  '!$A$1:$G$1,0))</f>
        <v>Exc</v>
      </c>
      <c r="J235" t="str">
        <f>INDEX('products  '!$A$1:$G$49,MATCH($D235,'products  '!$A$1:$A$49,0),MATCH(orders!J$1,'products  '!$A$1:$G$1,0))</f>
        <v>M</v>
      </c>
      <c r="K235" s="6">
        <f>INDEX('products  '!$A$1:$G$49,MATCH($D235,'products  '!$A$1:$A$49,0),MATCH(orders!K$1,'products  '!$A$1:$G$1,0))</f>
        <v>0.2</v>
      </c>
      <c r="L235" s="7">
        <f>INDEX('products  '!$A$1:$G$49,MATCH($D235,'products  '!$A$1:$A$49,0),MATCH(orders!L$1,'products  '!$A$1:$G$1,0))</f>
        <v>4.125</v>
      </c>
      <c r="M235" s="7">
        <f t="shared" si="9"/>
        <v>20.625</v>
      </c>
      <c r="N235" t="str">
        <f t="shared" si="10"/>
        <v>Excelsa</v>
      </c>
      <c r="O235" t="str">
        <f t="shared" si="11"/>
        <v>Medium</v>
      </c>
      <c r="P235" t="str">
        <f>_xlfn.XLOOKUP(Orders[[#This Row],[Customer ID]],customers!$A$2:$A$1001,customers!$I$2:$I$1001,,0)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  '!$A$1:$G$49,MATCH($D236,'products  '!$A$1:$A$49,0),MATCH(orders!I$1,'products  '!$A$1:$G$1,0))</f>
        <v>Lib</v>
      </c>
      <c r="J236" t="str">
        <f>INDEX('products  '!$A$1:$G$49,MATCH($D236,'products  '!$A$1:$A$49,0),MATCH(orders!J$1,'products  '!$A$1:$G$1,0))</f>
        <v>L</v>
      </c>
      <c r="K236" s="6">
        <f>INDEX('products  '!$A$1:$G$49,MATCH($D236,'products  '!$A$1:$A$49,0),MATCH(orders!K$1,'products  '!$A$1:$G$1,0))</f>
        <v>2.5</v>
      </c>
      <c r="L236" s="7">
        <f>INDEX('products  '!$A$1:$G$49,MATCH($D236,'products  '!$A$1:$A$49,0),MATCH(orders!L$1,'products  '!$A$1:$G$1,0))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  '!$A$1:$G$49,MATCH($D237,'products  '!$A$1:$A$49,0),MATCH(orders!I$1,'products  '!$A$1:$G$1,0))</f>
        <v>Lib</v>
      </c>
      <c r="J237" t="str">
        <f>INDEX('products  '!$A$1:$G$49,MATCH($D237,'products  '!$A$1:$A$49,0),MATCH(orders!J$1,'products  '!$A$1:$G$1,0))</f>
        <v>L</v>
      </c>
      <c r="K237" s="6">
        <f>INDEX('products  '!$A$1:$G$49,MATCH($D237,'products  '!$A$1:$A$49,0),MATCH(orders!K$1,'products  '!$A$1:$G$1,0))</f>
        <v>2.5</v>
      </c>
      <c r="L237" s="7">
        <f>INDEX('products  '!$A$1:$G$49,MATCH($D237,'products  '!$A$1:$A$49,0),MATCH(orders!L$1,'products  '!$A$1:$G$1,0))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  '!$A$1:$G$49,MATCH($D238,'products  '!$A$1:$A$49,0),MATCH(orders!I$1,'products  '!$A$1:$G$1,0))</f>
        <v>Lib</v>
      </c>
      <c r="J238" t="str">
        <f>INDEX('products  '!$A$1:$G$49,MATCH($D238,'products  '!$A$1:$A$49,0),MATCH(orders!J$1,'products  '!$A$1:$G$1,0))</f>
        <v>D</v>
      </c>
      <c r="K238" s="6">
        <f>INDEX('products  '!$A$1:$G$49,MATCH($D238,'products  '!$A$1:$A$49,0),MATCH(orders!K$1,'products  '!$A$1:$G$1,0))</f>
        <v>2.5</v>
      </c>
      <c r="L238" s="7">
        <f>INDEX('products  '!$A$1:$G$49,MATCH($D238,'products  '!$A$1:$A$49,0),MATCH(orders!L$1,'products  '!$A$1:$G$1,0))</f>
        <v>29.784999999999997</v>
      </c>
      <c r="M238" s="7">
        <f t="shared" si="9"/>
        <v>89.35499999999999</v>
      </c>
      <c r="N238" t="str">
        <f t="shared" si="10"/>
        <v>Liberica</v>
      </c>
      <c r="O238" t="str">
        <f t="shared" si="11"/>
        <v>Dark</v>
      </c>
      <c r="P238" t="str">
        <f>_xlfn.XLOOKUP(Orders[[#This Row],[Customer ID]],customers!$A$2:$A$1001,customers!$I$2:$I$1001,,0)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  '!$A$1:$G$49,MATCH($D239,'products  '!$A$1:$A$49,0),MATCH(orders!I$1,'products  '!$A$1:$G$1,0))</f>
        <v>Rob</v>
      </c>
      <c r="J239" t="str">
        <f>INDEX('products  '!$A$1:$G$49,MATCH($D239,'products  '!$A$1:$A$49,0),MATCH(orders!J$1,'products  '!$A$1:$G$1,0))</f>
        <v>L</v>
      </c>
      <c r="K239" s="6">
        <f>INDEX('products  '!$A$1:$G$49,MATCH($D239,'products  '!$A$1:$A$49,0),MATCH(orders!K$1,'products  '!$A$1:$G$1,0))</f>
        <v>0.2</v>
      </c>
      <c r="L239" s="7">
        <f>INDEX('products  '!$A$1:$G$49,MATCH($D239,'products  '!$A$1:$A$49,0),MATCH(orders!L$1,'products  '!$A$1:$G$1,0))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  '!$A$1:$G$49,MATCH($D240,'products  '!$A$1:$A$49,0),MATCH(orders!I$1,'products  '!$A$1:$G$1,0))</f>
        <v>Rob</v>
      </c>
      <c r="J240" t="str">
        <f>INDEX('products  '!$A$1:$G$49,MATCH($D240,'products  '!$A$1:$A$49,0),MATCH(orders!J$1,'products  '!$A$1:$G$1,0))</f>
        <v>M</v>
      </c>
      <c r="K240" s="6">
        <f>INDEX('products  '!$A$1:$G$49,MATCH($D240,'products  '!$A$1:$A$49,0),MATCH(orders!K$1,'products  '!$A$1:$G$1,0))</f>
        <v>2.5</v>
      </c>
      <c r="L240" s="7">
        <f>INDEX('products  '!$A$1:$G$49,MATCH($D240,'products  '!$A$1:$A$49,0),MATCH(orders!L$1,'products  '!$A$1:$G$1,0))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  '!$A$1:$G$49,MATCH($D241,'products  '!$A$1:$A$49,0),MATCH(orders!I$1,'products  '!$A$1:$G$1,0))</f>
        <v>Exc</v>
      </c>
      <c r="J241" t="str">
        <f>INDEX('products  '!$A$1:$G$49,MATCH($D241,'products  '!$A$1:$A$49,0),MATCH(orders!J$1,'products  '!$A$1:$G$1,0))</f>
        <v>L</v>
      </c>
      <c r="K241" s="6">
        <f>INDEX('products  '!$A$1:$G$49,MATCH($D241,'products  '!$A$1:$A$49,0),MATCH(orders!K$1,'products  '!$A$1:$G$1,0))</f>
        <v>1</v>
      </c>
      <c r="L241" s="7">
        <f>INDEX('products  '!$A$1:$G$49,MATCH($D241,'products  '!$A$1:$A$49,0),MATCH(orders!L$1,'products  '!$A$1:$G$1,0))</f>
        <v>14.85</v>
      </c>
      <c r="M241" s="7">
        <f t="shared" si="9"/>
        <v>59.4</v>
      </c>
      <c r="N241" t="str">
        <f t="shared" si="10"/>
        <v>Excelsa</v>
      </c>
      <c r="O241" t="str">
        <f t="shared" si="11"/>
        <v>Light</v>
      </c>
      <c r="P241" t="str">
        <f>_xlfn.XLOOKUP(Orders[[#This Row],[Customer ID]],customers!$A$2:$A$1001,customers!$I$2:$I$1001,,0)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  '!$A$1:$G$49,MATCH($D242,'products  '!$A$1:$A$49,0),MATCH(orders!I$1,'products  '!$A$1:$G$1,0))</f>
        <v>Ara</v>
      </c>
      <c r="J242" t="str">
        <f>INDEX('products  '!$A$1:$G$49,MATCH($D242,'products  '!$A$1:$A$49,0),MATCH(orders!J$1,'products  '!$A$1:$G$1,0))</f>
        <v>M</v>
      </c>
      <c r="K242" s="6">
        <f>INDEX('products  '!$A$1:$G$49,MATCH($D242,'products  '!$A$1:$A$49,0),MATCH(orders!K$1,'products  '!$A$1:$G$1,0))</f>
        <v>2.5</v>
      </c>
      <c r="L242" s="7">
        <f>INDEX('products  '!$A$1:$G$49,MATCH($D242,'products  '!$A$1:$A$49,0),MATCH(orders!L$1,'products  '!$A$1:$G$1,0))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  '!$A$1:$G$49,MATCH($D243,'products  '!$A$1:$A$49,0),MATCH(orders!I$1,'products  '!$A$1:$G$1,0))</f>
        <v>Rob</v>
      </c>
      <c r="J243" t="str">
        <f>INDEX('products  '!$A$1:$G$49,MATCH($D243,'products  '!$A$1:$A$49,0),MATCH(orders!J$1,'products  '!$A$1:$G$1,0))</f>
        <v>M</v>
      </c>
      <c r="K243" s="6">
        <f>INDEX('products  '!$A$1:$G$49,MATCH($D243,'products  '!$A$1:$A$49,0),MATCH(orders!K$1,'products  '!$A$1:$G$1,0))</f>
        <v>2.5</v>
      </c>
      <c r="L243" s="7">
        <f>INDEX('products  '!$A$1:$G$49,MATCH($D243,'products  '!$A$1:$A$49,0),MATCH(orders!L$1,'products  '!$A$1:$G$1,0))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  '!$A$1:$G$49,MATCH($D244,'products  '!$A$1:$A$49,0),MATCH(orders!I$1,'products  '!$A$1:$G$1,0))</f>
        <v>Exc</v>
      </c>
      <c r="J244" t="str">
        <f>INDEX('products  '!$A$1:$G$49,MATCH($D244,'products  '!$A$1:$A$49,0),MATCH(orders!J$1,'products  '!$A$1:$G$1,0))</f>
        <v>D</v>
      </c>
      <c r="K244" s="6">
        <f>INDEX('products  '!$A$1:$G$49,MATCH($D244,'products  '!$A$1:$A$49,0),MATCH(orders!K$1,'products  '!$A$1:$G$1,0))</f>
        <v>1</v>
      </c>
      <c r="L244" s="7">
        <f>INDEX('products  '!$A$1:$G$49,MATCH($D244,'products  '!$A$1:$A$49,0),MATCH(orders!L$1,'products  '!$A$1:$G$1,0))</f>
        <v>12.15</v>
      </c>
      <c r="M244" s="7">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  '!$A$1:$G$49,MATCH($D245,'products  '!$A$1:$A$49,0),MATCH(orders!I$1,'products  '!$A$1:$G$1,0))</f>
        <v>Exc</v>
      </c>
      <c r="J245" t="str">
        <f>INDEX('products  '!$A$1:$G$49,MATCH($D245,'products  '!$A$1:$A$49,0),MATCH(orders!J$1,'products  '!$A$1:$G$1,0))</f>
        <v>D</v>
      </c>
      <c r="K245" s="6">
        <f>INDEX('products  '!$A$1:$G$49,MATCH($D245,'products  '!$A$1:$A$49,0),MATCH(orders!K$1,'products  '!$A$1:$G$1,0))</f>
        <v>0.5</v>
      </c>
      <c r="L245" s="7">
        <f>INDEX('products  '!$A$1:$G$49,MATCH($D245,'products  '!$A$1:$A$49,0),MATCH(orders!L$1,'products  '!$A$1:$G$1,0))</f>
        <v>7.29</v>
      </c>
      <c r="M245" s="7">
        <f t="shared" si="9"/>
        <v>29.16</v>
      </c>
      <c r="N245" t="str">
        <f t="shared" si="10"/>
        <v>Excelsa</v>
      </c>
      <c r="O245" t="str">
        <f t="shared" si="11"/>
        <v>Dark</v>
      </c>
      <c r="P245" t="str">
        <f>_xlfn.XLOOKUP(Orders[[#This Row],[Customer ID]],customers!$A$2:$A$1001,customers!$I$2:$I$1001,,0)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  '!$A$1:$G$49,MATCH($D246,'products  '!$A$1:$A$49,0),MATCH(orders!I$1,'products  '!$A$1:$G$1,0))</f>
        <v>Lib</v>
      </c>
      <c r="J246" t="str">
        <f>INDEX('products  '!$A$1:$G$49,MATCH($D246,'products  '!$A$1:$A$49,0),MATCH(orders!J$1,'products  '!$A$1:$G$1,0))</f>
        <v>M</v>
      </c>
      <c r="K246" s="6">
        <f>INDEX('products  '!$A$1:$G$49,MATCH($D246,'products  '!$A$1:$A$49,0),MATCH(orders!K$1,'products  '!$A$1:$G$1,0))</f>
        <v>2.5</v>
      </c>
      <c r="L246" s="7">
        <f>INDEX('products  '!$A$1:$G$49,MATCH($D246,'products  '!$A$1:$A$49,0),MATCH(orders!L$1,'products  '!$A$1:$G$1,0))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  '!$A$1:$G$49,MATCH($D247,'products  '!$A$1:$A$49,0),MATCH(orders!I$1,'products  '!$A$1:$G$1,0))</f>
        <v>Lib</v>
      </c>
      <c r="J247" t="str">
        <f>INDEX('products  '!$A$1:$G$49,MATCH($D247,'products  '!$A$1:$A$49,0),MATCH(orders!J$1,'products  '!$A$1:$G$1,0))</f>
        <v>L</v>
      </c>
      <c r="K247" s="6">
        <f>INDEX('products  '!$A$1:$G$49,MATCH($D247,'products  '!$A$1:$A$49,0),MATCH(orders!K$1,'products  '!$A$1:$G$1,0))</f>
        <v>0.2</v>
      </c>
      <c r="L247" s="7">
        <f>INDEX('products  '!$A$1:$G$49,MATCH($D247,'products  '!$A$1:$A$49,0),MATCH(orders!L$1,'products  '!$A$1:$G$1,0))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  '!$A$1:$G$49,MATCH($D248,'products  '!$A$1:$A$49,0),MATCH(orders!I$1,'products  '!$A$1:$G$1,0))</f>
        <v>Lib</v>
      </c>
      <c r="J248" t="str">
        <f>INDEX('products  '!$A$1:$G$49,MATCH($D248,'products  '!$A$1:$A$49,0),MATCH(orders!J$1,'products  '!$A$1:$G$1,0))</f>
        <v>D</v>
      </c>
      <c r="K248" s="6">
        <f>INDEX('products  '!$A$1:$G$49,MATCH($D248,'products  '!$A$1:$A$49,0),MATCH(orders!K$1,'products  '!$A$1:$G$1,0))</f>
        <v>1</v>
      </c>
      <c r="L248" s="7">
        <f>INDEX('products  '!$A$1:$G$49,MATCH($D248,'products  '!$A$1:$A$49,0),MATCH(orders!L$1,'products  '!$A$1:$G$1,0))</f>
        <v>12.95</v>
      </c>
      <c r="M248" s="7">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  '!$A$1:$G$49,MATCH($D249,'products  '!$A$1:$A$49,0),MATCH(orders!I$1,'products  '!$A$1:$G$1,0))</f>
        <v>Rob</v>
      </c>
      <c r="J249" t="str">
        <f>INDEX('products  '!$A$1:$G$49,MATCH($D249,'products  '!$A$1:$A$49,0),MATCH(orders!J$1,'products  '!$A$1:$G$1,0))</f>
        <v>L</v>
      </c>
      <c r="K249" s="6">
        <f>INDEX('products  '!$A$1:$G$49,MATCH($D249,'products  '!$A$1:$A$49,0),MATCH(orders!K$1,'products  '!$A$1:$G$1,0))</f>
        <v>0.2</v>
      </c>
      <c r="L249" s="7">
        <f>INDEX('products  '!$A$1:$G$49,MATCH($D249,'products  '!$A$1:$A$49,0),MATCH(orders!L$1,'products  '!$A$1:$G$1,0))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  '!$A$1:$G$49,MATCH($D250,'products  '!$A$1:$A$49,0),MATCH(orders!I$1,'products  '!$A$1:$G$1,0))</f>
        <v>Ara</v>
      </c>
      <c r="J250" t="str">
        <f>INDEX('products  '!$A$1:$G$49,MATCH($D250,'products  '!$A$1:$A$49,0),MATCH(orders!J$1,'products  '!$A$1:$G$1,0))</f>
        <v>D</v>
      </c>
      <c r="K250" s="6">
        <f>INDEX('products  '!$A$1:$G$49,MATCH($D250,'products  '!$A$1:$A$49,0),MATCH(orders!K$1,'products  '!$A$1:$G$1,0))</f>
        <v>1</v>
      </c>
      <c r="L250" s="7">
        <f>INDEX('products  '!$A$1:$G$49,MATCH($D250,'products  '!$A$1:$A$49,0),MATCH(orders!L$1,'products  '!$A$1:$G$1,0))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  '!$A$1:$G$49,MATCH($D251,'products  '!$A$1:$A$49,0),MATCH(orders!I$1,'products  '!$A$1:$G$1,0))</f>
        <v>Lib</v>
      </c>
      <c r="J251" t="str">
        <f>INDEX('products  '!$A$1:$G$49,MATCH($D251,'products  '!$A$1:$A$49,0),MATCH(orders!J$1,'products  '!$A$1:$G$1,0))</f>
        <v>L</v>
      </c>
      <c r="K251" s="6">
        <f>INDEX('products  '!$A$1:$G$49,MATCH($D251,'products  '!$A$1:$A$49,0),MATCH(orders!K$1,'products  '!$A$1:$G$1,0))</f>
        <v>1</v>
      </c>
      <c r="L251" s="7">
        <f>INDEX('products  '!$A$1:$G$49,MATCH($D251,'products  '!$A$1:$A$49,0),MATCH(orders!L$1,'products  '!$A$1:$G$1,0))</f>
        <v>15.85</v>
      </c>
      <c r="M251" s="7">
        <f t="shared" si="9"/>
        <v>15.85</v>
      </c>
      <c r="N251" t="str">
        <f t="shared" si="10"/>
        <v>Liberica</v>
      </c>
      <c r="O251" t="str">
        <f t="shared" si="11"/>
        <v>Light</v>
      </c>
      <c r="P251" t="str">
        <f>_xlfn.XLOOKUP(Orders[[#This Row],[Customer ID]],customers!$A$2:$A$1001,customers!$I$2:$I$1001,,0)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  '!$A$1:$G$49,MATCH($D252,'products  '!$A$1:$A$49,0),MATCH(orders!I$1,'products  '!$A$1:$G$1,0))</f>
        <v>Rob</v>
      </c>
      <c r="J252" t="str">
        <f>INDEX('products  '!$A$1:$G$49,MATCH($D252,'products  '!$A$1:$A$49,0),MATCH(orders!J$1,'products  '!$A$1:$G$1,0))</f>
        <v>M</v>
      </c>
      <c r="K252" s="6">
        <f>INDEX('products  '!$A$1:$G$49,MATCH($D252,'products  '!$A$1:$A$49,0),MATCH(orders!K$1,'products  '!$A$1:$G$1,0))</f>
        <v>0.2</v>
      </c>
      <c r="L252" s="7">
        <f>INDEX('products  '!$A$1:$G$49,MATCH($D252,'products  '!$A$1:$A$49,0),MATCH(orders!L$1,'products  '!$A$1:$G$1,0))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  '!$A$1:$G$49,MATCH($D253,'products  '!$A$1:$A$49,0),MATCH(orders!I$1,'products  '!$A$1:$G$1,0))</f>
        <v>Exc</v>
      </c>
      <c r="J253" t="str">
        <f>INDEX('products  '!$A$1:$G$49,MATCH($D253,'products  '!$A$1:$A$49,0),MATCH(orders!J$1,'products  '!$A$1:$G$1,0))</f>
        <v>M</v>
      </c>
      <c r="K253" s="6">
        <f>INDEX('products  '!$A$1:$G$49,MATCH($D253,'products  '!$A$1:$A$49,0),MATCH(orders!K$1,'products  '!$A$1:$G$1,0))</f>
        <v>1</v>
      </c>
      <c r="L253" s="7">
        <f>INDEX('products  '!$A$1:$G$49,MATCH($D253,'products  '!$A$1:$A$49,0),MATCH(orders!L$1,'products  '!$A$1:$G$1,0))</f>
        <v>13.75</v>
      </c>
      <c r="M253" s="7">
        <f t="shared" si="9"/>
        <v>68.75</v>
      </c>
      <c r="N253" t="str">
        <f t="shared" si="10"/>
        <v>Excelsa</v>
      </c>
      <c r="O253" t="str">
        <f t="shared" si="11"/>
        <v>Medium</v>
      </c>
      <c r="P253" t="str">
        <f>_xlfn.XLOOKUP(Orders[[#This Row],[Customer ID]],customers!$A$2:$A$1001,customers!$I$2:$I$1001,,0)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  '!$A$1:$G$49,MATCH($D254,'products  '!$A$1:$A$49,0),MATCH(orders!I$1,'products  '!$A$1:$G$1,0))</f>
        <v>Ara</v>
      </c>
      <c r="J254" t="str">
        <f>INDEX('products  '!$A$1:$G$49,MATCH($D254,'products  '!$A$1:$A$49,0),MATCH(orders!J$1,'products  '!$A$1:$G$1,0))</f>
        <v>D</v>
      </c>
      <c r="K254" s="6">
        <f>INDEX('products  '!$A$1:$G$49,MATCH($D254,'products  '!$A$1:$A$49,0),MATCH(orders!K$1,'products  '!$A$1:$G$1,0))</f>
        <v>1</v>
      </c>
      <c r="L254" s="7">
        <f>INDEX('products  '!$A$1:$G$49,MATCH($D254,'products  '!$A$1:$A$49,0),MATCH(orders!L$1,'products  '!$A$1:$G$1,0))</f>
        <v>9.9499999999999993</v>
      </c>
      <c r="M254" s="7">
        <f t="shared" si="9"/>
        <v>29.849999999999998</v>
      </c>
      <c r="N254" t="str">
        <f t="shared" si="10"/>
        <v>Arabica</v>
      </c>
      <c r="O254" t="str">
        <f t="shared" si="11"/>
        <v>Dark</v>
      </c>
      <c r="P254" t="str">
        <f>_xlfn.XLOOKUP(Orders[[#This Row],[Customer ID]],customers!$A$2:$A$1001,customers!$I$2:$I$1001,,0)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  '!$A$1:$G$49,MATCH($D255,'products  '!$A$1:$A$49,0),MATCH(orders!I$1,'products  '!$A$1:$G$1,0))</f>
        <v>Lib</v>
      </c>
      <c r="J255" t="str">
        <f>INDEX('products  '!$A$1:$G$49,MATCH($D255,'products  '!$A$1:$A$49,0),MATCH(orders!J$1,'products  '!$A$1:$G$1,0))</f>
        <v>M</v>
      </c>
      <c r="K255" s="6">
        <f>INDEX('products  '!$A$1:$G$49,MATCH($D255,'products  '!$A$1:$A$49,0),MATCH(orders!K$1,'products  '!$A$1:$G$1,0))</f>
        <v>1</v>
      </c>
      <c r="L255" s="7">
        <f>INDEX('products  '!$A$1:$G$49,MATCH($D255,'products  '!$A$1:$A$49,0),MATCH(orders!L$1,'products  '!$A$1:$G$1,0))</f>
        <v>14.55</v>
      </c>
      <c r="M255" s="7">
        <f t="shared" si="9"/>
        <v>58.2</v>
      </c>
      <c r="N255" t="str">
        <f t="shared" si="10"/>
        <v>Liberica</v>
      </c>
      <c r="O255" t="str">
        <f t="shared" si="11"/>
        <v>Medium</v>
      </c>
      <c r="P255" t="str">
        <f>_xlfn.XLOOKUP(Orders[[#This Row],[Customer ID]],customers!$A$2:$A$1001,customers!$I$2:$I$1001,,0)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  '!$A$1:$G$49,MATCH($D256,'products  '!$A$1:$A$49,0),MATCH(orders!I$1,'products  '!$A$1:$G$1,0))</f>
        <v>Rob</v>
      </c>
      <c r="J256" t="str">
        <f>INDEX('products  '!$A$1:$G$49,MATCH($D256,'products  '!$A$1:$A$49,0),MATCH(orders!J$1,'products  '!$A$1:$G$1,0))</f>
        <v>L</v>
      </c>
      <c r="K256" s="6">
        <f>INDEX('products  '!$A$1:$G$49,MATCH($D256,'products  '!$A$1:$A$49,0),MATCH(orders!K$1,'products  '!$A$1:$G$1,0))</f>
        <v>0.5</v>
      </c>
      <c r="L256" s="7">
        <f>INDEX('products  '!$A$1:$G$49,MATCH($D256,'products  '!$A$1:$A$49,0),MATCH(orders!L$1,'products  '!$A$1:$G$1,0))</f>
        <v>7.169999999999999</v>
      </c>
      <c r="M256" s="7">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  '!$A$1:$G$49,MATCH($D257,'products  '!$A$1:$A$49,0),MATCH(orders!I$1,'products  '!$A$1:$G$1,0))</f>
        <v>Rob</v>
      </c>
      <c r="J257" t="str">
        <f>INDEX('products  '!$A$1:$G$49,MATCH($D257,'products  '!$A$1:$A$49,0),MATCH(orders!J$1,'products  '!$A$1:$G$1,0))</f>
        <v>L</v>
      </c>
      <c r="K257" s="6">
        <f>INDEX('products  '!$A$1:$G$49,MATCH($D257,'products  '!$A$1:$A$49,0),MATCH(orders!K$1,'products  '!$A$1:$G$1,0))</f>
        <v>0.5</v>
      </c>
      <c r="L257" s="7">
        <f>INDEX('products  '!$A$1:$G$49,MATCH($D257,'products  '!$A$1:$A$49,0),MATCH(orders!L$1,'products  '!$A$1:$G$1,0))</f>
        <v>7.169999999999999</v>
      </c>
      <c r="M257" s="7">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  '!$A$1:$G$49,MATCH($D258,'products  '!$A$1:$A$49,0),MATCH(orders!I$1,'products  '!$A$1:$G$1,0))</f>
        <v>Lib</v>
      </c>
      <c r="J258" t="str">
        <f>INDEX('products  '!$A$1:$G$49,MATCH($D258,'products  '!$A$1:$A$49,0),MATCH(orders!J$1,'products  '!$A$1:$G$1,0))</f>
        <v>M</v>
      </c>
      <c r="K258" s="6">
        <f>INDEX('products  '!$A$1:$G$49,MATCH($D258,'products  '!$A$1:$A$49,0),MATCH(orders!K$1,'products  '!$A$1:$G$1,0))</f>
        <v>0.5</v>
      </c>
      <c r="L258" s="7">
        <f>INDEX('products  '!$A$1:$G$49,MATCH($D258,'products  '!$A$1:$A$49,0),MATCH(orders!L$1,'products  '!$A$1:$G$1,0))</f>
        <v>8.73</v>
      </c>
      <c r="M258" s="7">
        <f t="shared" si="9"/>
        <v>17.46</v>
      </c>
      <c r="N258" t="str">
        <f t="shared" si="10"/>
        <v>Liberica</v>
      </c>
      <c r="O258" t="str">
        <f t="shared" si="11"/>
        <v>Medium</v>
      </c>
      <c r="P258" t="str">
        <f>_xlfn.XLOOKUP(Orders[[#This Row],[Customer ID]],customers!$A$2:$A$1001,customers!$I$2:$I$1001,,0)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  '!$A$1:$G$49,MATCH($D259,'products  '!$A$1:$A$49,0),MATCH(orders!I$1,'products  '!$A$1:$G$1,0))</f>
        <v>Exc</v>
      </c>
      <c r="J259" t="str">
        <f>INDEX('products  '!$A$1:$G$49,MATCH($D259,'products  '!$A$1:$A$49,0),MATCH(orders!J$1,'products  '!$A$1:$G$1,0))</f>
        <v>D</v>
      </c>
      <c r="K259" s="6">
        <f>INDEX('products  '!$A$1:$G$49,MATCH($D259,'products  '!$A$1:$A$49,0),MATCH(orders!K$1,'products  '!$A$1:$G$1,0))</f>
        <v>2.5</v>
      </c>
      <c r="L259" s="7">
        <f>INDEX('products  '!$A$1:$G$49,MATCH($D259,'products  '!$A$1:$A$49,0),MATCH(orders!L$1,'products  '!$A$1:$G$1,0))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  '!$A$1:$G$49,MATCH($D260,'products  '!$A$1:$A$49,0),MATCH(orders!I$1,'products  '!$A$1:$G$1,0))</f>
        <v>Exc</v>
      </c>
      <c r="J260" t="str">
        <f>INDEX('products  '!$A$1:$G$49,MATCH($D260,'products  '!$A$1:$A$49,0),MATCH(orders!J$1,'products  '!$A$1:$G$1,0))</f>
        <v>D</v>
      </c>
      <c r="K260" s="6">
        <f>INDEX('products  '!$A$1:$G$49,MATCH($D260,'products  '!$A$1:$A$49,0),MATCH(orders!K$1,'products  '!$A$1:$G$1,0))</f>
        <v>2.5</v>
      </c>
      <c r="L260" s="7">
        <f>INDEX('products  '!$A$1:$G$49,MATCH($D260,'products  '!$A$1:$A$49,0),MATCH(orders!L$1,'products  '!$A$1:$G$1,0))</f>
        <v>27.945</v>
      </c>
      <c r="M260" s="7">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  '!$A$1:$G$49,MATCH($D261,'products  '!$A$1:$A$49,0),MATCH(orders!I$1,'products  '!$A$1:$G$1,0))</f>
        <v>Rob</v>
      </c>
      <c r="J261" t="str">
        <f>INDEX('products  '!$A$1:$G$49,MATCH($D261,'products  '!$A$1:$A$49,0),MATCH(orders!J$1,'products  '!$A$1:$G$1,0))</f>
        <v>M</v>
      </c>
      <c r="K261" s="6">
        <f>INDEX('products  '!$A$1:$G$49,MATCH($D261,'products  '!$A$1:$A$49,0),MATCH(orders!K$1,'products  '!$A$1:$G$1,0))</f>
        <v>0.2</v>
      </c>
      <c r="L261" s="7">
        <f>INDEX('products  '!$A$1:$G$49,MATCH($D261,'products  '!$A$1:$A$49,0),MATCH(orders!L$1,'products  '!$A$1:$G$1,0))</f>
        <v>2.9849999999999999</v>
      </c>
      <c r="M261" s="7">
        <f t="shared" si="12"/>
        <v>5.97</v>
      </c>
      <c r="N261" t="str">
        <f t="shared" si="13"/>
        <v>Robusta</v>
      </c>
      <c r="O261" t="str">
        <f t="shared" si="14"/>
        <v>Medium</v>
      </c>
      <c r="P261" t="str">
        <f>_xlfn.XLOOKUP(Orders[[#This Row],[Customer ID]],customers!$A$2:$A$1001,customers!$I$2:$I$1001,,0)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  '!$A$1:$G$49,MATCH($D262,'products  '!$A$1:$A$49,0),MATCH(orders!I$1,'products  '!$A$1:$G$1,0))</f>
        <v>Rob</v>
      </c>
      <c r="J262" t="str">
        <f>INDEX('products  '!$A$1:$G$49,MATCH($D262,'products  '!$A$1:$A$49,0),MATCH(orders!J$1,'products  '!$A$1:$G$1,0))</f>
        <v>L</v>
      </c>
      <c r="K262" s="6">
        <f>INDEX('products  '!$A$1:$G$49,MATCH($D262,'products  '!$A$1:$A$49,0),MATCH(orders!K$1,'products  '!$A$1:$G$1,0))</f>
        <v>2.5</v>
      </c>
      <c r="L262" s="7">
        <f>INDEX('products  '!$A$1:$G$49,MATCH($D262,'products  '!$A$1:$A$49,0),MATCH(orders!L$1,'products  '!$A$1:$G$1,0))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  '!$A$1:$G$49,MATCH($D263,'products  '!$A$1:$A$49,0),MATCH(orders!I$1,'products  '!$A$1:$G$1,0))</f>
        <v>Rob</v>
      </c>
      <c r="J263" t="str">
        <f>INDEX('products  '!$A$1:$G$49,MATCH($D263,'products  '!$A$1:$A$49,0),MATCH(orders!J$1,'products  '!$A$1:$G$1,0))</f>
        <v>L</v>
      </c>
      <c r="K263" s="6">
        <f>INDEX('products  '!$A$1:$G$49,MATCH($D263,'products  '!$A$1:$A$49,0),MATCH(orders!K$1,'products  '!$A$1:$G$1,0))</f>
        <v>1</v>
      </c>
      <c r="L263" s="7">
        <f>INDEX('products  '!$A$1:$G$49,MATCH($D263,'products  '!$A$1:$A$49,0),MATCH(orders!L$1,'products  '!$A$1:$G$1,0))</f>
        <v>11.95</v>
      </c>
      <c r="M263" s="7">
        <f t="shared" si="12"/>
        <v>59.75</v>
      </c>
      <c r="N263" t="str">
        <f t="shared" si="13"/>
        <v>Robusta</v>
      </c>
      <c r="O263" t="str">
        <f t="shared" si="14"/>
        <v>Light</v>
      </c>
      <c r="P263" t="str">
        <f>_xlfn.XLOOKUP(Orders[[#This Row],[Customer ID]],customers!$A$2:$A$1001,customers!$I$2:$I$1001,,0)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  '!$A$1:$G$49,MATCH($D264,'products  '!$A$1:$A$49,0),MATCH(orders!I$1,'products  '!$A$1:$G$1,0))</f>
        <v>Exc</v>
      </c>
      <c r="J264" t="str">
        <f>INDEX('products  '!$A$1:$G$49,MATCH($D264,'products  '!$A$1:$A$49,0),MATCH(orders!J$1,'products  '!$A$1:$G$1,0))</f>
        <v>M</v>
      </c>
      <c r="K264" s="6">
        <f>INDEX('products  '!$A$1:$G$49,MATCH($D264,'products  '!$A$1:$A$49,0),MATCH(orders!K$1,'products  '!$A$1:$G$1,0))</f>
        <v>1</v>
      </c>
      <c r="L264" s="7">
        <f>INDEX('products  '!$A$1:$G$49,MATCH($D264,'products  '!$A$1:$A$49,0),MATCH(orders!L$1,'products  '!$A$1:$G$1,0))</f>
        <v>13.75</v>
      </c>
      <c r="M264" s="7">
        <f t="shared" si="12"/>
        <v>41.25</v>
      </c>
      <c r="N264" t="str">
        <f t="shared" si="13"/>
        <v>Excelsa</v>
      </c>
      <c r="O264" t="str">
        <f t="shared" si="14"/>
        <v>Medium</v>
      </c>
      <c r="P264" t="str">
        <f>_xlfn.XLOOKUP(Orders[[#This Row],[Customer ID]],customers!$A$2:$A$1001,customers!$I$2:$I$1001,,0)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  '!$A$1:$G$49,MATCH($D265,'products  '!$A$1:$A$49,0),MATCH(orders!I$1,'products  '!$A$1:$G$1,0))</f>
        <v>Lib</v>
      </c>
      <c r="J265" t="str">
        <f>INDEX('products  '!$A$1:$G$49,MATCH($D265,'products  '!$A$1:$A$49,0),MATCH(orders!J$1,'products  '!$A$1:$G$1,0))</f>
        <v>M</v>
      </c>
      <c r="K265" s="6">
        <f>INDEX('products  '!$A$1:$G$49,MATCH($D265,'products  '!$A$1:$A$49,0),MATCH(orders!K$1,'products  '!$A$1:$G$1,0))</f>
        <v>2.5</v>
      </c>
      <c r="L265" s="7">
        <f>INDEX('products  '!$A$1:$G$49,MATCH($D265,'products  '!$A$1:$A$49,0),MATCH(orders!L$1,'products  '!$A$1:$G$1,0))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  '!$A$1:$G$49,MATCH($D266,'products  '!$A$1:$A$49,0),MATCH(orders!I$1,'products  '!$A$1:$G$1,0))</f>
        <v>Rob</v>
      </c>
      <c r="J266" t="str">
        <f>INDEX('products  '!$A$1:$G$49,MATCH($D266,'products  '!$A$1:$A$49,0),MATCH(orders!J$1,'products  '!$A$1:$G$1,0))</f>
        <v>L</v>
      </c>
      <c r="K266" s="6">
        <f>INDEX('products  '!$A$1:$G$49,MATCH($D266,'products  '!$A$1:$A$49,0),MATCH(orders!K$1,'products  '!$A$1:$G$1,0))</f>
        <v>1</v>
      </c>
      <c r="L266" s="7">
        <f>INDEX('products  '!$A$1:$G$49,MATCH($D266,'products  '!$A$1:$A$49,0),MATCH(orders!L$1,'products  '!$A$1:$G$1,0))</f>
        <v>11.95</v>
      </c>
      <c r="M266" s="7">
        <f t="shared" si="12"/>
        <v>59.75</v>
      </c>
      <c r="N266" t="str">
        <f t="shared" si="13"/>
        <v>Robusta</v>
      </c>
      <c r="O266" t="str">
        <f t="shared" si="14"/>
        <v>Light</v>
      </c>
      <c r="P266" t="str">
        <f>_xlfn.XLOOKUP(Orders[[#This Row],[Customer ID]],customers!$A$2:$A$1001,customers!$I$2:$I$1001,,0)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  '!$A$1:$G$49,MATCH($D267,'products  '!$A$1:$A$49,0),MATCH(orders!I$1,'products  '!$A$1:$G$1,0))</f>
        <v>Ara</v>
      </c>
      <c r="J267" t="str">
        <f>INDEX('products  '!$A$1:$G$49,MATCH($D267,'products  '!$A$1:$A$49,0),MATCH(orders!J$1,'products  '!$A$1:$G$1,0))</f>
        <v>D</v>
      </c>
      <c r="K267" s="6">
        <f>INDEX('products  '!$A$1:$G$49,MATCH($D267,'products  '!$A$1:$A$49,0),MATCH(orders!K$1,'products  '!$A$1:$G$1,0))</f>
        <v>0.5</v>
      </c>
      <c r="L267" s="7">
        <f>INDEX('products  '!$A$1:$G$49,MATCH($D267,'products  '!$A$1:$A$49,0),MATCH(orders!L$1,'products  '!$A$1:$G$1,0))</f>
        <v>5.97</v>
      </c>
      <c r="M267" s="7">
        <f t="shared" si="12"/>
        <v>5.97</v>
      </c>
      <c r="N267" t="str">
        <f t="shared" si="13"/>
        <v>Arabica</v>
      </c>
      <c r="O267" t="str">
        <f t="shared" si="14"/>
        <v>Dark</v>
      </c>
      <c r="P267" t="str">
        <f>_xlfn.XLOOKUP(Orders[[#This Row],[Customer ID]],customers!$A$2:$A$1001,customers!$I$2:$I$1001,,0)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  '!$A$1:$G$49,MATCH($D268,'products  '!$A$1:$A$49,0),MATCH(orders!I$1,'products  '!$A$1:$G$1,0))</f>
        <v>Exc</v>
      </c>
      <c r="J268" t="str">
        <f>INDEX('products  '!$A$1:$G$49,MATCH($D268,'products  '!$A$1:$A$49,0),MATCH(orders!J$1,'products  '!$A$1:$G$1,0))</f>
        <v>D</v>
      </c>
      <c r="K268" s="6">
        <f>INDEX('products  '!$A$1:$G$49,MATCH($D268,'products  '!$A$1:$A$49,0),MATCH(orders!K$1,'products  '!$A$1:$G$1,0))</f>
        <v>1</v>
      </c>
      <c r="L268" s="7">
        <f>INDEX('products  '!$A$1:$G$49,MATCH($D268,'products  '!$A$1:$A$49,0),MATCH(orders!L$1,'products  '!$A$1:$G$1,0))</f>
        <v>12.15</v>
      </c>
      <c r="M268" s="7">
        <f t="shared" si="12"/>
        <v>24.3</v>
      </c>
      <c r="N268" t="str">
        <f t="shared" si="13"/>
        <v>Excelsa</v>
      </c>
      <c r="O268" t="str">
        <f t="shared" si="14"/>
        <v>Dark</v>
      </c>
      <c r="P268" t="str">
        <f>_xlfn.XLOOKUP(Orders[[#This Row],[Customer ID]],customers!$A$2:$A$1001,customers!$I$2:$I$1001,,0)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  '!$A$1:$G$49,MATCH($D269,'products  '!$A$1:$A$49,0),MATCH(orders!I$1,'products  '!$A$1:$G$1,0))</f>
        <v>Exc</v>
      </c>
      <c r="J269" t="str">
        <f>INDEX('products  '!$A$1:$G$49,MATCH($D269,'products  '!$A$1:$A$49,0),MATCH(orders!J$1,'products  '!$A$1:$G$1,0))</f>
        <v>D</v>
      </c>
      <c r="K269" s="6">
        <f>INDEX('products  '!$A$1:$G$49,MATCH($D269,'products  '!$A$1:$A$49,0),MATCH(orders!K$1,'products  '!$A$1:$G$1,0))</f>
        <v>0.2</v>
      </c>
      <c r="L269" s="7">
        <f>INDEX('products  '!$A$1:$G$49,MATCH($D269,'products  '!$A$1:$A$49,0),MATCH(orders!L$1,'products  '!$A$1:$G$1,0))</f>
        <v>3.645</v>
      </c>
      <c r="M269" s="7">
        <f t="shared" si="12"/>
        <v>21.87</v>
      </c>
      <c r="N269" t="str">
        <f t="shared" si="13"/>
        <v>Excelsa</v>
      </c>
      <c r="O269" t="str">
        <f t="shared" si="14"/>
        <v>Dark</v>
      </c>
      <c r="P269" t="str">
        <f>_xlfn.XLOOKUP(Orders[[#This Row],[Customer ID]],customers!$A$2:$A$1001,customers!$I$2:$I$1001,,0)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  '!$A$1:$G$49,MATCH($D270,'products  '!$A$1:$A$49,0),MATCH(orders!I$1,'products  '!$A$1:$G$1,0))</f>
        <v>Ara</v>
      </c>
      <c r="J270" t="str">
        <f>INDEX('products  '!$A$1:$G$49,MATCH($D270,'products  '!$A$1:$A$49,0),MATCH(orders!J$1,'products  '!$A$1:$G$1,0))</f>
        <v>D</v>
      </c>
      <c r="K270" s="6">
        <f>INDEX('products  '!$A$1:$G$49,MATCH($D270,'products  '!$A$1:$A$49,0),MATCH(orders!K$1,'products  '!$A$1:$G$1,0))</f>
        <v>1</v>
      </c>
      <c r="L270" s="7">
        <f>INDEX('products  '!$A$1:$G$49,MATCH($D270,'products  '!$A$1:$A$49,0),MATCH(orders!L$1,'products  '!$A$1:$G$1,0))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  '!$A$1:$G$49,MATCH($D271,'products  '!$A$1:$A$49,0),MATCH(orders!I$1,'products  '!$A$1:$G$1,0))</f>
        <v>Ara</v>
      </c>
      <c r="J271" t="str">
        <f>INDEX('products  '!$A$1:$G$49,MATCH($D271,'products  '!$A$1:$A$49,0),MATCH(orders!J$1,'products  '!$A$1:$G$1,0))</f>
        <v>D</v>
      </c>
      <c r="K271" s="6">
        <f>INDEX('products  '!$A$1:$G$49,MATCH($D271,'products  '!$A$1:$A$49,0),MATCH(orders!K$1,'products  '!$A$1:$G$1,0))</f>
        <v>0.2</v>
      </c>
      <c r="L271" s="7">
        <f>INDEX('products  '!$A$1:$G$49,MATCH($D271,'products  '!$A$1:$A$49,0),MATCH(orders!L$1,'products  '!$A$1:$G$1,0))</f>
        <v>2.9849999999999999</v>
      </c>
      <c r="M271" s="7">
        <f t="shared" si="12"/>
        <v>5.97</v>
      </c>
      <c r="N271" t="str">
        <f t="shared" si="13"/>
        <v>Arabica</v>
      </c>
      <c r="O271" t="str">
        <f t="shared" si="14"/>
        <v>Dark</v>
      </c>
      <c r="P271" t="str">
        <f>_xlfn.XLOOKUP(Orders[[#This Row],[Customer ID]],customers!$A$2:$A$1001,customers!$I$2:$I$1001,,0)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  '!$A$1:$G$49,MATCH($D272,'products  '!$A$1:$A$49,0),MATCH(orders!I$1,'products  '!$A$1:$G$1,0))</f>
        <v>Exc</v>
      </c>
      <c r="J272" t="str">
        <f>INDEX('products  '!$A$1:$G$49,MATCH($D272,'products  '!$A$1:$A$49,0),MATCH(orders!J$1,'products  '!$A$1:$G$1,0))</f>
        <v>D</v>
      </c>
      <c r="K272" s="6">
        <f>INDEX('products  '!$A$1:$G$49,MATCH($D272,'products  '!$A$1:$A$49,0),MATCH(orders!K$1,'products  '!$A$1:$G$1,0))</f>
        <v>0.5</v>
      </c>
      <c r="L272" s="7">
        <f>INDEX('products  '!$A$1:$G$49,MATCH($D272,'products  '!$A$1:$A$49,0),MATCH(orders!L$1,'products  '!$A$1:$G$1,0))</f>
        <v>7.29</v>
      </c>
      <c r="M272" s="7">
        <f t="shared" si="12"/>
        <v>7.29</v>
      </c>
      <c r="N272" t="str">
        <f t="shared" si="13"/>
        <v>Excelsa</v>
      </c>
      <c r="O272" t="str">
        <f t="shared" si="14"/>
        <v>Dark</v>
      </c>
      <c r="P272" t="str">
        <f>_xlfn.XLOOKUP(Orders[[#This Row],[Customer ID]],customers!$A$2:$A$1001,customers!$I$2:$I$1001,,0)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  '!$A$1:$G$49,MATCH($D273,'products  '!$A$1:$A$49,0),MATCH(orders!I$1,'products  '!$A$1:$G$1,0))</f>
        <v>Ara</v>
      </c>
      <c r="J273" t="str">
        <f>INDEX('products  '!$A$1:$G$49,MATCH($D273,'products  '!$A$1:$A$49,0),MATCH(orders!J$1,'products  '!$A$1:$G$1,0))</f>
        <v>D</v>
      </c>
      <c r="K273" s="6">
        <f>INDEX('products  '!$A$1:$G$49,MATCH($D273,'products  '!$A$1:$A$49,0),MATCH(orders!K$1,'products  '!$A$1:$G$1,0))</f>
        <v>0.2</v>
      </c>
      <c r="L273" s="7">
        <f>INDEX('products  '!$A$1:$G$49,MATCH($D273,'products  '!$A$1:$A$49,0),MATCH(orders!L$1,'products  '!$A$1:$G$1,0))</f>
        <v>2.9849999999999999</v>
      </c>
      <c r="M273" s="7">
        <f t="shared" si="12"/>
        <v>11.94</v>
      </c>
      <c r="N273" t="str">
        <f t="shared" si="13"/>
        <v>Arabica</v>
      </c>
      <c r="O273" t="str">
        <f t="shared" si="14"/>
        <v>Dark</v>
      </c>
      <c r="P273" t="str">
        <f>_xlfn.XLOOKUP(Orders[[#This Row],[Customer ID]],customers!$A$2:$A$1001,customers!$I$2:$I$1001,,0)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  '!$A$1:$G$49,MATCH($D274,'products  '!$A$1:$A$49,0),MATCH(orders!I$1,'products  '!$A$1:$G$1,0))</f>
        <v>Rob</v>
      </c>
      <c r="J274" t="str">
        <f>INDEX('products  '!$A$1:$G$49,MATCH($D274,'products  '!$A$1:$A$49,0),MATCH(orders!J$1,'products  '!$A$1:$G$1,0))</f>
        <v>L</v>
      </c>
      <c r="K274" s="6">
        <f>INDEX('products  '!$A$1:$G$49,MATCH($D274,'products  '!$A$1:$A$49,0),MATCH(orders!K$1,'products  '!$A$1:$G$1,0))</f>
        <v>1</v>
      </c>
      <c r="L274" s="7">
        <f>INDEX('products  '!$A$1:$G$49,MATCH($D274,'products  '!$A$1:$A$49,0),MATCH(orders!L$1,'products  '!$A$1:$G$1,0))</f>
        <v>11.95</v>
      </c>
      <c r="M274" s="7">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  '!$A$1:$G$49,MATCH($D275,'products  '!$A$1:$A$49,0),MATCH(orders!I$1,'products  '!$A$1:$G$1,0))</f>
        <v>Ara</v>
      </c>
      <c r="J275" t="str">
        <f>INDEX('products  '!$A$1:$G$49,MATCH($D275,'products  '!$A$1:$A$49,0),MATCH(orders!J$1,'products  '!$A$1:$G$1,0))</f>
        <v>L</v>
      </c>
      <c r="K275" s="6">
        <f>INDEX('products  '!$A$1:$G$49,MATCH($D275,'products  '!$A$1:$A$49,0),MATCH(orders!K$1,'products  '!$A$1:$G$1,0))</f>
        <v>0.2</v>
      </c>
      <c r="L275" s="7">
        <f>INDEX('products  '!$A$1:$G$49,MATCH($D275,'products  '!$A$1:$A$49,0),MATCH(orders!L$1,'products  '!$A$1:$G$1,0))</f>
        <v>3.8849999999999998</v>
      </c>
      <c r="M275" s="7">
        <f t="shared" si="12"/>
        <v>7.77</v>
      </c>
      <c r="N275" t="str">
        <f t="shared" si="13"/>
        <v>Arabica</v>
      </c>
      <c r="O275" t="str">
        <f t="shared" si="14"/>
        <v>Light</v>
      </c>
      <c r="P275" t="str">
        <f>_xlfn.XLOOKUP(Orders[[#This Row],[Customer ID]],customers!$A$2:$A$1001,customers!$I$2:$I$1001,,0)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  '!$A$1:$G$49,MATCH($D276,'products  '!$A$1:$A$49,0),MATCH(orders!I$1,'products  '!$A$1:$G$1,0))</f>
        <v>Ara</v>
      </c>
      <c r="J276" t="str">
        <f>INDEX('products  '!$A$1:$G$49,MATCH($D276,'products  '!$A$1:$A$49,0),MATCH(orders!J$1,'products  '!$A$1:$G$1,0))</f>
        <v>M</v>
      </c>
      <c r="K276" s="6">
        <f>INDEX('products  '!$A$1:$G$49,MATCH($D276,'products  '!$A$1:$A$49,0),MATCH(orders!K$1,'products  '!$A$1:$G$1,0))</f>
        <v>2.5</v>
      </c>
      <c r="L276" s="7">
        <f>INDEX('products  '!$A$1:$G$49,MATCH($D276,'products  '!$A$1:$A$49,0),MATCH(orders!L$1,'products  '!$A$1:$G$1,0))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  '!$A$1:$G$49,MATCH($D277,'products  '!$A$1:$A$49,0),MATCH(orders!I$1,'products  '!$A$1:$G$1,0))</f>
        <v>Exc</v>
      </c>
      <c r="J277" t="str">
        <f>INDEX('products  '!$A$1:$G$49,MATCH($D277,'products  '!$A$1:$A$49,0),MATCH(orders!J$1,'products  '!$A$1:$G$1,0))</f>
        <v>L</v>
      </c>
      <c r="K277" s="6">
        <f>INDEX('products  '!$A$1:$G$49,MATCH($D277,'products  '!$A$1:$A$49,0),MATCH(orders!K$1,'products  '!$A$1:$G$1,0))</f>
        <v>2.5</v>
      </c>
      <c r="L277" s="7">
        <f>INDEX('products  '!$A$1:$G$49,MATCH($D277,'products  '!$A$1:$A$49,0),MATCH(orders!L$1,'products  '!$A$1:$G$1,0))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  '!$A$1:$G$49,MATCH($D278,'products  '!$A$1:$A$49,0),MATCH(orders!I$1,'products  '!$A$1:$G$1,0))</f>
        <v>Rob</v>
      </c>
      <c r="J278" t="str">
        <f>INDEX('products  '!$A$1:$G$49,MATCH($D278,'products  '!$A$1:$A$49,0),MATCH(orders!J$1,'products  '!$A$1:$G$1,0))</f>
        <v>L</v>
      </c>
      <c r="K278" s="6">
        <f>INDEX('products  '!$A$1:$G$49,MATCH($D278,'products  '!$A$1:$A$49,0),MATCH(orders!K$1,'products  '!$A$1:$G$1,0))</f>
        <v>2.5</v>
      </c>
      <c r="L278" s="7">
        <f>INDEX('products  '!$A$1:$G$49,MATCH($D278,'products  '!$A$1:$A$49,0),MATCH(orders!L$1,'products  '!$A$1:$G$1,0))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  '!$A$1:$G$49,MATCH($D279,'products  '!$A$1:$A$49,0),MATCH(orders!I$1,'products  '!$A$1:$G$1,0))</f>
        <v>Exc</v>
      </c>
      <c r="J279" t="str">
        <f>INDEX('products  '!$A$1:$G$49,MATCH($D279,'products  '!$A$1:$A$49,0),MATCH(orders!J$1,'products  '!$A$1:$G$1,0))</f>
        <v>L</v>
      </c>
      <c r="K279" s="6">
        <f>INDEX('products  '!$A$1:$G$49,MATCH($D279,'products  '!$A$1:$A$49,0),MATCH(orders!K$1,'products  '!$A$1:$G$1,0))</f>
        <v>1</v>
      </c>
      <c r="L279" s="7">
        <f>INDEX('products  '!$A$1:$G$49,MATCH($D279,'products  '!$A$1:$A$49,0),MATCH(orders!L$1,'products  '!$A$1:$G$1,0))</f>
        <v>14.85</v>
      </c>
      <c r="M279" s="7">
        <f t="shared" si="12"/>
        <v>89.1</v>
      </c>
      <c r="N279" t="str">
        <f t="shared" si="13"/>
        <v>Excelsa</v>
      </c>
      <c r="O279" t="str">
        <f t="shared" si="14"/>
        <v>Light</v>
      </c>
      <c r="P279" t="str">
        <f>_xlfn.XLOOKUP(Orders[[#This Row],[Customer ID]],customers!$A$2:$A$1001,customers!$I$2:$I$1001,,0)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  '!$A$1:$G$49,MATCH($D280,'products  '!$A$1:$A$49,0),MATCH(orders!I$1,'products  '!$A$1:$G$1,0))</f>
        <v>Ara</v>
      </c>
      <c r="J280" t="str">
        <f>INDEX('products  '!$A$1:$G$49,MATCH($D280,'products  '!$A$1:$A$49,0),MATCH(orders!J$1,'products  '!$A$1:$G$1,0))</f>
        <v>L</v>
      </c>
      <c r="K280" s="6">
        <f>INDEX('products  '!$A$1:$G$49,MATCH($D280,'products  '!$A$1:$A$49,0),MATCH(orders!K$1,'products  '!$A$1:$G$1,0))</f>
        <v>0.2</v>
      </c>
      <c r="L280" s="7">
        <f>INDEX('products  '!$A$1:$G$49,MATCH($D280,'products  '!$A$1:$A$49,0),MATCH(orders!L$1,'products  '!$A$1:$G$1,0))</f>
        <v>3.8849999999999998</v>
      </c>
      <c r="M280" s="7">
        <f t="shared" si="12"/>
        <v>7.77</v>
      </c>
      <c r="N280" t="str">
        <f t="shared" si="13"/>
        <v>Arabica</v>
      </c>
      <c r="O280" t="str">
        <f t="shared" si="14"/>
        <v>Light</v>
      </c>
      <c r="P280" t="str">
        <f>_xlfn.XLOOKUP(Orders[[#This Row],[Customer ID]],customers!$A$2:$A$1001,customers!$I$2:$I$1001,,0)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  '!$A$1:$G$49,MATCH($D281,'products  '!$A$1:$A$49,0),MATCH(orders!I$1,'products  '!$A$1:$G$1,0))</f>
        <v>Lib</v>
      </c>
      <c r="J281" t="str">
        <f>INDEX('products  '!$A$1:$G$49,MATCH($D281,'products  '!$A$1:$A$49,0),MATCH(orders!J$1,'products  '!$A$1:$G$1,0))</f>
        <v>M</v>
      </c>
      <c r="K281" s="6">
        <f>INDEX('products  '!$A$1:$G$49,MATCH($D281,'products  '!$A$1:$A$49,0),MATCH(orders!K$1,'products  '!$A$1:$G$1,0))</f>
        <v>2.5</v>
      </c>
      <c r="L281" s="7">
        <f>INDEX('products  '!$A$1:$G$49,MATCH($D281,'products  '!$A$1:$A$49,0),MATCH(orders!L$1,'products  '!$A$1:$G$1,0))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  '!$A$1:$G$49,MATCH($D282,'products  '!$A$1:$A$49,0),MATCH(orders!I$1,'products  '!$A$1:$G$1,0))</f>
        <v>Exc</v>
      </c>
      <c r="J282" t="str">
        <f>INDEX('products  '!$A$1:$G$49,MATCH($D282,'products  '!$A$1:$A$49,0),MATCH(orders!J$1,'products  '!$A$1:$G$1,0))</f>
        <v>M</v>
      </c>
      <c r="K282" s="6">
        <f>INDEX('products  '!$A$1:$G$49,MATCH($D282,'products  '!$A$1:$A$49,0),MATCH(orders!K$1,'products  '!$A$1:$G$1,0))</f>
        <v>0.5</v>
      </c>
      <c r="L282" s="7">
        <f>INDEX('products  '!$A$1:$G$49,MATCH($D282,'products  '!$A$1:$A$49,0),MATCH(orders!L$1,'products  '!$A$1:$G$1,0))</f>
        <v>8.25</v>
      </c>
      <c r="M282" s="7">
        <f t="shared" si="12"/>
        <v>41.25</v>
      </c>
      <c r="N282" t="str">
        <f t="shared" si="13"/>
        <v>Excelsa</v>
      </c>
      <c r="O282" t="str">
        <f t="shared" si="14"/>
        <v>Medium</v>
      </c>
      <c r="P282" t="str">
        <f>_xlfn.XLOOKUP(Orders[[#This Row],[Customer ID]],customers!$A$2:$A$1001,customers!$I$2:$I$1001,,0)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  '!$A$1:$G$49,MATCH($D283,'products  '!$A$1:$A$49,0),MATCH(orders!I$1,'products  '!$A$1:$G$1,0))</f>
        <v>Exc</v>
      </c>
      <c r="J283" t="str">
        <f>INDEX('products  '!$A$1:$G$49,MATCH($D283,'products  '!$A$1:$A$49,0),MATCH(orders!J$1,'products  '!$A$1:$G$1,0))</f>
        <v>L</v>
      </c>
      <c r="K283" s="6">
        <f>INDEX('products  '!$A$1:$G$49,MATCH($D283,'products  '!$A$1:$A$49,0),MATCH(orders!K$1,'products  '!$A$1:$G$1,0))</f>
        <v>1</v>
      </c>
      <c r="L283" s="7">
        <f>INDEX('products  '!$A$1:$G$49,MATCH($D283,'products  '!$A$1:$A$49,0),MATCH(orders!L$1,'products  '!$A$1:$G$1,0))</f>
        <v>14.85</v>
      </c>
      <c r="M283" s="7">
        <f t="shared" si="12"/>
        <v>59.4</v>
      </c>
      <c r="N283" t="str">
        <f t="shared" si="13"/>
        <v>Excelsa</v>
      </c>
      <c r="O283" t="str">
        <f t="shared" si="14"/>
        <v>Light</v>
      </c>
      <c r="P283" t="str">
        <f>_xlfn.XLOOKUP(Orders[[#This Row],[Customer ID]],customers!$A$2:$A$1001,customers!$I$2:$I$1001,,0)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  '!$A$1:$G$49,MATCH($D284,'products  '!$A$1:$A$49,0),MATCH(orders!I$1,'products  '!$A$1:$G$1,0))</f>
        <v>Ara</v>
      </c>
      <c r="J284" t="str">
        <f>INDEX('products  '!$A$1:$G$49,MATCH($D284,'products  '!$A$1:$A$49,0),MATCH(orders!J$1,'products  '!$A$1:$G$1,0))</f>
        <v>L</v>
      </c>
      <c r="K284" s="6">
        <f>INDEX('products  '!$A$1:$G$49,MATCH($D284,'products  '!$A$1:$A$49,0),MATCH(orders!K$1,'products  '!$A$1:$G$1,0))</f>
        <v>0.5</v>
      </c>
      <c r="L284" s="7">
        <f>INDEX('products  '!$A$1:$G$49,MATCH($D284,'products  '!$A$1:$A$49,0),MATCH(orders!L$1,'products  '!$A$1:$G$1,0))</f>
        <v>7.77</v>
      </c>
      <c r="M284" s="7">
        <f t="shared" si="12"/>
        <v>7.77</v>
      </c>
      <c r="N284" t="str">
        <f t="shared" si="13"/>
        <v>Arabica</v>
      </c>
      <c r="O284" t="str">
        <f t="shared" si="14"/>
        <v>Light</v>
      </c>
      <c r="P284" t="str">
        <f>_xlfn.XLOOKUP(Orders[[#This Row],[Customer ID]],customers!$A$2:$A$1001,customers!$I$2:$I$1001,,0)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  '!$A$1:$G$49,MATCH($D285,'products  '!$A$1:$A$49,0),MATCH(orders!I$1,'products  '!$A$1:$G$1,0))</f>
        <v>Rob</v>
      </c>
      <c r="J285" t="str">
        <f>INDEX('products  '!$A$1:$G$49,MATCH($D285,'products  '!$A$1:$A$49,0),MATCH(orders!J$1,'products  '!$A$1:$G$1,0))</f>
        <v>D</v>
      </c>
      <c r="K285" s="6">
        <f>INDEX('products  '!$A$1:$G$49,MATCH($D285,'products  '!$A$1:$A$49,0),MATCH(orders!K$1,'products  '!$A$1:$G$1,0))</f>
        <v>0.5</v>
      </c>
      <c r="L285" s="7">
        <f>INDEX('products  '!$A$1:$G$49,MATCH($D285,'products  '!$A$1:$A$49,0),MATCH(orders!L$1,'products  '!$A$1:$G$1,0))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  '!$A$1:$G$49,MATCH($D286,'products  '!$A$1:$A$49,0),MATCH(orders!I$1,'products  '!$A$1:$G$1,0))</f>
        <v>Exc</v>
      </c>
      <c r="J286" t="str">
        <f>INDEX('products  '!$A$1:$G$49,MATCH($D286,'products  '!$A$1:$A$49,0),MATCH(orders!J$1,'products  '!$A$1:$G$1,0))</f>
        <v>M</v>
      </c>
      <c r="K286" s="6">
        <f>INDEX('products  '!$A$1:$G$49,MATCH($D286,'products  '!$A$1:$A$49,0),MATCH(orders!K$1,'products  '!$A$1:$G$1,0))</f>
        <v>2.5</v>
      </c>
      <c r="L286" s="7">
        <f>INDEX('products  '!$A$1:$G$49,MATCH($D286,'products  '!$A$1:$A$49,0),MATCH(orders!L$1,'products  '!$A$1:$G$1,0))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  '!$A$1:$G$49,MATCH($D287,'products  '!$A$1:$A$49,0),MATCH(orders!I$1,'products  '!$A$1:$G$1,0))</f>
        <v>Lib</v>
      </c>
      <c r="J287" t="str">
        <f>INDEX('products  '!$A$1:$G$49,MATCH($D287,'products  '!$A$1:$A$49,0),MATCH(orders!J$1,'products  '!$A$1:$G$1,0))</f>
        <v>L</v>
      </c>
      <c r="K287" s="6">
        <f>INDEX('products  '!$A$1:$G$49,MATCH($D287,'products  '!$A$1:$A$49,0),MATCH(orders!K$1,'products  '!$A$1:$G$1,0))</f>
        <v>2.5</v>
      </c>
      <c r="L287" s="7">
        <f>INDEX('products  '!$A$1:$G$49,MATCH($D287,'products  '!$A$1:$A$49,0),MATCH(orders!L$1,'products  '!$A$1:$G$1,0))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  '!$A$1:$G$49,MATCH($D288,'products  '!$A$1:$A$49,0),MATCH(orders!I$1,'products  '!$A$1:$G$1,0))</f>
        <v>Ara</v>
      </c>
      <c r="J288" t="str">
        <f>INDEX('products  '!$A$1:$G$49,MATCH($D288,'products  '!$A$1:$A$49,0),MATCH(orders!J$1,'products  '!$A$1:$G$1,0))</f>
        <v>M</v>
      </c>
      <c r="K288" s="6">
        <f>INDEX('products  '!$A$1:$G$49,MATCH($D288,'products  '!$A$1:$A$49,0),MATCH(orders!K$1,'products  '!$A$1:$G$1,0))</f>
        <v>0.2</v>
      </c>
      <c r="L288" s="7">
        <f>INDEX('products  '!$A$1:$G$49,MATCH($D288,'products  '!$A$1:$A$49,0),MATCH(orders!L$1,'products  '!$A$1:$G$1,0))</f>
        <v>3.375</v>
      </c>
      <c r="M288" s="7">
        <f t="shared" si="12"/>
        <v>13.5</v>
      </c>
      <c r="N288" t="str">
        <f t="shared" si="13"/>
        <v>Arabica</v>
      </c>
      <c r="O288" t="str">
        <f t="shared" si="14"/>
        <v>Medium</v>
      </c>
      <c r="P288" t="str">
        <f>_xlfn.XLOOKUP(Orders[[#This Row],[Customer ID]],customers!$A$2:$A$1001,customers!$I$2:$I$1001,,0)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  '!$A$1:$G$49,MATCH($D289,'products  '!$A$1:$A$49,0),MATCH(orders!I$1,'products  '!$A$1:$G$1,0))</f>
        <v>Rob</v>
      </c>
      <c r="J289" t="str">
        <f>INDEX('products  '!$A$1:$G$49,MATCH($D289,'products  '!$A$1:$A$49,0),MATCH(orders!J$1,'products  '!$A$1:$G$1,0))</f>
        <v>L</v>
      </c>
      <c r="K289" s="6">
        <f>INDEX('products  '!$A$1:$G$49,MATCH($D289,'products  '!$A$1:$A$49,0),MATCH(orders!K$1,'products  '!$A$1:$G$1,0))</f>
        <v>0.2</v>
      </c>
      <c r="L289" s="7">
        <f>INDEX('products  '!$A$1:$G$49,MATCH($D289,'products  '!$A$1:$A$49,0),MATCH(orders!L$1,'products  '!$A$1:$G$1,0))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  '!$A$1:$G$49,MATCH($D290,'products  '!$A$1:$A$49,0),MATCH(orders!I$1,'products  '!$A$1:$G$1,0))</f>
        <v>Exc</v>
      </c>
      <c r="J290" t="str">
        <f>INDEX('products  '!$A$1:$G$49,MATCH($D290,'products  '!$A$1:$A$49,0),MATCH(orders!J$1,'products  '!$A$1:$G$1,0))</f>
        <v>M</v>
      </c>
      <c r="K290" s="6">
        <f>INDEX('products  '!$A$1:$G$49,MATCH($D290,'products  '!$A$1:$A$49,0),MATCH(orders!K$1,'products  '!$A$1:$G$1,0))</f>
        <v>0.5</v>
      </c>
      <c r="L290" s="7">
        <f>INDEX('products  '!$A$1:$G$49,MATCH($D290,'products  '!$A$1:$A$49,0),MATCH(orders!L$1,'products  '!$A$1:$G$1,0))</f>
        <v>8.25</v>
      </c>
      <c r="M290" s="7">
        <f t="shared" si="12"/>
        <v>8.25</v>
      </c>
      <c r="N290" t="str">
        <f t="shared" si="13"/>
        <v>Excelsa</v>
      </c>
      <c r="O290" t="str">
        <f t="shared" si="14"/>
        <v>Medium</v>
      </c>
      <c r="P290" t="str">
        <f>_xlfn.XLOOKUP(Orders[[#This Row],[Customer ID]],customers!$A$2:$A$1001,customers!$I$2:$I$1001,,0)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  '!$A$1:$G$49,MATCH($D291,'products  '!$A$1:$A$49,0),MATCH(orders!I$1,'products  '!$A$1:$G$1,0))</f>
        <v>Rob</v>
      </c>
      <c r="J291" t="str">
        <f>INDEX('products  '!$A$1:$G$49,MATCH($D291,'products  '!$A$1:$A$49,0),MATCH(orders!J$1,'products  '!$A$1:$G$1,0))</f>
        <v>D</v>
      </c>
      <c r="K291" s="6">
        <f>INDEX('products  '!$A$1:$G$49,MATCH($D291,'products  '!$A$1:$A$49,0),MATCH(orders!K$1,'products  '!$A$1:$G$1,0))</f>
        <v>0.2</v>
      </c>
      <c r="L291" s="7">
        <f>INDEX('products  '!$A$1:$G$49,MATCH($D291,'products  '!$A$1:$A$49,0),MATCH(orders!L$1,'products  '!$A$1:$G$1,0))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  '!$A$1:$G$49,MATCH($D292,'products  '!$A$1:$A$49,0),MATCH(orders!I$1,'products  '!$A$1:$G$1,0))</f>
        <v>Ara</v>
      </c>
      <c r="J292" t="str">
        <f>INDEX('products  '!$A$1:$G$49,MATCH($D292,'products  '!$A$1:$A$49,0),MATCH(orders!J$1,'products  '!$A$1:$G$1,0))</f>
        <v>D</v>
      </c>
      <c r="K292" s="6">
        <f>INDEX('products  '!$A$1:$G$49,MATCH($D292,'products  '!$A$1:$A$49,0),MATCH(orders!K$1,'products  '!$A$1:$G$1,0))</f>
        <v>1</v>
      </c>
      <c r="L292" s="7">
        <f>INDEX('products  '!$A$1:$G$49,MATCH($D292,'products  '!$A$1:$A$49,0),MATCH(orders!L$1,'products  '!$A$1:$G$1,0))</f>
        <v>9.9499999999999993</v>
      </c>
      <c r="M292" s="7">
        <f t="shared" si="12"/>
        <v>49.75</v>
      </c>
      <c r="N292" t="str">
        <f t="shared" si="13"/>
        <v>Arabica</v>
      </c>
      <c r="O292" t="str">
        <f t="shared" si="14"/>
        <v>Dark</v>
      </c>
      <c r="P292" t="str">
        <f>_xlfn.XLOOKUP(Orders[[#This Row],[Customer ID]],customers!$A$2:$A$1001,customers!$I$2:$I$1001,,0)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  '!$A$1:$G$49,MATCH($D293,'products  '!$A$1:$A$49,0),MATCH(orders!I$1,'products  '!$A$1:$G$1,0))</f>
        <v>Exc</v>
      </c>
      <c r="J293" t="str">
        <f>INDEX('products  '!$A$1:$G$49,MATCH($D293,'products  '!$A$1:$A$49,0),MATCH(orders!J$1,'products  '!$A$1:$G$1,0))</f>
        <v>M</v>
      </c>
      <c r="K293" s="6">
        <f>INDEX('products  '!$A$1:$G$49,MATCH($D293,'products  '!$A$1:$A$49,0),MATCH(orders!K$1,'products  '!$A$1:$G$1,0))</f>
        <v>0.5</v>
      </c>
      <c r="L293" s="7">
        <f>INDEX('products  '!$A$1:$G$49,MATCH($D293,'products  '!$A$1:$A$49,0),MATCH(orders!L$1,'products  '!$A$1:$G$1,0))</f>
        <v>8.25</v>
      </c>
      <c r="M293" s="7">
        <f t="shared" si="12"/>
        <v>16.5</v>
      </c>
      <c r="N293" t="str">
        <f t="shared" si="13"/>
        <v>Excelsa</v>
      </c>
      <c r="O293" t="str">
        <f t="shared" si="14"/>
        <v>Medium</v>
      </c>
      <c r="P293" t="str">
        <f>_xlfn.XLOOKUP(Orders[[#This Row],[Customer ID]],customers!$A$2:$A$1001,customers!$I$2:$I$1001,,0)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  '!$A$1:$G$49,MATCH($D294,'products  '!$A$1:$A$49,0),MATCH(orders!I$1,'products  '!$A$1:$G$1,0))</f>
        <v>Ara</v>
      </c>
      <c r="J294" t="str">
        <f>INDEX('products  '!$A$1:$G$49,MATCH($D294,'products  '!$A$1:$A$49,0),MATCH(orders!J$1,'products  '!$A$1:$G$1,0))</f>
        <v>D</v>
      </c>
      <c r="K294" s="6">
        <f>INDEX('products  '!$A$1:$G$49,MATCH($D294,'products  '!$A$1:$A$49,0),MATCH(orders!K$1,'products  '!$A$1:$G$1,0))</f>
        <v>0.5</v>
      </c>
      <c r="L294" s="7">
        <f>INDEX('products  '!$A$1:$G$49,MATCH($D294,'products  '!$A$1:$A$49,0),MATCH(orders!L$1,'products  '!$A$1:$G$1,0))</f>
        <v>5.97</v>
      </c>
      <c r="M294" s="7">
        <f t="shared" si="12"/>
        <v>17.91</v>
      </c>
      <c r="N294" t="str">
        <f t="shared" si="13"/>
        <v>Arabica</v>
      </c>
      <c r="O294" t="str">
        <f t="shared" si="14"/>
        <v>Dark</v>
      </c>
      <c r="P294" t="str">
        <f>_xlfn.XLOOKUP(Orders[[#This Row],[Customer ID]],customers!$A$2:$A$1001,customers!$I$2:$I$1001,,0)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  '!$A$1:$G$49,MATCH($D295,'products  '!$A$1:$A$49,0),MATCH(orders!I$1,'products  '!$A$1:$G$1,0))</f>
        <v>Ara</v>
      </c>
      <c r="J295" t="str">
        <f>INDEX('products  '!$A$1:$G$49,MATCH($D295,'products  '!$A$1:$A$49,0),MATCH(orders!J$1,'products  '!$A$1:$G$1,0))</f>
        <v>D</v>
      </c>
      <c r="K295" s="6">
        <f>INDEX('products  '!$A$1:$G$49,MATCH($D295,'products  '!$A$1:$A$49,0),MATCH(orders!K$1,'products  '!$A$1:$G$1,0))</f>
        <v>0.5</v>
      </c>
      <c r="L295" s="7">
        <f>INDEX('products  '!$A$1:$G$49,MATCH($D295,'products  '!$A$1:$A$49,0),MATCH(orders!L$1,'products  '!$A$1:$G$1,0))</f>
        <v>5.97</v>
      </c>
      <c r="M295" s="7">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  '!$A$1:$G$49,MATCH($D296,'products  '!$A$1:$A$49,0),MATCH(orders!I$1,'products  '!$A$1:$G$1,0))</f>
        <v>Exc</v>
      </c>
      <c r="J296" t="str">
        <f>INDEX('products  '!$A$1:$G$49,MATCH($D296,'products  '!$A$1:$A$49,0),MATCH(orders!J$1,'products  '!$A$1:$G$1,0))</f>
        <v>L</v>
      </c>
      <c r="K296" s="6">
        <f>INDEX('products  '!$A$1:$G$49,MATCH($D296,'products  '!$A$1:$A$49,0),MATCH(orders!K$1,'products  '!$A$1:$G$1,0))</f>
        <v>1</v>
      </c>
      <c r="L296" s="7">
        <f>INDEX('products  '!$A$1:$G$49,MATCH($D296,'products  '!$A$1:$A$49,0),MATCH(orders!L$1,'products  '!$A$1:$G$1,0))</f>
        <v>14.85</v>
      </c>
      <c r="M296" s="7">
        <f t="shared" si="12"/>
        <v>44.55</v>
      </c>
      <c r="N296" t="str">
        <f t="shared" si="13"/>
        <v>Excelsa</v>
      </c>
      <c r="O296" t="str">
        <f t="shared" si="14"/>
        <v>Light</v>
      </c>
      <c r="P296" t="str">
        <f>_xlfn.XLOOKUP(Orders[[#This Row],[Customer ID]],customers!$A$2:$A$1001,customers!$I$2:$I$1001,,0)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  '!$A$1:$G$49,MATCH($D297,'products  '!$A$1:$A$49,0),MATCH(orders!I$1,'products  '!$A$1:$G$1,0))</f>
        <v>Exc</v>
      </c>
      <c r="J297" t="str">
        <f>INDEX('products  '!$A$1:$G$49,MATCH($D297,'products  '!$A$1:$A$49,0),MATCH(orders!J$1,'products  '!$A$1:$G$1,0))</f>
        <v>M</v>
      </c>
      <c r="K297" s="6">
        <f>INDEX('products  '!$A$1:$G$49,MATCH($D297,'products  '!$A$1:$A$49,0),MATCH(orders!K$1,'products  '!$A$1:$G$1,0))</f>
        <v>1</v>
      </c>
      <c r="L297" s="7">
        <f>INDEX('products  '!$A$1:$G$49,MATCH($D297,'products  '!$A$1:$A$49,0),MATCH(orders!L$1,'products  '!$A$1:$G$1,0))</f>
        <v>13.75</v>
      </c>
      <c r="M297" s="7">
        <f t="shared" si="12"/>
        <v>27.5</v>
      </c>
      <c r="N297" t="str">
        <f t="shared" si="13"/>
        <v>Excelsa</v>
      </c>
      <c r="O297" t="str">
        <f t="shared" si="14"/>
        <v>Medium</v>
      </c>
      <c r="P297" t="str">
        <f>_xlfn.XLOOKUP(Orders[[#This Row],[Customer ID]],customers!$A$2:$A$1001,customers!$I$2:$I$1001,,0)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  '!$A$1:$G$49,MATCH($D298,'products  '!$A$1:$A$49,0),MATCH(orders!I$1,'products  '!$A$1:$G$1,0))</f>
        <v>Rob</v>
      </c>
      <c r="J298" t="str">
        <f>INDEX('products  '!$A$1:$G$49,MATCH($D298,'products  '!$A$1:$A$49,0),MATCH(orders!J$1,'products  '!$A$1:$G$1,0))</f>
        <v>M</v>
      </c>
      <c r="K298" s="6">
        <f>INDEX('products  '!$A$1:$G$49,MATCH($D298,'products  '!$A$1:$A$49,0),MATCH(orders!K$1,'products  '!$A$1:$G$1,0))</f>
        <v>0.5</v>
      </c>
      <c r="L298" s="7">
        <f>INDEX('products  '!$A$1:$G$49,MATCH($D298,'products  '!$A$1:$A$49,0),MATCH(orders!L$1,'products  '!$A$1:$G$1,0))</f>
        <v>5.97</v>
      </c>
      <c r="M298" s="7">
        <f t="shared" si="12"/>
        <v>35.82</v>
      </c>
      <c r="N298" t="str">
        <f t="shared" si="13"/>
        <v>Robusta</v>
      </c>
      <c r="O298" t="str">
        <f t="shared" si="14"/>
        <v>Medium</v>
      </c>
      <c r="P298" t="str">
        <f>_xlfn.XLOOKUP(Orders[[#This Row],[Customer ID]],customers!$A$2:$A$1001,customers!$I$2:$I$1001,,0)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  '!$A$1:$G$49,MATCH($D299,'products  '!$A$1:$A$49,0),MATCH(orders!I$1,'products  '!$A$1:$G$1,0))</f>
        <v>Rob</v>
      </c>
      <c r="J299" t="str">
        <f>INDEX('products  '!$A$1:$G$49,MATCH($D299,'products  '!$A$1:$A$49,0),MATCH(orders!J$1,'products  '!$A$1:$G$1,0))</f>
        <v>D</v>
      </c>
      <c r="K299" s="6">
        <f>INDEX('products  '!$A$1:$G$49,MATCH($D299,'products  '!$A$1:$A$49,0),MATCH(orders!K$1,'products  '!$A$1:$G$1,0))</f>
        <v>0.5</v>
      </c>
      <c r="L299" s="7">
        <f>INDEX('products  '!$A$1:$G$49,MATCH($D299,'products  '!$A$1:$A$49,0),MATCH(orders!L$1,'products  '!$A$1:$G$1,0))</f>
        <v>5.3699999999999992</v>
      </c>
      <c r="M299" s="7">
        <f t="shared" si="12"/>
        <v>16.11</v>
      </c>
      <c r="N299" t="str">
        <f t="shared" si="13"/>
        <v>Robusta</v>
      </c>
      <c r="O299" t="str">
        <f t="shared" si="14"/>
        <v>Dark</v>
      </c>
      <c r="P299" t="str">
        <f>_xlfn.XLOOKUP(Orders[[#This Row],[Customer ID]],customers!$A$2:$A$1001,customers!$I$2:$I$1001,,0)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  '!$A$1:$G$49,MATCH($D300,'products  '!$A$1:$A$49,0),MATCH(orders!I$1,'products  '!$A$1:$G$1,0))</f>
        <v>Exc</v>
      </c>
      <c r="J300" t="str">
        <f>INDEX('products  '!$A$1:$G$49,MATCH($D300,'products  '!$A$1:$A$49,0),MATCH(orders!J$1,'products  '!$A$1:$G$1,0))</f>
        <v>L</v>
      </c>
      <c r="K300" s="6">
        <f>INDEX('products  '!$A$1:$G$49,MATCH($D300,'products  '!$A$1:$A$49,0),MATCH(orders!K$1,'products  '!$A$1:$G$1,0))</f>
        <v>0.2</v>
      </c>
      <c r="L300" s="7">
        <f>INDEX('products  '!$A$1:$G$49,MATCH($D300,'products  '!$A$1:$A$49,0),MATCH(orders!L$1,'products  '!$A$1:$G$1,0))</f>
        <v>4.4550000000000001</v>
      </c>
      <c r="M300" s="7">
        <f t="shared" si="12"/>
        <v>26.73</v>
      </c>
      <c r="N300" t="str">
        <f t="shared" si="13"/>
        <v>Excelsa</v>
      </c>
      <c r="O300" t="str">
        <f t="shared" si="14"/>
        <v>Light</v>
      </c>
      <c r="P300" t="str">
        <f>_xlfn.XLOOKUP(Orders[[#This Row],[Customer ID]],customers!$A$2:$A$1001,customers!$I$2:$I$1001,,0)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  '!$A$1:$G$49,MATCH($D301,'products  '!$A$1:$A$49,0),MATCH(orders!I$1,'products  '!$A$1:$G$1,0))</f>
        <v>Exc</v>
      </c>
      <c r="J301" t="str">
        <f>INDEX('products  '!$A$1:$G$49,MATCH($D301,'products  '!$A$1:$A$49,0),MATCH(orders!J$1,'products  '!$A$1:$G$1,0))</f>
        <v>L</v>
      </c>
      <c r="K301" s="6">
        <f>INDEX('products  '!$A$1:$G$49,MATCH($D301,'products  '!$A$1:$A$49,0),MATCH(orders!K$1,'products  '!$A$1:$G$1,0))</f>
        <v>2.5</v>
      </c>
      <c r="L301" s="7">
        <f>INDEX('products  '!$A$1:$G$49,MATCH($D301,'products  '!$A$1:$A$49,0),MATCH(orders!L$1,'products  '!$A$1:$G$1,0))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  '!$A$1:$G$49,MATCH($D302,'products  '!$A$1:$A$49,0),MATCH(orders!I$1,'products  '!$A$1:$G$1,0))</f>
        <v>Ara</v>
      </c>
      <c r="J302" t="str">
        <f>INDEX('products  '!$A$1:$G$49,MATCH($D302,'products  '!$A$1:$A$49,0),MATCH(orders!J$1,'products  '!$A$1:$G$1,0))</f>
        <v>L</v>
      </c>
      <c r="K302" s="6">
        <f>INDEX('products  '!$A$1:$G$49,MATCH($D302,'products  '!$A$1:$A$49,0),MATCH(orders!K$1,'products  '!$A$1:$G$1,0))</f>
        <v>1</v>
      </c>
      <c r="L302" s="7">
        <f>INDEX('products  '!$A$1:$G$49,MATCH($D302,'products  '!$A$1:$A$49,0),MATCH(orders!L$1,'products  '!$A$1:$G$1,0))</f>
        <v>12.95</v>
      </c>
      <c r="M302" s="7">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  '!$A$1:$G$49,MATCH($D303,'products  '!$A$1:$A$49,0),MATCH(orders!I$1,'products  '!$A$1:$G$1,0))</f>
        <v>Lib</v>
      </c>
      <c r="J303" t="str">
        <f>INDEX('products  '!$A$1:$G$49,MATCH($D303,'products  '!$A$1:$A$49,0),MATCH(orders!J$1,'products  '!$A$1:$G$1,0))</f>
        <v>D</v>
      </c>
      <c r="K303" s="6">
        <f>INDEX('products  '!$A$1:$G$49,MATCH($D303,'products  '!$A$1:$A$49,0),MATCH(orders!K$1,'products  '!$A$1:$G$1,0))</f>
        <v>0.2</v>
      </c>
      <c r="L303" s="7">
        <f>INDEX('products  '!$A$1:$G$49,MATCH($D303,'products  '!$A$1:$A$49,0),MATCH(orders!L$1,'products  '!$A$1:$G$1,0))</f>
        <v>3.8849999999999998</v>
      </c>
      <c r="M303" s="7">
        <f t="shared" si="12"/>
        <v>15.54</v>
      </c>
      <c r="N303" t="str">
        <f t="shared" si="13"/>
        <v>Liberica</v>
      </c>
      <c r="O303" t="str">
        <f t="shared" si="14"/>
        <v>Dark</v>
      </c>
      <c r="P303" t="str">
        <f>_xlfn.XLOOKUP(Orders[[#This Row],[Customer ID]],customers!$A$2:$A$1001,customers!$I$2:$I$1001,,0)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  '!$A$1:$G$49,MATCH($D304,'products  '!$A$1:$A$49,0),MATCH(orders!I$1,'products  '!$A$1:$G$1,0))</f>
        <v>Ara</v>
      </c>
      <c r="J304" t="str">
        <f>INDEX('products  '!$A$1:$G$49,MATCH($D304,'products  '!$A$1:$A$49,0),MATCH(orders!J$1,'products  '!$A$1:$G$1,0))</f>
        <v>M</v>
      </c>
      <c r="K304" s="6">
        <f>INDEX('products  '!$A$1:$G$49,MATCH($D304,'products  '!$A$1:$A$49,0),MATCH(orders!K$1,'products  '!$A$1:$G$1,0))</f>
        <v>0.5</v>
      </c>
      <c r="L304" s="7">
        <f>INDEX('products  '!$A$1:$G$49,MATCH($D304,'products  '!$A$1:$A$49,0),MATCH(orders!L$1,'products  '!$A$1:$G$1,0))</f>
        <v>6.75</v>
      </c>
      <c r="M304" s="7">
        <f t="shared" si="12"/>
        <v>6.75</v>
      </c>
      <c r="N304" t="str">
        <f t="shared" si="13"/>
        <v>Arabica</v>
      </c>
      <c r="O304" t="str">
        <f t="shared" si="14"/>
        <v>Medium</v>
      </c>
      <c r="P304" t="str">
        <f>_xlfn.XLOOKUP(Orders[[#This Row],[Customer ID]],customers!$A$2:$A$1001,customers!$I$2:$I$1001,,0)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  '!$A$1:$G$49,MATCH($D305,'products  '!$A$1:$A$49,0),MATCH(orders!I$1,'products  '!$A$1:$G$1,0))</f>
        <v>Exc</v>
      </c>
      <c r="J305" t="str">
        <f>INDEX('products  '!$A$1:$G$49,MATCH($D305,'products  '!$A$1:$A$49,0),MATCH(orders!J$1,'products  '!$A$1:$G$1,0))</f>
        <v>D</v>
      </c>
      <c r="K305" s="6">
        <f>INDEX('products  '!$A$1:$G$49,MATCH($D305,'products  '!$A$1:$A$49,0),MATCH(orders!K$1,'products  '!$A$1:$G$1,0))</f>
        <v>2.5</v>
      </c>
      <c r="L305" s="7">
        <f>INDEX('products  '!$A$1:$G$49,MATCH($D305,'products  '!$A$1:$A$49,0),MATCH(orders!L$1,'products  '!$A$1:$G$1,0))</f>
        <v>27.945</v>
      </c>
      <c r="M305" s="7">
        <f t="shared" si="12"/>
        <v>111.78</v>
      </c>
      <c r="N305" t="str">
        <f t="shared" si="13"/>
        <v>Excelsa</v>
      </c>
      <c r="O305" t="str">
        <f t="shared" si="14"/>
        <v>Dark</v>
      </c>
      <c r="P305" t="str">
        <f>_xlfn.XLOOKUP(Orders[[#This Row],[Customer ID]],customers!$A$2:$A$1001,customers!$I$2:$I$1001,,0)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  '!$A$1:$G$49,MATCH($D306,'products  '!$A$1:$A$49,0),MATCH(orders!I$1,'products  '!$A$1:$G$1,0))</f>
        <v>Ara</v>
      </c>
      <c r="J306" t="str">
        <f>INDEX('products  '!$A$1:$G$49,MATCH($D306,'products  '!$A$1:$A$49,0),MATCH(orders!J$1,'products  '!$A$1:$G$1,0))</f>
        <v>L</v>
      </c>
      <c r="K306" s="6">
        <f>INDEX('products  '!$A$1:$G$49,MATCH($D306,'products  '!$A$1:$A$49,0),MATCH(orders!K$1,'products  '!$A$1:$G$1,0))</f>
        <v>0.2</v>
      </c>
      <c r="L306" s="7">
        <f>INDEX('products  '!$A$1:$G$49,MATCH($D306,'products  '!$A$1:$A$49,0),MATCH(orders!L$1,'products  '!$A$1:$G$1,0))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  '!$A$1:$G$49,MATCH($D307,'products  '!$A$1:$A$49,0),MATCH(orders!I$1,'products  '!$A$1:$G$1,0))</f>
        <v>Lib</v>
      </c>
      <c r="J307" t="str">
        <f>INDEX('products  '!$A$1:$G$49,MATCH($D307,'products  '!$A$1:$A$49,0),MATCH(orders!J$1,'products  '!$A$1:$G$1,0))</f>
        <v>M</v>
      </c>
      <c r="K307" s="6">
        <f>INDEX('products  '!$A$1:$G$49,MATCH($D307,'products  '!$A$1:$A$49,0),MATCH(orders!K$1,'products  '!$A$1:$G$1,0))</f>
        <v>0.2</v>
      </c>
      <c r="L307" s="7">
        <f>INDEX('products  '!$A$1:$G$49,MATCH($D307,'products  '!$A$1:$A$49,0),MATCH(orders!L$1,'products  '!$A$1:$G$1,0))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  '!$A$1:$G$49,MATCH($D308,'products  '!$A$1:$A$49,0),MATCH(orders!I$1,'products  '!$A$1:$G$1,0))</f>
        <v>Rob</v>
      </c>
      <c r="J308" t="str">
        <f>INDEX('products  '!$A$1:$G$49,MATCH($D308,'products  '!$A$1:$A$49,0),MATCH(orders!J$1,'products  '!$A$1:$G$1,0))</f>
        <v>M</v>
      </c>
      <c r="K308" s="6">
        <f>INDEX('products  '!$A$1:$G$49,MATCH($D308,'products  '!$A$1:$A$49,0),MATCH(orders!K$1,'products  '!$A$1:$G$1,0))</f>
        <v>0.2</v>
      </c>
      <c r="L308" s="7">
        <f>INDEX('products  '!$A$1:$G$49,MATCH($D308,'products  '!$A$1:$A$49,0),MATCH(orders!L$1,'products  '!$A$1:$G$1,0))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  '!$A$1:$G$49,MATCH($D309,'products  '!$A$1:$A$49,0),MATCH(orders!I$1,'products  '!$A$1:$G$1,0))</f>
        <v>Ara</v>
      </c>
      <c r="J309" t="str">
        <f>INDEX('products  '!$A$1:$G$49,MATCH($D309,'products  '!$A$1:$A$49,0),MATCH(orders!J$1,'products  '!$A$1:$G$1,0))</f>
        <v>M</v>
      </c>
      <c r="K309" s="6">
        <f>INDEX('products  '!$A$1:$G$49,MATCH($D309,'products  '!$A$1:$A$49,0),MATCH(orders!K$1,'products  '!$A$1:$G$1,0))</f>
        <v>1</v>
      </c>
      <c r="L309" s="7">
        <f>INDEX('products  '!$A$1:$G$49,MATCH($D309,'products  '!$A$1:$A$49,0),MATCH(orders!L$1,'products  '!$A$1:$G$1,0))</f>
        <v>11.25</v>
      </c>
      <c r="M309" s="7">
        <f t="shared" si="12"/>
        <v>33.75</v>
      </c>
      <c r="N309" t="str">
        <f t="shared" si="13"/>
        <v>Arabica</v>
      </c>
      <c r="O309" t="str">
        <f t="shared" si="14"/>
        <v>Medium</v>
      </c>
      <c r="P309" t="str">
        <f>_xlfn.XLOOKUP(Orders[[#This Row],[Customer ID]],customers!$A$2:$A$1001,customers!$I$2:$I$1001,,0)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  '!$A$1:$G$49,MATCH($D310,'products  '!$A$1:$A$49,0),MATCH(orders!I$1,'products  '!$A$1:$G$1,0))</f>
        <v>Ara</v>
      </c>
      <c r="J310" t="str">
        <f>INDEX('products  '!$A$1:$G$49,MATCH($D310,'products  '!$A$1:$A$49,0),MATCH(orders!J$1,'products  '!$A$1:$G$1,0))</f>
        <v>M</v>
      </c>
      <c r="K310" s="6">
        <f>INDEX('products  '!$A$1:$G$49,MATCH($D310,'products  '!$A$1:$A$49,0),MATCH(orders!K$1,'products  '!$A$1:$G$1,0))</f>
        <v>1</v>
      </c>
      <c r="L310" s="7">
        <f>INDEX('products  '!$A$1:$G$49,MATCH($D310,'products  '!$A$1:$A$49,0),MATCH(orders!L$1,'products  '!$A$1:$G$1,0))</f>
        <v>11.25</v>
      </c>
      <c r="M310" s="7">
        <f t="shared" si="12"/>
        <v>33.75</v>
      </c>
      <c r="N310" t="str">
        <f t="shared" si="13"/>
        <v>Arabica</v>
      </c>
      <c r="O310" t="str">
        <f t="shared" si="14"/>
        <v>Medium</v>
      </c>
      <c r="P310" t="str">
        <f>_xlfn.XLOOKUP(Orders[[#This Row],[Customer ID]],customers!$A$2:$A$1001,customers!$I$2:$I$1001,,0)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  '!$A$1:$G$49,MATCH($D311,'products  '!$A$1:$A$49,0),MATCH(orders!I$1,'products  '!$A$1:$G$1,0))</f>
        <v>Lib</v>
      </c>
      <c r="J311" t="str">
        <f>INDEX('products  '!$A$1:$G$49,MATCH($D311,'products  '!$A$1:$A$49,0),MATCH(orders!J$1,'products  '!$A$1:$G$1,0))</f>
        <v>M</v>
      </c>
      <c r="K311" s="6">
        <f>INDEX('products  '!$A$1:$G$49,MATCH($D311,'products  '!$A$1:$A$49,0),MATCH(orders!K$1,'products  '!$A$1:$G$1,0))</f>
        <v>0.2</v>
      </c>
      <c r="L311" s="7">
        <f>INDEX('products  '!$A$1:$G$49,MATCH($D311,'products  '!$A$1:$A$49,0),MATCH(orders!L$1,'products  '!$A$1:$G$1,0))</f>
        <v>4.3650000000000002</v>
      </c>
      <c r="M311" s="7">
        <f t="shared" si="12"/>
        <v>26.19</v>
      </c>
      <c r="N311" t="str">
        <f t="shared" si="13"/>
        <v>Liberica</v>
      </c>
      <c r="O311" t="str">
        <f t="shared" si="14"/>
        <v>Medium</v>
      </c>
      <c r="P311" t="str">
        <f>_xlfn.XLOOKUP(Orders[[#This Row],[Customer ID]],customers!$A$2:$A$1001,customers!$I$2:$I$1001,,0)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  '!$A$1:$G$49,MATCH($D312,'products  '!$A$1:$A$49,0),MATCH(orders!I$1,'products  '!$A$1:$G$1,0))</f>
        <v>Exc</v>
      </c>
      <c r="J312" t="str">
        <f>INDEX('products  '!$A$1:$G$49,MATCH($D312,'products  '!$A$1:$A$49,0),MATCH(orders!J$1,'products  '!$A$1:$G$1,0))</f>
        <v>L</v>
      </c>
      <c r="K312" s="6">
        <f>INDEX('products  '!$A$1:$G$49,MATCH($D312,'products  '!$A$1:$A$49,0),MATCH(orders!K$1,'products  '!$A$1:$G$1,0))</f>
        <v>1</v>
      </c>
      <c r="L312" s="7">
        <f>INDEX('products  '!$A$1:$G$49,MATCH($D312,'products  '!$A$1:$A$49,0),MATCH(orders!L$1,'products  '!$A$1:$G$1,0))</f>
        <v>14.85</v>
      </c>
      <c r="M312" s="7">
        <f t="shared" si="12"/>
        <v>14.85</v>
      </c>
      <c r="N312" t="str">
        <f t="shared" si="13"/>
        <v>Excelsa</v>
      </c>
      <c r="O312" t="str">
        <f t="shared" si="14"/>
        <v>Light</v>
      </c>
      <c r="P312" t="str">
        <f>_xlfn.XLOOKUP(Orders[[#This Row],[Customer ID]],customers!$A$2:$A$1001,customers!$I$2:$I$1001,,0)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  '!$A$1:$G$49,MATCH($D313,'products  '!$A$1:$A$49,0),MATCH(orders!I$1,'products  '!$A$1:$G$1,0))</f>
        <v>Exc</v>
      </c>
      <c r="J313" t="str">
        <f>INDEX('products  '!$A$1:$G$49,MATCH($D313,'products  '!$A$1:$A$49,0),MATCH(orders!J$1,'products  '!$A$1:$G$1,0))</f>
        <v>M</v>
      </c>
      <c r="K313" s="6">
        <f>INDEX('products  '!$A$1:$G$49,MATCH($D313,'products  '!$A$1:$A$49,0),MATCH(orders!K$1,'products  '!$A$1:$G$1,0))</f>
        <v>2.5</v>
      </c>
      <c r="L313" s="7">
        <f>INDEX('products  '!$A$1:$G$49,MATCH($D313,'products  '!$A$1:$A$49,0),MATCH(orders!L$1,'products  '!$A$1:$G$1,0))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  '!$A$1:$G$49,MATCH($D314,'products  '!$A$1:$A$49,0),MATCH(orders!I$1,'products  '!$A$1:$G$1,0))</f>
        <v>Rob</v>
      </c>
      <c r="J314" t="str">
        <f>INDEX('products  '!$A$1:$G$49,MATCH($D314,'products  '!$A$1:$A$49,0),MATCH(orders!J$1,'products  '!$A$1:$G$1,0))</f>
        <v>M</v>
      </c>
      <c r="K314" s="6">
        <f>INDEX('products  '!$A$1:$G$49,MATCH($D314,'products  '!$A$1:$A$49,0),MATCH(orders!K$1,'products  '!$A$1:$G$1,0))</f>
        <v>0.5</v>
      </c>
      <c r="L314" s="7">
        <f>INDEX('products  '!$A$1:$G$49,MATCH($D314,'products  '!$A$1:$A$49,0),MATCH(orders!L$1,'products  '!$A$1:$G$1,0))</f>
        <v>5.97</v>
      </c>
      <c r="M314" s="7">
        <f t="shared" si="12"/>
        <v>5.97</v>
      </c>
      <c r="N314" t="str">
        <f t="shared" si="13"/>
        <v>Robusta</v>
      </c>
      <c r="O314" t="str">
        <f t="shared" si="14"/>
        <v>Medium</v>
      </c>
      <c r="P314" t="str">
        <f>_xlfn.XLOOKUP(Orders[[#This Row],[Customer ID]],customers!$A$2:$A$1001,customers!$I$2:$I$1001,,0)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  '!$A$1:$G$49,MATCH($D315,'products  '!$A$1:$A$49,0),MATCH(orders!I$1,'products  '!$A$1:$G$1,0))</f>
        <v>Rob</v>
      </c>
      <c r="J315" t="str">
        <f>INDEX('products  '!$A$1:$G$49,MATCH($D315,'products  '!$A$1:$A$49,0),MATCH(orders!J$1,'products  '!$A$1:$G$1,0))</f>
        <v>M</v>
      </c>
      <c r="K315" s="6">
        <f>INDEX('products  '!$A$1:$G$49,MATCH($D315,'products  '!$A$1:$A$49,0),MATCH(orders!K$1,'products  '!$A$1:$G$1,0))</f>
        <v>1</v>
      </c>
      <c r="L315" s="7">
        <f>INDEX('products  '!$A$1:$G$49,MATCH($D315,'products  '!$A$1:$A$49,0),MATCH(orders!L$1,'products  '!$A$1:$G$1,0))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  '!$A$1:$G$49,MATCH($D316,'products  '!$A$1:$A$49,0),MATCH(orders!I$1,'products  '!$A$1:$G$1,0))</f>
        <v>Rob</v>
      </c>
      <c r="J316" t="str">
        <f>INDEX('products  '!$A$1:$G$49,MATCH($D316,'products  '!$A$1:$A$49,0),MATCH(orders!J$1,'products  '!$A$1:$G$1,0))</f>
        <v>D</v>
      </c>
      <c r="K316" s="6">
        <f>INDEX('products  '!$A$1:$G$49,MATCH($D316,'products  '!$A$1:$A$49,0),MATCH(orders!K$1,'products  '!$A$1:$G$1,0))</f>
        <v>1</v>
      </c>
      <c r="L316" s="7">
        <f>INDEX('products  '!$A$1:$G$49,MATCH($D316,'products  '!$A$1:$A$49,0),MATCH(orders!L$1,'products  '!$A$1:$G$1,0))</f>
        <v>8.9499999999999993</v>
      </c>
      <c r="M316" s="7">
        <f t="shared" si="12"/>
        <v>44.75</v>
      </c>
      <c r="N316" t="str">
        <f t="shared" si="13"/>
        <v>Robusta</v>
      </c>
      <c r="O316" t="str">
        <f t="shared" si="14"/>
        <v>Dark</v>
      </c>
      <c r="P316" t="str">
        <f>_xlfn.XLOOKUP(Orders[[#This Row],[Customer ID]],customers!$A$2:$A$1001,customers!$I$2:$I$1001,,0)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  '!$A$1:$G$49,MATCH($D317,'products  '!$A$1:$A$49,0),MATCH(orders!I$1,'products  '!$A$1:$G$1,0))</f>
        <v>Exc</v>
      </c>
      <c r="J317" t="str">
        <f>INDEX('products  '!$A$1:$G$49,MATCH($D317,'products  '!$A$1:$A$49,0),MATCH(orders!J$1,'products  '!$A$1:$G$1,0))</f>
        <v>L</v>
      </c>
      <c r="K317" s="6">
        <f>INDEX('products  '!$A$1:$G$49,MATCH($D317,'products  '!$A$1:$A$49,0),MATCH(orders!K$1,'products  '!$A$1:$G$1,0))</f>
        <v>2.5</v>
      </c>
      <c r="L317" s="7">
        <f>INDEX('products  '!$A$1:$G$49,MATCH($D317,'products  '!$A$1:$A$49,0),MATCH(orders!L$1,'products  '!$A$1:$G$1,0))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  '!$A$1:$G$49,MATCH($D318,'products  '!$A$1:$A$49,0),MATCH(orders!I$1,'products  '!$A$1:$G$1,0))</f>
        <v>Exc</v>
      </c>
      <c r="J318" t="str">
        <f>INDEX('products  '!$A$1:$G$49,MATCH($D318,'products  '!$A$1:$A$49,0),MATCH(orders!J$1,'products  '!$A$1:$G$1,0))</f>
        <v>L</v>
      </c>
      <c r="K318" s="6">
        <f>INDEX('products  '!$A$1:$G$49,MATCH($D318,'products  '!$A$1:$A$49,0),MATCH(orders!K$1,'products  '!$A$1:$G$1,0))</f>
        <v>2.5</v>
      </c>
      <c r="L318" s="7">
        <f>INDEX('products  '!$A$1:$G$49,MATCH($D318,'products  '!$A$1:$A$49,0),MATCH(orders!L$1,'products  '!$A$1:$G$1,0))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  '!$A$1:$G$49,MATCH($D319,'products  '!$A$1:$A$49,0),MATCH(orders!I$1,'products  '!$A$1:$G$1,0))</f>
        <v>Exc</v>
      </c>
      <c r="J319" t="str">
        <f>INDEX('products  '!$A$1:$G$49,MATCH($D319,'products  '!$A$1:$A$49,0),MATCH(orders!J$1,'products  '!$A$1:$G$1,0))</f>
        <v>D</v>
      </c>
      <c r="K319" s="6">
        <f>INDEX('products  '!$A$1:$G$49,MATCH($D319,'products  '!$A$1:$A$49,0),MATCH(orders!K$1,'products  '!$A$1:$G$1,0))</f>
        <v>0.5</v>
      </c>
      <c r="L319" s="7">
        <f>INDEX('products  '!$A$1:$G$49,MATCH($D319,'products  '!$A$1:$A$49,0),MATCH(orders!L$1,'products  '!$A$1:$G$1,0))</f>
        <v>7.29</v>
      </c>
      <c r="M319" s="7">
        <f t="shared" si="12"/>
        <v>21.87</v>
      </c>
      <c r="N319" t="str">
        <f t="shared" si="13"/>
        <v>Excelsa</v>
      </c>
      <c r="O319" t="str">
        <f t="shared" si="14"/>
        <v>Dark</v>
      </c>
      <c r="P319" t="str">
        <f>_xlfn.XLOOKUP(Orders[[#This Row],[Customer ID]],customers!$A$2:$A$1001,customers!$I$2:$I$1001,,0)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  '!$A$1:$G$49,MATCH($D320,'products  '!$A$1:$A$49,0),MATCH(orders!I$1,'products  '!$A$1:$G$1,0))</f>
        <v>Ara</v>
      </c>
      <c r="J320" t="str">
        <f>INDEX('products  '!$A$1:$G$49,MATCH($D320,'products  '!$A$1:$A$49,0),MATCH(orders!J$1,'products  '!$A$1:$G$1,0))</f>
        <v>M</v>
      </c>
      <c r="K320" s="6">
        <f>INDEX('products  '!$A$1:$G$49,MATCH($D320,'products  '!$A$1:$A$49,0),MATCH(orders!K$1,'products  '!$A$1:$G$1,0))</f>
        <v>2.5</v>
      </c>
      <c r="L320" s="7">
        <f>INDEX('products  '!$A$1:$G$49,MATCH($D320,'products  '!$A$1:$A$49,0),MATCH(orders!L$1,'products  '!$A$1:$G$1,0))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  '!$A$1:$G$49,MATCH($D321,'products  '!$A$1:$A$49,0),MATCH(orders!I$1,'products  '!$A$1:$G$1,0))</f>
        <v>Exc</v>
      </c>
      <c r="J321" t="str">
        <f>INDEX('products  '!$A$1:$G$49,MATCH($D321,'products  '!$A$1:$A$49,0),MATCH(orders!J$1,'products  '!$A$1:$G$1,0))</f>
        <v>M</v>
      </c>
      <c r="K321" s="6">
        <f>INDEX('products  '!$A$1:$G$49,MATCH($D321,'products  '!$A$1:$A$49,0),MATCH(orders!K$1,'products  '!$A$1:$G$1,0))</f>
        <v>0.2</v>
      </c>
      <c r="L321" s="7">
        <f>INDEX('products  '!$A$1:$G$49,MATCH($D321,'products  '!$A$1:$A$49,0),MATCH(orders!L$1,'products  '!$A$1:$G$1,0))</f>
        <v>4.125</v>
      </c>
      <c r="M321" s="7">
        <f t="shared" si="12"/>
        <v>8.25</v>
      </c>
      <c r="N321" t="str">
        <f t="shared" si="13"/>
        <v>Excelsa</v>
      </c>
      <c r="O321" t="str">
        <f t="shared" si="14"/>
        <v>Medium</v>
      </c>
      <c r="P321" t="str">
        <f>_xlfn.XLOOKUP(Orders[[#This Row],[Customer ID]],customers!$A$2:$A$1001,customers!$I$2:$I$1001,,0)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  '!$A$1:$G$49,MATCH($D322,'products  '!$A$1:$A$49,0),MATCH(orders!I$1,'products  '!$A$1:$G$1,0))</f>
        <v>Ara</v>
      </c>
      <c r="J322" t="str">
        <f>INDEX('products  '!$A$1:$G$49,MATCH($D322,'products  '!$A$1:$A$49,0),MATCH(orders!J$1,'products  '!$A$1:$G$1,0))</f>
        <v>L</v>
      </c>
      <c r="K322" s="6">
        <f>INDEX('products  '!$A$1:$G$49,MATCH($D322,'products  '!$A$1:$A$49,0),MATCH(orders!K$1,'products  '!$A$1:$G$1,0))</f>
        <v>0.2</v>
      </c>
      <c r="L322" s="7">
        <f>INDEX('products  '!$A$1:$G$49,MATCH($D322,'products  '!$A$1:$A$49,0),MATCH(orders!L$1,'products  '!$A$1:$G$1,0))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  '!$A$1:$G$49,MATCH($D323,'products  '!$A$1:$A$49,0),MATCH(orders!I$1,'products  '!$A$1:$G$1,0))</f>
        <v>Ara</v>
      </c>
      <c r="J323" t="str">
        <f>INDEX('products  '!$A$1:$G$49,MATCH($D323,'products  '!$A$1:$A$49,0),MATCH(orders!J$1,'products  '!$A$1:$G$1,0))</f>
        <v>M</v>
      </c>
      <c r="K323" s="6">
        <f>INDEX('products  '!$A$1:$G$49,MATCH($D323,'products  '!$A$1:$A$49,0),MATCH(orders!K$1,'products  '!$A$1:$G$1,0))</f>
        <v>0.2</v>
      </c>
      <c r="L323" s="7">
        <f>INDEX('products  '!$A$1:$G$49,MATCH($D323,'products  '!$A$1:$A$49,0),MATCH(orders!L$1,'products  '!$A$1:$G$1,0))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  '!$A$1:$G$49,MATCH($D324,'products  '!$A$1:$A$49,0),MATCH(orders!I$1,'products  '!$A$1:$G$1,0))</f>
        <v>Lib</v>
      </c>
      <c r="J324" t="str">
        <f>INDEX('products  '!$A$1:$G$49,MATCH($D324,'products  '!$A$1:$A$49,0),MATCH(orders!J$1,'products  '!$A$1:$G$1,0))</f>
        <v>D</v>
      </c>
      <c r="K324" s="6">
        <f>INDEX('products  '!$A$1:$G$49,MATCH($D324,'products  '!$A$1:$A$49,0),MATCH(orders!K$1,'products  '!$A$1:$G$1,0))</f>
        <v>0.5</v>
      </c>
      <c r="L324" s="7">
        <f>INDEX('products  '!$A$1:$G$49,MATCH($D324,'products  '!$A$1:$A$49,0),MATCH(orders!L$1,'products  '!$A$1:$G$1,0))</f>
        <v>7.77</v>
      </c>
      <c r="M324" s="7">
        <f t="shared" si="15"/>
        <v>23.31</v>
      </c>
      <c r="N324" t="str">
        <f t="shared" si="16"/>
        <v>Liberica</v>
      </c>
      <c r="O324" t="str">
        <f t="shared" si="17"/>
        <v>Dark</v>
      </c>
      <c r="P324" t="str">
        <f>_xlfn.XLOOKUP(Orders[[#This Row],[Customer ID]],customers!$A$2:$A$1001,customers!$I$2:$I$1001,,0)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  '!$A$1:$G$49,MATCH($D325,'products  '!$A$1:$A$49,0),MATCH(orders!I$1,'products  '!$A$1:$G$1,0))</f>
        <v>Exc</v>
      </c>
      <c r="J325" t="str">
        <f>INDEX('products  '!$A$1:$G$49,MATCH($D325,'products  '!$A$1:$A$49,0),MATCH(orders!J$1,'products  '!$A$1:$G$1,0))</f>
        <v>D</v>
      </c>
      <c r="K325" s="6">
        <f>INDEX('products  '!$A$1:$G$49,MATCH($D325,'products  '!$A$1:$A$49,0),MATCH(orders!K$1,'products  '!$A$1:$G$1,0))</f>
        <v>0.2</v>
      </c>
      <c r="L325" s="7">
        <f>INDEX('products  '!$A$1:$G$49,MATCH($D325,'products  '!$A$1:$A$49,0),MATCH(orders!L$1,'products  '!$A$1:$G$1,0))</f>
        <v>3.645</v>
      </c>
      <c r="M325" s="7">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  '!$A$1:$G$49,MATCH($D326,'products  '!$A$1:$A$49,0),MATCH(orders!I$1,'products  '!$A$1:$G$1,0))</f>
        <v>Exc</v>
      </c>
      <c r="J326" t="str">
        <f>INDEX('products  '!$A$1:$G$49,MATCH($D326,'products  '!$A$1:$A$49,0),MATCH(orders!J$1,'products  '!$A$1:$G$1,0))</f>
        <v>M</v>
      </c>
      <c r="K326" s="6">
        <f>INDEX('products  '!$A$1:$G$49,MATCH($D326,'products  '!$A$1:$A$49,0),MATCH(orders!K$1,'products  '!$A$1:$G$1,0))</f>
        <v>1</v>
      </c>
      <c r="L326" s="7">
        <f>INDEX('products  '!$A$1:$G$49,MATCH($D326,'products  '!$A$1:$A$49,0),MATCH(orders!L$1,'products  '!$A$1:$G$1,0))</f>
        <v>13.75</v>
      </c>
      <c r="M326" s="7">
        <f t="shared" si="15"/>
        <v>13.75</v>
      </c>
      <c r="N326" t="str">
        <f t="shared" si="16"/>
        <v>Excelsa</v>
      </c>
      <c r="O326" t="str">
        <f t="shared" si="17"/>
        <v>Medium</v>
      </c>
      <c r="P326" t="str">
        <f>_xlfn.XLOOKUP(Orders[[#This Row],[Customer ID]],customers!$A$2:$A$1001,customers!$I$2:$I$1001,,0)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  '!$A$1:$G$49,MATCH($D327,'products  '!$A$1:$A$49,0),MATCH(orders!I$1,'products  '!$A$1:$G$1,0))</f>
        <v>Ara</v>
      </c>
      <c r="J327" t="str">
        <f>INDEX('products  '!$A$1:$G$49,MATCH($D327,'products  '!$A$1:$A$49,0),MATCH(orders!J$1,'products  '!$A$1:$G$1,0))</f>
        <v>L</v>
      </c>
      <c r="K327" s="6">
        <f>INDEX('products  '!$A$1:$G$49,MATCH($D327,'products  '!$A$1:$A$49,0),MATCH(orders!K$1,'products  '!$A$1:$G$1,0))</f>
        <v>2.5</v>
      </c>
      <c r="L327" s="7">
        <f>INDEX('products  '!$A$1:$G$49,MATCH($D327,'products  '!$A$1:$A$49,0),MATCH(orders!L$1,'products  '!$A$1:$G$1,0))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  '!$A$1:$G$49,MATCH($D328,'products  '!$A$1:$A$49,0),MATCH(orders!I$1,'products  '!$A$1:$G$1,0))</f>
        <v>Rob</v>
      </c>
      <c r="J328" t="str">
        <f>INDEX('products  '!$A$1:$G$49,MATCH($D328,'products  '!$A$1:$A$49,0),MATCH(orders!J$1,'products  '!$A$1:$G$1,0))</f>
        <v>D</v>
      </c>
      <c r="K328" s="6">
        <f>INDEX('products  '!$A$1:$G$49,MATCH($D328,'products  '!$A$1:$A$49,0),MATCH(orders!K$1,'products  '!$A$1:$G$1,0))</f>
        <v>1</v>
      </c>
      <c r="L328" s="7">
        <f>INDEX('products  '!$A$1:$G$49,MATCH($D328,'products  '!$A$1:$A$49,0),MATCH(orders!L$1,'products  '!$A$1:$G$1,0))</f>
        <v>8.9499999999999993</v>
      </c>
      <c r="M328" s="7">
        <f t="shared" si="15"/>
        <v>44.75</v>
      </c>
      <c r="N328" t="str">
        <f t="shared" si="16"/>
        <v>Robusta</v>
      </c>
      <c r="O328" t="str">
        <f t="shared" si="17"/>
        <v>Dark</v>
      </c>
      <c r="P328" t="str">
        <f>_xlfn.XLOOKUP(Orders[[#This Row],[Customer ID]],customers!$A$2:$A$1001,customers!$I$2:$I$1001,,0)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  '!$A$1:$G$49,MATCH($D329,'products  '!$A$1:$A$49,0),MATCH(orders!I$1,'products  '!$A$1:$G$1,0))</f>
        <v>Rob</v>
      </c>
      <c r="J329" t="str">
        <f>INDEX('products  '!$A$1:$G$49,MATCH($D329,'products  '!$A$1:$A$49,0),MATCH(orders!J$1,'products  '!$A$1:$G$1,0))</f>
        <v>D</v>
      </c>
      <c r="K329" s="6">
        <f>INDEX('products  '!$A$1:$G$49,MATCH($D329,'products  '!$A$1:$A$49,0),MATCH(orders!K$1,'products  '!$A$1:$G$1,0))</f>
        <v>1</v>
      </c>
      <c r="L329" s="7">
        <f>INDEX('products  '!$A$1:$G$49,MATCH($D329,'products  '!$A$1:$A$49,0),MATCH(orders!L$1,'products  '!$A$1:$G$1,0))</f>
        <v>8.9499999999999993</v>
      </c>
      <c r="M329" s="7">
        <f t="shared" si="15"/>
        <v>44.75</v>
      </c>
      <c r="N329" t="str">
        <f t="shared" si="16"/>
        <v>Robusta</v>
      </c>
      <c r="O329" t="str">
        <f t="shared" si="17"/>
        <v>Dark</v>
      </c>
      <c r="P329" t="str">
        <f>_xlfn.XLOOKUP(Orders[[#This Row],[Customer ID]],customers!$A$2:$A$1001,customers!$I$2:$I$1001,,0)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  '!$A$1:$G$49,MATCH($D330,'products  '!$A$1:$A$49,0),MATCH(orders!I$1,'products  '!$A$1:$G$1,0))</f>
        <v>Lib</v>
      </c>
      <c r="J330" t="str">
        <f>INDEX('products  '!$A$1:$G$49,MATCH($D330,'products  '!$A$1:$A$49,0),MATCH(orders!J$1,'products  '!$A$1:$G$1,0))</f>
        <v>L</v>
      </c>
      <c r="K330" s="6">
        <f>INDEX('products  '!$A$1:$G$49,MATCH($D330,'products  '!$A$1:$A$49,0),MATCH(orders!K$1,'products  '!$A$1:$G$1,0))</f>
        <v>0.5</v>
      </c>
      <c r="L330" s="7">
        <f>INDEX('products  '!$A$1:$G$49,MATCH($D330,'products  '!$A$1:$A$49,0),MATCH(orders!L$1,'products  '!$A$1:$G$1,0))</f>
        <v>9.51</v>
      </c>
      <c r="M330" s="7">
        <f t="shared" si="15"/>
        <v>38.04</v>
      </c>
      <c r="N330" t="str">
        <f t="shared" si="16"/>
        <v>Liberica</v>
      </c>
      <c r="O330" t="str">
        <f t="shared" si="17"/>
        <v>Light</v>
      </c>
      <c r="P330" t="str">
        <f>_xlfn.XLOOKUP(Orders[[#This Row],[Customer ID]],customers!$A$2:$A$1001,customers!$I$2:$I$1001,,0)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  '!$A$1:$G$49,MATCH($D331,'products  '!$A$1:$A$49,0),MATCH(orders!I$1,'products  '!$A$1:$G$1,0))</f>
        <v>Rob</v>
      </c>
      <c r="J331" t="str">
        <f>INDEX('products  '!$A$1:$G$49,MATCH($D331,'products  '!$A$1:$A$49,0),MATCH(orders!J$1,'products  '!$A$1:$G$1,0))</f>
        <v>D</v>
      </c>
      <c r="K331" s="6">
        <f>INDEX('products  '!$A$1:$G$49,MATCH($D331,'products  '!$A$1:$A$49,0),MATCH(orders!K$1,'products  '!$A$1:$G$1,0))</f>
        <v>0.5</v>
      </c>
      <c r="L331" s="7">
        <f>INDEX('products  '!$A$1:$G$49,MATCH($D331,'products  '!$A$1:$A$49,0),MATCH(orders!L$1,'products  '!$A$1:$G$1,0))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  '!$A$1:$G$49,MATCH($D332,'products  '!$A$1:$A$49,0),MATCH(orders!I$1,'products  '!$A$1:$G$1,0))</f>
        <v>Rob</v>
      </c>
      <c r="J332" t="str">
        <f>INDEX('products  '!$A$1:$G$49,MATCH($D332,'products  '!$A$1:$A$49,0),MATCH(orders!J$1,'products  '!$A$1:$G$1,0))</f>
        <v>D</v>
      </c>
      <c r="K332" s="6">
        <f>INDEX('products  '!$A$1:$G$49,MATCH($D332,'products  '!$A$1:$A$49,0),MATCH(orders!K$1,'products  '!$A$1:$G$1,0))</f>
        <v>0.5</v>
      </c>
      <c r="L332" s="7">
        <f>INDEX('products  '!$A$1:$G$49,MATCH($D332,'products  '!$A$1:$A$49,0),MATCH(orders!L$1,'products  '!$A$1:$G$1,0))</f>
        <v>5.3699999999999992</v>
      </c>
      <c r="M332" s="7">
        <f t="shared" si="15"/>
        <v>16.11</v>
      </c>
      <c r="N332" t="str">
        <f t="shared" si="16"/>
        <v>Robusta</v>
      </c>
      <c r="O332" t="str">
        <f t="shared" si="17"/>
        <v>Dark</v>
      </c>
      <c r="P332" t="str">
        <f>_xlfn.XLOOKUP(Orders[[#This Row],[Customer ID]],customers!$A$2:$A$1001,customers!$I$2:$I$1001,,0)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  '!$A$1:$G$49,MATCH($D333,'products  '!$A$1:$A$49,0),MATCH(orders!I$1,'products  '!$A$1:$G$1,0))</f>
        <v>Rob</v>
      </c>
      <c r="J333" t="str">
        <f>INDEX('products  '!$A$1:$G$49,MATCH($D333,'products  '!$A$1:$A$49,0),MATCH(orders!J$1,'products  '!$A$1:$G$1,0))</f>
        <v>M</v>
      </c>
      <c r="K333" s="6">
        <f>INDEX('products  '!$A$1:$G$49,MATCH($D333,'products  '!$A$1:$A$49,0),MATCH(orders!K$1,'products  '!$A$1:$G$1,0))</f>
        <v>2.5</v>
      </c>
      <c r="L333" s="7">
        <f>INDEX('products  '!$A$1:$G$49,MATCH($D333,'products  '!$A$1:$A$49,0),MATCH(orders!L$1,'products  '!$A$1:$G$1,0))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  '!$A$1:$G$49,MATCH($D334,'products  '!$A$1:$A$49,0),MATCH(orders!I$1,'products  '!$A$1:$G$1,0))</f>
        <v>Ara</v>
      </c>
      <c r="J334" t="str">
        <f>INDEX('products  '!$A$1:$G$49,MATCH($D334,'products  '!$A$1:$A$49,0),MATCH(orders!J$1,'products  '!$A$1:$G$1,0))</f>
        <v>D</v>
      </c>
      <c r="K334" s="6">
        <f>INDEX('products  '!$A$1:$G$49,MATCH($D334,'products  '!$A$1:$A$49,0),MATCH(orders!K$1,'products  '!$A$1:$G$1,0))</f>
        <v>0.5</v>
      </c>
      <c r="L334" s="7">
        <f>INDEX('products  '!$A$1:$G$49,MATCH($D334,'products  '!$A$1:$A$49,0),MATCH(orders!L$1,'products  '!$A$1:$G$1,0))</f>
        <v>5.97</v>
      </c>
      <c r="M334" s="7">
        <f t="shared" si="15"/>
        <v>17.91</v>
      </c>
      <c r="N334" t="str">
        <f t="shared" si="16"/>
        <v>Arabica</v>
      </c>
      <c r="O334" t="str">
        <f t="shared" si="17"/>
        <v>Dark</v>
      </c>
      <c r="P334" t="str">
        <f>_xlfn.XLOOKUP(Orders[[#This Row],[Customer ID]],customers!$A$2:$A$1001,customers!$I$2:$I$1001,,0)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  '!$A$1:$G$49,MATCH($D335,'products  '!$A$1:$A$49,0),MATCH(orders!I$1,'products  '!$A$1:$G$1,0))</f>
        <v>Rob</v>
      </c>
      <c r="J335" t="str">
        <f>INDEX('products  '!$A$1:$G$49,MATCH($D335,'products  '!$A$1:$A$49,0),MATCH(orders!J$1,'products  '!$A$1:$G$1,0))</f>
        <v>M</v>
      </c>
      <c r="K335" s="6">
        <f>INDEX('products  '!$A$1:$G$49,MATCH($D335,'products  '!$A$1:$A$49,0),MATCH(orders!K$1,'products  '!$A$1:$G$1,0))</f>
        <v>0.5</v>
      </c>
      <c r="L335" s="7">
        <f>INDEX('products  '!$A$1:$G$49,MATCH($D335,'products  '!$A$1:$A$49,0),MATCH(orders!L$1,'products  '!$A$1:$G$1,0))</f>
        <v>5.97</v>
      </c>
      <c r="M335" s="7">
        <f t="shared" si="15"/>
        <v>23.88</v>
      </c>
      <c r="N335" t="str">
        <f t="shared" si="16"/>
        <v>Robusta</v>
      </c>
      <c r="O335" t="str">
        <f t="shared" si="17"/>
        <v>Medium</v>
      </c>
      <c r="P335" t="str">
        <f>_xlfn.XLOOKUP(Orders[[#This Row],[Customer ID]],customers!$A$2:$A$1001,customers!$I$2:$I$1001,,0)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  '!$A$1:$G$49,MATCH($D336,'products  '!$A$1:$A$49,0),MATCH(orders!I$1,'products  '!$A$1:$G$1,0))</f>
        <v>Rob</v>
      </c>
      <c r="J336" t="str">
        <f>INDEX('products  '!$A$1:$G$49,MATCH($D336,'products  '!$A$1:$A$49,0),MATCH(orders!J$1,'products  '!$A$1:$G$1,0))</f>
        <v>L</v>
      </c>
      <c r="K336" s="6">
        <f>INDEX('products  '!$A$1:$G$49,MATCH($D336,'products  '!$A$1:$A$49,0),MATCH(orders!K$1,'products  '!$A$1:$G$1,0))</f>
        <v>1</v>
      </c>
      <c r="L336" s="7">
        <f>INDEX('products  '!$A$1:$G$49,MATCH($D336,'products  '!$A$1:$A$49,0),MATCH(orders!L$1,'products  '!$A$1:$G$1,0))</f>
        <v>11.95</v>
      </c>
      <c r="M336" s="7">
        <f t="shared" si="15"/>
        <v>59.75</v>
      </c>
      <c r="N336" t="str">
        <f t="shared" si="16"/>
        <v>Robusta</v>
      </c>
      <c r="O336" t="str">
        <f t="shared" si="17"/>
        <v>Light</v>
      </c>
      <c r="P336" t="str">
        <f>_xlfn.XLOOKUP(Orders[[#This Row],[Customer ID]],customers!$A$2:$A$1001,customers!$I$2:$I$1001,,0)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  '!$A$1:$G$49,MATCH($D337,'products  '!$A$1:$A$49,0),MATCH(orders!I$1,'products  '!$A$1:$G$1,0))</f>
        <v>Lib</v>
      </c>
      <c r="J337" t="str">
        <f>INDEX('products  '!$A$1:$G$49,MATCH($D337,'products  '!$A$1:$A$49,0),MATCH(orders!J$1,'products  '!$A$1:$G$1,0))</f>
        <v>L</v>
      </c>
      <c r="K337" s="6">
        <f>INDEX('products  '!$A$1:$G$49,MATCH($D337,'products  '!$A$1:$A$49,0),MATCH(orders!K$1,'products  '!$A$1:$G$1,0))</f>
        <v>0.2</v>
      </c>
      <c r="L337" s="7">
        <f>INDEX('products  '!$A$1:$G$49,MATCH($D337,'products  '!$A$1:$A$49,0),MATCH(orders!L$1,'products  '!$A$1:$G$1,0))</f>
        <v>4.7549999999999999</v>
      </c>
      <c r="M337" s="7">
        <f t="shared" si="15"/>
        <v>28.53</v>
      </c>
      <c r="N337" t="str">
        <f t="shared" si="16"/>
        <v>Liberica</v>
      </c>
      <c r="O337" t="str">
        <f t="shared" si="17"/>
        <v>Light</v>
      </c>
      <c r="P337" t="str">
        <f>_xlfn.XLOOKUP(Orders[[#This Row],[Customer ID]],customers!$A$2:$A$1001,customers!$I$2:$I$1001,,0)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  '!$A$1:$G$49,MATCH($D338,'products  '!$A$1:$A$49,0),MATCH(orders!I$1,'products  '!$A$1:$G$1,0))</f>
        <v>Ara</v>
      </c>
      <c r="J338" t="str">
        <f>INDEX('products  '!$A$1:$G$49,MATCH($D338,'products  '!$A$1:$A$49,0),MATCH(orders!J$1,'products  '!$A$1:$G$1,0))</f>
        <v>M</v>
      </c>
      <c r="K338" s="6">
        <f>INDEX('products  '!$A$1:$G$49,MATCH($D338,'products  '!$A$1:$A$49,0),MATCH(orders!K$1,'products  '!$A$1:$G$1,0))</f>
        <v>1</v>
      </c>
      <c r="L338" s="7">
        <f>INDEX('products  '!$A$1:$G$49,MATCH($D338,'products  '!$A$1:$A$49,0),MATCH(orders!L$1,'products  '!$A$1:$G$1,0))</f>
        <v>11.25</v>
      </c>
      <c r="M338" s="7">
        <f t="shared" si="15"/>
        <v>45</v>
      </c>
      <c r="N338" t="str">
        <f t="shared" si="16"/>
        <v>Arabica</v>
      </c>
      <c r="O338" t="str">
        <f t="shared" si="17"/>
        <v>Medium</v>
      </c>
      <c r="P338" t="str">
        <f>_xlfn.XLOOKUP(Orders[[#This Row],[Customer ID]],customers!$A$2:$A$1001,customers!$I$2:$I$1001,,0)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  '!$A$1:$G$49,MATCH($D339,'products  '!$A$1:$A$49,0),MATCH(orders!I$1,'products  '!$A$1:$G$1,0))</f>
        <v>Exc</v>
      </c>
      <c r="J339" t="str">
        <f>INDEX('products  '!$A$1:$G$49,MATCH($D339,'products  '!$A$1:$A$49,0),MATCH(orders!J$1,'products  '!$A$1:$G$1,0))</f>
        <v>D</v>
      </c>
      <c r="K339" s="6">
        <f>INDEX('products  '!$A$1:$G$49,MATCH($D339,'products  '!$A$1:$A$49,0),MATCH(orders!K$1,'products  '!$A$1:$G$1,0))</f>
        <v>2.5</v>
      </c>
      <c r="L339" s="7">
        <f>INDEX('products  '!$A$1:$G$49,MATCH($D339,'products  '!$A$1:$A$49,0),MATCH(orders!L$1,'products  '!$A$1:$G$1,0))</f>
        <v>27.945</v>
      </c>
      <c r="M339" s="7">
        <f t="shared" si="15"/>
        <v>55.89</v>
      </c>
      <c r="N339" t="str">
        <f t="shared" si="16"/>
        <v>Excelsa</v>
      </c>
      <c r="O339" t="str">
        <f t="shared" si="17"/>
        <v>Dark</v>
      </c>
      <c r="P339" t="str">
        <f>_xlfn.XLOOKUP(Orders[[#This Row],[Customer ID]],customers!$A$2:$A$1001,customers!$I$2:$I$1001,,0)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  '!$A$1:$G$49,MATCH($D340,'products  '!$A$1:$A$49,0),MATCH(orders!I$1,'products  '!$A$1:$G$1,0))</f>
        <v>Exc</v>
      </c>
      <c r="J340" t="str">
        <f>INDEX('products  '!$A$1:$G$49,MATCH($D340,'products  '!$A$1:$A$49,0),MATCH(orders!J$1,'products  '!$A$1:$G$1,0))</f>
        <v>L</v>
      </c>
      <c r="K340" s="6">
        <f>INDEX('products  '!$A$1:$G$49,MATCH($D340,'products  '!$A$1:$A$49,0),MATCH(orders!K$1,'products  '!$A$1:$G$1,0))</f>
        <v>1</v>
      </c>
      <c r="L340" s="7">
        <f>INDEX('products  '!$A$1:$G$49,MATCH($D340,'products  '!$A$1:$A$49,0),MATCH(orders!L$1,'products  '!$A$1:$G$1,0))</f>
        <v>14.85</v>
      </c>
      <c r="M340" s="7">
        <f t="shared" si="15"/>
        <v>59.4</v>
      </c>
      <c r="N340" t="str">
        <f t="shared" si="16"/>
        <v>Excelsa</v>
      </c>
      <c r="O340" t="str">
        <f t="shared" si="17"/>
        <v>Light</v>
      </c>
      <c r="P340" t="str">
        <f>_xlfn.XLOOKUP(Orders[[#This Row],[Customer ID]],customers!$A$2:$A$1001,customers!$I$2:$I$1001,,0)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  '!$A$1:$G$49,MATCH($D341,'products  '!$A$1:$A$49,0),MATCH(orders!I$1,'products  '!$A$1:$G$1,0))</f>
        <v>Exc</v>
      </c>
      <c r="J341" t="str">
        <f>INDEX('products  '!$A$1:$G$49,MATCH($D341,'products  '!$A$1:$A$49,0),MATCH(orders!J$1,'products  '!$A$1:$G$1,0))</f>
        <v>D</v>
      </c>
      <c r="K341" s="6">
        <f>INDEX('products  '!$A$1:$G$49,MATCH($D341,'products  '!$A$1:$A$49,0),MATCH(orders!K$1,'products  '!$A$1:$G$1,0))</f>
        <v>0.2</v>
      </c>
      <c r="L341" s="7">
        <f>INDEX('products  '!$A$1:$G$49,MATCH($D341,'products  '!$A$1:$A$49,0),MATCH(orders!L$1,'products  '!$A$1:$G$1,0))</f>
        <v>3.645</v>
      </c>
      <c r="M341" s="7">
        <f t="shared" si="15"/>
        <v>7.29</v>
      </c>
      <c r="N341" t="str">
        <f t="shared" si="16"/>
        <v>Excelsa</v>
      </c>
      <c r="O341" t="str">
        <f t="shared" si="17"/>
        <v>Dark</v>
      </c>
      <c r="P341" t="str">
        <f>_xlfn.XLOOKUP(Orders[[#This Row],[Customer ID]],customers!$A$2:$A$1001,customers!$I$2:$I$1001,,0)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  '!$A$1:$G$49,MATCH($D342,'products  '!$A$1:$A$49,0),MATCH(orders!I$1,'products  '!$A$1:$G$1,0))</f>
        <v>Exc</v>
      </c>
      <c r="J342" t="str">
        <f>INDEX('products  '!$A$1:$G$49,MATCH($D342,'products  '!$A$1:$A$49,0),MATCH(orders!J$1,'products  '!$A$1:$G$1,0))</f>
        <v>D</v>
      </c>
      <c r="K342" s="6">
        <f>INDEX('products  '!$A$1:$G$49,MATCH($D342,'products  '!$A$1:$A$49,0),MATCH(orders!K$1,'products  '!$A$1:$G$1,0))</f>
        <v>0.5</v>
      </c>
      <c r="L342" s="7">
        <f>INDEX('products  '!$A$1:$G$49,MATCH($D342,'products  '!$A$1:$A$49,0),MATCH(orders!L$1,'products  '!$A$1:$G$1,0))</f>
        <v>7.29</v>
      </c>
      <c r="M342" s="7">
        <f t="shared" si="15"/>
        <v>7.29</v>
      </c>
      <c r="N342" t="str">
        <f t="shared" si="16"/>
        <v>Excelsa</v>
      </c>
      <c r="O342" t="str">
        <f t="shared" si="17"/>
        <v>Dark</v>
      </c>
      <c r="P342" t="str">
        <f>_xlfn.XLOOKUP(Orders[[#This Row],[Customer ID]],customers!$A$2:$A$1001,customers!$I$2:$I$1001,,0)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  '!$A$1:$G$49,MATCH($D343,'products  '!$A$1:$A$49,0),MATCH(orders!I$1,'products  '!$A$1:$G$1,0))</f>
        <v>Exc</v>
      </c>
      <c r="J343" t="str">
        <f>INDEX('products  '!$A$1:$G$49,MATCH($D343,'products  '!$A$1:$A$49,0),MATCH(orders!J$1,'products  '!$A$1:$G$1,0))</f>
        <v>L</v>
      </c>
      <c r="K343" s="6">
        <f>INDEX('products  '!$A$1:$G$49,MATCH($D343,'products  '!$A$1:$A$49,0),MATCH(orders!K$1,'products  '!$A$1:$G$1,0))</f>
        <v>0.5</v>
      </c>
      <c r="L343" s="7">
        <f>INDEX('products  '!$A$1:$G$49,MATCH($D343,'products  '!$A$1:$A$49,0),MATCH(orders!L$1,'products  '!$A$1:$G$1,0))</f>
        <v>8.91</v>
      </c>
      <c r="M343" s="7">
        <f t="shared" si="15"/>
        <v>17.82</v>
      </c>
      <c r="N343" t="str">
        <f t="shared" si="16"/>
        <v>Excelsa</v>
      </c>
      <c r="O343" t="str">
        <f t="shared" si="17"/>
        <v>Light</v>
      </c>
      <c r="P343" t="str">
        <f>_xlfn.XLOOKUP(Orders[[#This Row],[Customer ID]],customers!$A$2:$A$1001,customers!$I$2:$I$1001,,0)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  '!$A$1:$G$49,MATCH($D344,'products  '!$A$1:$A$49,0),MATCH(orders!I$1,'products  '!$A$1:$G$1,0))</f>
        <v>Lib</v>
      </c>
      <c r="J344" t="str">
        <f>INDEX('products  '!$A$1:$G$49,MATCH($D344,'products  '!$A$1:$A$49,0),MATCH(orders!J$1,'products  '!$A$1:$G$1,0))</f>
        <v>D</v>
      </c>
      <c r="K344" s="6">
        <f>INDEX('products  '!$A$1:$G$49,MATCH($D344,'products  '!$A$1:$A$49,0),MATCH(orders!K$1,'products  '!$A$1:$G$1,0))</f>
        <v>0.5</v>
      </c>
      <c r="L344" s="7">
        <f>INDEX('products  '!$A$1:$G$49,MATCH($D344,'products  '!$A$1:$A$49,0),MATCH(orders!L$1,'products  '!$A$1:$G$1,0))</f>
        <v>7.77</v>
      </c>
      <c r="M344" s="7">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  '!$A$1:$G$49,MATCH($D345,'products  '!$A$1:$A$49,0),MATCH(orders!I$1,'products  '!$A$1:$G$1,0))</f>
        <v>Rob</v>
      </c>
      <c r="J345" t="str">
        <f>INDEX('products  '!$A$1:$G$49,MATCH($D345,'products  '!$A$1:$A$49,0),MATCH(orders!J$1,'products  '!$A$1:$G$1,0))</f>
        <v>D</v>
      </c>
      <c r="K345" s="6">
        <f>INDEX('products  '!$A$1:$G$49,MATCH($D345,'products  '!$A$1:$A$49,0),MATCH(orders!K$1,'products  '!$A$1:$G$1,0))</f>
        <v>0.5</v>
      </c>
      <c r="L345" s="7">
        <f>INDEX('products  '!$A$1:$G$49,MATCH($D345,'products  '!$A$1:$A$49,0),MATCH(orders!L$1,'products  '!$A$1:$G$1,0))</f>
        <v>5.3699999999999992</v>
      </c>
      <c r="M345" s="7">
        <f t="shared" si="15"/>
        <v>32.22</v>
      </c>
      <c r="N345" t="str">
        <f t="shared" si="16"/>
        <v>Robusta</v>
      </c>
      <c r="O345" t="str">
        <f t="shared" si="17"/>
        <v>Dark</v>
      </c>
      <c r="P345" t="str">
        <f>_xlfn.XLOOKUP(Orders[[#This Row],[Customer ID]],customers!$A$2:$A$1001,customers!$I$2:$I$1001,,0)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  '!$A$1:$G$49,MATCH($D346,'products  '!$A$1:$A$49,0),MATCH(orders!I$1,'products  '!$A$1:$G$1,0))</f>
        <v>Rob</v>
      </c>
      <c r="J346" t="str">
        <f>INDEX('products  '!$A$1:$G$49,MATCH($D346,'products  '!$A$1:$A$49,0),MATCH(orders!J$1,'products  '!$A$1:$G$1,0))</f>
        <v>M</v>
      </c>
      <c r="K346" s="6">
        <f>INDEX('products  '!$A$1:$G$49,MATCH($D346,'products  '!$A$1:$A$49,0),MATCH(orders!K$1,'products  '!$A$1:$G$1,0))</f>
        <v>1</v>
      </c>
      <c r="L346" s="7">
        <f>INDEX('products  '!$A$1:$G$49,MATCH($D346,'products  '!$A$1:$A$49,0),MATCH(orders!L$1,'products  '!$A$1:$G$1,0))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  '!$A$1:$G$49,MATCH($D347,'products  '!$A$1:$A$49,0),MATCH(orders!I$1,'products  '!$A$1:$G$1,0))</f>
        <v>Rob</v>
      </c>
      <c r="J347" t="str">
        <f>INDEX('products  '!$A$1:$G$49,MATCH($D347,'products  '!$A$1:$A$49,0),MATCH(orders!J$1,'products  '!$A$1:$G$1,0))</f>
        <v>L</v>
      </c>
      <c r="K347" s="6">
        <f>INDEX('products  '!$A$1:$G$49,MATCH($D347,'products  '!$A$1:$A$49,0),MATCH(orders!K$1,'products  '!$A$1:$G$1,0))</f>
        <v>1</v>
      </c>
      <c r="L347" s="7">
        <f>INDEX('products  '!$A$1:$G$49,MATCH($D347,'products  '!$A$1:$A$49,0),MATCH(orders!L$1,'products  '!$A$1:$G$1,0))</f>
        <v>11.95</v>
      </c>
      <c r="M347" s="7">
        <f t="shared" si="15"/>
        <v>59.75</v>
      </c>
      <c r="N347" t="str">
        <f t="shared" si="16"/>
        <v>Robusta</v>
      </c>
      <c r="O347" t="str">
        <f t="shared" si="17"/>
        <v>Light</v>
      </c>
      <c r="P347" t="str">
        <f>_xlfn.XLOOKUP(Orders[[#This Row],[Customer ID]],customers!$A$2:$A$1001,customers!$I$2:$I$1001,,0)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  '!$A$1:$G$49,MATCH($D348,'products  '!$A$1:$A$49,0),MATCH(orders!I$1,'products  '!$A$1:$G$1,0))</f>
        <v>Ara</v>
      </c>
      <c r="J348" t="str">
        <f>INDEX('products  '!$A$1:$G$49,MATCH($D348,'products  '!$A$1:$A$49,0),MATCH(orders!J$1,'products  '!$A$1:$G$1,0))</f>
        <v>L</v>
      </c>
      <c r="K348" s="6">
        <f>INDEX('products  '!$A$1:$G$49,MATCH($D348,'products  '!$A$1:$A$49,0),MATCH(orders!K$1,'products  '!$A$1:$G$1,0))</f>
        <v>0.5</v>
      </c>
      <c r="L348" s="7">
        <f>INDEX('products  '!$A$1:$G$49,MATCH($D348,'products  '!$A$1:$A$49,0),MATCH(orders!L$1,'products  '!$A$1:$G$1,0))</f>
        <v>7.77</v>
      </c>
      <c r="M348" s="7">
        <f t="shared" si="15"/>
        <v>23.31</v>
      </c>
      <c r="N348" t="str">
        <f t="shared" si="16"/>
        <v>Arabica</v>
      </c>
      <c r="O348" t="str">
        <f t="shared" si="17"/>
        <v>Light</v>
      </c>
      <c r="P348" t="str">
        <f>_xlfn.XLOOKUP(Orders[[#This Row],[Customer ID]],customers!$A$2:$A$1001,customers!$I$2:$I$1001,,0)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  '!$A$1:$G$49,MATCH($D349,'products  '!$A$1:$A$49,0),MATCH(orders!I$1,'products  '!$A$1:$G$1,0))</f>
        <v>Lib</v>
      </c>
      <c r="J349" t="str">
        <f>INDEX('products  '!$A$1:$G$49,MATCH($D349,'products  '!$A$1:$A$49,0),MATCH(orders!J$1,'products  '!$A$1:$G$1,0))</f>
        <v>M</v>
      </c>
      <c r="K349" s="6">
        <f>INDEX('products  '!$A$1:$G$49,MATCH($D349,'products  '!$A$1:$A$49,0),MATCH(orders!K$1,'products  '!$A$1:$G$1,0))</f>
        <v>1</v>
      </c>
      <c r="L349" s="7">
        <f>INDEX('products  '!$A$1:$G$49,MATCH($D349,'products  '!$A$1:$A$49,0),MATCH(orders!L$1,'products  '!$A$1:$G$1,0))</f>
        <v>14.55</v>
      </c>
      <c r="M349" s="7">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  '!$A$1:$G$49,MATCH($D350,'products  '!$A$1:$A$49,0),MATCH(orders!I$1,'products  '!$A$1:$G$1,0))</f>
        <v>Exc</v>
      </c>
      <c r="J350" t="str">
        <f>INDEX('products  '!$A$1:$G$49,MATCH($D350,'products  '!$A$1:$A$49,0),MATCH(orders!J$1,'products  '!$A$1:$G$1,0))</f>
        <v>L</v>
      </c>
      <c r="K350" s="6">
        <f>INDEX('products  '!$A$1:$G$49,MATCH($D350,'products  '!$A$1:$A$49,0),MATCH(orders!K$1,'products  '!$A$1:$G$1,0))</f>
        <v>2.5</v>
      </c>
      <c r="L350" s="7">
        <f>INDEX('products  '!$A$1:$G$49,MATCH($D350,'products  '!$A$1:$A$49,0),MATCH(orders!L$1,'products  '!$A$1:$G$1,0))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  '!$A$1:$G$49,MATCH($D351,'products  '!$A$1:$A$49,0),MATCH(orders!I$1,'products  '!$A$1:$G$1,0))</f>
        <v>Rob</v>
      </c>
      <c r="J351" t="str">
        <f>INDEX('products  '!$A$1:$G$49,MATCH($D351,'products  '!$A$1:$A$49,0),MATCH(orders!J$1,'products  '!$A$1:$G$1,0))</f>
        <v>L</v>
      </c>
      <c r="K351" s="6">
        <f>INDEX('products  '!$A$1:$G$49,MATCH($D351,'products  '!$A$1:$A$49,0),MATCH(orders!K$1,'products  '!$A$1:$G$1,0))</f>
        <v>0.2</v>
      </c>
      <c r="L351" s="7">
        <f>INDEX('products  '!$A$1:$G$49,MATCH($D351,'products  '!$A$1:$A$49,0),MATCH(orders!L$1,'products  '!$A$1:$G$1,0))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  '!$A$1:$G$49,MATCH($D352,'products  '!$A$1:$A$49,0),MATCH(orders!I$1,'products  '!$A$1:$G$1,0))</f>
        <v>Ara</v>
      </c>
      <c r="J352" t="str">
        <f>INDEX('products  '!$A$1:$G$49,MATCH($D352,'products  '!$A$1:$A$49,0),MATCH(orders!J$1,'products  '!$A$1:$G$1,0))</f>
        <v>D</v>
      </c>
      <c r="K352" s="6">
        <f>INDEX('products  '!$A$1:$G$49,MATCH($D352,'products  '!$A$1:$A$49,0),MATCH(orders!K$1,'products  '!$A$1:$G$1,0))</f>
        <v>0.5</v>
      </c>
      <c r="L352" s="7">
        <f>INDEX('products  '!$A$1:$G$49,MATCH($D352,'products  '!$A$1:$A$49,0),MATCH(orders!L$1,'products  '!$A$1:$G$1,0))</f>
        <v>5.97</v>
      </c>
      <c r="M352" s="7">
        <f t="shared" si="15"/>
        <v>23.88</v>
      </c>
      <c r="N352" t="str">
        <f t="shared" si="16"/>
        <v>Arabica</v>
      </c>
      <c r="O352" t="str">
        <f t="shared" si="17"/>
        <v>Dark</v>
      </c>
      <c r="P352" t="str">
        <f>_xlfn.XLOOKUP(Orders[[#This Row],[Customer ID]],customers!$A$2:$A$1001,customers!$I$2:$I$1001,,0)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  '!$A$1:$G$49,MATCH($D353,'products  '!$A$1:$A$49,0),MATCH(orders!I$1,'products  '!$A$1:$G$1,0))</f>
        <v>Ara</v>
      </c>
      <c r="J353" t="str">
        <f>INDEX('products  '!$A$1:$G$49,MATCH($D353,'products  '!$A$1:$A$49,0),MATCH(orders!J$1,'products  '!$A$1:$G$1,0))</f>
        <v>M</v>
      </c>
      <c r="K353" s="6">
        <f>INDEX('products  '!$A$1:$G$49,MATCH($D353,'products  '!$A$1:$A$49,0),MATCH(orders!K$1,'products  '!$A$1:$G$1,0))</f>
        <v>1</v>
      </c>
      <c r="L353" s="7">
        <f>INDEX('products  '!$A$1:$G$49,MATCH($D353,'products  '!$A$1:$A$49,0),MATCH(orders!L$1,'products  '!$A$1:$G$1,0))</f>
        <v>11.25</v>
      </c>
      <c r="M353" s="7">
        <f t="shared" si="15"/>
        <v>22.5</v>
      </c>
      <c r="N353" t="str">
        <f t="shared" si="16"/>
        <v>Arabica</v>
      </c>
      <c r="O353" t="str">
        <f t="shared" si="17"/>
        <v>Medium</v>
      </c>
      <c r="P353" t="str">
        <f>_xlfn.XLOOKUP(Orders[[#This Row],[Customer ID]],customers!$A$2:$A$1001,customers!$I$2:$I$1001,,0)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  '!$A$1:$G$49,MATCH($D354,'products  '!$A$1:$A$49,0),MATCH(orders!I$1,'products  '!$A$1:$G$1,0))</f>
        <v>Exc</v>
      </c>
      <c r="J354" t="str">
        <f>INDEX('products  '!$A$1:$G$49,MATCH($D354,'products  '!$A$1:$A$49,0),MATCH(orders!J$1,'products  '!$A$1:$G$1,0))</f>
        <v>D</v>
      </c>
      <c r="K354" s="6">
        <f>INDEX('products  '!$A$1:$G$49,MATCH($D354,'products  '!$A$1:$A$49,0),MATCH(orders!K$1,'products  '!$A$1:$G$1,0))</f>
        <v>0.5</v>
      </c>
      <c r="L354" s="7">
        <f>INDEX('products  '!$A$1:$G$49,MATCH($D354,'products  '!$A$1:$A$49,0),MATCH(orders!L$1,'products  '!$A$1:$G$1,0))</f>
        <v>7.29</v>
      </c>
      <c r="M354" s="7">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  '!$A$1:$G$49,MATCH($D355,'products  '!$A$1:$A$49,0),MATCH(orders!I$1,'products  '!$A$1:$G$1,0))</f>
        <v>Ara</v>
      </c>
      <c r="J355" t="str">
        <f>INDEX('products  '!$A$1:$G$49,MATCH($D355,'products  '!$A$1:$A$49,0),MATCH(orders!J$1,'products  '!$A$1:$G$1,0))</f>
        <v>M</v>
      </c>
      <c r="K355" s="6">
        <f>INDEX('products  '!$A$1:$G$49,MATCH($D355,'products  '!$A$1:$A$49,0),MATCH(orders!K$1,'products  '!$A$1:$G$1,0))</f>
        <v>0.5</v>
      </c>
      <c r="L355" s="7">
        <f>INDEX('products  '!$A$1:$G$49,MATCH($D355,'products  '!$A$1:$A$49,0),MATCH(orders!L$1,'products  '!$A$1:$G$1,0))</f>
        <v>6.75</v>
      </c>
      <c r="M355" s="7">
        <f t="shared" si="15"/>
        <v>27</v>
      </c>
      <c r="N355" t="str">
        <f t="shared" si="16"/>
        <v>Arabica</v>
      </c>
      <c r="O355" t="str">
        <f t="shared" si="17"/>
        <v>Medium</v>
      </c>
      <c r="P355" t="str">
        <f>_xlfn.XLOOKUP(Orders[[#This Row],[Customer ID]],customers!$A$2:$A$1001,customers!$I$2:$I$1001,,0)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  '!$A$1:$G$49,MATCH($D356,'products  '!$A$1:$A$49,0),MATCH(orders!I$1,'products  '!$A$1:$G$1,0))</f>
        <v>Ara</v>
      </c>
      <c r="J356" t="str">
        <f>INDEX('products  '!$A$1:$G$49,MATCH($D356,'products  '!$A$1:$A$49,0),MATCH(orders!J$1,'products  '!$A$1:$G$1,0))</f>
        <v>M</v>
      </c>
      <c r="K356" s="6">
        <f>INDEX('products  '!$A$1:$G$49,MATCH($D356,'products  '!$A$1:$A$49,0),MATCH(orders!K$1,'products  '!$A$1:$G$1,0))</f>
        <v>2.5</v>
      </c>
      <c r="L356" s="7">
        <f>INDEX('products  '!$A$1:$G$49,MATCH($D356,'products  '!$A$1:$A$49,0),MATCH(orders!L$1,'products  '!$A$1:$G$1,0))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  '!$A$1:$G$49,MATCH($D357,'products  '!$A$1:$A$49,0),MATCH(orders!I$1,'products  '!$A$1:$G$1,0))</f>
        <v>Ara</v>
      </c>
      <c r="J357" t="str">
        <f>INDEX('products  '!$A$1:$G$49,MATCH($D357,'products  '!$A$1:$A$49,0),MATCH(orders!J$1,'products  '!$A$1:$G$1,0))</f>
        <v>D</v>
      </c>
      <c r="K357" s="6">
        <f>INDEX('products  '!$A$1:$G$49,MATCH($D357,'products  '!$A$1:$A$49,0),MATCH(orders!K$1,'products  '!$A$1:$G$1,0))</f>
        <v>2.5</v>
      </c>
      <c r="L357" s="7">
        <f>INDEX('products  '!$A$1:$G$49,MATCH($D357,'products  '!$A$1:$A$49,0),MATCH(orders!L$1,'products  '!$A$1:$G$1,0))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  '!$A$1:$G$49,MATCH($D358,'products  '!$A$1:$A$49,0),MATCH(orders!I$1,'products  '!$A$1:$G$1,0))</f>
        <v>Lib</v>
      </c>
      <c r="J358" t="str">
        <f>INDEX('products  '!$A$1:$G$49,MATCH($D358,'products  '!$A$1:$A$49,0),MATCH(orders!J$1,'products  '!$A$1:$G$1,0))</f>
        <v>D</v>
      </c>
      <c r="K358" s="6">
        <f>INDEX('products  '!$A$1:$G$49,MATCH($D358,'products  '!$A$1:$A$49,0),MATCH(orders!K$1,'products  '!$A$1:$G$1,0))</f>
        <v>1</v>
      </c>
      <c r="L358" s="7">
        <f>INDEX('products  '!$A$1:$G$49,MATCH($D358,'products  '!$A$1:$A$49,0),MATCH(orders!L$1,'products  '!$A$1:$G$1,0))</f>
        <v>12.95</v>
      </c>
      <c r="M358" s="7">
        <f t="shared" si="15"/>
        <v>51.8</v>
      </c>
      <c r="N358" t="str">
        <f t="shared" si="16"/>
        <v>Liberica</v>
      </c>
      <c r="O358" t="str">
        <f t="shared" si="17"/>
        <v>Dark</v>
      </c>
      <c r="P358" t="str">
        <f>_xlfn.XLOOKUP(Orders[[#This Row],[Customer ID]],customers!$A$2:$A$1001,customers!$I$2:$I$1001,,0)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  '!$A$1:$G$49,MATCH($D359,'products  '!$A$1:$A$49,0),MATCH(orders!I$1,'products  '!$A$1:$G$1,0))</f>
        <v>Ara</v>
      </c>
      <c r="J359" t="str">
        <f>INDEX('products  '!$A$1:$G$49,MATCH($D359,'products  '!$A$1:$A$49,0),MATCH(orders!J$1,'products  '!$A$1:$G$1,0))</f>
        <v>M</v>
      </c>
      <c r="K359" s="6">
        <f>INDEX('products  '!$A$1:$G$49,MATCH($D359,'products  '!$A$1:$A$49,0),MATCH(orders!K$1,'products  '!$A$1:$G$1,0))</f>
        <v>2.5</v>
      </c>
      <c r="L359" s="7">
        <f>INDEX('products  '!$A$1:$G$49,MATCH($D359,'products  '!$A$1:$A$49,0),MATCH(orders!L$1,'products  '!$A$1:$G$1,0))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  '!$A$1:$G$49,MATCH($D360,'products  '!$A$1:$A$49,0),MATCH(orders!I$1,'products  '!$A$1:$G$1,0))</f>
        <v>Ara</v>
      </c>
      <c r="J360" t="str">
        <f>INDEX('products  '!$A$1:$G$49,MATCH($D360,'products  '!$A$1:$A$49,0),MATCH(orders!J$1,'products  '!$A$1:$G$1,0))</f>
        <v>L</v>
      </c>
      <c r="K360" s="6">
        <f>INDEX('products  '!$A$1:$G$49,MATCH($D360,'products  '!$A$1:$A$49,0),MATCH(orders!K$1,'products  '!$A$1:$G$1,0))</f>
        <v>2.5</v>
      </c>
      <c r="L360" s="7">
        <f>INDEX('products  '!$A$1:$G$49,MATCH($D360,'products  '!$A$1:$A$49,0),MATCH(orders!L$1,'products  '!$A$1:$G$1,0))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  '!$A$1:$G$49,MATCH($D361,'products  '!$A$1:$A$49,0),MATCH(orders!I$1,'products  '!$A$1:$G$1,0))</f>
        <v>Rob</v>
      </c>
      <c r="J361" t="str">
        <f>INDEX('products  '!$A$1:$G$49,MATCH($D361,'products  '!$A$1:$A$49,0),MATCH(orders!J$1,'products  '!$A$1:$G$1,0))</f>
        <v>L</v>
      </c>
      <c r="K361" s="6">
        <f>INDEX('products  '!$A$1:$G$49,MATCH($D361,'products  '!$A$1:$A$49,0),MATCH(orders!K$1,'products  '!$A$1:$G$1,0))</f>
        <v>0.2</v>
      </c>
      <c r="L361" s="7">
        <f>INDEX('products  '!$A$1:$G$49,MATCH($D361,'products  '!$A$1:$A$49,0),MATCH(orders!L$1,'products  '!$A$1:$G$1,0))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  '!$A$1:$G$49,MATCH($D362,'products  '!$A$1:$A$49,0),MATCH(orders!I$1,'products  '!$A$1:$G$1,0))</f>
        <v>Rob</v>
      </c>
      <c r="J362" t="str">
        <f>INDEX('products  '!$A$1:$G$49,MATCH($D362,'products  '!$A$1:$A$49,0),MATCH(orders!J$1,'products  '!$A$1:$G$1,0))</f>
        <v>D</v>
      </c>
      <c r="K362" s="6">
        <f>INDEX('products  '!$A$1:$G$49,MATCH($D362,'products  '!$A$1:$A$49,0),MATCH(orders!K$1,'products  '!$A$1:$G$1,0))</f>
        <v>2.5</v>
      </c>
      <c r="L362" s="7">
        <f>INDEX('products  '!$A$1:$G$49,MATCH($D362,'products  '!$A$1:$A$49,0),MATCH(orders!L$1,'products  '!$A$1:$G$1,0))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  '!$A$1:$G$49,MATCH($D363,'products  '!$A$1:$A$49,0),MATCH(orders!I$1,'products  '!$A$1:$G$1,0))</f>
        <v>Rob</v>
      </c>
      <c r="J363" t="str">
        <f>INDEX('products  '!$A$1:$G$49,MATCH($D363,'products  '!$A$1:$A$49,0),MATCH(orders!J$1,'products  '!$A$1:$G$1,0))</f>
        <v>M</v>
      </c>
      <c r="K363" s="6">
        <f>INDEX('products  '!$A$1:$G$49,MATCH($D363,'products  '!$A$1:$A$49,0),MATCH(orders!K$1,'products  '!$A$1:$G$1,0))</f>
        <v>0.5</v>
      </c>
      <c r="L363" s="7">
        <f>INDEX('products  '!$A$1:$G$49,MATCH($D363,'products  '!$A$1:$A$49,0),MATCH(orders!L$1,'products  '!$A$1:$G$1,0))</f>
        <v>5.97</v>
      </c>
      <c r="M363" s="7">
        <f t="shared" si="15"/>
        <v>5.97</v>
      </c>
      <c r="N363" t="str">
        <f t="shared" si="16"/>
        <v>Robusta</v>
      </c>
      <c r="O363" t="str">
        <f t="shared" si="17"/>
        <v>Medium</v>
      </c>
      <c r="P363" t="str">
        <f>_xlfn.XLOOKUP(Orders[[#This Row],[Customer ID]],customers!$A$2:$A$1001,customers!$I$2:$I$1001,,0)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  '!$A$1:$G$49,MATCH($D364,'products  '!$A$1:$A$49,0),MATCH(orders!I$1,'products  '!$A$1:$G$1,0))</f>
        <v>Exc</v>
      </c>
      <c r="J364" t="str">
        <f>INDEX('products  '!$A$1:$G$49,MATCH($D364,'products  '!$A$1:$A$49,0),MATCH(orders!J$1,'products  '!$A$1:$G$1,0))</f>
        <v>L</v>
      </c>
      <c r="K364" s="6">
        <f>INDEX('products  '!$A$1:$G$49,MATCH($D364,'products  '!$A$1:$A$49,0),MATCH(orders!K$1,'products  '!$A$1:$G$1,0))</f>
        <v>1</v>
      </c>
      <c r="L364" s="7">
        <f>INDEX('products  '!$A$1:$G$49,MATCH($D364,'products  '!$A$1:$A$49,0),MATCH(orders!L$1,'products  '!$A$1:$G$1,0))</f>
        <v>14.85</v>
      </c>
      <c r="M364" s="7">
        <f t="shared" si="15"/>
        <v>74.25</v>
      </c>
      <c r="N364" t="str">
        <f t="shared" si="16"/>
        <v>Excelsa</v>
      </c>
      <c r="O364" t="str">
        <f t="shared" si="17"/>
        <v>Light</v>
      </c>
      <c r="P364" t="str">
        <f>_xlfn.XLOOKUP(Orders[[#This Row],[Customer ID]],customers!$A$2:$A$1001,customers!$I$2:$I$1001,,0)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  '!$A$1:$G$49,MATCH($D365,'products  '!$A$1:$A$49,0),MATCH(orders!I$1,'products  '!$A$1:$G$1,0))</f>
        <v>Lib</v>
      </c>
      <c r="J365" t="str">
        <f>INDEX('products  '!$A$1:$G$49,MATCH($D365,'products  '!$A$1:$A$49,0),MATCH(orders!J$1,'products  '!$A$1:$G$1,0))</f>
        <v>M</v>
      </c>
      <c r="K365" s="6">
        <f>INDEX('products  '!$A$1:$G$49,MATCH($D365,'products  '!$A$1:$A$49,0),MATCH(orders!K$1,'products  '!$A$1:$G$1,0))</f>
        <v>1</v>
      </c>
      <c r="L365" s="7">
        <f>INDEX('products  '!$A$1:$G$49,MATCH($D365,'products  '!$A$1:$A$49,0),MATCH(orders!L$1,'products  '!$A$1:$G$1,0))</f>
        <v>14.55</v>
      </c>
      <c r="M365" s="7">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  '!$A$1:$G$49,MATCH($D366,'products  '!$A$1:$A$49,0),MATCH(orders!I$1,'products  '!$A$1:$G$1,0))</f>
        <v>Exc</v>
      </c>
      <c r="J366" t="str">
        <f>INDEX('products  '!$A$1:$G$49,MATCH($D366,'products  '!$A$1:$A$49,0),MATCH(orders!J$1,'products  '!$A$1:$G$1,0))</f>
        <v>D</v>
      </c>
      <c r="K366" s="6">
        <f>INDEX('products  '!$A$1:$G$49,MATCH($D366,'products  '!$A$1:$A$49,0),MATCH(orders!K$1,'products  '!$A$1:$G$1,0))</f>
        <v>1</v>
      </c>
      <c r="L366" s="7">
        <f>INDEX('products  '!$A$1:$G$49,MATCH($D366,'products  '!$A$1:$A$49,0),MATCH(orders!L$1,'products  '!$A$1:$G$1,0))</f>
        <v>12.15</v>
      </c>
      <c r="M366" s="7">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  '!$A$1:$G$49,MATCH($D367,'products  '!$A$1:$A$49,0),MATCH(orders!I$1,'products  '!$A$1:$G$1,0))</f>
        <v>Lib</v>
      </c>
      <c r="J367" t="str">
        <f>INDEX('products  '!$A$1:$G$49,MATCH($D367,'products  '!$A$1:$A$49,0),MATCH(orders!J$1,'products  '!$A$1:$G$1,0))</f>
        <v>D</v>
      </c>
      <c r="K367" s="6">
        <f>INDEX('products  '!$A$1:$G$49,MATCH($D367,'products  '!$A$1:$A$49,0),MATCH(orders!K$1,'products  '!$A$1:$G$1,0))</f>
        <v>0.5</v>
      </c>
      <c r="L367" s="7">
        <f>INDEX('products  '!$A$1:$G$49,MATCH($D367,'products  '!$A$1:$A$49,0),MATCH(orders!L$1,'products  '!$A$1:$G$1,0))</f>
        <v>7.77</v>
      </c>
      <c r="M367" s="7">
        <f t="shared" si="15"/>
        <v>7.77</v>
      </c>
      <c r="N367" t="str">
        <f t="shared" si="16"/>
        <v>Liberica</v>
      </c>
      <c r="O367" t="str">
        <f t="shared" si="17"/>
        <v>Dark</v>
      </c>
      <c r="P367" t="str">
        <f>_xlfn.XLOOKUP(Orders[[#This Row],[Customer ID]],customers!$A$2:$A$1001,customers!$I$2:$I$1001,,0)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  '!$A$1:$G$49,MATCH($D368,'products  '!$A$1:$A$49,0),MATCH(orders!I$1,'products  '!$A$1:$G$1,0))</f>
        <v>Exc</v>
      </c>
      <c r="J368" t="str">
        <f>INDEX('products  '!$A$1:$G$49,MATCH($D368,'products  '!$A$1:$A$49,0),MATCH(orders!J$1,'products  '!$A$1:$G$1,0))</f>
        <v>D</v>
      </c>
      <c r="K368" s="6">
        <f>INDEX('products  '!$A$1:$G$49,MATCH($D368,'products  '!$A$1:$A$49,0),MATCH(orders!K$1,'products  '!$A$1:$G$1,0))</f>
        <v>0.5</v>
      </c>
      <c r="L368" s="7">
        <f>INDEX('products  '!$A$1:$G$49,MATCH($D368,'products  '!$A$1:$A$49,0),MATCH(orders!L$1,'products  '!$A$1:$G$1,0))</f>
        <v>7.29</v>
      </c>
      <c r="M368" s="7">
        <f t="shared" si="15"/>
        <v>43.74</v>
      </c>
      <c r="N368" t="str">
        <f t="shared" si="16"/>
        <v>Excelsa</v>
      </c>
      <c r="O368" t="str">
        <f t="shared" si="17"/>
        <v>Dark</v>
      </c>
      <c r="P368" t="str">
        <f>_xlfn.XLOOKUP(Orders[[#This Row],[Customer ID]],customers!$A$2:$A$1001,customers!$I$2:$I$1001,,0)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  '!$A$1:$G$49,MATCH($D369,'products  '!$A$1:$A$49,0),MATCH(orders!I$1,'products  '!$A$1:$G$1,0))</f>
        <v>Lib</v>
      </c>
      <c r="J369" t="str">
        <f>INDEX('products  '!$A$1:$G$49,MATCH($D369,'products  '!$A$1:$A$49,0),MATCH(orders!J$1,'products  '!$A$1:$G$1,0))</f>
        <v>M</v>
      </c>
      <c r="K369" s="6">
        <f>INDEX('products  '!$A$1:$G$49,MATCH($D369,'products  '!$A$1:$A$49,0),MATCH(orders!K$1,'products  '!$A$1:$G$1,0))</f>
        <v>0.2</v>
      </c>
      <c r="L369" s="7">
        <f>INDEX('products  '!$A$1:$G$49,MATCH($D369,'products  '!$A$1:$A$49,0),MATCH(orders!L$1,'products  '!$A$1:$G$1,0))</f>
        <v>4.3650000000000002</v>
      </c>
      <c r="M369" s="7">
        <f t="shared" si="15"/>
        <v>8.73</v>
      </c>
      <c r="N369" t="str">
        <f t="shared" si="16"/>
        <v>Liberica</v>
      </c>
      <c r="O369" t="str">
        <f t="shared" si="17"/>
        <v>Medium</v>
      </c>
      <c r="P369" t="str">
        <f>_xlfn.XLOOKUP(Orders[[#This Row],[Customer ID]],customers!$A$2:$A$1001,customers!$I$2:$I$1001,,0)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  '!$A$1:$G$49,MATCH($D370,'products  '!$A$1:$A$49,0),MATCH(orders!I$1,'products  '!$A$1:$G$1,0))</f>
        <v>Exc</v>
      </c>
      <c r="J370" t="str">
        <f>INDEX('products  '!$A$1:$G$49,MATCH($D370,'products  '!$A$1:$A$49,0),MATCH(orders!J$1,'products  '!$A$1:$G$1,0))</f>
        <v>M</v>
      </c>
      <c r="K370" s="6">
        <f>INDEX('products  '!$A$1:$G$49,MATCH($D370,'products  '!$A$1:$A$49,0),MATCH(orders!K$1,'products  '!$A$1:$G$1,0))</f>
        <v>2.5</v>
      </c>
      <c r="L370" s="7">
        <f>INDEX('products  '!$A$1:$G$49,MATCH($D370,'products  '!$A$1:$A$49,0),MATCH(orders!L$1,'products  '!$A$1:$G$1,0))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  '!$A$1:$G$49,MATCH($D371,'products  '!$A$1:$A$49,0),MATCH(orders!I$1,'products  '!$A$1:$G$1,0))</f>
        <v>Exc</v>
      </c>
      <c r="J371" t="str">
        <f>INDEX('products  '!$A$1:$G$49,MATCH($D371,'products  '!$A$1:$A$49,0),MATCH(orders!J$1,'products  '!$A$1:$G$1,0))</f>
        <v>L</v>
      </c>
      <c r="K371" s="6">
        <f>INDEX('products  '!$A$1:$G$49,MATCH($D371,'products  '!$A$1:$A$49,0),MATCH(orders!K$1,'products  '!$A$1:$G$1,0))</f>
        <v>0.5</v>
      </c>
      <c r="L371" s="7">
        <f>INDEX('products  '!$A$1:$G$49,MATCH($D371,'products  '!$A$1:$A$49,0),MATCH(orders!L$1,'products  '!$A$1:$G$1,0))</f>
        <v>8.91</v>
      </c>
      <c r="M371" s="7">
        <f t="shared" si="15"/>
        <v>8.91</v>
      </c>
      <c r="N371" t="str">
        <f t="shared" si="16"/>
        <v>Excelsa</v>
      </c>
      <c r="O371" t="str">
        <f t="shared" si="17"/>
        <v>Light</v>
      </c>
      <c r="P371" t="str">
        <f>_xlfn.XLOOKUP(Orders[[#This Row],[Customer ID]],customers!$A$2:$A$1001,customers!$I$2:$I$1001,,0)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  '!$A$1:$G$49,MATCH($D372,'products  '!$A$1:$A$49,0),MATCH(orders!I$1,'products  '!$A$1:$G$1,0))</f>
        <v>Exc</v>
      </c>
      <c r="J372" t="str">
        <f>INDEX('products  '!$A$1:$G$49,MATCH($D372,'products  '!$A$1:$A$49,0),MATCH(orders!J$1,'products  '!$A$1:$G$1,0))</f>
        <v>D</v>
      </c>
      <c r="K372" s="6">
        <f>INDEX('products  '!$A$1:$G$49,MATCH($D372,'products  '!$A$1:$A$49,0),MATCH(orders!K$1,'products  '!$A$1:$G$1,0))</f>
        <v>1</v>
      </c>
      <c r="L372" s="7">
        <f>INDEX('products  '!$A$1:$G$49,MATCH($D372,'products  '!$A$1:$A$49,0),MATCH(orders!L$1,'products  '!$A$1:$G$1,0))</f>
        <v>12.15</v>
      </c>
      <c r="M372" s="7">
        <f t="shared" si="15"/>
        <v>24.3</v>
      </c>
      <c r="N372" t="str">
        <f t="shared" si="16"/>
        <v>Excelsa</v>
      </c>
      <c r="O372" t="str">
        <f t="shared" si="17"/>
        <v>Dark</v>
      </c>
      <c r="P372" t="str">
        <f>_xlfn.XLOOKUP(Orders[[#This Row],[Customer ID]],customers!$A$2:$A$1001,customers!$I$2:$I$1001,,0)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  '!$A$1:$G$49,MATCH($D373,'products  '!$A$1:$A$49,0),MATCH(orders!I$1,'products  '!$A$1:$G$1,0))</f>
        <v>Ara</v>
      </c>
      <c r="J373" t="str">
        <f>INDEX('products  '!$A$1:$G$49,MATCH($D373,'products  '!$A$1:$A$49,0),MATCH(orders!J$1,'products  '!$A$1:$G$1,0))</f>
        <v>L</v>
      </c>
      <c r="K373" s="6">
        <f>INDEX('products  '!$A$1:$G$49,MATCH($D373,'products  '!$A$1:$A$49,0),MATCH(orders!K$1,'products  '!$A$1:$G$1,0))</f>
        <v>0.5</v>
      </c>
      <c r="L373" s="7">
        <f>INDEX('products  '!$A$1:$G$49,MATCH($D373,'products  '!$A$1:$A$49,0),MATCH(orders!L$1,'products  '!$A$1:$G$1,0))</f>
        <v>7.77</v>
      </c>
      <c r="M373" s="7">
        <f t="shared" si="15"/>
        <v>46.62</v>
      </c>
      <c r="N373" t="str">
        <f t="shared" si="16"/>
        <v>Arabica</v>
      </c>
      <c r="O373" t="str">
        <f t="shared" si="17"/>
        <v>Light</v>
      </c>
      <c r="P373" t="str">
        <f>_xlfn.XLOOKUP(Orders[[#This Row],[Customer ID]],customers!$A$2:$A$1001,customers!$I$2:$I$1001,,0)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  '!$A$1:$G$49,MATCH($D374,'products  '!$A$1:$A$49,0),MATCH(orders!I$1,'products  '!$A$1:$G$1,0))</f>
        <v>Rob</v>
      </c>
      <c r="J374" t="str">
        <f>INDEX('products  '!$A$1:$G$49,MATCH($D374,'products  '!$A$1:$A$49,0),MATCH(orders!J$1,'products  '!$A$1:$G$1,0))</f>
        <v>L</v>
      </c>
      <c r="K374" s="6">
        <f>INDEX('products  '!$A$1:$G$49,MATCH($D374,'products  '!$A$1:$A$49,0),MATCH(orders!K$1,'products  '!$A$1:$G$1,0))</f>
        <v>0.5</v>
      </c>
      <c r="L374" s="7">
        <f>INDEX('products  '!$A$1:$G$49,MATCH($D374,'products  '!$A$1:$A$49,0),MATCH(orders!L$1,'products  '!$A$1:$G$1,0))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  '!$A$1:$G$49,MATCH($D375,'products  '!$A$1:$A$49,0),MATCH(orders!I$1,'products  '!$A$1:$G$1,0))</f>
        <v>Ara</v>
      </c>
      <c r="J375" t="str">
        <f>INDEX('products  '!$A$1:$G$49,MATCH($D375,'products  '!$A$1:$A$49,0),MATCH(orders!J$1,'products  '!$A$1:$G$1,0))</f>
        <v>D</v>
      </c>
      <c r="K375" s="6">
        <f>INDEX('products  '!$A$1:$G$49,MATCH($D375,'products  '!$A$1:$A$49,0),MATCH(orders!K$1,'products  '!$A$1:$G$1,0))</f>
        <v>0.5</v>
      </c>
      <c r="L375" s="7">
        <f>INDEX('products  '!$A$1:$G$49,MATCH($D375,'products  '!$A$1:$A$49,0),MATCH(orders!L$1,'products  '!$A$1:$G$1,0))</f>
        <v>5.97</v>
      </c>
      <c r="M375" s="7">
        <f t="shared" si="15"/>
        <v>17.91</v>
      </c>
      <c r="N375" t="str">
        <f t="shared" si="16"/>
        <v>Arabica</v>
      </c>
      <c r="O375" t="str">
        <f t="shared" si="17"/>
        <v>Dark</v>
      </c>
      <c r="P375" t="str">
        <f>_xlfn.XLOOKUP(Orders[[#This Row],[Customer ID]],customers!$A$2:$A$1001,customers!$I$2:$I$1001,,0)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  '!$A$1:$G$49,MATCH($D376,'products  '!$A$1:$A$49,0),MATCH(orders!I$1,'products  '!$A$1:$G$1,0))</f>
        <v>Lib</v>
      </c>
      <c r="J376" t="str">
        <f>INDEX('products  '!$A$1:$G$49,MATCH($D376,'products  '!$A$1:$A$49,0),MATCH(orders!J$1,'products  '!$A$1:$G$1,0))</f>
        <v>L</v>
      </c>
      <c r="K376" s="6">
        <f>INDEX('products  '!$A$1:$G$49,MATCH($D376,'products  '!$A$1:$A$49,0),MATCH(orders!K$1,'products  '!$A$1:$G$1,0))</f>
        <v>0.5</v>
      </c>
      <c r="L376" s="7">
        <f>INDEX('products  '!$A$1:$G$49,MATCH($D376,'products  '!$A$1:$A$49,0),MATCH(orders!L$1,'products  '!$A$1:$G$1,0))</f>
        <v>9.51</v>
      </c>
      <c r="M376" s="7">
        <f t="shared" si="15"/>
        <v>38.04</v>
      </c>
      <c r="N376" t="str">
        <f t="shared" si="16"/>
        <v>Liberica</v>
      </c>
      <c r="O376" t="str">
        <f t="shared" si="17"/>
        <v>Light</v>
      </c>
      <c r="P376" t="str">
        <f>_xlfn.XLOOKUP(Orders[[#This Row],[Customer ID]],customers!$A$2:$A$1001,customers!$I$2:$I$1001,,0)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  '!$A$1:$G$49,MATCH($D377,'products  '!$A$1:$A$49,0),MATCH(orders!I$1,'products  '!$A$1:$G$1,0))</f>
        <v>Ara</v>
      </c>
      <c r="J377" t="str">
        <f>INDEX('products  '!$A$1:$G$49,MATCH($D377,'products  '!$A$1:$A$49,0),MATCH(orders!J$1,'products  '!$A$1:$G$1,0))</f>
        <v>M</v>
      </c>
      <c r="K377" s="6">
        <f>INDEX('products  '!$A$1:$G$49,MATCH($D377,'products  '!$A$1:$A$49,0),MATCH(orders!K$1,'products  '!$A$1:$G$1,0))</f>
        <v>0.2</v>
      </c>
      <c r="L377" s="7">
        <f>INDEX('products  '!$A$1:$G$49,MATCH($D377,'products  '!$A$1:$A$49,0),MATCH(orders!L$1,'products  '!$A$1:$G$1,0))</f>
        <v>3.375</v>
      </c>
      <c r="M377" s="7">
        <f t="shared" si="15"/>
        <v>6.75</v>
      </c>
      <c r="N377" t="str">
        <f t="shared" si="16"/>
        <v>Arabica</v>
      </c>
      <c r="O377" t="str">
        <f t="shared" si="17"/>
        <v>Medium</v>
      </c>
      <c r="P377" t="str">
        <f>_xlfn.XLOOKUP(Orders[[#This Row],[Customer ID]],customers!$A$2:$A$1001,customers!$I$2:$I$1001,,0)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  '!$A$1:$G$49,MATCH($D378,'products  '!$A$1:$A$49,0),MATCH(orders!I$1,'products  '!$A$1:$G$1,0))</f>
        <v>Rob</v>
      </c>
      <c r="J378" t="str">
        <f>INDEX('products  '!$A$1:$G$49,MATCH($D378,'products  '!$A$1:$A$49,0),MATCH(orders!J$1,'products  '!$A$1:$G$1,0))</f>
        <v>M</v>
      </c>
      <c r="K378" s="6">
        <f>INDEX('products  '!$A$1:$G$49,MATCH($D378,'products  '!$A$1:$A$49,0),MATCH(orders!K$1,'products  '!$A$1:$G$1,0))</f>
        <v>0.5</v>
      </c>
      <c r="L378" s="7">
        <f>INDEX('products  '!$A$1:$G$49,MATCH($D378,'products  '!$A$1:$A$49,0),MATCH(orders!L$1,'products  '!$A$1:$G$1,0))</f>
        <v>5.97</v>
      </c>
      <c r="M378" s="7">
        <f t="shared" si="15"/>
        <v>5.97</v>
      </c>
      <c r="N378" t="str">
        <f t="shared" si="16"/>
        <v>Robusta</v>
      </c>
      <c r="O378" t="str">
        <f t="shared" si="17"/>
        <v>Medium</v>
      </c>
      <c r="P378" t="str">
        <f>_xlfn.XLOOKUP(Orders[[#This Row],[Customer ID]],customers!$A$2:$A$1001,customers!$I$2:$I$1001,,0)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  '!$A$1:$G$49,MATCH($D379,'products  '!$A$1:$A$49,0),MATCH(orders!I$1,'products  '!$A$1:$G$1,0))</f>
        <v>Rob</v>
      </c>
      <c r="J379" t="str">
        <f>INDEX('products  '!$A$1:$G$49,MATCH($D379,'products  '!$A$1:$A$49,0),MATCH(orders!J$1,'products  '!$A$1:$G$1,0))</f>
        <v>D</v>
      </c>
      <c r="K379" s="6">
        <f>INDEX('products  '!$A$1:$G$49,MATCH($D379,'products  '!$A$1:$A$49,0),MATCH(orders!K$1,'products  '!$A$1:$G$1,0))</f>
        <v>0.2</v>
      </c>
      <c r="L379" s="7">
        <f>INDEX('products  '!$A$1:$G$49,MATCH($D379,'products  '!$A$1:$A$49,0),MATCH(orders!L$1,'products  '!$A$1:$G$1,0))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  '!$A$1:$G$49,MATCH($D380,'products  '!$A$1:$A$49,0),MATCH(orders!I$1,'products  '!$A$1:$G$1,0))</f>
        <v>Ara</v>
      </c>
      <c r="J380" t="str">
        <f>INDEX('products  '!$A$1:$G$49,MATCH($D380,'products  '!$A$1:$A$49,0),MATCH(orders!J$1,'products  '!$A$1:$G$1,0))</f>
        <v>L</v>
      </c>
      <c r="K380" s="6">
        <f>INDEX('products  '!$A$1:$G$49,MATCH($D380,'products  '!$A$1:$A$49,0),MATCH(orders!K$1,'products  '!$A$1:$G$1,0))</f>
        <v>0.5</v>
      </c>
      <c r="L380" s="7">
        <f>INDEX('products  '!$A$1:$G$49,MATCH($D380,'products  '!$A$1:$A$49,0),MATCH(orders!L$1,'products  '!$A$1:$G$1,0))</f>
        <v>7.77</v>
      </c>
      <c r="M380" s="7">
        <f t="shared" si="15"/>
        <v>23.31</v>
      </c>
      <c r="N380" t="str">
        <f t="shared" si="16"/>
        <v>Arabica</v>
      </c>
      <c r="O380" t="str">
        <f t="shared" si="17"/>
        <v>Light</v>
      </c>
      <c r="P380" t="str">
        <f>_xlfn.XLOOKUP(Orders[[#This Row],[Customer ID]],customers!$A$2:$A$1001,customers!$I$2:$I$1001,,0)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  '!$A$1:$G$49,MATCH($D381,'products  '!$A$1:$A$49,0),MATCH(orders!I$1,'products  '!$A$1:$G$1,0))</f>
        <v>Rob</v>
      </c>
      <c r="J381" t="str">
        <f>INDEX('products  '!$A$1:$G$49,MATCH($D381,'products  '!$A$1:$A$49,0),MATCH(orders!J$1,'products  '!$A$1:$G$1,0))</f>
        <v>L</v>
      </c>
      <c r="K381" s="6">
        <f>INDEX('products  '!$A$1:$G$49,MATCH($D381,'products  '!$A$1:$A$49,0),MATCH(orders!K$1,'products  '!$A$1:$G$1,0))</f>
        <v>0.5</v>
      </c>
      <c r="L381" s="7">
        <f>INDEX('products  '!$A$1:$G$49,MATCH($D381,'products  '!$A$1:$A$49,0),MATCH(orders!L$1,'products  '!$A$1:$G$1,0))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  '!$A$1:$G$49,MATCH($D382,'products  '!$A$1:$A$49,0),MATCH(orders!I$1,'products  '!$A$1:$G$1,0))</f>
        <v>Lib</v>
      </c>
      <c r="J382" t="str">
        <f>INDEX('products  '!$A$1:$G$49,MATCH($D382,'products  '!$A$1:$A$49,0),MATCH(orders!J$1,'products  '!$A$1:$G$1,0))</f>
        <v>D</v>
      </c>
      <c r="K382" s="6">
        <f>INDEX('products  '!$A$1:$G$49,MATCH($D382,'products  '!$A$1:$A$49,0),MATCH(orders!K$1,'products  '!$A$1:$G$1,0))</f>
        <v>0.5</v>
      </c>
      <c r="L382" s="7">
        <f>INDEX('products  '!$A$1:$G$49,MATCH($D382,'products  '!$A$1:$A$49,0),MATCH(orders!L$1,'products  '!$A$1:$G$1,0))</f>
        <v>7.77</v>
      </c>
      <c r="M382" s="7">
        <f t="shared" si="15"/>
        <v>23.31</v>
      </c>
      <c r="N382" t="str">
        <f t="shared" si="16"/>
        <v>Liberica</v>
      </c>
      <c r="O382" t="str">
        <f t="shared" si="17"/>
        <v>Dark</v>
      </c>
      <c r="P382" t="str">
        <f>_xlfn.XLOOKUP(Orders[[#This Row],[Customer ID]],customers!$A$2:$A$1001,customers!$I$2:$I$1001,,0)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  '!$A$1:$G$49,MATCH($D383,'products  '!$A$1:$A$49,0),MATCH(orders!I$1,'products  '!$A$1:$G$1,0))</f>
        <v>Ara</v>
      </c>
      <c r="J383" t="str">
        <f>INDEX('products  '!$A$1:$G$49,MATCH($D383,'products  '!$A$1:$A$49,0),MATCH(orders!J$1,'products  '!$A$1:$G$1,0))</f>
        <v>D</v>
      </c>
      <c r="K383" s="6">
        <f>INDEX('products  '!$A$1:$G$49,MATCH($D383,'products  '!$A$1:$A$49,0),MATCH(orders!K$1,'products  '!$A$1:$G$1,0))</f>
        <v>0.2</v>
      </c>
      <c r="L383" s="7">
        <f>INDEX('products  '!$A$1:$G$49,MATCH($D383,'products  '!$A$1:$A$49,0),MATCH(orders!L$1,'products  '!$A$1:$G$1,0))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  '!$A$1:$G$49,MATCH($D384,'products  '!$A$1:$A$49,0),MATCH(orders!I$1,'products  '!$A$1:$G$1,0))</f>
        <v>Exc</v>
      </c>
      <c r="J384" t="str">
        <f>INDEX('products  '!$A$1:$G$49,MATCH($D384,'products  '!$A$1:$A$49,0),MATCH(orders!J$1,'products  '!$A$1:$G$1,0))</f>
        <v>D</v>
      </c>
      <c r="K384" s="6">
        <f>INDEX('products  '!$A$1:$G$49,MATCH($D384,'products  '!$A$1:$A$49,0),MATCH(orders!K$1,'products  '!$A$1:$G$1,0))</f>
        <v>0.5</v>
      </c>
      <c r="L384" s="7">
        <f>INDEX('products  '!$A$1:$G$49,MATCH($D384,'products  '!$A$1:$A$49,0),MATCH(orders!L$1,'products  '!$A$1:$G$1,0))</f>
        <v>7.29</v>
      </c>
      <c r="M384" s="7">
        <f t="shared" si="15"/>
        <v>21.87</v>
      </c>
      <c r="N384" t="str">
        <f t="shared" si="16"/>
        <v>Excelsa</v>
      </c>
      <c r="O384" t="str">
        <f t="shared" si="17"/>
        <v>Dark</v>
      </c>
      <c r="P384" t="str">
        <f>_xlfn.XLOOKUP(Orders[[#This Row],[Customer ID]],customers!$A$2:$A$1001,customers!$I$2:$I$1001,,0)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  '!$A$1:$G$49,MATCH($D385,'products  '!$A$1:$A$49,0),MATCH(orders!I$1,'products  '!$A$1:$G$1,0))</f>
        <v>Exc</v>
      </c>
      <c r="J385" t="str">
        <f>INDEX('products  '!$A$1:$G$49,MATCH($D385,'products  '!$A$1:$A$49,0),MATCH(orders!J$1,'products  '!$A$1:$G$1,0))</f>
        <v>L</v>
      </c>
      <c r="K385" s="6">
        <f>INDEX('products  '!$A$1:$G$49,MATCH($D385,'products  '!$A$1:$A$49,0),MATCH(orders!K$1,'products  '!$A$1:$G$1,0))</f>
        <v>0.5</v>
      </c>
      <c r="L385" s="7">
        <f>INDEX('products  '!$A$1:$G$49,MATCH($D385,'products  '!$A$1:$A$49,0),MATCH(orders!L$1,'products  '!$A$1:$G$1,0))</f>
        <v>8.91</v>
      </c>
      <c r="M385" s="7">
        <f t="shared" si="15"/>
        <v>53.46</v>
      </c>
      <c r="N385" t="str">
        <f t="shared" si="16"/>
        <v>Excelsa</v>
      </c>
      <c r="O385" t="str">
        <f t="shared" si="17"/>
        <v>Light</v>
      </c>
      <c r="P385" t="str">
        <f>_xlfn.XLOOKUP(Orders[[#This Row],[Customer ID]],customers!$A$2:$A$1001,customers!$I$2:$I$1001,,0)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  '!$A$1:$G$49,MATCH($D386,'products  '!$A$1:$A$49,0),MATCH(orders!I$1,'products  '!$A$1:$G$1,0))</f>
        <v>Ara</v>
      </c>
      <c r="J386" t="str">
        <f>INDEX('products  '!$A$1:$G$49,MATCH($D386,'products  '!$A$1:$A$49,0),MATCH(orders!J$1,'products  '!$A$1:$G$1,0))</f>
        <v>L</v>
      </c>
      <c r="K386" s="6">
        <f>INDEX('products  '!$A$1:$G$49,MATCH($D386,'products  '!$A$1:$A$49,0),MATCH(orders!K$1,'products  '!$A$1:$G$1,0))</f>
        <v>2.5</v>
      </c>
      <c r="L386" s="7">
        <f>INDEX('products  '!$A$1:$G$49,MATCH($D386,'products  '!$A$1:$A$49,0),MATCH(orders!L$1,'products  '!$A$1:$G$1,0))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  '!$A$1:$G$49,MATCH($D387,'products  '!$A$1:$A$49,0),MATCH(orders!I$1,'products  '!$A$1:$G$1,0))</f>
        <v>Lib</v>
      </c>
      <c r="J387" t="str">
        <f>INDEX('products  '!$A$1:$G$49,MATCH($D387,'products  '!$A$1:$A$49,0),MATCH(orders!J$1,'products  '!$A$1:$G$1,0))</f>
        <v>M</v>
      </c>
      <c r="K387" s="6">
        <f>INDEX('products  '!$A$1:$G$49,MATCH($D387,'products  '!$A$1:$A$49,0),MATCH(orders!K$1,'products  '!$A$1:$G$1,0))</f>
        <v>0.5</v>
      </c>
      <c r="L387" s="7">
        <f>INDEX('products  '!$A$1:$G$49,MATCH($D387,'products  '!$A$1:$A$49,0),MATCH(orders!L$1,'products  '!$A$1:$G$1,0))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  '!$A$1:$G$49,MATCH($D388,'products  '!$A$1:$A$49,0),MATCH(orders!I$1,'products  '!$A$1:$G$1,0))</f>
        <v>Ara</v>
      </c>
      <c r="J388" t="str">
        <f>INDEX('products  '!$A$1:$G$49,MATCH($D388,'products  '!$A$1:$A$49,0),MATCH(orders!J$1,'products  '!$A$1:$G$1,0))</f>
        <v>D</v>
      </c>
      <c r="K388" s="6">
        <f>INDEX('products  '!$A$1:$G$49,MATCH($D388,'products  '!$A$1:$A$49,0),MATCH(orders!K$1,'products  '!$A$1:$G$1,0))</f>
        <v>0.2</v>
      </c>
      <c r="L388" s="7">
        <f>INDEX('products  '!$A$1:$G$49,MATCH($D388,'products  '!$A$1:$A$49,0),MATCH(orders!L$1,'products  '!$A$1:$G$1,0))</f>
        <v>2.9849999999999999</v>
      </c>
      <c r="M388" s="7">
        <f t="shared" si="18"/>
        <v>17.91</v>
      </c>
      <c r="N388" t="str">
        <f t="shared" si="19"/>
        <v>Arabica</v>
      </c>
      <c r="O388" t="str">
        <f t="shared" si="20"/>
        <v>Dark</v>
      </c>
      <c r="P388" t="str">
        <f>_xlfn.XLOOKUP(Orders[[#This Row],[Customer ID]],customers!$A$2:$A$1001,customers!$I$2:$I$1001,,0)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  '!$A$1:$G$49,MATCH($D389,'products  '!$A$1:$A$49,0),MATCH(orders!I$1,'products  '!$A$1:$G$1,0))</f>
        <v>Exc</v>
      </c>
      <c r="J389" t="str">
        <f>INDEX('products  '!$A$1:$G$49,MATCH($D389,'products  '!$A$1:$A$49,0),MATCH(orders!J$1,'products  '!$A$1:$G$1,0))</f>
        <v>L</v>
      </c>
      <c r="K389" s="6">
        <f>INDEX('products  '!$A$1:$G$49,MATCH($D389,'products  '!$A$1:$A$49,0),MATCH(orders!K$1,'products  '!$A$1:$G$1,0))</f>
        <v>1</v>
      </c>
      <c r="L389" s="7">
        <f>INDEX('products  '!$A$1:$G$49,MATCH($D389,'products  '!$A$1:$A$49,0),MATCH(orders!L$1,'products  '!$A$1:$G$1,0))</f>
        <v>14.85</v>
      </c>
      <c r="M389" s="7">
        <f t="shared" si="18"/>
        <v>74.25</v>
      </c>
      <c r="N389" t="str">
        <f t="shared" si="19"/>
        <v>Excelsa</v>
      </c>
      <c r="O389" t="str">
        <f t="shared" si="20"/>
        <v>Light</v>
      </c>
      <c r="P389" t="str">
        <f>_xlfn.XLOOKUP(Orders[[#This Row],[Customer ID]],customers!$A$2:$A$1001,customers!$I$2:$I$1001,,0)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  '!$A$1:$G$49,MATCH($D390,'products  '!$A$1:$A$49,0),MATCH(orders!I$1,'products  '!$A$1:$G$1,0))</f>
        <v>Lib</v>
      </c>
      <c r="J390" t="str">
        <f>INDEX('products  '!$A$1:$G$49,MATCH($D390,'products  '!$A$1:$A$49,0),MATCH(orders!J$1,'products  '!$A$1:$G$1,0))</f>
        <v>D</v>
      </c>
      <c r="K390" s="6">
        <f>INDEX('products  '!$A$1:$G$49,MATCH($D390,'products  '!$A$1:$A$49,0),MATCH(orders!K$1,'products  '!$A$1:$G$1,0))</f>
        <v>0.2</v>
      </c>
      <c r="L390" s="7">
        <f>INDEX('products  '!$A$1:$G$49,MATCH($D390,'products  '!$A$1:$A$49,0),MATCH(orders!L$1,'products  '!$A$1:$G$1,0))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  '!$A$1:$G$49,MATCH($D391,'products  '!$A$1:$A$49,0),MATCH(orders!I$1,'products  '!$A$1:$G$1,0))</f>
        <v>Lib</v>
      </c>
      <c r="J391" t="str">
        <f>INDEX('products  '!$A$1:$G$49,MATCH($D391,'products  '!$A$1:$A$49,0),MATCH(orders!J$1,'products  '!$A$1:$G$1,0))</f>
        <v>D</v>
      </c>
      <c r="K391" s="6">
        <f>INDEX('products  '!$A$1:$G$49,MATCH($D391,'products  '!$A$1:$A$49,0),MATCH(orders!K$1,'products  '!$A$1:$G$1,0))</f>
        <v>0.5</v>
      </c>
      <c r="L391" s="7">
        <f>INDEX('products  '!$A$1:$G$49,MATCH($D391,'products  '!$A$1:$A$49,0),MATCH(orders!L$1,'products  '!$A$1:$G$1,0))</f>
        <v>7.77</v>
      </c>
      <c r="M391" s="7">
        <f t="shared" si="18"/>
        <v>23.31</v>
      </c>
      <c r="N391" t="str">
        <f t="shared" si="19"/>
        <v>Liberica</v>
      </c>
      <c r="O391" t="str">
        <f t="shared" si="20"/>
        <v>Dark</v>
      </c>
      <c r="P391" t="str">
        <f>_xlfn.XLOOKUP(Orders[[#This Row],[Customer ID]],customers!$A$2:$A$1001,customers!$I$2:$I$1001,,0)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  '!$A$1:$G$49,MATCH($D392,'products  '!$A$1:$A$49,0),MATCH(orders!I$1,'products  '!$A$1:$G$1,0))</f>
        <v>Exc</v>
      </c>
      <c r="J392" t="str">
        <f>INDEX('products  '!$A$1:$G$49,MATCH($D392,'products  '!$A$1:$A$49,0),MATCH(orders!J$1,'products  '!$A$1:$G$1,0))</f>
        <v>D</v>
      </c>
      <c r="K392" s="6">
        <f>INDEX('products  '!$A$1:$G$49,MATCH($D392,'products  '!$A$1:$A$49,0),MATCH(orders!K$1,'products  '!$A$1:$G$1,0))</f>
        <v>0.5</v>
      </c>
      <c r="L392" s="7">
        <f>INDEX('products  '!$A$1:$G$49,MATCH($D392,'products  '!$A$1:$A$49,0),MATCH(orders!L$1,'products  '!$A$1:$G$1,0))</f>
        <v>7.29</v>
      </c>
      <c r="M392" s="7">
        <f t="shared" si="18"/>
        <v>14.58</v>
      </c>
      <c r="N392" t="str">
        <f t="shared" si="19"/>
        <v>Excelsa</v>
      </c>
      <c r="O392" t="str">
        <f t="shared" si="20"/>
        <v>Dark</v>
      </c>
      <c r="P392" t="str">
        <f>_xlfn.XLOOKUP(Orders[[#This Row],[Customer ID]],customers!$A$2:$A$1001,customers!$I$2:$I$1001,,0)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  '!$A$1:$G$49,MATCH($D393,'products  '!$A$1:$A$49,0),MATCH(orders!I$1,'products  '!$A$1:$G$1,0))</f>
        <v>Ara</v>
      </c>
      <c r="J393" t="str">
        <f>INDEX('products  '!$A$1:$G$49,MATCH($D393,'products  '!$A$1:$A$49,0),MATCH(orders!J$1,'products  '!$A$1:$G$1,0))</f>
        <v>M</v>
      </c>
      <c r="K393" s="6">
        <f>INDEX('products  '!$A$1:$G$49,MATCH($D393,'products  '!$A$1:$A$49,0),MATCH(orders!K$1,'products  '!$A$1:$G$1,0))</f>
        <v>0.5</v>
      </c>
      <c r="L393" s="7">
        <f>INDEX('products  '!$A$1:$G$49,MATCH($D393,'products  '!$A$1:$A$49,0),MATCH(orders!L$1,'products  '!$A$1:$G$1,0))</f>
        <v>6.75</v>
      </c>
      <c r="M393" s="7">
        <f t="shared" si="18"/>
        <v>13.5</v>
      </c>
      <c r="N393" t="str">
        <f t="shared" si="19"/>
        <v>Arabica</v>
      </c>
      <c r="O393" t="str">
        <f t="shared" si="20"/>
        <v>Medium</v>
      </c>
      <c r="P393" t="str">
        <f>_xlfn.XLOOKUP(Orders[[#This Row],[Customer ID]],customers!$A$2:$A$1001,customers!$I$2:$I$1001,,0)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  '!$A$1:$G$49,MATCH($D394,'products  '!$A$1:$A$49,0),MATCH(orders!I$1,'products  '!$A$1:$G$1,0))</f>
        <v>Exc</v>
      </c>
      <c r="J394" t="str">
        <f>INDEX('products  '!$A$1:$G$49,MATCH($D394,'products  '!$A$1:$A$49,0),MATCH(orders!J$1,'products  '!$A$1:$G$1,0))</f>
        <v>L</v>
      </c>
      <c r="K394" s="6">
        <f>INDEX('products  '!$A$1:$G$49,MATCH($D394,'products  '!$A$1:$A$49,0),MATCH(orders!K$1,'products  '!$A$1:$G$1,0))</f>
        <v>1</v>
      </c>
      <c r="L394" s="7">
        <f>INDEX('products  '!$A$1:$G$49,MATCH($D394,'products  '!$A$1:$A$49,0),MATCH(orders!L$1,'products  '!$A$1:$G$1,0))</f>
        <v>14.85</v>
      </c>
      <c r="M394" s="7">
        <f t="shared" si="18"/>
        <v>89.1</v>
      </c>
      <c r="N394" t="str">
        <f t="shared" si="19"/>
        <v>Excelsa</v>
      </c>
      <c r="O394" t="str">
        <f t="shared" si="20"/>
        <v>Light</v>
      </c>
      <c r="P394" t="str">
        <f>_xlfn.XLOOKUP(Orders[[#This Row],[Customer ID]],customers!$A$2:$A$1001,customers!$I$2:$I$1001,,0)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  '!$A$1:$G$49,MATCH($D395,'products  '!$A$1:$A$49,0),MATCH(orders!I$1,'products  '!$A$1:$G$1,0))</f>
        <v>Ara</v>
      </c>
      <c r="J395" t="str">
        <f>INDEX('products  '!$A$1:$G$49,MATCH($D395,'products  '!$A$1:$A$49,0),MATCH(orders!J$1,'products  '!$A$1:$G$1,0))</f>
        <v>L</v>
      </c>
      <c r="K395" s="6">
        <f>INDEX('products  '!$A$1:$G$49,MATCH($D395,'products  '!$A$1:$A$49,0),MATCH(orders!K$1,'products  '!$A$1:$G$1,0))</f>
        <v>0.2</v>
      </c>
      <c r="L395" s="7">
        <f>INDEX('products  '!$A$1:$G$49,MATCH($D395,'products  '!$A$1:$A$49,0),MATCH(orders!L$1,'products  '!$A$1:$G$1,0))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  '!$A$1:$G$49,MATCH($D396,'products  '!$A$1:$A$49,0),MATCH(orders!I$1,'products  '!$A$1:$G$1,0))</f>
        <v>Rob</v>
      </c>
      <c r="J396" t="str">
        <f>INDEX('products  '!$A$1:$G$49,MATCH($D396,'products  '!$A$1:$A$49,0),MATCH(orders!J$1,'products  '!$A$1:$G$1,0))</f>
        <v>L</v>
      </c>
      <c r="K396" s="6">
        <f>INDEX('products  '!$A$1:$G$49,MATCH($D396,'products  '!$A$1:$A$49,0),MATCH(orders!K$1,'products  '!$A$1:$G$1,0))</f>
        <v>2.5</v>
      </c>
      <c r="L396" s="7">
        <f>INDEX('products  '!$A$1:$G$49,MATCH($D396,'products  '!$A$1:$A$49,0),MATCH(orders!L$1,'products  '!$A$1:$G$1,0))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  '!$A$1:$G$49,MATCH($D397,'products  '!$A$1:$A$49,0),MATCH(orders!I$1,'products  '!$A$1:$G$1,0))</f>
        <v>Lib</v>
      </c>
      <c r="J397" t="str">
        <f>INDEX('products  '!$A$1:$G$49,MATCH($D397,'products  '!$A$1:$A$49,0),MATCH(orders!J$1,'products  '!$A$1:$G$1,0))</f>
        <v>D</v>
      </c>
      <c r="K397" s="6">
        <f>INDEX('products  '!$A$1:$G$49,MATCH($D397,'products  '!$A$1:$A$49,0),MATCH(orders!K$1,'products  '!$A$1:$G$1,0))</f>
        <v>0.5</v>
      </c>
      <c r="L397" s="7">
        <f>INDEX('products  '!$A$1:$G$49,MATCH($D397,'products  '!$A$1:$A$49,0),MATCH(orders!L$1,'products  '!$A$1:$G$1,0))</f>
        <v>7.77</v>
      </c>
      <c r="M397" s="7">
        <f t="shared" si="18"/>
        <v>46.62</v>
      </c>
      <c r="N397" t="str">
        <f t="shared" si="19"/>
        <v>Liberica</v>
      </c>
      <c r="O397" t="str">
        <f t="shared" si="20"/>
        <v>Dark</v>
      </c>
      <c r="P397" t="str">
        <f>_xlfn.XLOOKUP(Orders[[#This Row],[Customer ID]],customers!$A$2:$A$1001,customers!$I$2:$I$1001,,0)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  '!$A$1:$G$49,MATCH($D398,'products  '!$A$1:$A$49,0),MATCH(orders!I$1,'products  '!$A$1:$G$1,0))</f>
        <v>Ara</v>
      </c>
      <c r="J398" t="str">
        <f>INDEX('products  '!$A$1:$G$49,MATCH($D398,'products  '!$A$1:$A$49,0),MATCH(orders!J$1,'products  '!$A$1:$G$1,0))</f>
        <v>L</v>
      </c>
      <c r="K398" s="6">
        <f>INDEX('products  '!$A$1:$G$49,MATCH($D398,'products  '!$A$1:$A$49,0),MATCH(orders!K$1,'products  '!$A$1:$G$1,0))</f>
        <v>0.5</v>
      </c>
      <c r="L398" s="7">
        <f>INDEX('products  '!$A$1:$G$49,MATCH($D398,'products  '!$A$1:$A$49,0),MATCH(orders!L$1,'products  '!$A$1:$G$1,0))</f>
        <v>7.77</v>
      </c>
      <c r="M398" s="7">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  '!$A$1:$G$49,MATCH($D399,'products  '!$A$1:$A$49,0),MATCH(orders!I$1,'products  '!$A$1:$G$1,0))</f>
        <v>Lib</v>
      </c>
      <c r="J399" t="str">
        <f>INDEX('products  '!$A$1:$G$49,MATCH($D399,'products  '!$A$1:$A$49,0),MATCH(orders!J$1,'products  '!$A$1:$G$1,0))</f>
        <v>D</v>
      </c>
      <c r="K399" s="6">
        <f>INDEX('products  '!$A$1:$G$49,MATCH($D399,'products  '!$A$1:$A$49,0),MATCH(orders!K$1,'products  '!$A$1:$G$1,0))</f>
        <v>0.5</v>
      </c>
      <c r="L399" s="7">
        <f>INDEX('products  '!$A$1:$G$49,MATCH($D399,'products  '!$A$1:$A$49,0),MATCH(orders!L$1,'products  '!$A$1:$G$1,0))</f>
        <v>7.77</v>
      </c>
      <c r="M399" s="7">
        <f t="shared" si="18"/>
        <v>31.08</v>
      </c>
      <c r="N399" t="str">
        <f t="shared" si="19"/>
        <v>Liberica</v>
      </c>
      <c r="O399" t="str">
        <f t="shared" si="20"/>
        <v>Dark</v>
      </c>
      <c r="P399" t="str">
        <f>_xlfn.XLOOKUP(Orders[[#This Row],[Customer ID]],customers!$A$2:$A$1001,customers!$I$2:$I$1001,,0)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  '!$A$1:$G$49,MATCH($D400,'products  '!$A$1:$A$49,0),MATCH(orders!I$1,'products  '!$A$1:$G$1,0))</f>
        <v>Ara</v>
      </c>
      <c r="J400" t="str">
        <f>INDEX('products  '!$A$1:$G$49,MATCH($D400,'products  '!$A$1:$A$49,0),MATCH(orders!J$1,'products  '!$A$1:$G$1,0))</f>
        <v>D</v>
      </c>
      <c r="K400" s="6">
        <f>INDEX('products  '!$A$1:$G$49,MATCH($D400,'products  '!$A$1:$A$49,0),MATCH(orders!K$1,'products  '!$A$1:$G$1,0))</f>
        <v>0.2</v>
      </c>
      <c r="L400" s="7">
        <f>INDEX('products  '!$A$1:$G$49,MATCH($D400,'products  '!$A$1:$A$49,0),MATCH(orders!L$1,'products  '!$A$1:$G$1,0))</f>
        <v>2.9849999999999999</v>
      </c>
      <c r="M400" s="7">
        <f t="shared" si="18"/>
        <v>17.91</v>
      </c>
      <c r="N400" t="str">
        <f t="shared" si="19"/>
        <v>Arabica</v>
      </c>
      <c r="O400" t="str">
        <f t="shared" si="20"/>
        <v>Dark</v>
      </c>
      <c r="P400" t="str">
        <f>_xlfn.XLOOKUP(Orders[[#This Row],[Customer ID]],customers!$A$2:$A$1001,customers!$I$2:$I$1001,,0)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  '!$A$1:$G$49,MATCH($D401,'products  '!$A$1:$A$49,0),MATCH(orders!I$1,'products  '!$A$1:$G$1,0))</f>
        <v>Exc</v>
      </c>
      <c r="J401" t="str">
        <f>INDEX('products  '!$A$1:$G$49,MATCH($D401,'products  '!$A$1:$A$49,0),MATCH(orders!J$1,'products  '!$A$1:$G$1,0))</f>
        <v>D</v>
      </c>
      <c r="K401" s="6">
        <f>INDEX('products  '!$A$1:$G$49,MATCH($D401,'products  '!$A$1:$A$49,0),MATCH(orders!K$1,'products  '!$A$1:$G$1,0))</f>
        <v>2.5</v>
      </c>
      <c r="L401" s="7">
        <f>INDEX('products  '!$A$1:$G$49,MATCH($D401,'products  '!$A$1:$A$49,0),MATCH(orders!L$1,'products  '!$A$1:$G$1,0))</f>
        <v>27.945</v>
      </c>
      <c r="M401" s="7">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  '!$A$1:$G$49,MATCH($D402,'products  '!$A$1:$A$49,0),MATCH(orders!I$1,'products  '!$A$1:$G$1,0))</f>
        <v>Lib</v>
      </c>
      <c r="J402" t="str">
        <f>INDEX('products  '!$A$1:$G$49,MATCH($D402,'products  '!$A$1:$A$49,0),MATCH(orders!J$1,'products  '!$A$1:$G$1,0))</f>
        <v>L</v>
      </c>
      <c r="K402" s="6">
        <f>INDEX('products  '!$A$1:$G$49,MATCH($D402,'products  '!$A$1:$A$49,0),MATCH(orders!K$1,'products  '!$A$1:$G$1,0))</f>
        <v>1</v>
      </c>
      <c r="L402" s="7">
        <f>INDEX('products  '!$A$1:$G$49,MATCH($D402,'products  '!$A$1:$A$49,0),MATCH(orders!L$1,'products  '!$A$1:$G$1,0))</f>
        <v>15.85</v>
      </c>
      <c r="M402" s="7">
        <f t="shared" si="18"/>
        <v>63.4</v>
      </c>
      <c r="N402" t="str">
        <f t="shared" si="19"/>
        <v>Liberica</v>
      </c>
      <c r="O402" t="str">
        <f t="shared" si="20"/>
        <v>Light</v>
      </c>
      <c r="P402" t="str">
        <f>_xlfn.XLOOKUP(Orders[[#This Row],[Customer ID]],customers!$A$2:$A$1001,customers!$I$2:$I$1001,,0)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  '!$A$1:$G$49,MATCH($D403,'products  '!$A$1:$A$49,0),MATCH(orders!I$1,'products  '!$A$1:$G$1,0))</f>
        <v>Lib</v>
      </c>
      <c r="J403" t="str">
        <f>INDEX('products  '!$A$1:$G$49,MATCH($D403,'products  '!$A$1:$A$49,0),MATCH(orders!J$1,'products  '!$A$1:$G$1,0))</f>
        <v>M</v>
      </c>
      <c r="K403" s="6">
        <f>INDEX('products  '!$A$1:$G$49,MATCH($D403,'products  '!$A$1:$A$49,0),MATCH(orders!K$1,'products  '!$A$1:$G$1,0))</f>
        <v>0.2</v>
      </c>
      <c r="L403" s="7">
        <f>INDEX('products  '!$A$1:$G$49,MATCH($D403,'products  '!$A$1:$A$49,0),MATCH(orders!L$1,'products  '!$A$1:$G$1,0))</f>
        <v>4.3650000000000002</v>
      </c>
      <c r="M403" s="7">
        <f t="shared" si="18"/>
        <v>8.73</v>
      </c>
      <c r="N403" t="str">
        <f t="shared" si="19"/>
        <v>Liberica</v>
      </c>
      <c r="O403" t="str">
        <f t="shared" si="20"/>
        <v>Medium</v>
      </c>
      <c r="P403" t="str">
        <f>_xlfn.XLOOKUP(Orders[[#This Row],[Customer ID]],customers!$A$2:$A$1001,customers!$I$2:$I$1001,,0)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  '!$A$1:$G$49,MATCH($D404,'products  '!$A$1:$A$49,0),MATCH(orders!I$1,'products  '!$A$1:$G$1,0))</f>
        <v>Rob</v>
      </c>
      <c r="J404" t="str">
        <f>INDEX('products  '!$A$1:$G$49,MATCH($D404,'products  '!$A$1:$A$49,0),MATCH(orders!J$1,'products  '!$A$1:$G$1,0))</f>
        <v>D</v>
      </c>
      <c r="K404" s="6">
        <f>INDEX('products  '!$A$1:$G$49,MATCH($D404,'products  '!$A$1:$A$49,0),MATCH(orders!K$1,'products  '!$A$1:$G$1,0))</f>
        <v>1</v>
      </c>
      <c r="L404" s="7">
        <f>INDEX('products  '!$A$1:$G$49,MATCH($D404,'products  '!$A$1:$A$49,0),MATCH(orders!L$1,'products  '!$A$1:$G$1,0))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  '!$A$1:$G$49,MATCH($D405,'products  '!$A$1:$A$49,0),MATCH(orders!I$1,'products  '!$A$1:$G$1,0))</f>
        <v>Lib</v>
      </c>
      <c r="J405" t="str">
        <f>INDEX('products  '!$A$1:$G$49,MATCH($D405,'products  '!$A$1:$A$49,0),MATCH(orders!J$1,'products  '!$A$1:$G$1,0))</f>
        <v>L</v>
      </c>
      <c r="K405" s="6">
        <f>INDEX('products  '!$A$1:$G$49,MATCH($D405,'products  '!$A$1:$A$49,0),MATCH(orders!K$1,'products  '!$A$1:$G$1,0))</f>
        <v>0.2</v>
      </c>
      <c r="L405" s="7">
        <f>INDEX('products  '!$A$1:$G$49,MATCH($D405,'products  '!$A$1:$A$49,0),MATCH(orders!L$1,'products  '!$A$1:$G$1,0))</f>
        <v>4.7549999999999999</v>
      </c>
      <c r="M405" s="7">
        <f t="shared" si="18"/>
        <v>9.51</v>
      </c>
      <c r="N405" t="str">
        <f t="shared" si="19"/>
        <v>Liberica</v>
      </c>
      <c r="O405" t="str">
        <f t="shared" si="20"/>
        <v>Light</v>
      </c>
      <c r="P405" t="str">
        <f>_xlfn.XLOOKUP(Orders[[#This Row],[Customer ID]],customers!$A$2:$A$1001,customers!$I$2:$I$1001,,0)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  '!$A$1:$G$49,MATCH($D406,'products  '!$A$1:$A$49,0),MATCH(orders!I$1,'products  '!$A$1:$G$1,0))</f>
        <v>Ara</v>
      </c>
      <c r="J406" t="str">
        <f>INDEX('products  '!$A$1:$G$49,MATCH($D406,'products  '!$A$1:$A$49,0),MATCH(orders!J$1,'products  '!$A$1:$G$1,0))</f>
        <v>D</v>
      </c>
      <c r="K406" s="6">
        <f>INDEX('products  '!$A$1:$G$49,MATCH($D406,'products  '!$A$1:$A$49,0),MATCH(orders!K$1,'products  '!$A$1:$G$1,0))</f>
        <v>1</v>
      </c>
      <c r="L406" s="7">
        <f>INDEX('products  '!$A$1:$G$49,MATCH($D406,'products  '!$A$1:$A$49,0),MATCH(orders!L$1,'products  '!$A$1:$G$1,0))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  '!$A$1:$G$49,MATCH($D407,'products  '!$A$1:$A$49,0),MATCH(orders!I$1,'products  '!$A$1:$G$1,0))</f>
        <v>Exc</v>
      </c>
      <c r="J407" t="str">
        <f>INDEX('products  '!$A$1:$G$49,MATCH($D407,'products  '!$A$1:$A$49,0),MATCH(orders!J$1,'products  '!$A$1:$G$1,0))</f>
        <v>M</v>
      </c>
      <c r="K407" s="6">
        <f>INDEX('products  '!$A$1:$G$49,MATCH($D407,'products  '!$A$1:$A$49,0),MATCH(orders!K$1,'products  '!$A$1:$G$1,0))</f>
        <v>0.5</v>
      </c>
      <c r="L407" s="7">
        <f>INDEX('products  '!$A$1:$G$49,MATCH($D407,'products  '!$A$1:$A$49,0),MATCH(orders!L$1,'products  '!$A$1:$G$1,0))</f>
        <v>8.25</v>
      </c>
      <c r="M407" s="7">
        <f t="shared" si="18"/>
        <v>24.75</v>
      </c>
      <c r="N407" t="str">
        <f t="shared" si="19"/>
        <v>Excelsa</v>
      </c>
      <c r="O407" t="str">
        <f t="shared" si="20"/>
        <v>Medium</v>
      </c>
      <c r="P407" t="str">
        <f>_xlfn.XLOOKUP(Orders[[#This Row],[Customer ID]],customers!$A$2:$A$1001,customers!$I$2:$I$1001,,0)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  '!$A$1:$G$49,MATCH($D408,'products  '!$A$1:$A$49,0),MATCH(orders!I$1,'products  '!$A$1:$G$1,0))</f>
        <v>Exc</v>
      </c>
      <c r="J408" t="str">
        <f>INDEX('products  '!$A$1:$G$49,MATCH($D408,'products  '!$A$1:$A$49,0),MATCH(orders!J$1,'products  '!$A$1:$G$1,0))</f>
        <v>M</v>
      </c>
      <c r="K408" s="6">
        <f>INDEX('products  '!$A$1:$G$49,MATCH($D408,'products  '!$A$1:$A$49,0),MATCH(orders!K$1,'products  '!$A$1:$G$1,0))</f>
        <v>1</v>
      </c>
      <c r="L408" s="7">
        <f>INDEX('products  '!$A$1:$G$49,MATCH($D408,'products  '!$A$1:$A$49,0),MATCH(orders!L$1,'products  '!$A$1:$G$1,0))</f>
        <v>13.75</v>
      </c>
      <c r="M408" s="7">
        <f t="shared" si="18"/>
        <v>68.75</v>
      </c>
      <c r="N408" t="str">
        <f t="shared" si="19"/>
        <v>Excelsa</v>
      </c>
      <c r="O408" t="str">
        <f t="shared" si="20"/>
        <v>Medium</v>
      </c>
      <c r="P408" t="str">
        <f>_xlfn.XLOOKUP(Orders[[#This Row],[Customer ID]],customers!$A$2:$A$1001,customers!$I$2:$I$1001,,0)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  '!$A$1:$G$49,MATCH($D409,'products  '!$A$1:$A$49,0),MATCH(orders!I$1,'products  '!$A$1:$G$1,0))</f>
        <v>Exc</v>
      </c>
      <c r="J409" t="str">
        <f>INDEX('products  '!$A$1:$G$49,MATCH($D409,'products  '!$A$1:$A$49,0),MATCH(orders!J$1,'products  '!$A$1:$G$1,0))</f>
        <v>M</v>
      </c>
      <c r="K409" s="6">
        <f>INDEX('products  '!$A$1:$G$49,MATCH($D409,'products  '!$A$1:$A$49,0),MATCH(orders!K$1,'products  '!$A$1:$G$1,0))</f>
        <v>0.5</v>
      </c>
      <c r="L409" s="7">
        <f>INDEX('products  '!$A$1:$G$49,MATCH($D409,'products  '!$A$1:$A$49,0),MATCH(orders!L$1,'products  '!$A$1:$G$1,0))</f>
        <v>8.25</v>
      </c>
      <c r="M409" s="7">
        <f t="shared" si="18"/>
        <v>49.5</v>
      </c>
      <c r="N409" t="str">
        <f t="shared" si="19"/>
        <v>Excelsa</v>
      </c>
      <c r="O409" t="str">
        <f t="shared" si="20"/>
        <v>Medium</v>
      </c>
      <c r="P409" t="str">
        <f>_xlfn.XLOOKUP(Orders[[#This Row],[Customer ID]],customers!$A$2:$A$1001,customers!$I$2:$I$1001,,0)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  '!$A$1:$G$49,MATCH($D410,'products  '!$A$1:$A$49,0),MATCH(orders!I$1,'products  '!$A$1:$G$1,0))</f>
        <v>Ara</v>
      </c>
      <c r="J410" t="str">
        <f>INDEX('products  '!$A$1:$G$49,MATCH($D410,'products  '!$A$1:$A$49,0),MATCH(orders!J$1,'products  '!$A$1:$G$1,0))</f>
        <v>M</v>
      </c>
      <c r="K410" s="6">
        <f>INDEX('products  '!$A$1:$G$49,MATCH($D410,'products  '!$A$1:$A$49,0),MATCH(orders!K$1,'products  '!$A$1:$G$1,0))</f>
        <v>2.5</v>
      </c>
      <c r="L410" s="7">
        <f>INDEX('products  '!$A$1:$G$49,MATCH($D410,'products  '!$A$1:$A$49,0),MATCH(orders!L$1,'products  '!$A$1:$G$1,0))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  '!$A$1:$G$49,MATCH($D411,'products  '!$A$1:$A$49,0),MATCH(orders!I$1,'products  '!$A$1:$G$1,0))</f>
        <v>Lib</v>
      </c>
      <c r="J411" t="str">
        <f>INDEX('products  '!$A$1:$G$49,MATCH($D411,'products  '!$A$1:$A$49,0),MATCH(orders!J$1,'products  '!$A$1:$G$1,0))</f>
        <v>L</v>
      </c>
      <c r="K411" s="6">
        <f>INDEX('products  '!$A$1:$G$49,MATCH($D411,'products  '!$A$1:$A$49,0),MATCH(orders!K$1,'products  '!$A$1:$G$1,0))</f>
        <v>1</v>
      </c>
      <c r="L411" s="7">
        <f>INDEX('products  '!$A$1:$G$49,MATCH($D411,'products  '!$A$1:$A$49,0),MATCH(orders!L$1,'products  '!$A$1:$G$1,0))</f>
        <v>15.85</v>
      </c>
      <c r="M411" s="7">
        <f t="shared" si="18"/>
        <v>47.55</v>
      </c>
      <c r="N411" t="str">
        <f t="shared" si="19"/>
        <v>Liberica</v>
      </c>
      <c r="O411" t="str">
        <f t="shared" si="20"/>
        <v>Light</v>
      </c>
      <c r="P411" t="str">
        <f>_xlfn.XLOOKUP(Orders[[#This Row],[Customer ID]],customers!$A$2:$A$1001,customers!$I$2:$I$1001,,0)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  '!$A$1:$G$49,MATCH($D412,'products  '!$A$1:$A$49,0),MATCH(orders!I$1,'products  '!$A$1:$G$1,0))</f>
        <v>Ara</v>
      </c>
      <c r="J412" t="str">
        <f>INDEX('products  '!$A$1:$G$49,MATCH($D412,'products  '!$A$1:$A$49,0),MATCH(orders!J$1,'products  '!$A$1:$G$1,0))</f>
        <v>L</v>
      </c>
      <c r="K412" s="6">
        <f>INDEX('products  '!$A$1:$G$49,MATCH($D412,'products  '!$A$1:$A$49,0),MATCH(orders!K$1,'products  '!$A$1:$G$1,0))</f>
        <v>0.2</v>
      </c>
      <c r="L412" s="7">
        <f>INDEX('products  '!$A$1:$G$49,MATCH($D412,'products  '!$A$1:$A$49,0),MATCH(orders!L$1,'products  '!$A$1:$G$1,0))</f>
        <v>3.8849999999999998</v>
      </c>
      <c r="M412" s="7">
        <f t="shared" si="18"/>
        <v>15.54</v>
      </c>
      <c r="N412" t="str">
        <f t="shared" si="19"/>
        <v>Arabica</v>
      </c>
      <c r="O412" t="str">
        <f t="shared" si="20"/>
        <v>Light</v>
      </c>
      <c r="P412" t="str">
        <f>_xlfn.XLOOKUP(Orders[[#This Row],[Customer ID]],customers!$A$2:$A$1001,customers!$I$2:$I$1001,,0)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  '!$A$1:$G$49,MATCH($D413,'products  '!$A$1:$A$49,0),MATCH(orders!I$1,'products  '!$A$1:$G$1,0))</f>
        <v>Lib</v>
      </c>
      <c r="J413" t="str">
        <f>INDEX('products  '!$A$1:$G$49,MATCH($D413,'products  '!$A$1:$A$49,0),MATCH(orders!J$1,'products  '!$A$1:$G$1,0))</f>
        <v>M</v>
      </c>
      <c r="K413" s="6">
        <f>INDEX('products  '!$A$1:$G$49,MATCH($D413,'products  '!$A$1:$A$49,0),MATCH(orders!K$1,'products  '!$A$1:$G$1,0))</f>
        <v>1</v>
      </c>
      <c r="L413" s="7">
        <f>INDEX('products  '!$A$1:$G$49,MATCH($D413,'products  '!$A$1:$A$49,0),MATCH(orders!L$1,'products  '!$A$1:$G$1,0))</f>
        <v>14.55</v>
      </c>
      <c r="M413" s="7">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  '!$A$1:$G$49,MATCH($D414,'products  '!$A$1:$A$49,0),MATCH(orders!I$1,'products  '!$A$1:$G$1,0))</f>
        <v>Ara</v>
      </c>
      <c r="J414" t="str">
        <f>INDEX('products  '!$A$1:$G$49,MATCH($D414,'products  '!$A$1:$A$49,0),MATCH(orders!J$1,'products  '!$A$1:$G$1,0))</f>
        <v>M</v>
      </c>
      <c r="K414" s="6">
        <f>INDEX('products  '!$A$1:$G$49,MATCH($D414,'products  '!$A$1:$A$49,0),MATCH(orders!K$1,'products  '!$A$1:$G$1,0))</f>
        <v>1</v>
      </c>
      <c r="L414" s="7">
        <f>INDEX('products  '!$A$1:$G$49,MATCH($D414,'products  '!$A$1:$A$49,0),MATCH(orders!L$1,'products  '!$A$1:$G$1,0))</f>
        <v>11.25</v>
      </c>
      <c r="M414" s="7">
        <f t="shared" si="18"/>
        <v>56.25</v>
      </c>
      <c r="N414" t="str">
        <f t="shared" si="19"/>
        <v>Arabica</v>
      </c>
      <c r="O414" t="str">
        <f t="shared" si="20"/>
        <v>Medium</v>
      </c>
      <c r="P414" t="str">
        <f>_xlfn.XLOOKUP(Orders[[#This Row],[Customer ID]],customers!$A$2:$A$1001,customers!$I$2:$I$1001,,0)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  '!$A$1:$G$49,MATCH($D415,'products  '!$A$1:$A$49,0),MATCH(orders!I$1,'products  '!$A$1:$G$1,0))</f>
        <v>Lib</v>
      </c>
      <c r="J415" t="str">
        <f>INDEX('products  '!$A$1:$G$49,MATCH($D415,'products  '!$A$1:$A$49,0),MATCH(orders!J$1,'products  '!$A$1:$G$1,0))</f>
        <v>L</v>
      </c>
      <c r="K415" s="6">
        <f>INDEX('products  '!$A$1:$G$49,MATCH($D415,'products  '!$A$1:$A$49,0),MATCH(orders!K$1,'products  '!$A$1:$G$1,0))</f>
        <v>2.5</v>
      </c>
      <c r="L415" s="7">
        <f>INDEX('products  '!$A$1:$G$49,MATCH($D415,'products  '!$A$1:$A$49,0),MATCH(orders!L$1,'products  '!$A$1:$G$1,0))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  '!$A$1:$G$49,MATCH($D416,'products  '!$A$1:$A$49,0),MATCH(orders!I$1,'products  '!$A$1:$G$1,0))</f>
        <v>Rob</v>
      </c>
      <c r="J416" t="str">
        <f>INDEX('products  '!$A$1:$G$49,MATCH($D416,'products  '!$A$1:$A$49,0),MATCH(orders!J$1,'products  '!$A$1:$G$1,0))</f>
        <v>L</v>
      </c>
      <c r="K416" s="6">
        <f>INDEX('products  '!$A$1:$G$49,MATCH($D416,'products  '!$A$1:$A$49,0),MATCH(orders!K$1,'products  '!$A$1:$G$1,0))</f>
        <v>0.2</v>
      </c>
      <c r="L416" s="7">
        <f>INDEX('products  '!$A$1:$G$49,MATCH($D416,'products  '!$A$1:$A$49,0),MATCH(orders!L$1,'products  '!$A$1:$G$1,0))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  '!$A$1:$G$49,MATCH($D417,'products  '!$A$1:$A$49,0),MATCH(orders!I$1,'products  '!$A$1:$G$1,0))</f>
        <v>Rob</v>
      </c>
      <c r="J417" t="str">
        <f>INDEX('products  '!$A$1:$G$49,MATCH($D417,'products  '!$A$1:$A$49,0),MATCH(orders!J$1,'products  '!$A$1:$G$1,0))</f>
        <v>M</v>
      </c>
      <c r="K417" s="6">
        <f>INDEX('products  '!$A$1:$G$49,MATCH($D417,'products  '!$A$1:$A$49,0),MATCH(orders!K$1,'products  '!$A$1:$G$1,0))</f>
        <v>0.2</v>
      </c>
      <c r="L417" s="7">
        <f>INDEX('products  '!$A$1:$G$49,MATCH($D417,'products  '!$A$1:$A$49,0),MATCH(orders!L$1,'products  '!$A$1:$G$1,0))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  '!$A$1:$G$49,MATCH($D418,'products  '!$A$1:$A$49,0),MATCH(orders!I$1,'products  '!$A$1:$G$1,0))</f>
        <v>Ara</v>
      </c>
      <c r="J418" t="str">
        <f>INDEX('products  '!$A$1:$G$49,MATCH($D418,'products  '!$A$1:$A$49,0),MATCH(orders!J$1,'products  '!$A$1:$G$1,0))</f>
        <v>L</v>
      </c>
      <c r="K418" s="6">
        <f>INDEX('products  '!$A$1:$G$49,MATCH($D418,'products  '!$A$1:$A$49,0),MATCH(orders!K$1,'products  '!$A$1:$G$1,0))</f>
        <v>0.5</v>
      </c>
      <c r="L418" s="7">
        <f>INDEX('products  '!$A$1:$G$49,MATCH($D418,'products  '!$A$1:$A$49,0),MATCH(orders!L$1,'products  '!$A$1:$G$1,0))</f>
        <v>7.77</v>
      </c>
      <c r="M418" s="7">
        <f t="shared" si="18"/>
        <v>23.31</v>
      </c>
      <c r="N418" t="str">
        <f t="shared" si="19"/>
        <v>Arabica</v>
      </c>
      <c r="O418" t="str">
        <f t="shared" si="20"/>
        <v>Light</v>
      </c>
      <c r="P418" t="str">
        <f>_xlfn.XLOOKUP(Orders[[#This Row],[Customer ID]],customers!$A$2:$A$1001,customers!$I$2:$I$1001,,0)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  '!$A$1:$G$49,MATCH($D419,'products  '!$A$1:$A$49,0),MATCH(orders!I$1,'products  '!$A$1:$G$1,0))</f>
        <v>Ara</v>
      </c>
      <c r="J419" t="str">
        <f>INDEX('products  '!$A$1:$G$49,MATCH($D419,'products  '!$A$1:$A$49,0),MATCH(orders!J$1,'products  '!$A$1:$G$1,0))</f>
        <v>L</v>
      </c>
      <c r="K419" s="6">
        <f>INDEX('products  '!$A$1:$G$49,MATCH($D419,'products  '!$A$1:$A$49,0),MATCH(orders!K$1,'products  '!$A$1:$G$1,0))</f>
        <v>2.5</v>
      </c>
      <c r="L419" s="7">
        <f>INDEX('products  '!$A$1:$G$49,MATCH($D419,'products  '!$A$1:$A$49,0),MATCH(orders!L$1,'products  '!$A$1:$G$1,0))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  '!$A$1:$G$49,MATCH($D420,'products  '!$A$1:$A$49,0),MATCH(orders!I$1,'products  '!$A$1:$G$1,0))</f>
        <v>Ara</v>
      </c>
      <c r="J420" t="str">
        <f>INDEX('products  '!$A$1:$G$49,MATCH($D420,'products  '!$A$1:$A$49,0),MATCH(orders!J$1,'products  '!$A$1:$G$1,0))</f>
        <v>L</v>
      </c>
      <c r="K420" s="6">
        <f>INDEX('products  '!$A$1:$G$49,MATCH($D420,'products  '!$A$1:$A$49,0),MATCH(orders!K$1,'products  '!$A$1:$G$1,0))</f>
        <v>2.5</v>
      </c>
      <c r="L420" s="7">
        <f>INDEX('products  '!$A$1:$G$49,MATCH($D420,'products  '!$A$1:$A$49,0),MATCH(orders!L$1,'products  '!$A$1:$G$1,0))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  '!$A$1:$G$49,MATCH($D421,'products  '!$A$1:$A$49,0),MATCH(orders!I$1,'products  '!$A$1:$G$1,0))</f>
        <v>Lib</v>
      </c>
      <c r="J421" t="str">
        <f>INDEX('products  '!$A$1:$G$49,MATCH($D421,'products  '!$A$1:$A$49,0),MATCH(orders!J$1,'products  '!$A$1:$G$1,0))</f>
        <v>M</v>
      </c>
      <c r="K421" s="6">
        <f>INDEX('products  '!$A$1:$G$49,MATCH($D421,'products  '!$A$1:$A$49,0),MATCH(orders!K$1,'products  '!$A$1:$G$1,0))</f>
        <v>0.5</v>
      </c>
      <c r="L421" s="7">
        <f>INDEX('products  '!$A$1:$G$49,MATCH($D421,'products  '!$A$1:$A$49,0),MATCH(orders!L$1,'products  '!$A$1:$G$1,0))</f>
        <v>8.73</v>
      </c>
      <c r="M421" s="7">
        <f t="shared" si="18"/>
        <v>8.73</v>
      </c>
      <c r="N421" t="str">
        <f t="shared" si="19"/>
        <v>Liberica</v>
      </c>
      <c r="O421" t="str">
        <f t="shared" si="20"/>
        <v>Medium</v>
      </c>
      <c r="P421" t="str">
        <f>_xlfn.XLOOKUP(Orders[[#This Row],[Customer ID]],customers!$A$2:$A$1001,customers!$I$2:$I$1001,,0)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  '!$A$1:$G$49,MATCH($D422,'products  '!$A$1:$A$49,0),MATCH(orders!I$1,'products  '!$A$1:$G$1,0))</f>
        <v>Lib</v>
      </c>
      <c r="J422" t="str">
        <f>INDEX('products  '!$A$1:$G$49,MATCH($D422,'products  '!$A$1:$A$49,0),MATCH(orders!J$1,'products  '!$A$1:$G$1,0))</f>
        <v>D</v>
      </c>
      <c r="K422" s="6">
        <f>INDEX('products  '!$A$1:$G$49,MATCH($D422,'products  '!$A$1:$A$49,0),MATCH(orders!K$1,'products  '!$A$1:$G$1,0))</f>
        <v>0.5</v>
      </c>
      <c r="L422" s="7">
        <f>INDEX('products  '!$A$1:$G$49,MATCH($D422,'products  '!$A$1:$A$49,0),MATCH(orders!L$1,'products  '!$A$1:$G$1,0))</f>
        <v>7.77</v>
      </c>
      <c r="M422" s="7">
        <f t="shared" si="18"/>
        <v>31.08</v>
      </c>
      <c r="N422" t="str">
        <f t="shared" si="19"/>
        <v>Liberica</v>
      </c>
      <c r="O422" t="str">
        <f t="shared" si="20"/>
        <v>Dark</v>
      </c>
      <c r="P422" t="str">
        <f>_xlfn.XLOOKUP(Orders[[#This Row],[Customer ID]],customers!$A$2:$A$1001,customers!$I$2:$I$1001,,0)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  '!$A$1:$G$49,MATCH($D423,'products  '!$A$1:$A$49,0),MATCH(orders!I$1,'products  '!$A$1:$G$1,0))</f>
        <v>Ara</v>
      </c>
      <c r="J423" t="str">
        <f>INDEX('products  '!$A$1:$G$49,MATCH($D423,'products  '!$A$1:$A$49,0),MATCH(orders!J$1,'products  '!$A$1:$G$1,0))</f>
        <v>D</v>
      </c>
      <c r="K423" s="6">
        <f>INDEX('products  '!$A$1:$G$49,MATCH($D423,'products  '!$A$1:$A$49,0),MATCH(orders!K$1,'products  '!$A$1:$G$1,0))</f>
        <v>2.5</v>
      </c>
      <c r="L423" s="7">
        <f>INDEX('products  '!$A$1:$G$49,MATCH($D423,'products  '!$A$1:$A$49,0),MATCH(orders!L$1,'products  '!$A$1:$G$1,0))</f>
        <v>22.884999999999998</v>
      </c>
      <c r="M423" s="7">
        <f t="shared" si="18"/>
        <v>137.31</v>
      </c>
      <c r="N423" t="str">
        <f t="shared" si="19"/>
        <v>Arabica</v>
      </c>
      <c r="O423" t="str">
        <f t="shared" si="20"/>
        <v>Dark</v>
      </c>
      <c r="P423" t="str">
        <f>_xlfn.XLOOKUP(Orders[[#This Row],[Customer ID]],customers!$A$2:$A$1001,customers!$I$2:$I$1001,,0)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  '!$A$1:$G$49,MATCH($D424,'products  '!$A$1:$A$49,0),MATCH(orders!I$1,'products  '!$A$1:$G$1,0))</f>
        <v>Ara</v>
      </c>
      <c r="J424" t="str">
        <f>INDEX('products  '!$A$1:$G$49,MATCH($D424,'products  '!$A$1:$A$49,0),MATCH(orders!J$1,'products  '!$A$1:$G$1,0))</f>
        <v>D</v>
      </c>
      <c r="K424" s="6">
        <f>INDEX('products  '!$A$1:$G$49,MATCH($D424,'products  '!$A$1:$A$49,0),MATCH(orders!K$1,'products  '!$A$1:$G$1,0))</f>
        <v>0.5</v>
      </c>
      <c r="L424" s="7">
        <f>INDEX('products  '!$A$1:$G$49,MATCH($D424,'products  '!$A$1:$A$49,0),MATCH(orders!L$1,'products  '!$A$1:$G$1,0))</f>
        <v>5.97</v>
      </c>
      <c r="M424" s="7">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  '!$A$1:$G$49,MATCH($D425,'products  '!$A$1:$A$49,0),MATCH(orders!I$1,'products  '!$A$1:$G$1,0))</f>
        <v>Rob</v>
      </c>
      <c r="J425" t="str">
        <f>INDEX('products  '!$A$1:$G$49,MATCH($D425,'products  '!$A$1:$A$49,0),MATCH(orders!J$1,'products  '!$A$1:$G$1,0))</f>
        <v>M</v>
      </c>
      <c r="K425" s="6">
        <f>INDEX('products  '!$A$1:$G$49,MATCH($D425,'products  '!$A$1:$A$49,0),MATCH(orders!K$1,'products  '!$A$1:$G$1,0))</f>
        <v>0.5</v>
      </c>
      <c r="L425" s="7">
        <f>INDEX('products  '!$A$1:$G$49,MATCH($D425,'products  '!$A$1:$A$49,0),MATCH(orders!L$1,'products  '!$A$1:$G$1,0))</f>
        <v>5.97</v>
      </c>
      <c r="M425" s="7">
        <f t="shared" si="18"/>
        <v>17.91</v>
      </c>
      <c r="N425" t="str">
        <f t="shared" si="19"/>
        <v>Robusta</v>
      </c>
      <c r="O425" t="str">
        <f t="shared" si="20"/>
        <v>Medium</v>
      </c>
      <c r="P425" t="str">
        <f>_xlfn.XLOOKUP(Orders[[#This Row],[Customer ID]],customers!$A$2:$A$1001,customers!$I$2:$I$1001,,0)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  '!$A$1:$G$49,MATCH($D426,'products  '!$A$1:$A$49,0),MATCH(orders!I$1,'products  '!$A$1:$G$1,0))</f>
        <v>Exc</v>
      </c>
      <c r="J426" t="str">
        <f>INDEX('products  '!$A$1:$G$49,MATCH($D426,'products  '!$A$1:$A$49,0),MATCH(orders!J$1,'products  '!$A$1:$G$1,0))</f>
        <v>L</v>
      </c>
      <c r="K426" s="6">
        <f>INDEX('products  '!$A$1:$G$49,MATCH($D426,'products  '!$A$1:$A$49,0),MATCH(orders!K$1,'products  '!$A$1:$G$1,0))</f>
        <v>0.5</v>
      </c>
      <c r="L426" s="7">
        <f>INDEX('products  '!$A$1:$G$49,MATCH($D426,'products  '!$A$1:$A$49,0),MATCH(orders!L$1,'products  '!$A$1:$G$1,0))</f>
        <v>8.91</v>
      </c>
      <c r="M426" s="7">
        <f t="shared" si="18"/>
        <v>26.73</v>
      </c>
      <c r="N426" t="str">
        <f t="shared" si="19"/>
        <v>Excelsa</v>
      </c>
      <c r="O426" t="str">
        <f t="shared" si="20"/>
        <v>Light</v>
      </c>
      <c r="P426" t="str">
        <f>_xlfn.XLOOKUP(Orders[[#This Row],[Customer ID]],customers!$A$2:$A$1001,customers!$I$2:$I$1001,,0)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  '!$A$1:$G$49,MATCH($D427,'products  '!$A$1:$A$49,0),MATCH(orders!I$1,'products  '!$A$1:$G$1,0))</f>
        <v>Rob</v>
      </c>
      <c r="J427" t="str">
        <f>INDEX('products  '!$A$1:$G$49,MATCH($D427,'products  '!$A$1:$A$49,0),MATCH(orders!J$1,'products  '!$A$1:$G$1,0))</f>
        <v>D</v>
      </c>
      <c r="K427" s="6">
        <f>INDEX('products  '!$A$1:$G$49,MATCH($D427,'products  '!$A$1:$A$49,0),MATCH(orders!K$1,'products  '!$A$1:$G$1,0))</f>
        <v>1</v>
      </c>
      <c r="L427" s="7">
        <f>INDEX('products  '!$A$1:$G$49,MATCH($D427,'products  '!$A$1:$A$49,0),MATCH(orders!L$1,'products  '!$A$1:$G$1,0))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  '!$A$1:$G$49,MATCH($D428,'products  '!$A$1:$A$49,0),MATCH(orders!I$1,'products  '!$A$1:$G$1,0))</f>
        <v>Rob</v>
      </c>
      <c r="J428" t="str">
        <f>INDEX('products  '!$A$1:$G$49,MATCH($D428,'products  '!$A$1:$A$49,0),MATCH(orders!J$1,'products  '!$A$1:$G$1,0))</f>
        <v>L</v>
      </c>
      <c r="K428" s="6">
        <f>INDEX('products  '!$A$1:$G$49,MATCH($D428,'products  '!$A$1:$A$49,0),MATCH(orders!K$1,'products  '!$A$1:$G$1,0))</f>
        <v>0.2</v>
      </c>
      <c r="L428" s="7">
        <f>INDEX('products  '!$A$1:$G$49,MATCH($D428,'products  '!$A$1:$A$49,0),MATCH(orders!L$1,'products  '!$A$1:$G$1,0))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  '!$A$1:$G$49,MATCH($D429,'products  '!$A$1:$A$49,0),MATCH(orders!I$1,'products  '!$A$1:$G$1,0))</f>
        <v>Ara</v>
      </c>
      <c r="J429" t="str">
        <f>INDEX('products  '!$A$1:$G$49,MATCH($D429,'products  '!$A$1:$A$49,0),MATCH(orders!J$1,'products  '!$A$1:$G$1,0))</f>
        <v>M</v>
      </c>
      <c r="K429" s="6">
        <f>INDEX('products  '!$A$1:$G$49,MATCH($D429,'products  '!$A$1:$A$49,0),MATCH(orders!K$1,'products  '!$A$1:$G$1,0))</f>
        <v>2.5</v>
      </c>
      <c r="L429" s="7">
        <f>INDEX('products  '!$A$1:$G$49,MATCH($D429,'products  '!$A$1:$A$49,0),MATCH(orders!L$1,'products  '!$A$1:$G$1,0))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  '!$A$1:$G$49,MATCH($D430,'products  '!$A$1:$A$49,0),MATCH(orders!I$1,'products  '!$A$1:$G$1,0))</f>
        <v>Rob</v>
      </c>
      <c r="J430" t="str">
        <f>INDEX('products  '!$A$1:$G$49,MATCH($D430,'products  '!$A$1:$A$49,0),MATCH(orders!J$1,'products  '!$A$1:$G$1,0))</f>
        <v>L</v>
      </c>
      <c r="K430" s="6">
        <f>INDEX('products  '!$A$1:$G$49,MATCH($D430,'products  '!$A$1:$A$49,0),MATCH(orders!K$1,'products  '!$A$1:$G$1,0))</f>
        <v>1</v>
      </c>
      <c r="L430" s="7">
        <f>INDEX('products  '!$A$1:$G$49,MATCH($D430,'products  '!$A$1:$A$49,0),MATCH(orders!L$1,'products  '!$A$1:$G$1,0))</f>
        <v>11.95</v>
      </c>
      <c r="M430" s="7">
        <f t="shared" si="18"/>
        <v>59.75</v>
      </c>
      <c r="N430" t="str">
        <f t="shared" si="19"/>
        <v>Robusta</v>
      </c>
      <c r="O430" t="str">
        <f t="shared" si="20"/>
        <v>Light</v>
      </c>
      <c r="P430" t="str">
        <f>_xlfn.XLOOKUP(Orders[[#This Row],[Customer ID]],customers!$A$2:$A$1001,customers!$I$2:$I$1001,,0)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  '!$A$1:$G$49,MATCH($D431,'products  '!$A$1:$A$49,0),MATCH(orders!I$1,'products  '!$A$1:$G$1,0))</f>
        <v>Ara</v>
      </c>
      <c r="J431" t="str">
        <f>INDEX('products  '!$A$1:$G$49,MATCH($D431,'products  '!$A$1:$A$49,0),MATCH(orders!J$1,'products  '!$A$1:$G$1,0))</f>
        <v>L</v>
      </c>
      <c r="K431" s="6">
        <f>INDEX('products  '!$A$1:$G$49,MATCH($D431,'products  '!$A$1:$A$49,0),MATCH(orders!K$1,'products  '!$A$1:$G$1,0))</f>
        <v>1</v>
      </c>
      <c r="L431" s="7">
        <f>INDEX('products  '!$A$1:$G$49,MATCH($D431,'products  '!$A$1:$A$49,0),MATCH(orders!L$1,'products  '!$A$1:$G$1,0))</f>
        <v>12.95</v>
      </c>
      <c r="M431" s="7">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  '!$A$1:$G$49,MATCH($D432,'products  '!$A$1:$A$49,0),MATCH(orders!I$1,'products  '!$A$1:$G$1,0))</f>
        <v>Rob</v>
      </c>
      <c r="J432" t="str">
        <f>INDEX('products  '!$A$1:$G$49,MATCH($D432,'products  '!$A$1:$A$49,0),MATCH(orders!J$1,'products  '!$A$1:$G$1,0))</f>
        <v>D</v>
      </c>
      <c r="K432" s="6">
        <f>INDEX('products  '!$A$1:$G$49,MATCH($D432,'products  '!$A$1:$A$49,0),MATCH(orders!K$1,'products  '!$A$1:$G$1,0))</f>
        <v>0.2</v>
      </c>
      <c r="L432" s="7">
        <f>INDEX('products  '!$A$1:$G$49,MATCH($D432,'products  '!$A$1:$A$49,0),MATCH(orders!L$1,'products  '!$A$1:$G$1,0))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  '!$A$1:$G$49,MATCH($D433,'products  '!$A$1:$A$49,0),MATCH(orders!I$1,'products  '!$A$1:$G$1,0))</f>
        <v>Exc</v>
      </c>
      <c r="J433" t="str">
        <f>INDEX('products  '!$A$1:$G$49,MATCH($D433,'products  '!$A$1:$A$49,0),MATCH(orders!J$1,'products  '!$A$1:$G$1,0))</f>
        <v>D</v>
      </c>
      <c r="K433" s="6">
        <f>INDEX('products  '!$A$1:$G$49,MATCH($D433,'products  '!$A$1:$A$49,0),MATCH(orders!K$1,'products  '!$A$1:$G$1,0))</f>
        <v>2.5</v>
      </c>
      <c r="L433" s="7">
        <f>INDEX('products  '!$A$1:$G$49,MATCH($D433,'products  '!$A$1:$A$49,0),MATCH(orders!L$1,'products  '!$A$1:$G$1,0))</f>
        <v>27.945</v>
      </c>
      <c r="M433" s="7">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  '!$A$1:$G$49,MATCH($D434,'products  '!$A$1:$A$49,0),MATCH(orders!I$1,'products  '!$A$1:$G$1,0))</f>
        <v>Ara</v>
      </c>
      <c r="J434" t="str">
        <f>INDEX('products  '!$A$1:$G$49,MATCH($D434,'products  '!$A$1:$A$49,0),MATCH(orders!J$1,'products  '!$A$1:$G$1,0))</f>
        <v>M</v>
      </c>
      <c r="K434" s="6">
        <f>INDEX('products  '!$A$1:$G$49,MATCH($D434,'products  '!$A$1:$A$49,0),MATCH(orders!K$1,'products  '!$A$1:$G$1,0))</f>
        <v>1</v>
      </c>
      <c r="L434" s="7">
        <f>INDEX('products  '!$A$1:$G$49,MATCH($D434,'products  '!$A$1:$A$49,0),MATCH(orders!L$1,'products  '!$A$1:$G$1,0))</f>
        <v>11.25</v>
      </c>
      <c r="M434" s="7">
        <f t="shared" si="18"/>
        <v>22.5</v>
      </c>
      <c r="N434" t="str">
        <f t="shared" si="19"/>
        <v>Arabica</v>
      </c>
      <c r="O434" t="str">
        <f t="shared" si="20"/>
        <v>Medium</v>
      </c>
      <c r="P434" t="str">
        <f>_xlfn.XLOOKUP(Orders[[#This Row],[Customer ID]],customers!$A$2:$A$1001,customers!$I$2:$I$1001,,0)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  '!$A$1:$G$49,MATCH($D435,'products  '!$A$1:$A$49,0),MATCH(orders!I$1,'products  '!$A$1:$G$1,0))</f>
        <v>Lib</v>
      </c>
      <c r="J435" t="str">
        <f>INDEX('products  '!$A$1:$G$49,MATCH($D435,'products  '!$A$1:$A$49,0),MATCH(orders!J$1,'products  '!$A$1:$G$1,0))</f>
        <v>M</v>
      </c>
      <c r="K435" s="6">
        <f>INDEX('products  '!$A$1:$G$49,MATCH($D435,'products  '!$A$1:$A$49,0),MATCH(orders!K$1,'products  '!$A$1:$G$1,0))</f>
        <v>2.5</v>
      </c>
      <c r="L435" s="7">
        <f>INDEX('products  '!$A$1:$G$49,MATCH($D435,'products  '!$A$1:$A$49,0),MATCH(orders!L$1,'products  '!$A$1:$G$1,0))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  '!$A$1:$G$49,MATCH($D436,'products  '!$A$1:$A$49,0),MATCH(orders!I$1,'products  '!$A$1:$G$1,0))</f>
        <v>Ara</v>
      </c>
      <c r="J436" t="str">
        <f>INDEX('products  '!$A$1:$G$49,MATCH($D436,'products  '!$A$1:$A$49,0),MATCH(orders!J$1,'products  '!$A$1:$G$1,0))</f>
        <v>M</v>
      </c>
      <c r="K436" s="6">
        <f>INDEX('products  '!$A$1:$G$49,MATCH($D436,'products  '!$A$1:$A$49,0),MATCH(orders!K$1,'products  '!$A$1:$G$1,0))</f>
        <v>1</v>
      </c>
      <c r="L436" s="7">
        <f>INDEX('products  '!$A$1:$G$49,MATCH($D436,'products  '!$A$1:$A$49,0),MATCH(orders!L$1,'products  '!$A$1:$G$1,0))</f>
        <v>11.25</v>
      </c>
      <c r="M436" s="7">
        <f t="shared" si="18"/>
        <v>67.5</v>
      </c>
      <c r="N436" t="str">
        <f t="shared" si="19"/>
        <v>Arabica</v>
      </c>
      <c r="O436" t="str">
        <f t="shared" si="20"/>
        <v>Medium</v>
      </c>
      <c r="P436" t="str">
        <f>_xlfn.XLOOKUP(Orders[[#This Row],[Customer ID]],customers!$A$2:$A$1001,customers!$I$2:$I$1001,,0)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  '!$A$1:$G$49,MATCH($D437,'products  '!$A$1:$A$49,0),MATCH(orders!I$1,'products  '!$A$1:$G$1,0))</f>
        <v>Exc</v>
      </c>
      <c r="J437" t="str">
        <f>INDEX('products  '!$A$1:$G$49,MATCH($D437,'products  '!$A$1:$A$49,0),MATCH(orders!J$1,'products  '!$A$1:$G$1,0))</f>
        <v>M</v>
      </c>
      <c r="K437" s="6">
        <f>INDEX('products  '!$A$1:$G$49,MATCH($D437,'products  '!$A$1:$A$49,0),MATCH(orders!K$1,'products  '!$A$1:$G$1,0))</f>
        <v>0.5</v>
      </c>
      <c r="L437" s="7">
        <f>INDEX('products  '!$A$1:$G$49,MATCH($D437,'products  '!$A$1:$A$49,0),MATCH(orders!L$1,'products  '!$A$1:$G$1,0))</f>
        <v>8.25</v>
      </c>
      <c r="M437" s="7">
        <f t="shared" si="18"/>
        <v>8.25</v>
      </c>
      <c r="N437" t="str">
        <f t="shared" si="19"/>
        <v>Excelsa</v>
      </c>
      <c r="O437" t="str">
        <f t="shared" si="20"/>
        <v>Medium</v>
      </c>
      <c r="P437" t="str">
        <f>_xlfn.XLOOKUP(Orders[[#This Row],[Customer ID]],customers!$A$2:$A$1001,customers!$I$2:$I$1001,,0)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  '!$A$1:$G$49,MATCH($D438,'products  '!$A$1:$A$49,0),MATCH(orders!I$1,'products  '!$A$1:$G$1,0))</f>
        <v>Lib</v>
      </c>
      <c r="J438" t="str">
        <f>INDEX('products  '!$A$1:$G$49,MATCH($D438,'products  '!$A$1:$A$49,0),MATCH(orders!J$1,'products  '!$A$1:$G$1,0))</f>
        <v>L</v>
      </c>
      <c r="K438" s="6">
        <f>INDEX('products  '!$A$1:$G$49,MATCH($D438,'products  '!$A$1:$A$49,0),MATCH(orders!K$1,'products  '!$A$1:$G$1,0))</f>
        <v>0.2</v>
      </c>
      <c r="L438" s="7">
        <f>INDEX('products  '!$A$1:$G$49,MATCH($D438,'products  '!$A$1:$A$49,0),MATCH(orders!L$1,'products  '!$A$1:$G$1,0))</f>
        <v>4.7549999999999999</v>
      </c>
      <c r="M438" s="7">
        <f t="shared" si="18"/>
        <v>9.51</v>
      </c>
      <c r="N438" t="str">
        <f t="shared" si="19"/>
        <v>Liberica</v>
      </c>
      <c r="O438" t="str">
        <f t="shared" si="20"/>
        <v>Light</v>
      </c>
      <c r="P438" t="str">
        <f>_xlfn.XLOOKUP(Orders[[#This Row],[Customer ID]],customers!$A$2:$A$1001,customers!$I$2:$I$1001,,0)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  '!$A$1:$G$49,MATCH($D439,'products  '!$A$1:$A$49,0),MATCH(orders!I$1,'products  '!$A$1:$G$1,0))</f>
        <v>Lib</v>
      </c>
      <c r="J439" t="str">
        <f>INDEX('products  '!$A$1:$G$49,MATCH($D439,'products  '!$A$1:$A$49,0),MATCH(orders!J$1,'products  '!$A$1:$G$1,0))</f>
        <v>D</v>
      </c>
      <c r="K439" s="6">
        <f>INDEX('products  '!$A$1:$G$49,MATCH($D439,'products  '!$A$1:$A$49,0),MATCH(orders!K$1,'products  '!$A$1:$G$1,0))</f>
        <v>2.5</v>
      </c>
      <c r="L439" s="7">
        <f>INDEX('products  '!$A$1:$G$49,MATCH($D439,'products  '!$A$1:$A$49,0),MATCH(orders!L$1,'products  '!$A$1:$G$1,0))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  '!$A$1:$G$49,MATCH($D440,'products  '!$A$1:$A$49,0),MATCH(orders!I$1,'products  '!$A$1:$G$1,0))</f>
        <v>Lib</v>
      </c>
      <c r="J440" t="str">
        <f>INDEX('products  '!$A$1:$G$49,MATCH($D440,'products  '!$A$1:$A$49,0),MATCH(orders!J$1,'products  '!$A$1:$G$1,0))</f>
        <v>D</v>
      </c>
      <c r="K440" s="6">
        <f>INDEX('products  '!$A$1:$G$49,MATCH($D440,'products  '!$A$1:$A$49,0),MATCH(orders!K$1,'products  '!$A$1:$G$1,0))</f>
        <v>0.5</v>
      </c>
      <c r="L440" s="7">
        <f>INDEX('products  '!$A$1:$G$49,MATCH($D440,'products  '!$A$1:$A$49,0),MATCH(orders!L$1,'products  '!$A$1:$G$1,0))</f>
        <v>7.77</v>
      </c>
      <c r="M440" s="7">
        <f t="shared" si="18"/>
        <v>15.54</v>
      </c>
      <c r="N440" t="str">
        <f t="shared" si="19"/>
        <v>Liberica</v>
      </c>
      <c r="O440" t="str">
        <f t="shared" si="20"/>
        <v>Dark</v>
      </c>
      <c r="P440" t="str">
        <f>_xlfn.XLOOKUP(Orders[[#This Row],[Customer ID]],customers!$A$2:$A$1001,customers!$I$2:$I$1001,,0)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  '!$A$1:$G$49,MATCH($D441,'products  '!$A$1:$A$49,0),MATCH(orders!I$1,'products  '!$A$1:$G$1,0))</f>
        <v>Exc</v>
      </c>
      <c r="J441" t="str">
        <f>INDEX('products  '!$A$1:$G$49,MATCH($D441,'products  '!$A$1:$A$49,0),MATCH(orders!J$1,'products  '!$A$1:$G$1,0))</f>
        <v>L</v>
      </c>
      <c r="K441" s="6">
        <f>INDEX('products  '!$A$1:$G$49,MATCH($D441,'products  '!$A$1:$A$49,0),MATCH(orders!K$1,'products  '!$A$1:$G$1,0))</f>
        <v>0.5</v>
      </c>
      <c r="L441" s="7">
        <f>INDEX('products  '!$A$1:$G$49,MATCH($D441,'products  '!$A$1:$A$49,0),MATCH(orders!L$1,'products  '!$A$1:$G$1,0))</f>
        <v>8.91</v>
      </c>
      <c r="M441" s="7">
        <f t="shared" si="18"/>
        <v>35.64</v>
      </c>
      <c r="N441" t="str">
        <f t="shared" si="19"/>
        <v>Excelsa</v>
      </c>
      <c r="O441" t="str">
        <f t="shared" si="20"/>
        <v>Light</v>
      </c>
      <c r="P441" t="str">
        <f>_xlfn.XLOOKUP(Orders[[#This Row],[Customer ID]],customers!$A$2:$A$1001,customers!$I$2:$I$1001,,0)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  '!$A$1:$G$49,MATCH($D442,'products  '!$A$1:$A$49,0),MATCH(orders!I$1,'products  '!$A$1:$G$1,0))</f>
        <v>Ara</v>
      </c>
      <c r="J442" t="str">
        <f>INDEX('products  '!$A$1:$G$49,MATCH($D442,'products  '!$A$1:$A$49,0),MATCH(orders!J$1,'products  '!$A$1:$G$1,0))</f>
        <v>M</v>
      </c>
      <c r="K442" s="6">
        <f>INDEX('products  '!$A$1:$G$49,MATCH($D442,'products  '!$A$1:$A$49,0),MATCH(orders!K$1,'products  '!$A$1:$G$1,0))</f>
        <v>2.5</v>
      </c>
      <c r="L442" s="7">
        <f>INDEX('products  '!$A$1:$G$49,MATCH($D442,'products  '!$A$1:$A$49,0),MATCH(orders!L$1,'products  '!$A$1:$G$1,0))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  '!$A$1:$G$49,MATCH($D443,'products  '!$A$1:$A$49,0),MATCH(orders!I$1,'products  '!$A$1:$G$1,0))</f>
        <v>Exc</v>
      </c>
      <c r="J443" t="str">
        <f>INDEX('products  '!$A$1:$G$49,MATCH($D443,'products  '!$A$1:$A$49,0),MATCH(orders!J$1,'products  '!$A$1:$G$1,0))</f>
        <v>D</v>
      </c>
      <c r="K443" s="6">
        <f>INDEX('products  '!$A$1:$G$49,MATCH($D443,'products  '!$A$1:$A$49,0),MATCH(orders!K$1,'products  '!$A$1:$G$1,0))</f>
        <v>1</v>
      </c>
      <c r="L443" s="7">
        <f>INDEX('products  '!$A$1:$G$49,MATCH($D443,'products  '!$A$1:$A$49,0),MATCH(orders!L$1,'products  '!$A$1:$G$1,0))</f>
        <v>12.15</v>
      </c>
      <c r="M443" s="7">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  '!$A$1:$G$49,MATCH($D444,'products  '!$A$1:$A$49,0),MATCH(orders!I$1,'products  '!$A$1:$G$1,0))</f>
        <v>Rob</v>
      </c>
      <c r="J444" t="str">
        <f>INDEX('products  '!$A$1:$G$49,MATCH($D444,'products  '!$A$1:$A$49,0),MATCH(orders!J$1,'products  '!$A$1:$G$1,0))</f>
        <v>L</v>
      </c>
      <c r="K444" s="6">
        <f>INDEX('products  '!$A$1:$G$49,MATCH($D444,'products  '!$A$1:$A$49,0),MATCH(orders!K$1,'products  '!$A$1:$G$1,0))</f>
        <v>0.5</v>
      </c>
      <c r="L444" s="7">
        <f>INDEX('products  '!$A$1:$G$49,MATCH($D444,'products  '!$A$1:$A$49,0),MATCH(orders!L$1,'products  '!$A$1:$G$1,0))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  '!$A$1:$G$49,MATCH($D445,'products  '!$A$1:$A$49,0),MATCH(orders!I$1,'products  '!$A$1:$G$1,0))</f>
        <v>Exc</v>
      </c>
      <c r="J445" t="str">
        <f>INDEX('products  '!$A$1:$G$49,MATCH($D445,'products  '!$A$1:$A$49,0),MATCH(orders!J$1,'products  '!$A$1:$G$1,0))</f>
        <v>L</v>
      </c>
      <c r="K445" s="6">
        <f>INDEX('products  '!$A$1:$G$49,MATCH($D445,'products  '!$A$1:$A$49,0),MATCH(orders!K$1,'products  '!$A$1:$G$1,0))</f>
        <v>0.2</v>
      </c>
      <c r="L445" s="7">
        <f>INDEX('products  '!$A$1:$G$49,MATCH($D445,'products  '!$A$1:$A$49,0),MATCH(orders!L$1,'products  '!$A$1:$G$1,0))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  '!$A$1:$G$49,MATCH($D446,'products  '!$A$1:$A$49,0),MATCH(orders!I$1,'products  '!$A$1:$G$1,0))</f>
        <v>Exc</v>
      </c>
      <c r="J446" t="str">
        <f>INDEX('products  '!$A$1:$G$49,MATCH($D446,'products  '!$A$1:$A$49,0),MATCH(orders!J$1,'products  '!$A$1:$G$1,0))</f>
        <v>M</v>
      </c>
      <c r="K446" s="6">
        <f>INDEX('products  '!$A$1:$G$49,MATCH($D446,'products  '!$A$1:$A$49,0),MATCH(orders!K$1,'products  '!$A$1:$G$1,0))</f>
        <v>0.2</v>
      </c>
      <c r="L446" s="7">
        <f>INDEX('products  '!$A$1:$G$49,MATCH($D446,'products  '!$A$1:$A$49,0),MATCH(orders!L$1,'products  '!$A$1:$G$1,0))</f>
        <v>4.125</v>
      </c>
      <c r="M446" s="7">
        <f t="shared" si="18"/>
        <v>24.75</v>
      </c>
      <c r="N446" t="str">
        <f t="shared" si="19"/>
        <v>Excelsa</v>
      </c>
      <c r="O446" t="str">
        <f t="shared" si="20"/>
        <v>Medium</v>
      </c>
      <c r="P446" t="str">
        <f>_xlfn.XLOOKUP(Orders[[#This Row],[Customer ID]],customers!$A$2:$A$1001,customers!$I$2:$I$1001,,0)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  '!$A$1:$G$49,MATCH($D447,'products  '!$A$1:$A$49,0),MATCH(orders!I$1,'products  '!$A$1:$G$1,0))</f>
        <v>Lib</v>
      </c>
      <c r="J447" t="str">
        <f>INDEX('products  '!$A$1:$G$49,MATCH($D447,'products  '!$A$1:$A$49,0),MATCH(orders!J$1,'products  '!$A$1:$G$1,0))</f>
        <v>M</v>
      </c>
      <c r="K447" s="6">
        <f>INDEX('products  '!$A$1:$G$49,MATCH($D447,'products  '!$A$1:$A$49,0),MATCH(orders!K$1,'products  '!$A$1:$G$1,0))</f>
        <v>2.5</v>
      </c>
      <c r="L447" s="7">
        <f>INDEX('products  '!$A$1:$G$49,MATCH($D447,'products  '!$A$1:$A$49,0),MATCH(orders!L$1,'products  '!$A$1:$G$1,0))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  '!$A$1:$G$49,MATCH($D448,'products  '!$A$1:$A$49,0),MATCH(orders!I$1,'products  '!$A$1:$G$1,0))</f>
        <v>Lib</v>
      </c>
      <c r="J448" t="str">
        <f>INDEX('products  '!$A$1:$G$49,MATCH($D448,'products  '!$A$1:$A$49,0),MATCH(orders!J$1,'products  '!$A$1:$G$1,0))</f>
        <v>M</v>
      </c>
      <c r="K448" s="6">
        <f>INDEX('products  '!$A$1:$G$49,MATCH($D448,'products  '!$A$1:$A$49,0),MATCH(orders!K$1,'products  '!$A$1:$G$1,0))</f>
        <v>0.5</v>
      </c>
      <c r="L448" s="7">
        <f>INDEX('products  '!$A$1:$G$49,MATCH($D448,'products  '!$A$1:$A$49,0),MATCH(orders!L$1,'products  '!$A$1:$G$1,0))</f>
        <v>8.73</v>
      </c>
      <c r="M448" s="7">
        <f t="shared" si="18"/>
        <v>8.73</v>
      </c>
      <c r="N448" t="str">
        <f t="shared" si="19"/>
        <v>Liberica</v>
      </c>
      <c r="O448" t="str">
        <f t="shared" si="20"/>
        <v>Medium</v>
      </c>
      <c r="P448" t="str">
        <f>_xlfn.XLOOKUP(Orders[[#This Row],[Customer ID]],customers!$A$2:$A$1001,customers!$I$2:$I$1001,,0)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  '!$A$1:$G$49,MATCH($D449,'products  '!$A$1:$A$49,0),MATCH(orders!I$1,'products  '!$A$1:$G$1,0))</f>
        <v>Rob</v>
      </c>
      <c r="J449" t="str">
        <f>INDEX('products  '!$A$1:$G$49,MATCH($D449,'products  '!$A$1:$A$49,0),MATCH(orders!J$1,'products  '!$A$1:$G$1,0))</f>
        <v>M</v>
      </c>
      <c r="K449" s="6">
        <f>INDEX('products  '!$A$1:$G$49,MATCH($D449,'products  '!$A$1:$A$49,0),MATCH(orders!K$1,'products  '!$A$1:$G$1,0))</f>
        <v>0.5</v>
      </c>
      <c r="L449" s="7">
        <f>INDEX('products  '!$A$1:$G$49,MATCH($D449,'products  '!$A$1:$A$49,0),MATCH(orders!L$1,'products  '!$A$1:$G$1,0))</f>
        <v>5.97</v>
      </c>
      <c r="M449" s="7">
        <f t="shared" si="18"/>
        <v>17.91</v>
      </c>
      <c r="N449" t="str">
        <f t="shared" si="19"/>
        <v>Robusta</v>
      </c>
      <c r="O449" t="str">
        <f t="shared" si="20"/>
        <v>Medium</v>
      </c>
      <c r="P449" t="str">
        <f>_xlfn.XLOOKUP(Orders[[#This Row],[Customer ID]],customers!$A$2:$A$1001,customers!$I$2:$I$1001,,0)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  '!$A$1:$G$49,MATCH($D450,'products  '!$A$1:$A$49,0),MATCH(orders!I$1,'products  '!$A$1:$G$1,0))</f>
        <v>Rob</v>
      </c>
      <c r="J450" t="str">
        <f>INDEX('products  '!$A$1:$G$49,MATCH($D450,'products  '!$A$1:$A$49,0),MATCH(orders!J$1,'products  '!$A$1:$G$1,0))</f>
        <v>L</v>
      </c>
      <c r="K450" s="6">
        <f>INDEX('products  '!$A$1:$G$49,MATCH($D450,'products  '!$A$1:$A$49,0),MATCH(orders!K$1,'products  '!$A$1:$G$1,0))</f>
        <v>0.5</v>
      </c>
      <c r="L450" s="7">
        <f>INDEX('products  '!$A$1:$G$49,MATCH($D450,'products  '!$A$1:$A$49,0),MATCH(orders!L$1,'products  '!$A$1:$G$1,0))</f>
        <v>7.169999999999999</v>
      </c>
      <c r="M450" s="7">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  '!$A$1:$G$49,MATCH($D451,'products  '!$A$1:$A$49,0),MATCH(orders!I$1,'products  '!$A$1:$G$1,0))</f>
        <v>Rob</v>
      </c>
      <c r="J451" t="str">
        <f>INDEX('products  '!$A$1:$G$49,MATCH($D451,'products  '!$A$1:$A$49,0),MATCH(orders!J$1,'products  '!$A$1:$G$1,0))</f>
        <v>D</v>
      </c>
      <c r="K451" s="6">
        <f>INDEX('products  '!$A$1:$G$49,MATCH($D451,'products  '!$A$1:$A$49,0),MATCH(orders!K$1,'products  '!$A$1:$G$1,0))</f>
        <v>0.2</v>
      </c>
      <c r="L451" s="7">
        <f>INDEX('products  '!$A$1:$G$49,MATCH($D451,'products  '!$A$1:$A$49,0),MATCH(orders!L$1,'products  '!$A$1:$G$1,0))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  '!$A$1:$G$49,MATCH($D452,'products  '!$A$1:$A$49,0),MATCH(orders!I$1,'products  '!$A$1:$G$1,0))</f>
        <v>Lib</v>
      </c>
      <c r="J452" t="str">
        <f>INDEX('products  '!$A$1:$G$49,MATCH($D452,'products  '!$A$1:$A$49,0),MATCH(orders!J$1,'products  '!$A$1:$G$1,0))</f>
        <v>L</v>
      </c>
      <c r="K452" s="6">
        <f>INDEX('products  '!$A$1:$G$49,MATCH($D452,'products  '!$A$1:$A$49,0),MATCH(orders!K$1,'products  '!$A$1:$G$1,0))</f>
        <v>0.2</v>
      </c>
      <c r="L452" s="7">
        <f>INDEX('products  '!$A$1:$G$49,MATCH($D452,'products  '!$A$1:$A$49,0),MATCH(orders!L$1,'products  '!$A$1:$G$1,0))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  '!$A$1:$G$49,MATCH($D453,'products  '!$A$1:$A$49,0),MATCH(orders!I$1,'products  '!$A$1:$G$1,0))</f>
        <v>Rob</v>
      </c>
      <c r="J453" t="str">
        <f>INDEX('products  '!$A$1:$G$49,MATCH($D453,'products  '!$A$1:$A$49,0),MATCH(orders!J$1,'products  '!$A$1:$G$1,0))</f>
        <v>D</v>
      </c>
      <c r="K453" s="6">
        <f>INDEX('products  '!$A$1:$G$49,MATCH($D453,'products  '!$A$1:$A$49,0),MATCH(orders!K$1,'products  '!$A$1:$G$1,0))</f>
        <v>2.5</v>
      </c>
      <c r="L453" s="7">
        <f>INDEX('products  '!$A$1:$G$49,MATCH($D453,'products  '!$A$1:$A$49,0),MATCH(orders!L$1,'products  '!$A$1:$G$1,0))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  '!$A$1:$G$49,MATCH($D454,'products  '!$A$1:$A$49,0),MATCH(orders!I$1,'products  '!$A$1:$G$1,0))</f>
        <v>Ara</v>
      </c>
      <c r="J454" t="str">
        <f>INDEX('products  '!$A$1:$G$49,MATCH($D454,'products  '!$A$1:$A$49,0),MATCH(orders!J$1,'products  '!$A$1:$G$1,0))</f>
        <v>L</v>
      </c>
      <c r="K454" s="6">
        <f>INDEX('products  '!$A$1:$G$49,MATCH($D454,'products  '!$A$1:$A$49,0),MATCH(orders!K$1,'products  '!$A$1:$G$1,0))</f>
        <v>0.2</v>
      </c>
      <c r="L454" s="7">
        <f>INDEX('products  '!$A$1:$G$49,MATCH($D454,'products  '!$A$1:$A$49,0),MATCH(orders!L$1,'products  '!$A$1:$G$1,0))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  '!$A$1:$G$49,MATCH($D455,'products  '!$A$1:$A$49,0),MATCH(orders!I$1,'products  '!$A$1:$G$1,0))</f>
        <v>Lib</v>
      </c>
      <c r="J455" t="str">
        <f>INDEX('products  '!$A$1:$G$49,MATCH($D455,'products  '!$A$1:$A$49,0),MATCH(orders!J$1,'products  '!$A$1:$G$1,0))</f>
        <v>L</v>
      </c>
      <c r="K455" s="6">
        <f>INDEX('products  '!$A$1:$G$49,MATCH($D455,'products  '!$A$1:$A$49,0),MATCH(orders!K$1,'products  '!$A$1:$G$1,0))</f>
        <v>0.5</v>
      </c>
      <c r="L455" s="7">
        <f>INDEX('products  '!$A$1:$G$49,MATCH($D455,'products  '!$A$1:$A$49,0),MATCH(orders!L$1,'products  '!$A$1:$G$1,0))</f>
        <v>9.51</v>
      </c>
      <c r="M455" s="7">
        <f t="shared" si="21"/>
        <v>38.04</v>
      </c>
      <c r="N455" t="str">
        <f t="shared" si="22"/>
        <v>Liberica</v>
      </c>
      <c r="O455" t="str">
        <f t="shared" si="23"/>
        <v>Light</v>
      </c>
      <c r="P455" t="str">
        <f>_xlfn.XLOOKUP(Orders[[#This Row],[Customer ID]],customers!$A$2:$A$1001,customers!$I$2:$I$1001,,0)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  '!$A$1:$G$49,MATCH($D456,'products  '!$A$1:$A$49,0),MATCH(orders!I$1,'products  '!$A$1:$G$1,0))</f>
        <v>Rob</v>
      </c>
      <c r="J456" t="str">
        <f>INDEX('products  '!$A$1:$G$49,MATCH($D456,'products  '!$A$1:$A$49,0),MATCH(orders!J$1,'products  '!$A$1:$G$1,0))</f>
        <v>D</v>
      </c>
      <c r="K456" s="6">
        <f>INDEX('products  '!$A$1:$G$49,MATCH($D456,'products  '!$A$1:$A$49,0),MATCH(orders!K$1,'products  '!$A$1:$G$1,0))</f>
        <v>2.5</v>
      </c>
      <c r="L456" s="7">
        <f>INDEX('products  '!$A$1:$G$49,MATCH($D456,'products  '!$A$1:$A$49,0),MATCH(orders!L$1,'products  '!$A$1:$G$1,0))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  '!$A$1:$G$49,MATCH($D457,'products  '!$A$1:$A$49,0),MATCH(orders!I$1,'products  '!$A$1:$G$1,0))</f>
        <v>Lib</v>
      </c>
      <c r="J457" t="str">
        <f>INDEX('products  '!$A$1:$G$49,MATCH($D457,'products  '!$A$1:$A$49,0),MATCH(orders!J$1,'products  '!$A$1:$G$1,0))</f>
        <v>L</v>
      </c>
      <c r="K457" s="6">
        <f>INDEX('products  '!$A$1:$G$49,MATCH($D457,'products  '!$A$1:$A$49,0),MATCH(orders!K$1,'products  '!$A$1:$G$1,0))</f>
        <v>0.2</v>
      </c>
      <c r="L457" s="7">
        <f>INDEX('products  '!$A$1:$G$49,MATCH($D457,'products  '!$A$1:$A$49,0),MATCH(orders!L$1,'products  '!$A$1:$G$1,0))</f>
        <v>4.7549999999999999</v>
      </c>
      <c r="M457" s="7">
        <f t="shared" si="21"/>
        <v>9.51</v>
      </c>
      <c r="N457" t="str">
        <f t="shared" si="22"/>
        <v>Liberica</v>
      </c>
      <c r="O457" t="str">
        <f t="shared" si="23"/>
        <v>Light</v>
      </c>
      <c r="P457" t="str">
        <f>_xlfn.XLOOKUP(Orders[[#This Row],[Customer ID]],customers!$A$2:$A$1001,customers!$I$2:$I$1001,,0)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  '!$A$1:$G$49,MATCH($D458,'products  '!$A$1:$A$49,0),MATCH(orders!I$1,'products  '!$A$1:$G$1,0))</f>
        <v>Rob</v>
      </c>
      <c r="J458" t="str">
        <f>INDEX('products  '!$A$1:$G$49,MATCH($D458,'products  '!$A$1:$A$49,0),MATCH(orders!J$1,'products  '!$A$1:$G$1,0))</f>
        <v>D</v>
      </c>
      <c r="K458" s="6">
        <f>INDEX('products  '!$A$1:$G$49,MATCH($D458,'products  '!$A$1:$A$49,0),MATCH(orders!K$1,'products  '!$A$1:$G$1,0))</f>
        <v>2.5</v>
      </c>
      <c r="L458" s="7">
        <f>INDEX('products  '!$A$1:$G$49,MATCH($D458,'products  '!$A$1:$A$49,0),MATCH(orders!L$1,'products  '!$A$1:$G$1,0))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  '!$A$1:$G$49,MATCH($D459,'products  '!$A$1:$A$49,0),MATCH(orders!I$1,'products  '!$A$1:$G$1,0))</f>
        <v>Lib</v>
      </c>
      <c r="J459" t="str">
        <f>INDEX('products  '!$A$1:$G$49,MATCH($D459,'products  '!$A$1:$A$49,0),MATCH(orders!J$1,'products  '!$A$1:$G$1,0))</f>
        <v>L</v>
      </c>
      <c r="K459" s="6">
        <f>INDEX('products  '!$A$1:$G$49,MATCH($D459,'products  '!$A$1:$A$49,0),MATCH(orders!K$1,'products  '!$A$1:$G$1,0))</f>
        <v>0.5</v>
      </c>
      <c r="L459" s="7">
        <f>INDEX('products  '!$A$1:$G$49,MATCH($D459,'products  '!$A$1:$A$49,0),MATCH(orders!L$1,'products  '!$A$1:$G$1,0))</f>
        <v>9.51</v>
      </c>
      <c r="M459" s="7">
        <f t="shared" si="21"/>
        <v>47.55</v>
      </c>
      <c r="N459" t="str">
        <f t="shared" si="22"/>
        <v>Liberica</v>
      </c>
      <c r="O459" t="str">
        <f t="shared" si="23"/>
        <v>Light</v>
      </c>
      <c r="P459" t="str">
        <f>_xlfn.XLOOKUP(Orders[[#This Row],[Customer ID]],customers!$A$2:$A$1001,customers!$I$2:$I$1001,,0)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  '!$A$1:$G$49,MATCH($D460,'products  '!$A$1:$A$49,0),MATCH(orders!I$1,'products  '!$A$1:$G$1,0))</f>
        <v>Ara</v>
      </c>
      <c r="J460" t="str">
        <f>INDEX('products  '!$A$1:$G$49,MATCH($D460,'products  '!$A$1:$A$49,0),MATCH(orders!J$1,'products  '!$A$1:$G$1,0))</f>
        <v>M</v>
      </c>
      <c r="K460" s="6">
        <f>INDEX('products  '!$A$1:$G$49,MATCH($D460,'products  '!$A$1:$A$49,0),MATCH(orders!K$1,'products  '!$A$1:$G$1,0))</f>
        <v>1</v>
      </c>
      <c r="L460" s="7">
        <f>INDEX('products  '!$A$1:$G$49,MATCH($D460,'products  '!$A$1:$A$49,0),MATCH(orders!L$1,'products  '!$A$1:$G$1,0))</f>
        <v>11.25</v>
      </c>
      <c r="M460" s="7">
        <f t="shared" si="21"/>
        <v>45</v>
      </c>
      <c r="N460" t="str">
        <f t="shared" si="22"/>
        <v>Arabica</v>
      </c>
      <c r="O460" t="str">
        <f t="shared" si="23"/>
        <v>Medium</v>
      </c>
      <c r="P460" t="str">
        <f>_xlfn.XLOOKUP(Orders[[#This Row],[Customer ID]],customers!$A$2:$A$1001,customers!$I$2:$I$1001,,0)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  '!$A$1:$G$49,MATCH($D461,'products  '!$A$1:$A$49,0),MATCH(orders!I$1,'products  '!$A$1:$G$1,0))</f>
        <v>Lib</v>
      </c>
      <c r="J461" t="str">
        <f>INDEX('products  '!$A$1:$G$49,MATCH($D461,'products  '!$A$1:$A$49,0),MATCH(orders!J$1,'products  '!$A$1:$G$1,0))</f>
        <v>L</v>
      </c>
      <c r="K461" s="6">
        <f>INDEX('products  '!$A$1:$G$49,MATCH($D461,'products  '!$A$1:$A$49,0),MATCH(orders!K$1,'products  '!$A$1:$G$1,0))</f>
        <v>0.2</v>
      </c>
      <c r="L461" s="7">
        <f>INDEX('products  '!$A$1:$G$49,MATCH($D461,'products  '!$A$1:$A$49,0),MATCH(orders!L$1,'products  '!$A$1:$G$1,0))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  '!$A$1:$G$49,MATCH($D462,'products  '!$A$1:$A$49,0),MATCH(orders!I$1,'products  '!$A$1:$G$1,0))</f>
        <v>Rob</v>
      </c>
      <c r="J462" t="str">
        <f>INDEX('products  '!$A$1:$G$49,MATCH($D462,'products  '!$A$1:$A$49,0),MATCH(orders!J$1,'products  '!$A$1:$G$1,0))</f>
        <v>D</v>
      </c>
      <c r="K462" s="6">
        <f>INDEX('products  '!$A$1:$G$49,MATCH($D462,'products  '!$A$1:$A$49,0),MATCH(orders!K$1,'products  '!$A$1:$G$1,0))</f>
        <v>0.5</v>
      </c>
      <c r="L462" s="7">
        <f>INDEX('products  '!$A$1:$G$49,MATCH($D462,'products  '!$A$1:$A$49,0),MATCH(orders!L$1,'products  '!$A$1:$G$1,0))</f>
        <v>5.3699999999999992</v>
      </c>
      <c r="M462" s="7">
        <f t="shared" si="21"/>
        <v>16.11</v>
      </c>
      <c r="N462" t="str">
        <f t="shared" si="22"/>
        <v>Robusta</v>
      </c>
      <c r="O462" t="str">
        <f t="shared" si="23"/>
        <v>Dark</v>
      </c>
      <c r="P462" t="str">
        <f>_xlfn.XLOOKUP(Orders[[#This Row],[Customer ID]],customers!$A$2:$A$1001,customers!$I$2:$I$1001,,0)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  '!$A$1:$G$49,MATCH($D463,'products  '!$A$1:$A$49,0),MATCH(orders!I$1,'products  '!$A$1:$G$1,0))</f>
        <v>Rob</v>
      </c>
      <c r="J463" t="str">
        <f>INDEX('products  '!$A$1:$G$49,MATCH($D463,'products  '!$A$1:$A$49,0),MATCH(orders!J$1,'products  '!$A$1:$G$1,0))</f>
        <v>D</v>
      </c>
      <c r="K463" s="6">
        <f>INDEX('products  '!$A$1:$G$49,MATCH($D463,'products  '!$A$1:$A$49,0),MATCH(orders!K$1,'products  '!$A$1:$G$1,0))</f>
        <v>0.2</v>
      </c>
      <c r="L463" s="7">
        <f>INDEX('products  '!$A$1:$G$49,MATCH($D463,'products  '!$A$1:$A$49,0),MATCH(orders!L$1,'products  '!$A$1:$G$1,0))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  '!$A$1:$G$49,MATCH($D464,'products  '!$A$1:$A$49,0),MATCH(orders!I$1,'products  '!$A$1:$G$1,0))</f>
        <v>Ara</v>
      </c>
      <c r="J464" t="str">
        <f>INDEX('products  '!$A$1:$G$49,MATCH($D464,'products  '!$A$1:$A$49,0),MATCH(orders!J$1,'products  '!$A$1:$G$1,0))</f>
        <v>D</v>
      </c>
      <c r="K464" s="6">
        <f>INDEX('products  '!$A$1:$G$49,MATCH($D464,'products  '!$A$1:$A$49,0),MATCH(orders!K$1,'products  '!$A$1:$G$1,0))</f>
        <v>1</v>
      </c>
      <c r="L464" s="7">
        <f>INDEX('products  '!$A$1:$G$49,MATCH($D464,'products  '!$A$1:$A$49,0),MATCH(orders!L$1,'products  '!$A$1:$G$1,0))</f>
        <v>9.9499999999999993</v>
      </c>
      <c r="M464" s="7">
        <f t="shared" si="21"/>
        <v>49.75</v>
      </c>
      <c r="N464" t="str">
        <f t="shared" si="22"/>
        <v>Arabica</v>
      </c>
      <c r="O464" t="str">
        <f t="shared" si="23"/>
        <v>Dark</v>
      </c>
      <c r="P464" t="str">
        <f>_xlfn.XLOOKUP(Orders[[#This Row],[Customer ID]],customers!$A$2:$A$1001,customers!$I$2:$I$1001,,0)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  '!$A$1:$G$49,MATCH($D465,'products  '!$A$1:$A$49,0),MATCH(orders!I$1,'products  '!$A$1:$G$1,0))</f>
        <v>Exc</v>
      </c>
      <c r="J465" t="str">
        <f>INDEX('products  '!$A$1:$G$49,MATCH($D465,'products  '!$A$1:$A$49,0),MATCH(orders!J$1,'products  '!$A$1:$G$1,0))</f>
        <v>M</v>
      </c>
      <c r="K465" s="6">
        <f>INDEX('products  '!$A$1:$G$49,MATCH($D465,'products  '!$A$1:$A$49,0),MATCH(orders!K$1,'products  '!$A$1:$G$1,0))</f>
        <v>1</v>
      </c>
      <c r="L465" s="7">
        <f>INDEX('products  '!$A$1:$G$49,MATCH($D465,'products  '!$A$1:$A$49,0),MATCH(orders!L$1,'products  '!$A$1:$G$1,0))</f>
        <v>13.75</v>
      </c>
      <c r="M465" s="7">
        <f t="shared" si="21"/>
        <v>27.5</v>
      </c>
      <c r="N465" t="str">
        <f t="shared" si="22"/>
        <v>Excelsa</v>
      </c>
      <c r="O465" t="str">
        <f t="shared" si="23"/>
        <v>Medium</v>
      </c>
      <c r="P465" t="str">
        <f>_xlfn.XLOOKUP(Orders[[#This Row],[Customer ID]],customers!$A$2:$A$1001,customers!$I$2:$I$1001,,0)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  '!$A$1:$G$49,MATCH($D466,'products  '!$A$1:$A$49,0),MATCH(orders!I$1,'products  '!$A$1:$G$1,0))</f>
        <v>Lib</v>
      </c>
      <c r="J466" t="str">
        <f>INDEX('products  '!$A$1:$G$49,MATCH($D466,'products  '!$A$1:$A$49,0),MATCH(orders!J$1,'products  '!$A$1:$G$1,0))</f>
        <v>D</v>
      </c>
      <c r="K466" s="6">
        <f>INDEX('products  '!$A$1:$G$49,MATCH($D466,'products  '!$A$1:$A$49,0),MATCH(orders!K$1,'products  '!$A$1:$G$1,0))</f>
        <v>2.5</v>
      </c>
      <c r="L466" s="7">
        <f>INDEX('products  '!$A$1:$G$49,MATCH($D466,'products  '!$A$1:$A$49,0),MATCH(orders!L$1,'products  '!$A$1:$G$1,0))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  '!$A$1:$G$49,MATCH($D467,'products  '!$A$1:$A$49,0),MATCH(orders!I$1,'products  '!$A$1:$G$1,0))</f>
        <v>Rob</v>
      </c>
      <c r="J467" t="str">
        <f>INDEX('products  '!$A$1:$G$49,MATCH($D467,'products  '!$A$1:$A$49,0),MATCH(orders!J$1,'products  '!$A$1:$G$1,0))</f>
        <v>D</v>
      </c>
      <c r="K467" s="6">
        <f>INDEX('products  '!$A$1:$G$49,MATCH($D467,'products  '!$A$1:$A$49,0),MATCH(orders!K$1,'products  '!$A$1:$G$1,0))</f>
        <v>2.5</v>
      </c>
      <c r="L467" s="7">
        <f>INDEX('products  '!$A$1:$G$49,MATCH($D467,'products  '!$A$1:$A$49,0),MATCH(orders!L$1,'products  '!$A$1:$G$1,0))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  '!$A$1:$G$49,MATCH($D468,'products  '!$A$1:$A$49,0),MATCH(orders!I$1,'products  '!$A$1:$G$1,0))</f>
        <v>Ara</v>
      </c>
      <c r="J468" t="str">
        <f>INDEX('products  '!$A$1:$G$49,MATCH($D468,'products  '!$A$1:$A$49,0),MATCH(orders!J$1,'products  '!$A$1:$G$1,0))</f>
        <v>D</v>
      </c>
      <c r="K468" s="6">
        <f>INDEX('products  '!$A$1:$G$49,MATCH($D468,'products  '!$A$1:$A$49,0),MATCH(orders!K$1,'products  '!$A$1:$G$1,0))</f>
        <v>0.2</v>
      </c>
      <c r="L468" s="7">
        <f>INDEX('products  '!$A$1:$G$49,MATCH($D468,'products  '!$A$1:$A$49,0),MATCH(orders!L$1,'products  '!$A$1:$G$1,0))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  '!$A$1:$G$49,MATCH($D469,'products  '!$A$1:$A$49,0),MATCH(orders!I$1,'products  '!$A$1:$G$1,0))</f>
        <v>Ara</v>
      </c>
      <c r="J469" t="str">
        <f>INDEX('products  '!$A$1:$G$49,MATCH($D469,'products  '!$A$1:$A$49,0),MATCH(orders!J$1,'products  '!$A$1:$G$1,0))</f>
        <v>D</v>
      </c>
      <c r="K469" s="6">
        <f>INDEX('products  '!$A$1:$G$49,MATCH($D469,'products  '!$A$1:$A$49,0),MATCH(orders!K$1,'products  '!$A$1:$G$1,0))</f>
        <v>0.5</v>
      </c>
      <c r="L469" s="7">
        <f>INDEX('products  '!$A$1:$G$49,MATCH($D469,'products  '!$A$1:$A$49,0),MATCH(orders!L$1,'products  '!$A$1:$G$1,0))</f>
        <v>5.97</v>
      </c>
      <c r="M469" s="7">
        <f t="shared" si="21"/>
        <v>5.97</v>
      </c>
      <c r="N469" t="str">
        <f t="shared" si="22"/>
        <v>Arabica</v>
      </c>
      <c r="O469" t="str">
        <f t="shared" si="23"/>
        <v>Dark</v>
      </c>
      <c r="P469" t="str">
        <f>_xlfn.XLOOKUP(Orders[[#This Row],[Customer ID]],customers!$A$2:$A$1001,customers!$I$2:$I$1001,,0)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  '!$A$1:$G$49,MATCH($D470,'products  '!$A$1:$A$49,0),MATCH(orders!I$1,'products  '!$A$1:$G$1,0))</f>
        <v>Exc</v>
      </c>
      <c r="J470" t="str">
        <f>INDEX('products  '!$A$1:$G$49,MATCH($D470,'products  '!$A$1:$A$49,0),MATCH(orders!J$1,'products  '!$A$1:$G$1,0))</f>
        <v>M</v>
      </c>
      <c r="K470" s="6">
        <f>INDEX('products  '!$A$1:$G$49,MATCH($D470,'products  '!$A$1:$A$49,0),MATCH(orders!K$1,'products  '!$A$1:$G$1,0))</f>
        <v>1</v>
      </c>
      <c r="L470" s="7">
        <f>INDEX('products  '!$A$1:$G$49,MATCH($D470,'products  '!$A$1:$A$49,0),MATCH(orders!L$1,'products  '!$A$1:$G$1,0))</f>
        <v>13.75</v>
      </c>
      <c r="M470" s="7">
        <f t="shared" si="21"/>
        <v>41.25</v>
      </c>
      <c r="N470" t="str">
        <f t="shared" si="22"/>
        <v>Excelsa</v>
      </c>
      <c r="O470" t="str">
        <f t="shared" si="23"/>
        <v>Medium</v>
      </c>
      <c r="P470" t="str">
        <f>_xlfn.XLOOKUP(Orders[[#This Row],[Customer ID]],customers!$A$2:$A$1001,customers!$I$2:$I$1001,,0)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  '!$A$1:$G$49,MATCH($D471,'products  '!$A$1:$A$49,0),MATCH(orders!I$1,'products  '!$A$1:$G$1,0))</f>
        <v>Exc</v>
      </c>
      <c r="J471" t="str">
        <f>INDEX('products  '!$A$1:$G$49,MATCH($D471,'products  '!$A$1:$A$49,0),MATCH(orders!J$1,'products  '!$A$1:$G$1,0))</f>
        <v>L</v>
      </c>
      <c r="K471" s="6">
        <f>INDEX('products  '!$A$1:$G$49,MATCH($D471,'products  '!$A$1:$A$49,0),MATCH(orders!K$1,'products  '!$A$1:$G$1,0))</f>
        <v>0.2</v>
      </c>
      <c r="L471" s="7">
        <f>INDEX('products  '!$A$1:$G$49,MATCH($D471,'products  '!$A$1:$A$49,0),MATCH(orders!L$1,'products  '!$A$1:$G$1,0))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  '!$A$1:$G$49,MATCH($D472,'products  '!$A$1:$A$49,0),MATCH(orders!I$1,'products  '!$A$1:$G$1,0))</f>
        <v>Ara</v>
      </c>
      <c r="J472" t="str">
        <f>INDEX('products  '!$A$1:$G$49,MATCH($D472,'products  '!$A$1:$A$49,0),MATCH(orders!J$1,'products  '!$A$1:$G$1,0))</f>
        <v>M</v>
      </c>
      <c r="K472" s="6">
        <f>INDEX('products  '!$A$1:$G$49,MATCH($D472,'products  '!$A$1:$A$49,0),MATCH(orders!K$1,'products  '!$A$1:$G$1,0))</f>
        <v>0.5</v>
      </c>
      <c r="L472" s="7">
        <f>INDEX('products  '!$A$1:$G$49,MATCH($D472,'products  '!$A$1:$A$49,0),MATCH(orders!L$1,'products  '!$A$1:$G$1,0))</f>
        <v>6.75</v>
      </c>
      <c r="M472" s="7">
        <f t="shared" si="21"/>
        <v>6.75</v>
      </c>
      <c r="N472" t="str">
        <f t="shared" si="22"/>
        <v>Arabica</v>
      </c>
      <c r="O472" t="str">
        <f t="shared" si="23"/>
        <v>Medium</v>
      </c>
      <c r="P472" t="str">
        <f>_xlfn.XLOOKUP(Orders[[#This Row],[Customer ID]],customers!$A$2:$A$1001,customers!$I$2:$I$1001,,0)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  '!$A$1:$G$49,MATCH($D473,'products  '!$A$1:$A$49,0),MATCH(orders!I$1,'products  '!$A$1:$G$1,0))</f>
        <v>Lib</v>
      </c>
      <c r="J473" t="str">
        <f>INDEX('products  '!$A$1:$G$49,MATCH($D473,'products  '!$A$1:$A$49,0),MATCH(orders!J$1,'products  '!$A$1:$G$1,0))</f>
        <v>M</v>
      </c>
      <c r="K473" s="6">
        <f>INDEX('products  '!$A$1:$G$49,MATCH($D473,'products  '!$A$1:$A$49,0),MATCH(orders!K$1,'products  '!$A$1:$G$1,0))</f>
        <v>2.5</v>
      </c>
      <c r="L473" s="7">
        <f>INDEX('products  '!$A$1:$G$49,MATCH($D473,'products  '!$A$1:$A$49,0),MATCH(orders!L$1,'products  '!$A$1:$G$1,0))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  '!$A$1:$G$49,MATCH($D474,'products  '!$A$1:$A$49,0),MATCH(orders!I$1,'products  '!$A$1:$G$1,0))</f>
        <v>Ara</v>
      </c>
      <c r="J474" t="str">
        <f>INDEX('products  '!$A$1:$G$49,MATCH($D474,'products  '!$A$1:$A$49,0),MATCH(orders!J$1,'products  '!$A$1:$G$1,0))</f>
        <v>D</v>
      </c>
      <c r="K474" s="6">
        <f>INDEX('products  '!$A$1:$G$49,MATCH($D474,'products  '!$A$1:$A$49,0),MATCH(orders!K$1,'products  '!$A$1:$G$1,0))</f>
        <v>0.2</v>
      </c>
      <c r="L474" s="7">
        <f>INDEX('products  '!$A$1:$G$49,MATCH($D474,'products  '!$A$1:$A$49,0),MATCH(orders!L$1,'products  '!$A$1:$G$1,0))</f>
        <v>2.9849999999999999</v>
      </c>
      <c r="M474" s="7">
        <f t="shared" si="21"/>
        <v>5.97</v>
      </c>
      <c r="N474" t="str">
        <f t="shared" si="22"/>
        <v>Arabica</v>
      </c>
      <c r="O474" t="str">
        <f t="shared" si="23"/>
        <v>Dark</v>
      </c>
      <c r="P474" t="str">
        <f>_xlfn.XLOOKUP(Orders[[#This Row],[Customer ID]],customers!$A$2:$A$1001,customers!$I$2:$I$1001,,0)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  '!$A$1:$G$49,MATCH($D475,'products  '!$A$1:$A$49,0),MATCH(orders!I$1,'products  '!$A$1:$G$1,0))</f>
        <v>Ara</v>
      </c>
      <c r="J475" t="str">
        <f>INDEX('products  '!$A$1:$G$49,MATCH($D475,'products  '!$A$1:$A$49,0),MATCH(orders!J$1,'products  '!$A$1:$G$1,0))</f>
        <v>L</v>
      </c>
      <c r="K475" s="6">
        <f>INDEX('products  '!$A$1:$G$49,MATCH($D475,'products  '!$A$1:$A$49,0),MATCH(orders!K$1,'products  '!$A$1:$G$1,0))</f>
        <v>1</v>
      </c>
      <c r="L475" s="7">
        <f>INDEX('products  '!$A$1:$G$49,MATCH($D475,'products  '!$A$1:$A$49,0),MATCH(orders!L$1,'products  '!$A$1:$G$1,0))</f>
        <v>12.95</v>
      </c>
      <c r="M475" s="7">
        <f t="shared" si="21"/>
        <v>25.9</v>
      </c>
      <c r="N475" t="str">
        <f t="shared" si="22"/>
        <v>Arabica</v>
      </c>
      <c r="O475" t="str">
        <f t="shared" si="23"/>
        <v>Light</v>
      </c>
      <c r="P475" t="str">
        <f>_xlfn.XLOOKUP(Orders[[#This Row],[Customer ID]],customers!$A$2:$A$1001,customers!$I$2:$I$1001,,0)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  '!$A$1:$G$49,MATCH($D476,'products  '!$A$1:$A$49,0),MATCH(orders!I$1,'products  '!$A$1:$G$1,0))</f>
        <v>Exc</v>
      </c>
      <c r="J476" t="str">
        <f>INDEX('products  '!$A$1:$G$49,MATCH($D476,'products  '!$A$1:$A$49,0),MATCH(orders!J$1,'products  '!$A$1:$G$1,0))</f>
        <v>M</v>
      </c>
      <c r="K476" s="6">
        <f>INDEX('products  '!$A$1:$G$49,MATCH($D476,'products  '!$A$1:$A$49,0),MATCH(orders!K$1,'products  '!$A$1:$G$1,0))</f>
        <v>2.5</v>
      </c>
      <c r="L476" s="7">
        <f>INDEX('products  '!$A$1:$G$49,MATCH($D476,'products  '!$A$1:$A$49,0),MATCH(orders!L$1,'products  '!$A$1:$G$1,0))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  '!$A$1:$G$49,MATCH($D477,'products  '!$A$1:$A$49,0),MATCH(orders!I$1,'products  '!$A$1:$G$1,0))</f>
        <v>Lib</v>
      </c>
      <c r="J477" t="str">
        <f>INDEX('products  '!$A$1:$G$49,MATCH($D477,'products  '!$A$1:$A$49,0),MATCH(orders!J$1,'products  '!$A$1:$G$1,0))</f>
        <v>M</v>
      </c>
      <c r="K477" s="6">
        <f>INDEX('products  '!$A$1:$G$49,MATCH($D477,'products  '!$A$1:$A$49,0),MATCH(orders!K$1,'products  '!$A$1:$G$1,0))</f>
        <v>0.2</v>
      </c>
      <c r="L477" s="7">
        <f>INDEX('products  '!$A$1:$G$49,MATCH($D477,'products  '!$A$1:$A$49,0),MATCH(orders!L$1,'products  '!$A$1:$G$1,0))</f>
        <v>4.3650000000000002</v>
      </c>
      <c r="M477" s="7">
        <f t="shared" si="21"/>
        <v>8.73</v>
      </c>
      <c r="N477" t="str">
        <f t="shared" si="22"/>
        <v>Liberica</v>
      </c>
      <c r="O477" t="str">
        <f t="shared" si="23"/>
        <v>Medium</v>
      </c>
      <c r="P477" t="str">
        <f>_xlfn.XLOOKUP(Orders[[#This Row],[Customer ID]],customers!$A$2:$A$1001,customers!$I$2:$I$1001,,0)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  '!$A$1:$G$49,MATCH($D478,'products  '!$A$1:$A$49,0),MATCH(orders!I$1,'products  '!$A$1:$G$1,0))</f>
        <v>Exc</v>
      </c>
      <c r="J478" t="str">
        <f>INDEX('products  '!$A$1:$G$49,MATCH($D478,'products  '!$A$1:$A$49,0),MATCH(orders!J$1,'products  '!$A$1:$G$1,0))</f>
        <v>L</v>
      </c>
      <c r="K478" s="6">
        <f>INDEX('products  '!$A$1:$G$49,MATCH($D478,'products  '!$A$1:$A$49,0),MATCH(orders!K$1,'products  '!$A$1:$G$1,0))</f>
        <v>0.2</v>
      </c>
      <c r="L478" s="7">
        <f>INDEX('products  '!$A$1:$G$49,MATCH($D478,'products  '!$A$1:$A$49,0),MATCH(orders!L$1,'products  '!$A$1:$G$1,0))</f>
        <v>4.4550000000000001</v>
      </c>
      <c r="M478" s="7">
        <f t="shared" si="21"/>
        <v>26.73</v>
      </c>
      <c r="N478" t="str">
        <f t="shared" si="22"/>
        <v>Excelsa</v>
      </c>
      <c r="O478" t="str">
        <f t="shared" si="23"/>
        <v>Light</v>
      </c>
      <c r="P478" t="str">
        <f>_xlfn.XLOOKUP(Orders[[#This Row],[Customer ID]],customers!$A$2:$A$1001,customers!$I$2:$I$1001,,0)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  '!$A$1:$G$49,MATCH($D479,'products  '!$A$1:$A$49,0),MATCH(orders!I$1,'products  '!$A$1:$G$1,0))</f>
        <v>Lib</v>
      </c>
      <c r="J479" t="str">
        <f>INDEX('products  '!$A$1:$G$49,MATCH($D479,'products  '!$A$1:$A$49,0),MATCH(orders!J$1,'products  '!$A$1:$G$1,0))</f>
        <v>M</v>
      </c>
      <c r="K479" s="6">
        <f>INDEX('products  '!$A$1:$G$49,MATCH($D479,'products  '!$A$1:$A$49,0),MATCH(orders!K$1,'products  '!$A$1:$G$1,0))</f>
        <v>0.2</v>
      </c>
      <c r="L479" s="7">
        <f>INDEX('products  '!$A$1:$G$49,MATCH($D479,'products  '!$A$1:$A$49,0),MATCH(orders!L$1,'products  '!$A$1:$G$1,0))</f>
        <v>4.3650000000000002</v>
      </c>
      <c r="M479" s="7">
        <f t="shared" si="21"/>
        <v>26.19</v>
      </c>
      <c r="N479" t="str">
        <f t="shared" si="22"/>
        <v>Liberica</v>
      </c>
      <c r="O479" t="str">
        <f t="shared" si="23"/>
        <v>Medium</v>
      </c>
      <c r="P479" t="str">
        <f>_xlfn.XLOOKUP(Orders[[#This Row],[Customer ID]],customers!$A$2:$A$1001,customers!$I$2:$I$1001,,0)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  '!$A$1:$G$49,MATCH($D480,'products  '!$A$1:$A$49,0),MATCH(orders!I$1,'products  '!$A$1:$G$1,0))</f>
        <v>Rob</v>
      </c>
      <c r="J480" t="str">
        <f>INDEX('products  '!$A$1:$G$49,MATCH($D480,'products  '!$A$1:$A$49,0),MATCH(orders!J$1,'products  '!$A$1:$G$1,0))</f>
        <v>D</v>
      </c>
      <c r="K480" s="6">
        <f>INDEX('products  '!$A$1:$G$49,MATCH($D480,'products  '!$A$1:$A$49,0),MATCH(orders!K$1,'products  '!$A$1:$G$1,0))</f>
        <v>1</v>
      </c>
      <c r="L480" s="7">
        <f>INDEX('products  '!$A$1:$G$49,MATCH($D480,'products  '!$A$1:$A$49,0),MATCH(orders!L$1,'products  '!$A$1:$G$1,0))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  '!$A$1:$G$49,MATCH($D481,'products  '!$A$1:$A$49,0),MATCH(orders!I$1,'products  '!$A$1:$G$1,0))</f>
        <v>Exc</v>
      </c>
      <c r="J481" t="str">
        <f>INDEX('products  '!$A$1:$G$49,MATCH($D481,'products  '!$A$1:$A$49,0),MATCH(orders!J$1,'products  '!$A$1:$G$1,0))</f>
        <v>M</v>
      </c>
      <c r="K481" s="6">
        <f>INDEX('products  '!$A$1:$G$49,MATCH($D481,'products  '!$A$1:$A$49,0),MATCH(orders!K$1,'products  '!$A$1:$G$1,0))</f>
        <v>2.5</v>
      </c>
      <c r="L481" s="7">
        <f>INDEX('products  '!$A$1:$G$49,MATCH($D481,'products  '!$A$1:$A$49,0),MATCH(orders!L$1,'products  '!$A$1:$G$1,0))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  '!$A$1:$G$49,MATCH($D482,'products  '!$A$1:$A$49,0),MATCH(orders!I$1,'products  '!$A$1:$G$1,0))</f>
        <v>Exc</v>
      </c>
      <c r="J482" t="str">
        <f>INDEX('products  '!$A$1:$G$49,MATCH($D482,'products  '!$A$1:$A$49,0),MATCH(orders!J$1,'products  '!$A$1:$G$1,0))</f>
        <v>M</v>
      </c>
      <c r="K482" s="6">
        <f>INDEX('products  '!$A$1:$G$49,MATCH($D482,'products  '!$A$1:$A$49,0),MATCH(orders!K$1,'products  '!$A$1:$G$1,0))</f>
        <v>0.2</v>
      </c>
      <c r="L482" s="7">
        <f>INDEX('products  '!$A$1:$G$49,MATCH($D482,'products  '!$A$1:$A$49,0),MATCH(orders!L$1,'products  '!$A$1:$G$1,0))</f>
        <v>4.125</v>
      </c>
      <c r="M482" s="7">
        <f t="shared" si="21"/>
        <v>4.125</v>
      </c>
      <c r="N482" t="str">
        <f t="shared" si="22"/>
        <v>Excelsa</v>
      </c>
      <c r="O482" t="str">
        <f t="shared" si="23"/>
        <v>Medium</v>
      </c>
      <c r="P482" t="str">
        <f>_xlfn.XLOOKUP(Orders[[#This Row],[Customer ID]],customers!$A$2:$A$1001,customers!$I$2:$I$1001,,0)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  '!$A$1:$G$49,MATCH($D483,'products  '!$A$1:$A$49,0),MATCH(orders!I$1,'products  '!$A$1:$G$1,0))</f>
        <v>Rob</v>
      </c>
      <c r="J483" t="str">
        <f>INDEX('products  '!$A$1:$G$49,MATCH($D483,'products  '!$A$1:$A$49,0),MATCH(orders!J$1,'products  '!$A$1:$G$1,0))</f>
        <v>L</v>
      </c>
      <c r="K483" s="6">
        <f>INDEX('products  '!$A$1:$G$49,MATCH($D483,'products  '!$A$1:$A$49,0),MATCH(orders!K$1,'products  '!$A$1:$G$1,0))</f>
        <v>1</v>
      </c>
      <c r="L483" s="7">
        <f>INDEX('products  '!$A$1:$G$49,MATCH($D483,'products  '!$A$1:$A$49,0),MATCH(orders!L$1,'products  '!$A$1:$G$1,0))</f>
        <v>11.95</v>
      </c>
      <c r="M483" s="7">
        <f t="shared" si="21"/>
        <v>23.9</v>
      </c>
      <c r="N483" t="str">
        <f t="shared" si="22"/>
        <v>Robusta</v>
      </c>
      <c r="O483" t="str">
        <f t="shared" si="23"/>
        <v>Light</v>
      </c>
      <c r="P483" t="str">
        <f>_xlfn.XLOOKUP(Orders[[#This Row],[Customer ID]],customers!$A$2:$A$1001,customers!$I$2:$I$1001,,0)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  '!$A$1:$G$49,MATCH($D484,'products  '!$A$1:$A$49,0),MATCH(orders!I$1,'products  '!$A$1:$G$1,0))</f>
        <v>Exc</v>
      </c>
      <c r="J484" t="str">
        <f>INDEX('products  '!$A$1:$G$49,MATCH($D484,'products  '!$A$1:$A$49,0),MATCH(orders!J$1,'products  '!$A$1:$G$1,0))</f>
        <v>D</v>
      </c>
      <c r="K484" s="6">
        <f>INDEX('products  '!$A$1:$G$49,MATCH($D484,'products  '!$A$1:$A$49,0),MATCH(orders!K$1,'products  '!$A$1:$G$1,0))</f>
        <v>2.5</v>
      </c>
      <c r="L484" s="7">
        <f>INDEX('products  '!$A$1:$G$49,MATCH($D484,'products  '!$A$1:$A$49,0),MATCH(orders!L$1,'products  '!$A$1:$G$1,0))</f>
        <v>27.945</v>
      </c>
      <c r="M484" s="7">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  '!$A$1:$G$49,MATCH($D485,'products  '!$A$1:$A$49,0),MATCH(orders!I$1,'products  '!$A$1:$G$1,0))</f>
        <v>Lib</v>
      </c>
      <c r="J485" t="str">
        <f>INDEX('products  '!$A$1:$G$49,MATCH($D485,'products  '!$A$1:$A$49,0),MATCH(orders!J$1,'products  '!$A$1:$G$1,0))</f>
        <v>D</v>
      </c>
      <c r="K485" s="6">
        <f>INDEX('products  '!$A$1:$G$49,MATCH($D485,'products  '!$A$1:$A$49,0),MATCH(orders!K$1,'products  '!$A$1:$G$1,0))</f>
        <v>2.5</v>
      </c>
      <c r="L485" s="7">
        <f>INDEX('products  '!$A$1:$G$49,MATCH($D485,'products  '!$A$1:$A$49,0),MATCH(orders!L$1,'products  '!$A$1:$G$1,0))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  '!$A$1:$G$49,MATCH($D486,'products  '!$A$1:$A$49,0),MATCH(orders!I$1,'products  '!$A$1:$G$1,0))</f>
        <v>Lib</v>
      </c>
      <c r="J486" t="str">
        <f>INDEX('products  '!$A$1:$G$49,MATCH($D486,'products  '!$A$1:$A$49,0),MATCH(orders!J$1,'products  '!$A$1:$G$1,0))</f>
        <v>L</v>
      </c>
      <c r="K486" s="6">
        <f>INDEX('products  '!$A$1:$G$49,MATCH($D486,'products  '!$A$1:$A$49,0),MATCH(orders!K$1,'products  '!$A$1:$G$1,0))</f>
        <v>0.5</v>
      </c>
      <c r="L486" s="7">
        <f>INDEX('products  '!$A$1:$G$49,MATCH($D486,'products  '!$A$1:$A$49,0),MATCH(orders!L$1,'products  '!$A$1:$G$1,0))</f>
        <v>9.51</v>
      </c>
      <c r="M486" s="7">
        <f t="shared" si="21"/>
        <v>57.06</v>
      </c>
      <c r="N486" t="str">
        <f t="shared" si="22"/>
        <v>Liberica</v>
      </c>
      <c r="O486" t="str">
        <f t="shared" si="23"/>
        <v>Light</v>
      </c>
      <c r="P486" t="str">
        <f>_xlfn.XLOOKUP(Orders[[#This Row],[Customer ID]],customers!$A$2:$A$1001,customers!$I$2:$I$1001,,0)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  '!$A$1:$G$49,MATCH($D487,'products  '!$A$1:$A$49,0),MATCH(orders!I$1,'products  '!$A$1:$G$1,0))</f>
        <v>Rob</v>
      </c>
      <c r="J487" t="str">
        <f>INDEX('products  '!$A$1:$G$49,MATCH($D487,'products  '!$A$1:$A$49,0),MATCH(orders!J$1,'products  '!$A$1:$G$1,0))</f>
        <v>L</v>
      </c>
      <c r="K487" s="6">
        <f>INDEX('products  '!$A$1:$G$49,MATCH($D487,'products  '!$A$1:$A$49,0),MATCH(orders!K$1,'products  '!$A$1:$G$1,0))</f>
        <v>0.2</v>
      </c>
      <c r="L487" s="7">
        <f>INDEX('products  '!$A$1:$G$49,MATCH($D487,'products  '!$A$1:$A$49,0),MATCH(orders!L$1,'products  '!$A$1:$G$1,0))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  '!$A$1:$G$49,MATCH($D488,'products  '!$A$1:$A$49,0),MATCH(orders!I$1,'products  '!$A$1:$G$1,0))</f>
        <v>Lib</v>
      </c>
      <c r="J488" t="str">
        <f>INDEX('products  '!$A$1:$G$49,MATCH($D488,'products  '!$A$1:$A$49,0),MATCH(orders!J$1,'products  '!$A$1:$G$1,0))</f>
        <v>M</v>
      </c>
      <c r="K488" s="6">
        <f>INDEX('products  '!$A$1:$G$49,MATCH($D488,'products  '!$A$1:$A$49,0),MATCH(orders!K$1,'products  '!$A$1:$G$1,0))</f>
        <v>0.5</v>
      </c>
      <c r="L488" s="7">
        <f>INDEX('products  '!$A$1:$G$49,MATCH($D488,'products  '!$A$1:$A$49,0),MATCH(orders!L$1,'products  '!$A$1:$G$1,0))</f>
        <v>8.73</v>
      </c>
      <c r="M488" s="7">
        <f t="shared" si="21"/>
        <v>52.38</v>
      </c>
      <c r="N488" t="str">
        <f t="shared" si="22"/>
        <v>Liberica</v>
      </c>
      <c r="O488" t="str">
        <f t="shared" si="23"/>
        <v>Medium</v>
      </c>
      <c r="P488" t="str">
        <f>_xlfn.XLOOKUP(Orders[[#This Row],[Customer ID]],customers!$A$2:$A$1001,customers!$I$2:$I$1001,,0)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  '!$A$1:$G$49,MATCH($D489,'products  '!$A$1:$A$49,0),MATCH(orders!I$1,'products  '!$A$1:$G$1,0))</f>
        <v>Exc</v>
      </c>
      <c r="J489" t="str">
        <f>INDEX('products  '!$A$1:$G$49,MATCH($D489,'products  '!$A$1:$A$49,0),MATCH(orders!J$1,'products  '!$A$1:$G$1,0))</f>
        <v>D</v>
      </c>
      <c r="K489" s="6">
        <f>INDEX('products  '!$A$1:$G$49,MATCH($D489,'products  '!$A$1:$A$49,0),MATCH(orders!K$1,'products  '!$A$1:$G$1,0))</f>
        <v>1</v>
      </c>
      <c r="L489" s="7">
        <f>INDEX('products  '!$A$1:$G$49,MATCH($D489,'products  '!$A$1:$A$49,0),MATCH(orders!L$1,'products  '!$A$1:$G$1,0))</f>
        <v>12.15</v>
      </c>
      <c r="M489" s="7">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  '!$A$1:$G$49,MATCH($D490,'products  '!$A$1:$A$49,0),MATCH(orders!I$1,'products  '!$A$1:$G$1,0))</f>
        <v>Rob</v>
      </c>
      <c r="J490" t="str">
        <f>INDEX('products  '!$A$1:$G$49,MATCH($D490,'products  '!$A$1:$A$49,0),MATCH(orders!J$1,'products  '!$A$1:$G$1,0))</f>
        <v>M</v>
      </c>
      <c r="K490" s="6">
        <f>INDEX('products  '!$A$1:$G$49,MATCH($D490,'products  '!$A$1:$A$49,0),MATCH(orders!K$1,'products  '!$A$1:$G$1,0))</f>
        <v>0.2</v>
      </c>
      <c r="L490" s="7">
        <f>INDEX('products  '!$A$1:$G$49,MATCH($D490,'products  '!$A$1:$A$49,0),MATCH(orders!L$1,'products  '!$A$1:$G$1,0))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  '!$A$1:$G$49,MATCH($D491,'products  '!$A$1:$A$49,0),MATCH(orders!I$1,'products  '!$A$1:$G$1,0))</f>
        <v>Lib</v>
      </c>
      <c r="J491" t="str">
        <f>INDEX('products  '!$A$1:$G$49,MATCH($D491,'products  '!$A$1:$A$49,0),MATCH(orders!J$1,'products  '!$A$1:$G$1,0))</f>
        <v>L</v>
      </c>
      <c r="K491" s="6">
        <f>INDEX('products  '!$A$1:$G$49,MATCH($D491,'products  '!$A$1:$A$49,0),MATCH(orders!K$1,'products  '!$A$1:$G$1,0))</f>
        <v>1</v>
      </c>
      <c r="L491" s="7">
        <f>INDEX('products  '!$A$1:$G$49,MATCH($D491,'products  '!$A$1:$A$49,0),MATCH(orders!L$1,'products  '!$A$1:$G$1,0))</f>
        <v>15.85</v>
      </c>
      <c r="M491" s="7">
        <f t="shared" si="21"/>
        <v>95.1</v>
      </c>
      <c r="N491" t="str">
        <f t="shared" si="22"/>
        <v>Liberica</v>
      </c>
      <c r="O491" t="str">
        <f t="shared" si="23"/>
        <v>Light</v>
      </c>
      <c r="P491" t="str">
        <f>_xlfn.XLOOKUP(Orders[[#This Row],[Customer ID]],customers!$A$2:$A$1001,customers!$I$2:$I$1001,,0)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  '!$A$1:$G$49,MATCH($D492,'products  '!$A$1:$A$49,0),MATCH(orders!I$1,'products  '!$A$1:$G$1,0))</f>
        <v>Lib</v>
      </c>
      <c r="J492" t="str">
        <f>INDEX('products  '!$A$1:$G$49,MATCH($D492,'products  '!$A$1:$A$49,0),MATCH(orders!J$1,'products  '!$A$1:$G$1,0))</f>
        <v>D</v>
      </c>
      <c r="K492" s="6">
        <f>INDEX('products  '!$A$1:$G$49,MATCH($D492,'products  '!$A$1:$A$49,0),MATCH(orders!K$1,'products  '!$A$1:$G$1,0))</f>
        <v>0.5</v>
      </c>
      <c r="L492" s="7">
        <f>INDEX('products  '!$A$1:$G$49,MATCH($D492,'products  '!$A$1:$A$49,0),MATCH(orders!L$1,'products  '!$A$1:$G$1,0))</f>
        <v>7.77</v>
      </c>
      <c r="M492" s="7">
        <f t="shared" si="21"/>
        <v>15.54</v>
      </c>
      <c r="N492" t="str">
        <f t="shared" si="22"/>
        <v>Liberica</v>
      </c>
      <c r="O492" t="str">
        <f t="shared" si="23"/>
        <v>Dark</v>
      </c>
      <c r="P492" t="str">
        <f>_xlfn.XLOOKUP(Orders[[#This Row],[Customer ID]],customers!$A$2:$A$1001,customers!$I$2:$I$1001,,0)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  '!$A$1:$G$49,MATCH($D493,'products  '!$A$1:$A$49,0),MATCH(orders!I$1,'products  '!$A$1:$G$1,0))</f>
        <v>Lib</v>
      </c>
      <c r="J493" t="str">
        <f>INDEX('products  '!$A$1:$G$49,MATCH($D493,'products  '!$A$1:$A$49,0),MATCH(orders!J$1,'products  '!$A$1:$G$1,0))</f>
        <v>D</v>
      </c>
      <c r="K493" s="6">
        <f>INDEX('products  '!$A$1:$G$49,MATCH($D493,'products  '!$A$1:$A$49,0),MATCH(orders!K$1,'products  '!$A$1:$G$1,0))</f>
        <v>0.2</v>
      </c>
      <c r="L493" s="7">
        <f>INDEX('products  '!$A$1:$G$49,MATCH($D493,'products  '!$A$1:$A$49,0),MATCH(orders!L$1,'products  '!$A$1:$G$1,0))</f>
        <v>3.8849999999999998</v>
      </c>
      <c r="M493" s="7">
        <f t="shared" si="21"/>
        <v>23.31</v>
      </c>
      <c r="N493" t="str">
        <f t="shared" si="22"/>
        <v>Liberica</v>
      </c>
      <c r="O493" t="str">
        <f t="shared" si="23"/>
        <v>Dark</v>
      </c>
      <c r="P493" t="str">
        <f>_xlfn.XLOOKUP(Orders[[#This Row],[Customer ID]],customers!$A$2:$A$1001,customers!$I$2:$I$1001,,0)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  '!$A$1:$G$49,MATCH($D494,'products  '!$A$1:$A$49,0),MATCH(orders!I$1,'products  '!$A$1:$G$1,0))</f>
        <v>Exc</v>
      </c>
      <c r="J494" t="str">
        <f>INDEX('products  '!$A$1:$G$49,MATCH($D494,'products  '!$A$1:$A$49,0),MATCH(orders!J$1,'products  '!$A$1:$G$1,0))</f>
        <v>M</v>
      </c>
      <c r="K494" s="6">
        <f>INDEX('products  '!$A$1:$G$49,MATCH($D494,'products  '!$A$1:$A$49,0),MATCH(orders!K$1,'products  '!$A$1:$G$1,0))</f>
        <v>0.2</v>
      </c>
      <c r="L494" s="7">
        <f>INDEX('products  '!$A$1:$G$49,MATCH($D494,'products  '!$A$1:$A$49,0),MATCH(orders!L$1,'products  '!$A$1:$G$1,0))</f>
        <v>4.125</v>
      </c>
      <c r="M494" s="7">
        <f t="shared" si="21"/>
        <v>4.125</v>
      </c>
      <c r="N494" t="str">
        <f t="shared" si="22"/>
        <v>Excelsa</v>
      </c>
      <c r="O494" t="str">
        <f t="shared" si="23"/>
        <v>Medium</v>
      </c>
      <c r="P494" t="str">
        <f>_xlfn.XLOOKUP(Orders[[#This Row],[Customer ID]],customers!$A$2:$A$1001,customers!$I$2:$I$1001,,0)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  '!$A$1:$G$49,MATCH($D495,'products  '!$A$1:$A$49,0),MATCH(orders!I$1,'products  '!$A$1:$G$1,0))</f>
        <v>Rob</v>
      </c>
      <c r="J495" t="str">
        <f>INDEX('products  '!$A$1:$G$49,MATCH($D495,'products  '!$A$1:$A$49,0),MATCH(orders!J$1,'products  '!$A$1:$G$1,0))</f>
        <v>M</v>
      </c>
      <c r="K495" s="6">
        <f>INDEX('products  '!$A$1:$G$49,MATCH($D495,'products  '!$A$1:$A$49,0),MATCH(orders!K$1,'products  '!$A$1:$G$1,0))</f>
        <v>0.5</v>
      </c>
      <c r="L495" s="7">
        <f>INDEX('products  '!$A$1:$G$49,MATCH($D495,'products  '!$A$1:$A$49,0),MATCH(orders!L$1,'products  '!$A$1:$G$1,0))</f>
        <v>5.97</v>
      </c>
      <c r="M495" s="7">
        <f t="shared" si="21"/>
        <v>35.82</v>
      </c>
      <c r="N495" t="str">
        <f t="shared" si="22"/>
        <v>Robusta</v>
      </c>
      <c r="O495" t="str">
        <f t="shared" si="23"/>
        <v>Medium</v>
      </c>
      <c r="P495" t="str">
        <f>_xlfn.XLOOKUP(Orders[[#This Row],[Customer ID]],customers!$A$2:$A$1001,customers!$I$2:$I$1001,,0)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  '!$A$1:$G$49,MATCH($D496,'products  '!$A$1:$A$49,0),MATCH(orders!I$1,'products  '!$A$1:$G$1,0))</f>
        <v>Lib</v>
      </c>
      <c r="J496" t="str">
        <f>INDEX('products  '!$A$1:$G$49,MATCH($D496,'products  '!$A$1:$A$49,0),MATCH(orders!J$1,'products  '!$A$1:$G$1,0))</f>
        <v>L</v>
      </c>
      <c r="K496" s="6">
        <f>INDEX('products  '!$A$1:$G$49,MATCH($D496,'products  '!$A$1:$A$49,0),MATCH(orders!K$1,'products  '!$A$1:$G$1,0))</f>
        <v>1</v>
      </c>
      <c r="L496" s="7">
        <f>INDEX('products  '!$A$1:$G$49,MATCH($D496,'products  '!$A$1:$A$49,0),MATCH(orders!L$1,'products  '!$A$1:$G$1,0))</f>
        <v>15.85</v>
      </c>
      <c r="M496" s="7">
        <f t="shared" si="21"/>
        <v>31.7</v>
      </c>
      <c r="N496" t="str">
        <f t="shared" si="22"/>
        <v>Liberica</v>
      </c>
      <c r="O496" t="str">
        <f t="shared" si="23"/>
        <v>Light</v>
      </c>
      <c r="P496" t="str">
        <f>_xlfn.XLOOKUP(Orders[[#This Row],[Customer ID]],customers!$A$2:$A$1001,customers!$I$2:$I$1001,,0)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  '!$A$1:$G$49,MATCH($D497,'products  '!$A$1:$A$49,0),MATCH(orders!I$1,'products  '!$A$1:$G$1,0))</f>
        <v>Lib</v>
      </c>
      <c r="J497" t="str">
        <f>INDEX('products  '!$A$1:$G$49,MATCH($D497,'products  '!$A$1:$A$49,0),MATCH(orders!J$1,'products  '!$A$1:$G$1,0))</f>
        <v>L</v>
      </c>
      <c r="K497" s="6">
        <f>INDEX('products  '!$A$1:$G$49,MATCH($D497,'products  '!$A$1:$A$49,0),MATCH(orders!K$1,'products  '!$A$1:$G$1,0))</f>
        <v>1</v>
      </c>
      <c r="L497" s="7">
        <f>INDEX('products  '!$A$1:$G$49,MATCH($D497,'products  '!$A$1:$A$49,0),MATCH(orders!L$1,'products  '!$A$1:$G$1,0))</f>
        <v>15.85</v>
      </c>
      <c r="M497" s="7">
        <f t="shared" si="21"/>
        <v>79.25</v>
      </c>
      <c r="N497" t="str">
        <f t="shared" si="22"/>
        <v>Liberica</v>
      </c>
      <c r="O497" t="str">
        <f t="shared" si="23"/>
        <v>Light</v>
      </c>
      <c r="P497" t="str">
        <f>_xlfn.XLOOKUP(Orders[[#This Row],[Customer ID]],customers!$A$2:$A$1001,customers!$I$2:$I$1001,,0)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  '!$A$1:$G$49,MATCH($D498,'products  '!$A$1:$A$49,0),MATCH(orders!I$1,'products  '!$A$1:$G$1,0))</f>
        <v>Exc</v>
      </c>
      <c r="J498" t="str">
        <f>INDEX('products  '!$A$1:$G$49,MATCH($D498,'products  '!$A$1:$A$49,0),MATCH(orders!J$1,'products  '!$A$1:$G$1,0))</f>
        <v>D</v>
      </c>
      <c r="K498" s="6">
        <f>INDEX('products  '!$A$1:$G$49,MATCH($D498,'products  '!$A$1:$A$49,0),MATCH(orders!K$1,'products  '!$A$1:$G$1,0))</f>
        <v>0.2</v>
      </c>
      <c r="L498" s="7">
        <f>INDEX('products  '!$A$1:$G$49,MATCH($D498,'products  '!$A$1:$A$49,0),MATCH(orders!L$1,'products  '!$A$1:$G$1,0))</f>
        <v>3.645</v>
      </c>
      <c r="M498" s="7">
        <f t="shared" si="21"/>
        <v>10.935</v>
      </c>
      <c r="N498" t="str">
        <f t="shared" si="22"/>
        <v>Excelsa</v>
      </c>
      <c r="O498" t="str">
        <f t="shared" si="23"/>
        <v>Dark</v>
      </c>
      <c r="P498" t="str">
        <f>_xlfn.XLOOKUP(Orders[[#This Row],[Customer ID]],customers!$A$2:$A$1001,customers!$I$2:$I$1001,,0)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  '!$A$1:$G$49,MATCH($D499,'products  '!$A$1:$A$49,0),MATCH(orders!I$1,'products  '!$A$1:$G$1,0))</f>
        <v>Ara</v>
      </c>
      <c r="J499" t="str">
        <f>INDEX('products  '!$A$1:$G$49,MATCH($D499,'products  '!$A$1:$A$49,0),MATCH(orders!J$1,'products  '!$A$1:$G$1,0))</f>
        <v>D</v>
      </c>
      <c r="K499" s="6">
        <f>INDEX('products  '!$A$1:$G$49,MATCH($D499,'products  '!$A$1:$A$49,0),MATCH(orders!K$1,'products  '!$A$1:$G$1,0))</f>
        <v>1</v>
      </c>
      <c r="L499" s="7">
        <f>INDEX('products  '!$A$1:$G$49,MATCH($D499,'products  '!$A$1:$A$49,0),MATCH(orders!L$1,'products  '!$A$1:$G$1,0))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  '!$A$1:$G$49,MATCH($D500,'products  '!$A$1:$A$49,0),MATCH(orders!I$1,'products  '!$A$1:$G$1,0))</f>
        <v>Rob</v>
      </c>
      <c r="J500" t="str">
        <f>INDEX('products  '!$A$1:$G$49,MATCH($D500,'products  '!$A$1:$A$49,0),MATCH(orders!J$1,'products  '!$A$1:$G$1,0))</f>
        <v>M</v>
      </c>
      <c r="K500" s="6">
        <f>INDEX('products  '!$A$1:$G$49,MATCH($D500,'products  '!$A$1:$A$49,0),MATCH(orders!K$1,'products  '!$A$1:$G$1,0))</f>
        <v>1</v>
      </c>
      <c r="L500" s="7">
        <f>INDEX('products  '!$A$1:$G$49,MATCH($D500,'products  '!$A$1:$A$49,0),MATCH(orders!L$1,'products  '!$A$1:$G$1,0))</f>
        <v>9.9499999999999993</v>
      </c>
      <c r="M500" s="7">
        <f t="shared" si="21"/>
        <v>49.75</v>
      </c>
      <c r="N500" t="str">
        <f t="shared" si="22"/>
        <v>Robusta</v>
      </c>
      <c r="O500" t="str">
        <f t="shared" si="23"/>
        <v>Medium</v>
      </c>
      <c r="P500" t="str">
        <f>_xlfn.XLOOKUP(Orders[[#This Row],[Customer ID]],customers!$A$2:$A$1001,customers!$I$2:$I$1001,,0)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  '!$A$1:$G$49,MATCH($D501,'products  '!$A$1:$A$49,0),MATCH(orders!I$1,'products  '!$A$1:$G$1,0))</f>
        <v>Rob</v>
      </c>
      <c r="J501" t="str">
        <f>INDEX('products  '!$A$1:$G$49,MATCH($D501,'products  '!$A$1:$A$49,0),MATCH(orders!J$1,'products  '!$A$1:$G$1,0))</f>
        <v>D</v>
      </c>
      <c r="K501" s="6">
        <f>INDEX('products  '!$A$1:$G$49,MATCH($D501,'products  '!$A$1:$A$49,0),MATCH(orders!K$1,'products  '!$A$1:$G$1,0))</f>
        <v>0.2</v>
      </c>
      <c r="L501" s="7">
        <f>INDEX('products  '!$A$1:$G$49,MATCH($D501,'products  '!$A$1:$A$49,0),MATCH(orders!L$1,'products  '!$A$1:$G$1,0))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  '!$A$1:$G$49,MATCH($D502,'products  '!$A$1:$A$49,0),MATCH(orders!I$1,'products  '!$A$1:$G$1,0))</f>
        <v>Rob</v>
      </c>
      <c r="J502" t="str">
        <f>INDEX('products  '!$A$1:$G$49,MATCH($D502,'products  '!$A$1:$A$49,0),MATCH(orders!J$1,'products  '!$A$1:$G$1,0))</f>
        <v>L</v>
      </c>
      <c r="K502" s="6">
        <f>INDEX('products  '!$A$1:$G$49,MATCH($D502,'products  '!$A$1:$A$49,0),MATCH(orders!K$1,'products  '!$A$1:$G$1,0))</f>
        <v>1</v>
      </c>
      <c r="L502" s="7">
        <f>INDEX('products  '!$A$1:$G$49,MATCH($D502,'products  '!$A$1:$A$49,0),MATCH(orders!L$1,'products  '!$A$1:$G$1,0))</f>
        <v>11.95</v>
      </c>
      <c r="M502" s="7">
        <f t="shared" si="21"/>
        <v>47.8</v>
      </c>
      <c r="N502" t="str">
        <f t="shared" si="22"/>
        <v>Robusta</v>
      </c>
      <c r="O502" t="str">
        <f t="shared" si="23"/>
        <v>Light</v>
      </c>
      <c r="P502" t="str">
        <f>_xlfn.XLOOKUP(Orders[[#This Row],[Customer ID]],customers!$A$2:$A$1001,customers!$I$2:$I$1001,,0)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  '!$A$1:$G$49,MATCH($D503,'products  '!$A$1:$A$49,0),MATCH(orders!I$1,'products  '!$A$1:$G$1,0))</f>
        <v>Rob</v>
      </c>
      <c r="J503" t="str">
        <f>INDEX('products  '!$A$1:$G$49,MATCH($D503,'products  '!$A$1:$A$49,0),MATCH(orders!J$1,'products  '!$A$1:$G$1,0))</f>
        <v>M</v>
      </c>
      <c r="K503" s="6">
        <f>INDEX('products  '!$A$1:$G$49,MATCH($D503,'products  '!$A$1:$A$49,0),MATCH(orders!K$1,'products  '!$A$1:$G$1,0))</f>
        <v>0.2</v>
      </c>
      <c r="L503" s="7">
        <f>INDEX('products  '!$A$1:$G$49,MATCH($D503,'products  '!$A$1:$A$49,0),MATCH(orders!L$1,'products  '!$A$1:$G$1,0))</f>
        <v>2.9849999999999999</v>
      </c>
      <c r="M503" s="7">
        <f t="shared" si="21"/>
        <v>11.94</v>
      </c>
      <c r="N503" t="str">
        <f t="shared" si="22"/>
        <v>Robusta</v>
      </c>
      <c r="O503" t="str">
        <f t="shared" si="23"/>
        <v>Medium</v>
      </c>
      <c r="P503" t="str">
        <f>_xlfn.XLOOKUP(Orders[[#This Row],[Customer ID]],customers!$A$2:$A$1001,customers!$I$2:$I$1001,,0)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  '!$A$1:$G$49,MATCH($D504,'products  '!$A$1:$A$49,0),MATCH(orders!I$1,'products  '!$A$1:$G$1,0))</f>
        <v>Exc</v>
      </c>
      <c r="J504" t="str">
        <f>INDEX('products  '!$A$1:$G$49,MATCH($D504,'products  '!$A$1:$A$49,0),MATCH(orders!J$1,'products  '!$A$1:$G$1,0))</f>
        <v>M</v>
      </c>
      <c r="K504" s="6">
        <f>INDEX('products  '!$A$1:$G$49,MATCH($D504,'products  '!$A$1:$A$49,0),MATCH(orders!K$1,'products  '!$A$1:$G$1,0))</f>
        <v>0.2</v>
      </c>
      <c r="L504" s="7">
        <f>INDEX('products  '!$A$1:$G$49,MATCH($D504,'products  '!$A$1:$A$49,0),MATCH(orders!L$1,'products  '!$A$1:$G$1,0))</f>
        <v>4.125</v>
      </c>
      <c r="M504" s="7">
        <f t="shared" si="21"/>
        <v>16.5</v>
      </c>
      <c r="N504" t="str">
        <f t="shared" si="22"/>
        <v>Excelsa</v>
      </c>
      <c r="O504" t="str">
        <f t="shared" si="23"/>
        <v>Medium</v>
      </c>
      <c r="P504" t="str">
        <f>_xlfn.XLOOKUP(Orders[[#This Row],[Customer ID]],customers!$A$2:$A$1001,customers!$I$2:$I$1001,,0)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  '!$A$1:$G$49,MATCH($D505,'products  '!$A$1:$A$49,0),MATCH(orders!I$1,'products  '!$A$1:$G$1,0))</f>
        <v>Lib</v>
      </c>
      <c r="J505" t="str">
        <f>INDEX('products  '!$A$1:$G$49,MATCH($D505,'products  '!$A$1:$A$49,0),MATCH(orders!J$1,'products  '!$A$1:$G$1,0))</f>
        <v>D</v>
      </c>
      <c r="K505" s="6">
        <f>INDEX('products  '!$A$1:$G$49,MATCH($D505,'products  '!$A$1:$A$49,0),MATCH(orders!K$1,'products  '!$A$1:$G$1,0))</f>
        <v>1</v>
      </c>
      <c r="L505" s="7">
        <f>INDEX('products  '!$A$1:$G$49,MATCH($D505,'products  '!$A$1:$A$49,0),MATCH(orders!L$1,'products  '!$A$1:$G$1,0))</f>
        <v>12.95</v>
      </c>
      <c r="M505" s="7">
        <f t="shared" si="21"/>
        <v>51.8</v>
      </c>
      <c r="N505" t="str">
        <f t="shared" si="22"/>
        <v>Liberica</v>
      </c>
      <c r="O505" t="str">
        <f t="shared" si="23"/>
        <v>Dark</v>
      </c>
      <c r="P505" t="str">
        <f>_xlfn.XLOOKUP(Orders[[#This Row],[Customer ID]],customers!$A$2:$A$1001,customers!$I$2:$I$1001,,0)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  '!$A$1:$G$49,MATCH($D506,'products  '!$A$1:$A$49,0),MATCH(orders!I$1,'products  '!$A$1:$G$1,0))</f>
        <v>Lib</v>
      </c>
      <c r="J506" t="str">
        <f>INDEX('products  '!$A$1:$G$49,MATCH($D506,'products  '!$A$1:$A$49,0),MATCH(orders!J$1,'products  '!$A$1:$G$1,0))</f>
        <v>L</v>
      </c>
      <c r="K506" s="6">
        <f>INDEX('products  '!$A$1:$G$49,MATCH($D506,'products  '!$A$1:$A$49,0),MATCH(orders!K$1,'products  '!$A$1:$G$1,0))</f>
        <v>0.2</v>
      </c>
      <c r="L506" s="7">
        <f>INDEX('products  '!$A$1:$G$49,MATCH($D506,'products  '!$A$1:$A$49,0),MATCH(orders!L$1,'products  '!$A$1:$G$1,0))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  '!$A$1:$G$49,MATCH($D507,'products  '!$A$1:$A$49,0),MATCH(orders!I$1,'products  '!$A$1:$G$1,0))</f>
        <v>Lib</v>
      </c>
      <c r="J507" t="str">
        <f>INDEX('products  '!$A$1:$G$49,MATCH($D507,'products  '!$A$1:$A$49,0),MATCH(orders!J$1,'products  '!$A$1:$G$1,0))</f>
        <v>M</v>
      </c>
      <c r="K507" s="6">
        <f>INDEX('products  '!$A$1:$G$49,MATCH($D507,'products  '!$A$1:$A$49,0),MATCH(orders!K$1,'products  '!$A$1:$G$1,0))</f>
        <v>0.2</v>
      </c>
      <c r="L507" s="7">
        <f>INDEX('products  '!$A$1:$G$49,MATCH($D507,'products  '!$A$1:$A$49,0),MATCH(orders!L$1,'products  '!$A$1:$G$1,0))</f>
        <v>4.3650000000000002</v>
      </c>
      <c r="M507" s="7">
        <f t="shared" si="21"/>
        <v>26.19</v>
      </c>
      <c r="N507" t="str">
        <f t="shared" si="22"/>
        <v>Liberica</v>
      </c>
      <c r="O507" t="str">
        <f t="shared" si="23"/>
        <v>Medium</v>
      </c>
      <c r="P507" t="str">
        <f>_xlfn.XLOOKUP(Orders[[#This Row],[Customer ID]],customers!$A$2:$A$1001,customers!$I$2:$I$1001,,0)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  '!$A$1:$G$49,MATCH($D508,'products  '!$A$1:$A$49,0),MATCH(orders!I$1,'products  '!$A$1:$G$1,0))</f>
        <v>Ara</v>
      </c>
      <c r="J508" t="str">
        <f>INDEX('products  '!$A$1:$G$49,MATCH($D508,'products  '!$A$1:$A$49,0),MATCH(orders!J$1,'products  '!$A$1:$G$1,0))</f>
        <v>L</v>
      </c>
      <c r="K508" s="6">
        <f>INDEX('products  '!$A$1:$G$49,MATCH($D508,'products  '!$A$1:$A$49,0),MATCH(orders!K$1,'products  '!$A$1:$G$1,0))</f>
        <v>1</v>
      </c>
      <c r="L508" s="7">
        <f>INDEX('products  '!$A$1:$G$49,MATCH($D508,'products  '!$A$1:$A$49,0),MATCH(orders!L$1,'products  '!$A$1:$G$1,0))</f>
        <v>12.95</v>
      </c>
      <c r="M508" s="7">
        <f t="shared" si="21"/>
        <v>25.9</v>
      </c>
      <c r="N508" t="str">
        <f t="shared" si="22"/>
        <v>Arabica</v>
      </c>
      <c r="O508" t="str">
        <f t="shared" si="23"/>
        <v>Light</v>
      </c>
      <c r="P508" t="str">
        <f>_xlfn.XLOOKUP(Orders[[#This Row],[Customer ID]],customers!$A$2:$A$1001,customers!$I$2:$I$1001,,0)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  '!$A$1:$G$49,MATCH($D509,'products  '!$A$1:$A$49,0),MATCH(orders!I$1,'products  '!$A$1:$G$1,0))</f>
        <v>Ara</v>
      </c>
      <c r="J509" t="str">
        <f>INDEX('products  '!$A$1:$G$49,MATCH($D509,'products  '!$A$1:$A$49,0),MATCH(orders!J$1,'products  '!$A$1:$G$1,0))</f>
        <v>L</v>
      </c>
      <c r="K509" s="6">
        <f>INDEX('products  '!$A$1:$G$49,MATCH($D509,'products  '!$A$1:$A$49,0),MATCH(orders!K$1,'products  '!$A$1:$G$1,0))</f>
        <v>2.5</v>
      </c>
      <c r="L509" s="7">
        <f>INDEX('products  '!$A$1:$G$49,MATCH($D509,'products  '!$A$1:$A$49,0),MATCH(orders!L$1,'products  '!$A$1:$G$1,0))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  '!$A$1:$G$49,MATCH($D510,'products  '!$A$1:$A$49,0),MATCH(orders!I$1,'products  '!$A$1:$G$1,0))</f>
        <v>Lib</v>
      </c>
      <c r="J510" t="str">
        <f>INDEX('products  '!$A$1:$G$49,MATCH($D510,'products  '!$A$1:$A$49,0),MATCH(orders!J$1,'products  '!$A$1:$G$1,0))</f>
        <v>D</v>
      </c>
      <c r="K510" s="6">
        <f>INDEX('products  '!$A$1:$G$49,MATCH($D510,'products  '!$A$1:$A$49,0),MATCH(orders!K$1,'products  '!$A$1:$G$1,0))</f>
        <v>0.5</v>
      </c>
      <c r="L510" s="7">
        <f>INDEX('products  '!$A$1:$G$49,MATCH($D510,'products  '!$A$1:$A$49,0),MATCH(orders!L$1,'products  '!$A$1:$G$1,0))</f>
        <v>7.77</v>
      </c>
      <c r="M510" s="7">
        <f t="shared" si="21"/>
        <v>46.62</v>
      </c>
      <c r="N510" t="str">
        <f t="shared" si="22"/>
        <v>Liberica</v>
      </c>
      <c r="O510" t="str">
        <f t="shared" si="23"/>
        <v>Dark</v>
      </c>
      <c r="P510" t="str">
        <f>_xlfn.XLOOKUP(Orders[[#This Row],[Customer ID]],customers!$A$2:$A$1001,customers!$I$2:$I$1001,,0)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  '!$A$1:$G$49,MATCH($D511,'products  '!$A$1:$A$49,0),MATCH(orders!I$1,'products  '!$A$1:$G$1,0))</f>
        <v>Ara</v>
      </c>
      <c r="J511" t="str">
        <f>INDEX('products  '!$A$1:$G$49,MATCH($D511,'products  '!$A$1:$A$49,0),MATCH(orders!J$1,'products  '!$A$1:$G$1,0))</f>
        <v>D</v>
      </c>
      <c r="K511" s="6">
        <f>INDEX('products  '!$A$1:$G$49,MATCH($D511,'products  '!$A$1:$A$49,0),MATCH(orders!K$1,'products  '!$A$1:$G$1,0))</f>
        <v>1</v>
      </c>
      <c r="L511" s="7">
        <f>INDEX('products  '!$A$1:$G$49,MATCH($D511,'products  '!$A$1:$A$49,0),MATCH(orders!L$1,'products  '!$A$1:$G$1,0))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  '!$A$1:$G$49,MATCH($D512,'products  '!$A$1:$A$49,0),MATCH(orders!I$1,'products  '!$A$1:$G$1,0))</f>
        <v>Rob</v>
      </c>
      <c r="J512" t="str">
        <f>INDEX('products  '!$A$1:$G$49,MATCH($D512,'products  '!$A$1:$A$49,0),MATCH(orders!J$1,'products  '!$A$1:$G$1,0))</f>
        <v>L</v>
      </c>
      <c r="K512" s="6">
        <f>INDEX('products  '!$A$1:$G$49,MATCH($D512,'products  '!$A$1:$A$49,0),MATCH(orders!K$1,'products  '!$A$1:$G$1,0))</f>
        <v>0.2</v>
      </c>
      <c r="L512" s="7">
        <f>INDEX('products  '!$A$1:$G$49,MATCH($D512,'products  '!$A$1:$A$49,0),MATCH(orders!L$1,'products  '!$A$1:$G$1,0))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  '!$A$1:$G$49,MATCH($D513,'products  '!$A$1:$A$49,0),MATCH(orders!I$1,'products  '!$A$1:$G$1,0))</f>
        <v>Ara</v>
      </c>
      <c r="J513" t="str">
        <f>INDEX('products  '!$A$1:$G$49,MATCH($D513,'products  '!$A$1:$A$49,0),MATCH(orders!J$1,'products  '!$A$1:$G$1,0))</f>
        <v>M</v>
      </c>
      <c r="K513" s="6">
        <f>INDEX('products  '!$A$1:$G$49,MATCH($D513,'products  '!$A$1:$A$49,0),MATCH(orders!K$1,'products  '!$A$1:$G$1,0))</f>
        <v>0.2</v>
      </c>
      <c r="L513" s="7">
        <f>INDEX('products  '!$A$1:$G$49,MATCH($D513,'products  '!$A$1:$A$49,0),MATCH(orders!L$1,'products  '!$A$1:$G$1,0))</f>
        <v>3.375</v>
      </c>
      <c r="M513" s="7">
        <f t="shared" si="21"/>
        <v>13.5</v>
      </c>
      <c r="N513" t="str">
        <f t="shared" si="22"/>
        <v>Arabica</v>
      </c>
      <c r="O513" t="str">
        <f t="shared" si="23"/>
        <v>Medium</v>
      </c>
      <c r="P513" t="str">
        <f>_xlfn.XLOOKUP(Orders[[#This Row],[Customer ID]],customers!$A$2:$A$1001,customers!$I$2:$I$1001,,0)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  '!$A$1:$G$49,MATCH($D514,'products  '!$A$1:$A$49,0),MATCH(orders!I$1,'products  '!$A$1:$G$1,0))</f>
        <v>Lib</v>
      </c>
      <c r="J514" t="str">
        <f>INDEX('products  '!$A$1:$G$49,MATCH($D514,'products  '!$A$1:$A$49,0),MATCH(orders!J$1,'products  '!$A$1:$G$1,0))</f>
        <v>L</v>
      </c>
      <c r="K514" s="6">
        <f>INDEX('products  '!$A$1:$G$49,MATCH($D514,'products  '!$A$1:$A$49,0),MATCH(orders!K$1,'products  '!$A$1:$G$1,0))</f>
        <v>1</v>
      </c>
      <c r="L514" s="7">
        <f>INDEX('products  '!$A$1:$G$49,MATCH($D514,'products  '!$A$1:$A$49,0),MATCH(orders!L$1,'products  '!$A$1:$G$1,0))</f>
        <v>15.85</v>
      </c>
      <c r="M514" s="7">
        <f t="shared" si="21"/>
        <v>47.55</v>
      </c>
      <c r="N514" t="str">
        <f t="shared" si="22"/>
        <v>Liberica</v>
      </c>
      <c r="O514" t="str">
        <f t="shared" si="23"/>
        <v>Light</v>
      </c>
      <c r="P514" t="str">
        <f>_xlfn.XLOOKUP(Orders[[#This Row],[Customer ID]],customers!$A$2:$A$1001,customers!$I$2:$I$1001,,0)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  '!$A$1:$G$49,MATCH($D515,'products  '!$A$1:$A$49,0),MATCH(orders!I$1,'products  '!$A$1:$G$1,0))</f>
        <v>Lib</v>
      </c>
      <c r="J515" t="str">
        <f>INDEX('products  '!$A$1:$G$49,MATCH($D515,'products  '!$A$1:$A$49,0),MATCH(orders!J$1,'products  '!$A$1:$G$1,0))</f>
        <v>L</v>
      </c>
      <c r="K515" s="6">
        <f>INDEX('products  '!$A$1:$G$49,MATCH($D515,'products  '!$A$1:$A$49,0),MATCH(orders!K$1,'products  '!$A$1:$G$1,0))</f>
        <v>1</v>
      </c>
      <c r="L515" s="7">
        <f>INDEX('products  '!$A$1:$G$49,MATCH($D515,'products  '!$A$1:$A$49,0),MATCH(orders!L$1,'products  '!$A$1:$G$1,0))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  '!$A$1:$G$49,MATCH($D516,'products  '!$A$1:$A$49,0),MATCH(orders!I$1,'products  '!$A$1:$G$1,0))</f>
        <v>Lib</v>
      </c>
      <c r="J516" t="str">
        <f>INDEX('products  '!$A$1:$G$49,MATCH($D516,'products  '!$A$1:$A$49,0),MATCH(orders!J$1,'products  '!$A$1:$G$1,0))</f>
        <v>M</v>
      </c>
      <c r="K516" s="6">
        <f>INDEX('products  '!$A$1:$G$49,MATCH($D516,'products  '!$A$1:$A$49,0),MATCH(orders!K$1,'products  '!$A$1:$G$1,0))</f>
        <v>0.2</v>
      </c>
      <c r="L516" s="7">
        <f>INDEX('products  '!$A$1:$G$49,MATCH($D516,'products  '!$A$1:$A$49,0),MATCH(orders!L$1,'products  '!$A$1:$G$1,0))</f>
        <v>4.3650000000000002</v>
      </c>
      <c r="M516" s="7">
        <f t="shared" si="24"/>
        <v>26.19</v>
      </c>
      <c r="N516" t="str">
        <f t="shared" si="25"/>
        <v>Liberica</v>
      </c>
      <c r="O516" t="str">
        <f t="shared" si="26"/>
        <v>Medium</v>
      </c>
      <c r="P516" t="str">
        <f>_xlfn.XLOOKUP(Orders[[#This Row],[Customer ID]],customers!$A$2:$A$1001,customers!$I$2:$I$1001,,0)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  '!$A$1:$G$49,MATCH($D517,'products  '!$A$1:$A$49,0),MATCH(orders!I$1,'products  '!$A$1:$G$1,0))</f>
        <v>Rob</v>
      </c>
      <c r="J517" t="str">
        <f>INDEX('products  '!$A$1:$G$49,MATCH($D517,'products  '!$A$1:$A$49,0),MATCH(orders!J$1,'products  '!$A$1:$G$1,0))</f>
        <v>L</v>
      </c>
      <c r="K517" s="6">
        <f>INDEX('products  '!$A$1:$G$49,MATCH($D517,'products  '!$A$1:$A$49,0),MATCH(orders!K$1,'products  '!$A$1:$G$1,0))</f>
        <v>0.5</v>
      </c>
      <c r="L517" s="7">
        <f>INDEX('products  '!$A$1:$G$49,MATCH($D517,'products  '!$A$1:$A$49,0),MATCH(orders!L$1,'products  '!$A$1:$G$1,0))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  '!$A$1:$G$49,MATCH($D518,'products  '!$A$1:$A$49,0),MATCH(orders!I$1,'products  '!$A$1:$G$1,0))</f>
        <v>Rob</v>
      </c>
      <c r="J518" t="str">
        <f>INDEX('products  '!$A$1:$G$49,MATCH($D518,'products  '!$A$1:$A$49,0),MATCH(orders!J$1,'products  '!$A$1:$G$1,0))</f>
        <v>D</v>
      </c>
      <c r="K518" s="6">
        <f>INDEX('products  '!$A$1:$G$49,MATCH($D518,'products  '!$A$1:$A$49,0),MATCH(orders!K$1,'products  '!$A$1:$G$1,0))</f>
        <v>2.5</v>
      </c>
      <c r="L518" s="7">
        <f>INDEX('products  '!$A$1:$G$49,MATCH($D518,'products  '!$A$1:$A$49,0),MATCH(orders!L$1,'products  '!$A$1:$G$1,0))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  '!$A$1:$G$49,MATCH($D519,'products  '!$A$1:$A$49,0),MATCH(orders!I$1,'products  '!$A$1:$G$1,0))</f>
        <v>Lib</v>
      </c>
      <c r="J519" t="str">
        <f>INDEX('products  '!$A$1:$G$49,MATCH($D519,'products  '!$A$1:$A$49,0),MATCH(orders!J$1,'products  '!$A$1:$G$1,0))</f>
        <v>D</v>
      </c>
      <c r="K519" s="6">
        <f>INDEX('products  '!$A$1:$G$49,MATCH($D519,'products  '!$A$1:$A$49,0),MATCH(orders!K$1,'products  '!$A$1:$G$1,0))</f>
        <v>0.2</v>
      </c>
      <c r="L519" s="7">
        <f>INDEX('products  '!$A$1:$G$49,MATCH($D519,'products  '!$A$1:$A$49,0),MATCH(orders!L$1,'products  '!$A$1:$G$1,0))</f>
        <v>3.8849999999999998</v>
      </c>
      <c r="M519" s="7">
        <f t="shared" si="24"/>
        <v>7.77</v>
      </c>
      <c r="N519" t="str">
        <f t="shared" si="25"/>
        <v>Liberica</v>
      </c>
      <c r="O519" t="str">
        <f t="shared" si="26"/>
        <v>Dark</v>
      </c>
      <c r="P519" t="str">
        <f>_xlfn.XLOOKUP(Orders[[#This Row],[Customer ID]],customers!$A$2:$A$1001,customers!$I$2:$I$1001,,0)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  '!$A$1:$G$49,MATCH($D520,'products  '!$A$1:$A$49,0),MATCH(orders!I$1,'products  '!$A$1:$G$1,0))</f>
        <v>Exc</v>
      </c>
      <c r="J520" t="str">
        <f>INDEX('products  '!$A$1:$G$49,MATCH($D520,'products  '!$A$1:$A$49,0),MATCH(orders!J$1,'products  '!$A$1:$G$1,0))</f>
        <v>D</v>
      </c>
      <c r="K520" s="6">
        <f>INDEX('products  '!$A$1:$G$49,MATCH($D520,'products  '!$A$1:$A$49,0),MATCH(orders!K$1,'products  '!$A$1:$G$1,0))</f>
        <v>2.5</v>
      </c>
      <c r="L520" s="7">
        <f>INDEX('products  '!$A$1:$G$49,MATCH($D520,'products  '!$A$1:$A$49,0),MATCH(orders!L$1,'products  '!$A$1:$G$1,0))</f>
        <v>27.945</v>
      </c>
      <c r="M520" s="7">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  '!$A$1:$G$49,MATCH($D521,'products  '!$A$1:$A$49,0),MATCH(orders!I$1,'products  '!$A$1:$G$1,0))</f>
        <v>Ara</v>
      </c>
      <c r="J521" t="str">
        <f>INDEX('products  '!$A$1:$G$49,MATCH($D521,'products  '!$A$1:$A$49,0),MATCH(orders!J$1,'products  '!$A$1:$G$1,0))</f>
        <v>D</v>
      </c>
      <c r="K521" s="6">
        <f>INDEX('products  '!$A$1:$G$49,MATCH($D521,'products  '!$A$1:$A$49,0),MATCH(orders!K$1,'products  '!$A$1:$G$1,0))</f>
        <v>0.5</v>
      </c>
      <c r="L521" s="7">
        <f>INDEX('products  '!$A$1:$G$49,MATCH($D521,'products  '!$A$1:$A$49,0),MATCH(orders!L$1,'products  '!$A$1:$G$1,0))</f>
        <v>5.97</v>
      </c>
      <c r="M521" s="7">
        <f t="shared" si="24"/>
        <v>11.94</v>
      </c>
      <c r="N521" t="str">
        <f t="shared" si="25"/>
        <v>Arabica</v>
      </c>
      <c r="O521" t="str">
        <f t="shared" si="26"/>
        <v>Dark</v>
      </c>
      <c r="P521" t="str">
        <f>_xlfn.XLOOKUP(Orders[[#This Row],[Customer ID]],customers!$A$2:$A$1001,customers!$I$2:$I$1001,,0)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  '!$A$1:$G$49,MATCH($D522,'products  '!$A$1:$A$49,0),MATCH(orders!I$1,'products  '!$A$1:$G$1,0))</f>
        <v>Lib</v>
      </c>
      <c r="J522" t="str">
        <f>INDEX('products  '!$A$1:$G$49,MATCH($D522,'products  '!$A$1:$A$49,0),MATCH(orders!J$1,'products  '!$A$1:$G$1,0))</f>
        <v>D</v>
      </c>
      <c r="K522" s="6">
        <f>INDEX('products  '!$A$1:$G$49,MATCH($D522,'products  '!$A$1:$A$49,0),MATCH(orders!K$1,'products  '!$A$1:$G$1,0))</f>
        <v>0.2</v>
      </c>
      <c r="L522" s="7">
        <f>INDEX('products  '!$A$1:$G$49,MATCH($D522,'products  '!$A$1:$A$49,0),MATCH(orders!L$1,'products  '!$A$1:$G$1,0))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  '!$A$1:$G$49,MATCH($D523,'products  '!$A$1:$A$49,0),MATCH(orders!I$1,'products  '!$A$1:$G$1,0))</f>
        <v>Rob</v>
      </c>
      <c r="J523" t="str">
        <f>INDEX('products  '!$A$1:$G$49,MATCH($D523,'products  '!$A$1:$A$49,0),MATCH(orders!J$1,'products  '!$A$1:$G$1,0))</f>
        <v>M</v>
      </c>
      <c r="K523" s="6">
        <f>INDEX('products  '!$A$1:$G$49,MATCH($D523,'products  '!$A$1:$A$49,0),MATCH(orders!K$1,'products  '!$A$1:$G$1,0))</f>
        <v>1</v>
      </c>
      <c r="L523" s="7">
        <f>INDEX('products  '!$A$1:$G$49,MATCH($D523,'products  '!$A$1:$A$49,0),MATCH(orders!L$1,'products  '!$A$1:$G$1,0))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  '!$A$1:$G$49,MATCH($D524,'products  '!$A$1:$A$49,0),MATCH(orders!I$1,'products  '!$A$1:$G$1,0))</f>
        <v>Rob</v>
      </c>
      <c r="J524" t="str">
        <f>INDEX('products  '!$A$1:$G$49,MATCH($D524,'products  '!$A$1:$A$49,0),MATCH(orders!J$1,'products  '!$A$1:$G$1,0))</f>
        <v>M</v>
      </c>
      <c r="K524" s="6">
        <f>INDEX('products  '!$A$1:$G$49,MATCH($D524,'products  '!$A$1:$A$49,0),MATCH(orders!K$1,'products  '!$A$1:$G$1,0))</f>
        <v>0.5</v>
      </c>
      <c r="L524" s="7">
        <f>INDEX('products  '!$A$1:$G$49,MATCH($D524,'products  '!$A$1:$A$49,0),MATCH(orders!L$1,'products  '!$A$1:$G$1,0))</f>
        <v>5.97</v>
      </c>
      <c r="M524" s="7">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  '!$A$1:$G$49,MATCH($D525,'products  '!$A$1:$A$49,0),MATCH(orders!I$1,'products  '!$A$1:$G$1,0))</f>
        <v>Lib</v>
      </c>
      <c r="J525" t="str">
        <f>INDEX('products  '!$A$1:$G$49,MATCH($D525,'products  '!$A$1:$A$49,0),MATCH(orders!J$1,'products  '!$A$1:$G$1,0))</f>
        <v>D</v>
      </c>
      <c r="K525" s="6">
        <f>INDEX('products  '!$A$1:$G$49,MATCH($D525,'products  '!$A$1:$A$49,0),MATCH(orders!K$1,'products  '!$A$1:$G$1,0))</f>
        <v>2.5</v>
      </c>
      <c r="L525" s="7">
        <f>INDEX('products  '!$A$1:$G$49,MATCH($D525,'products  '!$A$1:$A$49,0),MATCH(orders!L$1,'products  '!$A$1:$G$1,0))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  '!$A$1:$G$49,MATCH($D526,'products  '!$A$1:$A$49,0),MATCH(orders!I$1,'products  '!$A$1:$G$1,0))</f>
        <v>Lib</v>
      </c>
      <c r="J526" t="str">
        <f>INDEX('products  '!$A$1:$G$49,MATCH($D526,'products  '!$A$1:$A$49,0),MATCH(orders!J$1,'products  '!$A$1:$G$1,0))</f>
        <v>L</v>
      </c>
      <c r="K526" s="6">
        <f>INDEX('products  '!$A$1:$G$49,MATCH($D526,'products  '!$A$1:$A$49,0),MATCH(orders!K$1,'products  '!$A$1:$G$1,0))</f>
        <v>2.5</v>
      </c>
      <c r="L526" s="7">
        <f>INDEX('products  '!$A$1:$G$49,MATCH($D526,'products  '!$A$1:$A$49,0),MATCH(orders!L$1,'products  '!$A$1:$G$1,0))</f>
        <v>36.454999999999998</v>
      </c>
      <c r="M526" s="7">
        <f t="shared" si="24"/>
        <v>72.91</v>
      </c>
      <c r="N526" t="str">
        <f t="shared" si="25"/>
        <v>Liberica</v>
      </c>
      <c r="O526" t="str">
        <f t="shared" si="26"/>
        <v>Light</v>
      </c>
      <c r="P526" t="str">
        <f>_xlfn.XLOOKUP(Orders[[#This Row],[Customer ID]],customers!$A$2:$A$1001,customers!$I$2:$I$1001,,0)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  '!$A$1:$G$49,MATCH($D527,'products  '!$A$1:$A$49,0),MATCH(orders!I$1,'products  '!$A$1:$G$1,0))</f>
        <v>Rob</v>
      </c>
      <c r="J527" t="str">
        <f>INDEX('products  '!$A$1:$G$49,MATCH($D527,'products  '!$A$1:$A$49,0),MATCH(orders!J$1,'products  '!$A$1:$G$1,0))</f>
        <v>D</v>
      </c>
      <c r="K527" s="6">
        <f>INDEX('products  '!$A$1:$G$49,MATCH($D527,'products  '!$A$1:$A$49,0),MATCH(orders!K$1,'products  '!$A$1:$G$1,0))</f>
        <v>0.2</v>
      </c>
      <c r="L527" s="7">
        <f>INDEX('products  '!$A$1:$G$49,MATCH($D527,'products  '!$A$1:$A$49,0),MATCH(orders!L$1,'products  '!$A$1:$G$1,0))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  '!$A$1:$G$49,MATCH($D528,'products  '!$A$1:$A$49,0),MATCH(orders!I$1,'products  '!$A$1:$G$1,0))</f>
        <v>Exc</v>
      </c>
      <c r="J528" t="str">
        <f>INDEX('products  '!$A$1:$G$49,MATCH($D528,'products  '!$A$1:$A$49,0),MATCH(orders!J$1,'products  '!$A$1:$G$1,0))</f>
        <v>M</v>
      </c>
      <c r="K528" s="6">
        <f>INDEX('products  '!$A$1:$G$49,MATCH($D528,'products  '!$A$1:$A$49,0),MATCH(orders!K$1,'products  '!$A$1:$G$1,0))</f>
        <v>2.5</v>
      </c>
      <c r="L528" s="7">
        <f>INDEX('products  '!$A$1:$G$49,MATCH($D528,'products  '!$A$1:$A$49,0),MATCH(orders!L$1,'products  '!$A$1:$G$1,0))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  '!$A$1:$G$49,MATCH($D529,'products  '!$A$1:$A$49,0),MATCH(orders!I$1,'products  '!$A$1:$G$1,0))</f>
        <v>Exc</v>
      </c>
      <c r="J529" t="str">
        <f>INDEX('products  '!$A$1:$G$49,MATCH($D529,'products  '!$A$1:$A$49,0),MATCH(orders!J$1,'products  '!$A$1:$G$1,0))</f>
        <v>M</v>
      </c>
      <c r="K529" s="6">
        <f>INDEX('products  '!$A$1:$G$49,MATCH($D529,'products  '!$A$1:$A$49,0),MATCH(orders!K$1,'products  '!$A$1:$G$1,0))</f>
        <v>0.5</v>
      </c>
      <c r="L529" s="7">
        <f>INDEX('products  '!$A$1:$G$49,MATCH($D529,'products  '!$A$1:$A$49,0),MATCH(orders!L$1,'products  '!$A$1:$G$1,0))</f>
        <v>8.25</v>
      </c>
      <c r="M529" s="7">
        <f t="shared" si="24"/>
        <v>41.25</v>
      </c>
      <c r="N529" t="str">
        <f t="shared" si="25"/>
        <v>Excelsa</v>
      </c>
      <c r="O529" t="str">
        <f t="shared" si="26"/>
        <v>Medium</v>
      </c>
      <c r="P529" t="str">
        <f>_xlfn.XLOOKUP(Orders[[#This Row],[Customer ID]],customers!$A$2:$A$1001,customers!$I$2:$I$1001,,0)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  '!$A$1:$G$49,MATCH($D530,'products  '!$A$1:$A$49,0),MATCH(orders!I$1,'products  '!$A$1:$G$1,0))</f>
        <v>Exc</v>
      </c>
      <c r="J530" t="str">
        <f>INDEX('products  '!$A$1:$G$49,MATCH($D530,'products  '!$A$1:$A$49,0),MATCH(orders!J$1,'products  '!$A$1:$G$1,0))</f>
        <v>L</v>
      </c>
      <c r="K530" s="6">
        <f>INDEX('products  '!$A$1:$G$49,MATCH($D530,'products  '!$A$1:$A$49,0),MATCH(orders!K$1,'products  '!$A$1:$G$1,0))</f>
        <v>0.5</v>
      </c>
      <c r="L530" s="7">
        <f>INDEX('products  '!$A$1:$G$49,MATCH($D530,'products  '!$A$1:$A$49,0),MATCH(orders!L$1,'products  '!$A$1:$G$1,0))</f>
        <v>8.91</v>
      </c>
      <c r="M530" s="7">
        <f t="shared" si="24"/>
        <v>53.46</v>
      </c>
      <c r="N530" t="str">
        <f t="shared" si="25"/>
        <v>Excelsa</v>
      </c>
      <c r="O530" t="str">
        <f t="shared" si="26"/>
        <v>Light</v>
      </c>
      <c r="P530" t="str">
        <f>_xlfn.XLOOKUP(Orders[[#This Row],[Customer ID]],customers!$A$2:$A$1001,customers!$I$2:$I$1001,,0)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  '!$A$1:$G$49,MATCH($D531,'products  '!$A$1:$A$49,0),MATCH(orders!I$1,'products  '!$A$1:$G$1,0))</f>
        <v>Rob</v>
      </c>
      <c r="J531" t="str">
        <f>INDEX('products  '!$A$1:$G$49,MATCH($D531,'products  '!$A$1:$A$49,0),MATCH(orders!J$1,'products  '!$A$1:$G$1,0))</f>
        <v>M</v>
      </c>
      <c r="K531" s="6">
        <f>INDEX('products  '!$A$1:$G$49,MATCH($D531,'products  '!$A$1:$A$49,0),MATCH(orders!K$1,'products  '!$A$1:$G$1,0))</f>
        <v>1</v>
      </c>
      <c r="L531" s="7">
        <f>INDEX('products  '!$A$1:$G$49,MATCH($D531,'products  '!$A$1:$A$49,0),MATCH(orders!L$1,'products  '!$A$1:$G$1,0))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  '!$A$1:$G$49,MATCH($D532,'products  '!$A$1:$A$49,0),MATCH(orders!I$1,'products  '!$A$1:$G$1,0))</f>
        <v>Rob</v>
      </c>
      <c r="J532" t="str">
        <f>INDEX('products  '!$A$1:$G$49,MATCH($D532,'products  '!$A$1:$A$49,0),MATCH(orders!J$1,'products  '!$A$1:$G$1,0))</f>
        <v>M</v>
      </c>
      <c r="K532" s="6">
        <f>INDEX('products  '!$A$1:$G$49,MATCH($D532,'products  '!$A$1:$A$49,0),MATCH(orders!K$1,'products  '!$A$1:$G$1,0))</f>
        <v>1</v>
      </c>
      <c r="L532" s="7">
        <f>INDEX('products  '!$A$1:$G$49,MATCH($D532,'products  '!$A$1:$A$49,0),MATCH(orders!L$1,'products  '!$A$1:$G$1,0))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  '!$A$1:$G$49,MATCH($D533,'products  '!$A$1:$A$49,0),MATCH(orders!I$1,'products  '!$A$1:$G$1,0))</f>
        <v>Rob</v>
      </c>
      <c r="J533" t="str">
        <f>INDEX('products  '!$A$1:$G$49,MATCH($D533,'products  '!$A$1:$A$49,0),MATCH(orders!J$1,'products  '!$A$1:$G$1,0))</f>
        <v>D</v>
      </c>
      <c r="K533" s="6">
        <f>INDEX('products  '!$A$1:$G$49,MATCH($D533,'products  '!$A$1:$A$49,0),MATCH(orders!K$1,'products  '!$A$1:$G$1,0))</f>
        <v>1</v>
      </c>
      <c r="L533" s="7">
        <f>INDEX('products  '!$A$1:$G$49,MATCH($D533,'products  '!$A$1:$A$49,0),MATCH(orders!L$1,'products  '!$A$1:$G$1,0))</f>
        <v>8.9499999999999993</v>
      </c>
      <c r="M533" s="7">
        <f t="shared" si="24"/>
        <v>44.75</v>
      </c>
      <c r="N533" t="str">
        <f t="shared" si="25"/>
        <v>Robusta</v>
      </c>
      <c r="O533" t="str">
        <f t="shared" si="26"/>
        <v>Dark</v>
      </c>
      <c r="P533" t="str">
        <f>_xlfn.XLOOKUP(Orders[[#This Row],[Customer ID]],customers!$A$2:$A$1001,customers!$I$2:$I$1001,,0)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  '!$A$1:$G$49,MATCH($D534,'products  '!$A$1:$A$49,0),MATCH(orders!I$1,'products  '!$A$1:$G$1,0))</f>
        <v>Exc</v>
      </c>
      <c r="J534" t="str">
        <f>INDEX('products  '!$A$1:$G$49,MATCH($D534,'products  '!$A$1:$A$49,0),MATCH(orders!J$1,'products  '!$A$1:$G$1,0))</f>
        <v>M</v>
      </c>
      <c r="K534" s="6">
        <f>INDEX('products  '!$A$1:$G$49,MATCH($D534,'products  '!$A$1:$A$49,0),MATCH(orders!K$1,'products  '!$A$1:$G$1,0))</f>
        <v>0.5</v>
      </c>
      <c r="L534" s="7">
        <f>INDEX('products  '!$A$1:$G$49,MATCH($D534,'products  '!$A$1:$A$49,0),MATCH(orders!L$1,'products  '!$A$1:$G$1,0))</f>
        <v>8.25</v>
      </c>
      <c r="M534" s="7">
        <f t="shared" si="24"/>
        <v>16.5</v>
      </c>
      <c r="N534" t="str">
        <f t="shared" si="25"/>
        <v>Excelsa</v>
      </c>
      <c r="O534" t="str">
        <f t="shared" si="26"/>
        <v>Medium</v>
      </c>
      <c r="P534" t="str">
        <f>_xlfn.XLOOKUP(Orders[[#This Row],[Customer ID]],customers!$A$2:$A$1001,customers!$I$2:$I$1001,,0)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  '!$A$1:$G$49,MATCH($D535,'products  '!$A$1:$A$49,0),MATCH(orders!I$1,'products  '!$A$1:$G$1,0))</f>
        <v>Rob</v>
      </c>
      <c r="J535" t="str">
        <f>INDEX('products  '!$A$1:$G$49,MATCH($D535,'products  '!$A$1:$A$49,0),MATCH(orders!J$1,'products  '!$A$1:$G$1,0))</f>
        <v>D</v>
      </c>
      <c r="K535" s="6">
        <f>INDEX('products  '!$A$1:$G$49,MATCH($D535,'products  '!$A$1:$A$49,0),MATCH(orders!K$1,'products  '!$A$1:$G$1,0))</f>
        <v>0.5</v>
      </c>
      <c r="L535" s="7">
        <f>INDEX('products  '!$A$1:$G$49,MATCH($D535,'products  '!$A$1:$A$49,0),MATCH(orders!L$1,'products  '!$A$1:$G$1,0))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  '!$A$1:$G$49,MATCH($D536,'products  '!$A$1:$A$49,0),MATCH(orders!I$1,'products  '!$A$1:$G$1,0))</f>
        <v>Rob</v>
      </c>
      <c r="J536" t="str">
        <f>INDEX('products  '!$A$1:$G$49,MATCH($D536,'products  '!$A$1:$A$49,0),MATCH(orders!J$1,'products  '!$A$1:$G$1,0))</f>
        <v>M</v>
      </c>
      <c r="K536" s="6">
        <f>INDEX('products  '!$A$1:$G$49,MATCH($D536,'products  '!$A$1:$A$49,0),MATCH(orders!K$1,'products  '!$A$1:$G$1,0))</f>
        <v>2.5</v>
      </c>
      <c r="L536" s="7">
        <f>INDEX('products  '!$A$1:$G$49,MATCH($D536,'products  '!$A$1:$A$49,0),MATCH(orders!L$1,'products  '!$A$1:$G$1,0))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  '!$A$1:$G$49,MATCH($D537,'products  '!$A$1:$A$49,0),MATCH(orders!I$1,'products  '!$A$1:$G$1,0))</f>
        <v>Lib</v>
      </c>
      <c r="J537" t="str">
        <f>INDEX('products  '!$A$1:$G$49,MATCH($D537,'products  '!$A$1:$A$49,0),MATCH(orders!J$1,'products  '!$A$1:$G$1,0))</f>
        <v>L</v>
      </c>
      <c r="K537" s="6">
        <f>INDEX('products  '!$A$1:$G$49,MATCH($D537,'products  '!$A$1:$A$49,0),MATCH(orders!K$1,'products  '!$A$1:$G$1,0))</f>
        <v>0.2</v>
      </c>
      <c r="L537" s="7">
        <f>INDEX('products  '!$A$1:$G$49,MATCH($D537,'products  '!$A$1:$A$49,0),MATCH(orders!L$1,'products  '!$A$1:$G$1,0))</f>
        <v>4.7549999999999999</v>
      </c>
      <c r="M537" s="7">
        <f t="shared" si="24"/>
        <v>9.51</v>
      </c>
      <c r="N537" t="str">
        <f t="shared" si="25"/>
        <v>Liberica</v>
      </c>
      <c r="O537" t="str">
        <f t="shared" si="26"/>
        <v>Light</v>
      </c>
      <c r="P537" t="str">
        <f>_xlfn.XLOOKUP(Orders[[#This Row],[Customer ID]],customers!$A$2:$A$1001,customers!$I$2:$I$1001,,0)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  '!$A$1:$G$49,MATCH($D538,'products  '!$A$1:$A$49,0),MATCH(orders!I$1,'products  '!$A$1:$G$1,0))</f>
        <v>Rob</v>
      </c>
      <c r="J538" t="str">
        <f>INDEX('products  '!$A$1:$G$49,MATCH($D538,'products  '!$A$1:$A$49,0),MATCH(orders!J$1,'products  '!$A$1:$G$1,0))</f>
        <v>D</v>
      </c>
      <c r="K538" s="6">
        <f>INDEX('products  '!$A$1:$G$49,MATCH($D538,'products  '!$A$1:$A$49,0),MATCH(orders!K$1,'products  '!$A$1:$G$1,0))</f>
        <v>0.2</v>
      </c>
      <c r="L538" s="7">
        <f>INDEX('products  '!$A$1:$G$49,MATCH($D538,'products  '!$A$1:$A$49,0),MATCH(orders!L$1,'products  '!$A$1:$G$1,0))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  '!$A$1:$G$49,MATCH($D539,'products  '!$A$1:$A$49,0),MATCH(orders!I$1,'products  '!$A$1:$G$1,0))</f>
        <v>Exc</v>
      </c>
      <c r="J539" t="str">
        <f>INDEX('products  '!$A$1:$G$49,MATCH($D539,'products  '!$A$1:$A$49,0),MATCH(orders!J$1,'products  '!$A$1:$G$1,0))</f>
        <v>D</v>
      </c>
      <c r="K539" s="6">
        <f>INDEX('products  '!$A$1:$G$49,MATCH($D539,'products  '!$A$1:$A$49,0),MATCH(orders!K$1,'products  '!$A$1:$G$1,0))</f>
        <v>2.5</v>
      </c>
      <c r="L539" s="7">
        <f>INDEX('products  '!$A$1:$G$49,MATCH($D539,'products  '!$A$1:$A$49,0),MATCH(orders!L$1,'products  '!$A$1:$G$1,0))</f>
        <v>27.945</v>
      </c>
      <c r="M539" s="7">
        <f t="shared" si="24"/>
        <v>111.78</v>
      </c>
      <c r="N539" t="str">
        <f t="shared" si="25"/>
        <v>Excelsa</v>
      </c>
      <c r="O539" t="str">
        <f t="shared" si="26"/>
        <v>Dark</v>
      </c>
      <c r="P539" t="str">
        <f>_xlfn.XLOOKUP(Orders[[#This Row],[Customer ID]],customers!$A$2:$A$1001,customers!$I$2:$I$1001,,0)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  '!$A$1:$G$49,MATCH($D540,'products  '!$A$1:$A$49,0),MATCH(orders!I$1,'products  '!$A$1:$G$1,0))</f>
        <v>Rob</v>
      </c>
      <c r="J540" t="str">
        <f>INDEX('products  '!$A$1:$G$49,MATCH($D540,'products  '!$A$1:$A$49,0),MATCH(orders!J$1,'products  '!$A$1:$G$1,0))</f>
        <v>D</v>
      </c>
      <c r="K540" s="6">
        <f>INDEX('products  '!$A$1:$G$49,MATCH($D540,'products  '!$A$1:$A$49,0),MATCH(orders!K$1,'products  '!$A$1:$G$1,0))</f>
        <v>0.2</v>
      </c>
      <c r="L540" s="7">
        <f>INDEX('products  '!$A$1:$G$49,MATCH($D540,'products  '!$A$1:$A$49,0),MATCH(orders!L$1,'products  '!$A$1:$G$1,0))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  '!$A$1:$G$49,MATCH($D541,'products  '!$A$1:$A$49,0),MATCH(orders!I$1,'products  '!$A$1:$G$1,0))</f>
        <v>Rob</v>
      </c>
      <c r="J541" t="str">
        <f>INDEX('products  '!$A$1:$G$49,MATCH($D541,'products  '!$A$1:$A$49,0),MATCH(orders!J$1,'products  '!$A$1:$G$1,0))</f>
        <v>D</v>
      </c>
      <c r="K541" s="6">
        <f>INDEX('products  '!$A$1:$G$49,MATCH($D541,'products  '!$A$1:$A$49,0),MATCH(orders!K$1,'products  '!$A$1:$G$1,0))</f>
        <v>0.5</v>
      </c>
      <c r="L541" s="7">
        <f>INDEX('products  '!$A$1:$G$49,MATCH($D541,'products  '!$A$1:$A$49,0),MATCH(orders!L$1,'products  '!$A$1:$G$1,0))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  '!$A$1:$G$49,MATCH($D542,'products  '!$A$1:$A$49,0),MATCH(orders!I$1,'products  '!$A$1:$G$1,0))</f>
        <v>Lib</v>
      </c>
      <c r="J542" t="str">
        <f>INDEX('products  '!$A$1:$G$49,MATCH($D542,'products  '!$A$1:$A$49,0),MATCH(orders!J$1,'products  '!$A$1:$G$1,0))</f>
        <v>L</v>
      </c>
      <c r="K542" s="6">
        <f>INDEX('products  '!$A$1:$G$49,MATCH($D542,'products  '!$A$1:$A$49,0),MATCH(orders!K$1,'products  '!$A$1:$G$1,0))</f>
        <v>1</v>
      </c>
      <c r="L542" s="7">
        <f>INDEX('products  '!$A$1:$G$49,MATCH($D542,'products  '!$A$1:$A$49,0),MATCH(orders!L$1,'products  '!$A$1:$G$1,0))</f>
        <v>15.85</v>
      </c>
      <c r="M542" s="7">
        <f t="shared" si="24"/>
        <v>63.4</v>
      </c>
      <c r="N542" t="str">
        <f t="shared" si="25"/>
        <v>Liberica</v>
      </c>
      <c r="O542" t="str">
        <f t="shared" si="26"/>
        <v>Light</v>
      </c>
      <c r="P542" t="str">
        <f>_xlfn.XLOOKUP(Orders[[#This Row],[Customer ID]],customers!$A$2:$A$1001,customers!$I$2:$I$1001,,0)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  '!$A$1:$G$49,MATCH($D543,'products  '!$A$1:$A$49,0),MATCH(orders!I$1,'products  '!$A$1:$G$1,0))</f>
        <v>Ara</v>
      </c>
      <c r="J543" t="str">
        <f>INDEX('products  '!$A$1:$G$49,MATCH($D543,'products  '!$A$1:$A$49,0),MATCH(orders!J$1,'products  '!$A$1:$G$1,0))</f>
        <v>D</v>
      </c>
      <c r="K543" s="6">
        <f>INDEX('products  '!$A$1:$G$49,MATCH($D543,'products  '!$A$1:$A$49,0),MATCH(orders!K$1,'products  '!$A$1:$G$1,0))</f>
        <v>2.5</v>
      </c>
      <c r="L543" s="7">
        <f>INDEX('products  '!$A$1:$G$49,MATCH($D543,'products  '!$A$1:$A$49,0),MATCH(orders!L$1,'products  '!$A$1:$G$1,0))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  '!$A$1:$G$49,MATCH($D544,'products  '!$A$1:$A$49,0),MATCH(orders!I$1,'products  '!$A$1:$G$1,0))</f>
        <v>Ara</v>
      </c>
      <c r="J544" t="str">
        <f>INDEX('products  '!$A$1:$G$49,MATCH($D544,'products  '!$A$1:$A$49,0),MATCH(orders!J$1,'products  '!$A$1:$G$1,0))</f>
        <v>M</v>
      </c>
      <c r="K544" s="6">
        <f>INDEX('products  '!$A$1:$G$49,MATCH($D544,'products  '!$A$1:$A$49,0),MATCH(orders!K$1,'products  '!$A$1:$G$1,0))</f>
        <v>2.5</v>
      </c>
      <c r="L544" s="7">
        <f>INDEX('products  '!$A$1:$G$49,MATCH($D544,'products  '!$A$1:$A$49,0),MATCH(orders!L$1,'products  '!$A$1:$G$1,0))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  '!$A$1:$G$49,MATCH($D545,'products  '!$A$1:$A$49,0),MATCH(orders!I$1,'products  '!$A$1:$G$1,0))</f>
        <v>Rob</v>
      </c>
      <c r="J545" t="str">
        <f>INDEX('products  '!$A$1:$G$49,MATCH($D545,'products  '!$A$1:$A$49,0),MATCH(orders!J$1,'products  '!$A$1:$G$1,0))</f>
        <v>L</v>
      </c>
      <c r="K545" s="6">
        <f>INDEX('products  '!$A$1:$G$49,MATCH($D545,'products  '!$A$1:$A$49,0),MATCH(orders!K$1,'products  '!$A$1:$G$1,0))</f>
        <v>2.5</v>
      </c>
      <c r="L545" s="7">
        <f>INDEX('products  '!$A$1:$G$49,MATCH($D545,'products  '!$A$1:$A$49,0),MATCH(orders!L$1,'products  '!$A$1:$G$1,0))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  '!$A$1:$G$49,MATCH($D546,'products  '!$A$1:$A$49,0),MATCH(orders!I$1,'products  '!$A$1:$G$1,0))</f>
        <v>Ara</v>
      </c>
      <c r="J546" t="str">
        <f>INDEX('products  '!$A$1:$G$49,MATCH($D546,'products  '!$A$1:$A$49,0),MATCH(orders!J$1,'products  '!$A$1:$G$1,0))</f>
        <v>L</v>
      </c>
      <c r="K546" s="6">
        <f>INDEX('products  '!$A$1:$G$49,MATCH($D546,'products  '!$A$1:$A$49,0),MATCH(orders!K$1,'products  '!$A$1:$G$1,0))</f>
        <v>0.5</v>
      </c>
      <c r="L546" s="7">
        <f>INDEX('products  '!$A$1:$G$49,MATCH($D546,'products  '!$A$1:$A$49,0),MATCH(orders!L$1,'products  '!$A$1:$G$1,0))</f>
        <v>7.77</v>
      </c>
      <c r="M546" s="7">
        <f t="shared" si="24"/>
        <v>15.54</v>
      </c>
      <c r="N546" t="str">
        <f t="shared" si="25"/>
        <v>Arabica</v>
      </c>
      <c r="O546" t="str">
        <f t="shared" si="26"/>
        <v>Light</v>
      </c>
      <c r="P546" t="str">
        <f>_xlfn.XLOOKUP(Orders[[#This Row],[Customer ID]],customers!$A$2:$A$1001,customers!$I$2:$I$1001,,0)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  '!$A$1:$G$49,MATCH($D547,'products  '!$A$1:$A$49,0),MATCH(orders!I$1,'products  '!$A$1:$G$1,0))</f>
        <v>Lib</v>
      </c>
      <c r="J547" t="str">
        <f>INDEX('products  '!$A$1:$G$49,MATCH($D547,'products  '!$A$1:$A$49,0),MATCH(orders!J$1,'products  '!$A$1:$G$1,0))</f>
        <v>D</v>
      </c>
      <c r="K547" s="6">
        <f>INDEX('products  '!$A$1:$G$49,MATCH($D547,'products  '!$A$1:$A$49,0),MATCH(orders!K$1,'products  '!$A$1:$G$1,0))</f>
        <v>0.2</v>
      </c>
      <c r="L547" s="7">
        <f>INDEX('products  '!$A$1:$G$49,MATCH($D547,'products  '!$A$1:$A$49,0),MATCH(orders!L$1,'products  '!$A$1:$G$1,0))</f>
        <v>3.8849999999999998</v>
      </c>
      <c r="M547" s="7">
        <f t="shared" si="24"/>
        <v>15.54</v>
      </c>
      <c r="N547" t="str">
        <f t="shared" si="25"/>
        <v>Liberica</v>
      </c>
      <c r="O547" t="str">
        <f t="shared" si="26"/>
        <v>Dark</v>
      </c>
      <c r="P547" t="str">
        <f>_xlfn.XLOOKUP(Orders[[#This Row],[Customer ID]],customers!$A$2:$A$1001,customers!$I$2:$I$1001,,0)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  '!$A$1:$G$49,MATCH($D548,'products  '!$A$1:$A$49,0),MATCH(orders!I$1,'products  '!$A$1:$G$1,0))</f>
        <v>Exc</v>
      </c>
      <c r="J548" t="str">
        <f>INDEX('products  '!$A$1:$G$49,MATCH($D548,'products  '!$A$1:$A$49,0),MATCH(orders!J$1,'products  '!$A$1:$G$1,0))</f>
        <v>D</v>
      </c>
      <c r="K548" s="6">
        <f>INDEX('products  '!$A$1:$G$49,MATCH($D548,'products  '!$A$1:$A$49,0),MATCH(orders!K$1,'products  '!$A$1:$G$1,0))</f>
        <v>2.5</v>
      </c>
      <c r="L548" s="7">
        <f>INDEX('products  '!$A$1:$G$49,MATCH($D548,'products  '!$A$1:$A$49,0),MATCH(orders!L$1,'products  '!$A$1:$G$1,0))</f>
        <v>27.945</v>
      </c>
      <c r="M548" s="7">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  '!$A$1:$G$49,MATCH($D549,'products  '!$A$1:$A$49,0),MATCH(orders!I$1,'products  '!$A$1:$G$1,0))</f>
        <v>Rob</v>
      </c>
      <c r="J549" t="str">
        <f>INDEX('products  '!$A$1:$G$49,MATCH($D549,'products  '!$A$1:$A$49,0),MATCH(orders!J$1,'products  '!$A$1:$G$1,0))</f>
        <v>L</v>
      </c>
      <c r="K549" s="6">
        <f>INDEX('products  '!$A$1:$G$49,MATCH($D549,'products  '!$A$1:$A$49,0),MATCH(orders!K$1,'products  '!$A$1:$G$1,0))</f>
        <v>0.2</v>
      </c>
      <c r="L549" s="7">
        <f>INDEX('products  '!$A$1:$G$49,MATCH($D549,'products  '!$A$1:$A$49,0),MATCH(orders!L$1,'products  '!$A$1:$G$1,0))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  '!$A$1:$G$49,MATCH($D550,'products  '!$A$1:$A$49,0),MATCH(orders!I$1,'products  '!$A$1:$G$1,0))</f>
        <v>Exc</v>
      </c>
      <c r="J550" t="str">
        <f>INDEX('products  '!$A$1:$G$49,MATCH($D550,'products  '!$A$1:$A$49,0),MATCH(orders!J$1,'products  '!$A$1:$G$1,0))</f>
        <v>L</v>
      </c>
      <c r="K550" s="6">
        <f>INDEX('products  '!$A$1:$G$49,MATCH($D550,'products  '!$A$1:$A$49,0),MATCH(orders!K$1,'products  '!$A$1:$G$1,0))</f>
        <v>0.2</v>
      </c>
      <c r="L550" s="7">
        <f>INDEX('products  '!$A$1:$G$49,MATCH($D550,'products  '!$A$1:$A$49,0),MATCH(orders!L$1,'products  '!$A$1:$G$1,0))</f>
        <v>4.4550000000000001</v>
      </c>
      <c r="M550" s="7">
        <f t="shared" si="24"/>
        <v>13.365</v>
      </c>
      <c r="N550" t="str">
        <f t="shared" si="25"/>
        <v>Excelsa</v>
      </c>
      <c r="O550" t="str">
        <f t="shared" si="26"/>
        <v>Light</v>
      </c>
      <c r="P550" t="str">
        <f>_xlfn.XLOOKUP(Orders[[#This Row],[Customer ID]],customers!$A$2:$A$1001,customers!$I$2:$I$1001,,0)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  '!$A$1:$G$49,MATCH($D551,'products  '!$A$1:$A$49,0),MATCH(orders!I$1,'products  '!$A$1:$G$1,0))</f>
        <v>Exc</v>
      </c>
      <c r="J551" t="str">
        <f>INDEX('products  '!$A$1:$G$49,MATCH($D551,'products  '!$A$1:$A$49,0),MATCH(orders!J$1,'products  '!$A$1:$G$1,0))</f>
        <v>L</v>
      </c>
      <c r="K551" s="6">
        <f>INDEX('products  '!$A$1:$G$49,MATCH($D551,'products  '!$A$1:$A$49,0),MATCH(orders!K$1,'products  '!$A$1:$G$1,0))</f>
        <v>0.2</v>
      </c>
      <c r="L551" s="7">
        <f>INDEX('products  '!$A$1:$G$49,MATCH($D551,'products  '!$A$1:$A$49,0),MATCH(orders!L$1,'products  '!$A$1:$G$1,0))</f>
        <v>4.4550000000000001</v>
      </c>
      <c r="M551" s="7">
        <f t="shared" si="24"/>
        <v>17.82</v>
      </c>
      <c r="N551" t="str">
        <f t="shared" si="25"/>
        <v>Excelsa</v>
      </c>
      <c r="O551" t="str">
        <f t="shared" si="26"/>
        <v>Light</v>
      </c>
      <c r="P551" t="str">
        <f>_xlfn.XLOOKUP(Orders[[#This Row],[Customer ID]],customers!$A$2:$A$1001,customers!$I$2:$I$1001,,0)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  '!$A$1:$G$49,MATCH($D552,'products  '!$A$1:$A$49,0),MATCH(orders!I$1,'products  '!$A$1:$G$1,0))</f>
        <v>Lib</v>
      </c>
      <c r="J552" t="str">
        <f>INDEX('products  '!$A$1:$G$49,MATCH($D552,'products  '!$A$1:$A$49,0),MATCH(orders!J$1,'products  '!$A$1:$G$1,0))</f>
        <v>D</v>
      </c>
      <c r="K552" s="6">
        <f>INDEX('products  '!$A$1:$G$49,MATCH($D552,'products  '!$A$1:$A$49,0),MATCH(orders!K$1,'products  '!$A$1:$G$1,0))</f>
        <v>0.2</v>
      </c>
      <c r="L552" s="7">
        <f>INDEX('products  '!$A$1:$G$49,MATCH($D552,'products  '!$A$1:$A$49,0),MATCH(orders!L$1,'products  '!$A$1:$G$1,0))</f>
        <v>3.8849999999999998</v>
      </c>
      <c r="M552" s="7">
        <f t="shared" si="24"/>
        <v>23.31</v>
      </c>
      <c r="N552" t="str">
        <f t="shared" si="25"/>
        <v>Liberica</v>
      </c>
      <c r="O552" t="str">
        <f t="shared" si="26"/>
        <v>Dark</v>
      </c>
      <c r="P552" t="str">
        <f>_xlfn.XLOOKUP(Orders[[#This Row],[Customer ID]],customers!$A$2:$A$1001,customers!$I$2:$I$1001,,0)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  '!$A$1:$G$49,MATCH($D553,'products  '!$A$1:$A$49,0),MATCH(orders!I$1,'products  '!$A$1:$G$1,0))</f>
        <v>Exc</v>
      </c>
      <c r="J553" t="str">
        <f>INDEX('products  '!$A$1:$G$49,MATCH($D553,'products  '!$A$1:$A$49,0),MATCH(orders!J$1,'products  '!$A$1:$G$1,0))</f>
        <v>D</v>
      </c>
      <c r="K553" s="6">
        <f>INDEX('products  '!$A$1:$G$49,MATCH($D553,'products  '!$A$1:$A$49,0),MATCH(orders!K$1,'products  '!$A$1:$G$1,0))</f>
        <v>0.2</v>
      </c>
      <c r="L553" s="7">
        <f>INDEX('products  '!$A$1:$G$49,MATCH($D553,'products  '!$A$1:$A$49,0),MATCH(orders!L$1,'products  '!$A$1:$G$1,0))</f>
        <v>3.645</v>
      </c>
      <c r="M553" s="7">
        <f t="shared" si="24"/>
        <v>7.29</v>
      </c>
      <c r="N553" t="str">
        <f t="shared" si="25"/>
        <v>Excelsa</v>
      </c>
      <c r="O553" t="str">
        <f t="shared" si="26"/>
        <v>Dark</v>
      </c>
      <c r="P553" t="str">
        <f>_xlfn.XLOOKUP(Orders[[#This Row],[Customer ID]],customers!$A$2:$A$1001,customers!$I$2:$I$1001,,0)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  '!$A$1:$G$49,MATCH($D554,'products  '!$A$1:$A$49,0),MATCH(orders!I$1,'products  '!$A$1:$G$1,0))</f>
        <v>Exc</v>
      </c>
      <c r="J554" t="str">
        <f>INDEX('products  '!$A$1:$G$49,MATCH($D554,'products  '!$A$1:$A$49,0),MATCH(orders!J$1,'products  '!$A$1:$G$1,0))</f>
        <v>L</v>
      </c>
      <c r="K554" s="6">
        <f>INDEX('products  '!$A$1:$G$49,MATCH($D554,'products  '!$A$1:$A$49,0),MATCH(orders!K$1,'products  '!$A$1:$G$1,0))</f>
        <v>0.2</v>
      </c>
      <c r="L554" s="7">
        <f>INDEX('products  '!$A$1:$G$49,MATCH($D554,'products  '!$A$1:$A$49,0),MATCH(orders!L$1,'products  '!$A$1:$G$1,0))</f>
        <v>4.4550000000000001</v>
      </c>
      <c r="M554" s="7">
        <f t="shared" si="24"/>
        <v>17.82</v>
      </c>
      <c r="N554" t="str">
        <f t="shared" si="25"/>
        <v>Excelsa</v>
      </c>
      <c r="O554" t="str">
        <f t="shared" si="26"/>
        <v>Light</v>
      </c>
      <c r="P554" t="str">
        <f>_xlfn.XLOOKUP(Orders[[#This Row],[Customer ID]],customers!$A$2:$A$1001,customers!$I$2:$I$1001,,0)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  '!$A$1:$G$49,MATCH($D555,'products  '!$A$1:$A$49,0),MATCH(orders!I$1,'products  '!$A$1:$G$1,0))</f>
        <v>Exc</v>
      </c>
      <c r="J555" t="str">
        <f>INDEX('products  '!$A$1:$G$49,MATCH($D555,'products  '!$A$1:$A$49,0),MATCH(orders!J$1,'products  '!$A$1:$G$1,0))</f>
        <v>M</v>
      </c>
      <c r="K555" s="6">
        <f>INDEX('products  '!$A$1:$G$49,MATCH($D555,'products  '!$A$1:$A$49,0),MATCH(orders!K$1,'products  '!$A$1:$G$1,0))</f>
        <v>1</v>
      </c>
      <c r="L555" s="7">
        <f>INDEX('products  '!$A$1:$G$49,MATCH($D555,'products  '!$A$1:$A$49,0),MATCH(orders!L$1,'products  '!$A$1:$G$1,0))</f>
        <v>13.75</v>
      </c>
      <c r="M555" s="7">
        <f t="shared" si="24"/>
        <v>68.75</v>
      </c>
      <c r="N555" t="str">
        <f t="shared" si="25"/>
        <v>Excelsa</v>
      </c>
      <c r="O555" t="str">
        <f t="shared" si="26"/>
        <v>Medium</v>
      </c>
      <c r="P555" t="str">
        <f>_xlfn.XLOOKUP(Orders[[#This Row],[Customer ID]],customers!$A$2:$A$1001,customers!$I$2:$I$1001,,0)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  '!$A$1:$G$49,MATCH($D556,'products  '!$A$1:$A$49,0),MATCH(orders!I$1,'products  '!$A$1:$G$1,0))</f>
        <v>Rob</v>
      </c>
      <c r="J556" t="str">
        <f>INDEX('products  '!$A$1:$G$49,MATCH($D556,'products  '!$A$1:$A$49,0),MATCH(orders!J$1,'products  '!$A$1:$G$1,0))</f>
        <v>L</v>
      </c>
      <c r="K556" s="6">
        <f>INDEX('products  '!$A$1:$G$49,MATCH($D556,'products  '!$A$1:$A$49,0),MATCH(orders!K$1,'products  '!$A$1:$G$1,0))</f>
        <v>2.5</v>
      </c>
      <c r="L556" s="7">
        <f>INDEX('products  '!$A$1:$G$49,MATCH($D556,'products  '!$A$1:$A$49,0),MATCH(orders!L$1,'products  '!$A$1:$G$1,0))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  '!$A$1:$G$49,MATCH($D557,'products  '!$A$1:$A$49,0),MATCH(orders!I$1,'products  '!$A$1:$G$1,0))</f>
        <v>Exc</v>
      </c>
      <c r="J557" t="str">
        <f>INDEX('products  '!$A$1:$G$49,MATCH($D557,'products  '!$A$1:$A$49,0),MATCH(orders!J$1,'products  '!$A$1:$G$1,0))</f>
        <v>M</v>
      </c>
      <c r="K557" s="6">
        <f>INDEX('products  '!$A$1:$G$49,MATCH($D557,'products  '!$A$1:$A$49,0),MATCH(orders!K$1,'products  '!$A$1:$G$1,0))</f>
        <v>1</v>
      </c>
      <c r="L557" s="7">
        <f>INDEX('products  '!$A$1:$G$49,MATCH($D557,'products  '!$A$1:$A$49,0),MATCH(orders!L$1,'products  '!$A$1:$G$1,0))</f>
        <v>13.75</v>
      </c>
      <c r="M557" s="7">
        <f t="shared" si="24"/>
        <v>82.5</v>
      </c>
      <c r="N557" t="str">
        <f t="shared" si="25"/>
        <v>Excelsa</v>
      </c>
      <c r="O557" t="str">
        <f t="shared" si="26"/>
        <v>Medium</v>
      </c>
      <c r="P557" t="str">
        <f>_xlfn.XLOOKUP(Orders[[#This Row],[Customer ID]],customers!$A$2:$A$1001,customers!$I$2:$I$1001,,0)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  '!$A$1:$G$49,MATCH($D558,'products  '!$A$1:$A$49,0),MATCH(orders!I$1,'products  '!$A$1:$G$1,0))</f>
        <v>Lib</v>
      </c>
      <c r="J558" t="str">
        <f>INDEX('products  '!$A$1:$G$49,MATCH($D558,'products  '!$A$1:$A$49,0),MATCH(orders!J$1,'products  '!$A$1:$G$1,0))</f>
        <v>M</v>
      </c>
      <c r="K558" s="6">
        <f>INDEX('products  '!$A$1:$G$49,MATCH($D558,'products  '!$A$1:$A$49,0),MATCH(orders!K$1,'products  '!$A$1:$G$1,0))</f>
        <v>0.2</v>
      </c>
      <c r="L558" s="7">
        <f>INDEX('products  '!$A$1:$G$49,MATCH($D558,'products  '!$A$1:$A$49,0),MATCH(orders!L$1,'products  '!$A$1:$G$1,0))</f>
        <v>4.3650000000000002</v>
      </c>
      <c r="M558" s="7">
        <f t="shared" si="24"/>
        <v>8.73</v>
      </c>
      <c r="N558" t="str">
        <f t="shared" si="25"/>
        <v>Liberica</v>
      </c>
      <c r="O558" t="str">
        <f t="shared" si="26"/>
        <v>Medium</v>
      </c>
      <c r="P558" t="str">
        <f>_xlfn.XLOOKUP(Orders[[#This Row],[Customer ID]],customers!$A$2:$A$1001,customers!$I$2:$I$1001,,0)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  '!$A$1:$G$49,MATCH($D559,'products  '!$A$1:$A$49,0),MATCH(orders!I$1,'products  '!$A$1:$G$1,0))</f>
        <v>Exc</v>
      </c>
      <c r="J559" t="str">
        <f>INDEX('products  '!$A$1:$G$49,MATCH($D559,'products  '!$A$1:$A$49,0),MATCH(orders!J$1,'products  '!$A$1:$G$1,0))</f>
        <v>L</v>
      </c>
      <c r="K559" s="6">
        <f>INDEX('products  '!$A$1:$G$49,MATCH($D559,'products  '!$A$1:$A$49,0),MATCH(orders!K$1,'products  '!$A$1:$G$1,0))</f>
        <v>1</v>
      </c>
      <c r="L559" s="7">
        <f>INDEX('products  '!$A$1:$G$49,MATCH($D559,'products  '!$A$1:$A$49,0),MATCH(orders!L$1,'products  '!$A$1:$G$1,0))</f>
        <v>14.85</v>
      </c>
      <c r="M559" s="7">
        <f t="shared" si="24"/>
        <v>59.4</v>
      </c>
      <c r="N559" t="str">
        <f t="shared" si="25"/>
        <v>Excelsa</v>
      </c>
      <c r="O559" t="str">
        <f t="shared" si="26"/>
        <v>Light</v>
      </c>
      <c r="P559" t="str">
        <f>_xlfn.XLOOKUP(Orders[[#This Row],[Customer ID]],customers!$A$2:$A$1001,customers!$I$2:$I$1001,,0)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  '!$A$1:$G$49,MATCH($D560,'products  '!$A$1:$A$49,0),MATCH(orders!I$1,'products  '!$A$1:$G$1,0))</f>
        <v>Lib</v>
      </c>
      <c r="J560" t="str">
        <f>INDEX('products  '!$A$1:$G$49,MATCH($D560,'products  '!$A$1:$A$49,0),MATCH(orders!J$1,'products  '!$A$1:$G$1,0))</f>
        <v>D</v>
      </c>
      <c r="K560" s="6">
        <f>INDEX('products  '!$A$1:$G$49,MATCH($D560,'products  '!$A$1:$A$49,0),MATCH(orders!K$1,'products  '!$A$1:$G$1,0))</f>
        <v>0.2</v>
      </c>
      <c r="L560" s="7">
        <f>INDEX('products  '!$A$1:$G$49,MATCH($D560,'products  '!$A$1:$A$49,0),MATCH(orders!L$1,'products  '!$A$1:$G$1,0))</f>
        <v>3.8849999999999998</v>
      </c>
      <c r="M560" s="7">
        <f t="shared" si="24"/>
        <v>15.54</v>
      </c>
      <c r="N560" t="str">
        <f t="shared" si="25"/>
        <v>Liberica</v>
      </c>
      <c r="O560" t="str">
        <f t="shared" si="26"/>
        <v>Dark</v>
      </c>
      <c r="P560" t="str">
        <f>_xlfn.XLOOKUP(Orders[[#This Row],[Customer ID]],customers!$A$2:$A$1001,customers!$I$2:$I$1001,,0)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  '!$A$1:$G$49,MATCH($D561,'products  '!$A$1:$A$49,0),MATCH(orders!I$1,'products  '!$A$1:$G$1,0))</f>
        <v>Ara</v>
      </c>
      <c r="J561" t="str">
        <f>INDEX('products  '!$A$1:$G$49,MATCH($D561,'products  '!$A$1:$A$49,0),MATCH(orders!J$1,'products  '!$A$1:$G$1,0))</f>
        <v>L</v>
      </c>
      <c r="K561" s="6">
        <f>INDEX('products  '!$A$1:$G$49,MATCH($D561,'products  '!$A$1:$A$49,0),MATCH(orders!K$1,'products  '!$A$1:$G$1,0))</f>
        <v>1</v>
      </c>
      <c r="L561" s="7">
        <f>INDEX('products  '!$A$1:$G$49,MATCH($D561,'products  '!$A$1:$A$49,0),MATCH(orders!L$1,'products  '!$A$1:$G$1,0))</f>
        <v>12.95</v>
      </c>
      <c r="M561" s="7">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  '!$A$1:$G$49,MATCH($D562,'products  '!$A$1:$A$49,0),MATCH(orders!I$1,'products  '!$A$1:$G$1,0))</f>
        <v>Exc</v>
      </c>
      <c r="J562" t="str">
        <f>INDEX('products  '!$A$1:$G$49,MATCH($D562,'products  '!$A$1:$A$49,0),MATCH(orders!J$1,'products  '!$A$1:$G$1,0))</f>
        <v>M</v>
      </c>
      <c r="K562" s="6">
        <f>INDEX('products  '!$A$1:$G$49,MATCH($D562,'products  '!$A$1:$A$49,0),MATCH(orders!K$1,'products  '!$A$1:$G$1,0))</f>
        <v>2.5</v>
      </c>
      <c r="L562" s="7">
        <f>INDEX('products  '!$A$1:$G$49,MATCH($D562,'products  '!$A$1:$A$49,0),MATCH(orders!L$1,'products  '!$A$1:$G$1,0))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  '!$A$1:$G$49,MATCH($D563,'products  '!$A$1:$A$49,0),MATCH(orders!I$1,'products  '!$A$1:$G$1,0))</f>
        <v>Ara</v>
      </c>
      <c r="J563" t="str">
        <f>INDEX('products  '!$A$1:$G$49,MATCH($D563,'products  '!$A$1:$A$49,0),MATCH(orders!J$1,'products  '!$A$1:$G$1,0))</f>
        <v>D</v>
      </c>
      <c r="K563" s="6">
        <f>INDEX('products  '!$A$1:$G$49,MATCH($D563,'products  '!$A$1:$A$49,0),MATCH(orders!K$1,'products  '!$A$1:$G$1,0))</f>
        <v>0.2</v>
      </c>
      <c r="L563" s="7">
        <f>INDEX('products  '!$A$1:$G$49,MATCH($D563,'products  '!$A$1:$A$49,0),MATCH(orders!L$1,'products  '!$A$1:$G$1,0))</f>
        <v>2.9849999999999999</v>
      </c>
      <c r="M563" s="7">
        <f t="shared" si="24"/>
        <v>17.91</v>
      </c>
      <c r="N563" t="str">
        <f t="shared" si="25"/>
        <v>Arabica</v>
      </c>
      <c r="O563" t="str">
        <f t="shared" si="26"/>
        <v>Dark</v>
      </c>
      <c r="P563" t="str">
        <f>_xlfn.XLOOKUP(Orders[[#This Row],[Customer ID]],customers!$A$2:$A$1001,customers!$I$2:$I$1001,,0)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  '!$A$1:$G$49,MATCH($D564,'products  '!$A$1:$A$49,0),MATCH(orders!I$1,'products  '!$A$1:$G$1,0))</f>
        <v>Lib</v>
      </c>
      <c r="J564" t="str">
        <f>INDEX('products  '!$A$1:$G$49,MATCH($D564,'products  '!$A$1:$A$49,0),MATCH(orders!J$1,'products  '!$A$1:$G$1,0))</f>
        <v>L</v>
      </c>
      <c r="K564" s="6">
        <f>INDEX('products  '!$A$1:$G$49,MATCH($D564,'products  '!$A$1:$A$49,0),MATCH(orders!K$1,'products  '!$A$1:$G$1,0))</f>
        <v>0.2</v>
      </c>
      <c r="L564" s="7">
        <f>INDEX('products  '!$A$1:$G$49,MATCH($D564,'products  '!$A$1:$A$49,0),MATCH(orders!L$1,'products  '!$A$1:$G$1,0))</f>
        <v>4.7549999999999999</v>
      </c>
      <c r="M564" s="7">
        <f t="shared" si="24"/>
        <v>28.53</v>
      </c>
      <c r="N564" t="str">
        <f t="shared" si="25"/>
        <v>Liberica</v>
      </c>
      <c r="O564" t="str">
        <f t="shared" si="26"/>
        <v>Light</v>
      </c>
      <c r="P564" t="str">
        <f>_xlfn.XLOOKUP(Orders[[#This Row],[Customer ID]],customers!$A$2:$A$1001,customers!$I$2:$I$1001,,0)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  '!$A$1:$G$49,MATCH($D565,'products  '!$A$1:$A$49,0),MATCH(orders!I$1,'products  '!$A$1:$G$1,0))</f>
        <v>Exc</v>
      </c>
      <c r="J565" t="str">
        <f>INDEX('products  '!$A$1:$G$49,MATCH($D565,'products  '!$A$1:$A$49,0),MATCH(orders!J$1,'products  '!$A$1:$G$1,0))</f>
        <v>M</v>
      </c>
      <c r="K565" s="6">
        <f>INDEX('products  '!$A$1:$G$49,MATCH($D565,'products  '!$A$1:$A$49,0),MATCH(orders!K$1,'products  '!$A$1:$G$1,0))</f>
        <v>1</v>
      </c>
      <c r="L565" s="7">
        <f>INDEX('products  '!$A$1:$G$49,MATCH($D565,'products  '!$A$1:$A$49,0),MATCH(orders!L$1,'products  '!$A$1:$G$1,0))</f>
        <v>13.75</v>
      </c>
      <c r="M565" s="7">
        <f t="shared" si="24"/>
        <v>82.5</v>
      </c>
      <c r="N565" t="str">
        <f t="shared" si="25"/>
        <v>Excelsa</v>
      </c>
      <c r="O565" t="str">
        <f t="shared" si="26"/>
        <v>Medium</v>
      </c>
      <c r="P565" t="str">
        <f>_xlfn.XLOOKUP(Orders[[#This Row],[Customer ID]],customers!$A$2:$A$1001,customers!$I$2:$I$1001,,0)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  '!$A$1:$G$49,MATCH($D566,'products  '!$A$1:$A$49,0),MATCH(orders!I$1,'products  '!$A$1:$G$1,0))</f>
        <v>Rob</v>
      </c>
      <c r="J566" t="str">
        <f>INDEX('products  '!$A$1:$G$49,MATCH($D566,'products  '!$A$1:$A$49,0),MATCH(orders!J$1,'products  '!$A$1:$G$1,0))</f>
        <v>L</v>
      </c>
      <c r="K566" s="6">
        <f>INDEX('products  '!$A$1:$G$49,MATCH($D566,'products  '!$A$1:$A$49,0),MATCH(orders!K$1,'products  '!$A$1:$G$1,0))</f>
        <v>0.5</v>
      </c>
      <c r="L566" s="7">
        <f>INDEX('products  '!$A$1:$G$49,MATCH($D566,'products  '!$A$1:$A$49,0),MATCH(orders!L$1,'products  '!$A$1:$G$1,0))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  '!$A$1:$G$49,MATCH($D567,'products  '!$A$1:$A$49,0),MATCH(orders!I$1,'products  '!$A$1:$G$1,0))</f>
        <v>Rob</v>
      </c>
      <c r="J567" t="str">
        <f>INDEX('products  '!$A$1:$G$49,MATCH($D567,'products  '!$A$1:$A$49,0),MATCH(orders!J$1,'products  '!$A$1:$G$1,0))</f>
        <v>D</v>
      </c>
      <c r="K567" s="6">
        <f>INDEX('products  '!$A$1:$G$49,MATCH($D567,'products  '!$A$1:$A$49,0),MATCH(orders!K$1,'products  '!$A$1:$G$1,0))</f>
        <v>2.5</v>
      </c>
      <c r="L567" s="7">
        <f>INDEX('products  '!$A$1:$G$49,MATCH($D567,'products  '!$A$1:$A$49,0),MATCH(orders!L$1,'products  '!$A$1:$G$1,0))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  '!$A$1:$G$49,MATCH($D568,'products  '!$A$1:$A$49,0),MATCH(orders!I$1,'products  '!$A$1:$G$1,0))</f>
        <v>Ara</v>
      </c>
      <c r="J568" t="str">
        <f>INDEX('products  '!$A$1:$G$49,MATCH($D568,'products  '!$A$1:$A$49,0),MATCH(orders!J$1,'products  '!$A$1:$G$1,0))</f>
        <v>M</v>
      </c>
      <c r="K568" s="6">
        <f>INDEX('products  '!$A$1:$G$49,MATCH($D568,'products  '!$A$1:$A$49,0),MATCH(orders!K$1,'products  '!$A$1:$G$1,0))</f>
        <v>0.2</v>
      </c>
      <c r="L568" s="7">
        <f>INDEX('products  '!$A$1:$G$49,MATCH($D568,'products  '!$A$1:$A$49,0),MATCH(orders!L$1,'products  '!$A$1:$G$1,0))</f>
        <v>3.375</v>
      </c>
      <c r="M568" s="7">
        <f t="shared" si="24"/>
        <v>20.25</v>
      </c>
      <c r="N568" t="str">
        <f t="shared" si="25"/>
        <v>Arabica</v>
      </c>
      <c r="O568" t="str">
        <f t="shared" si="26"/>
        <v>Medium</v>
      </c>
      <c r="P568" t="str">
        <f>_xlfn.XLOOKUP(Orders[[#This Row],[Customer ID]],customers!$A$2:$A$1001,customers!$I$2:$I$1001,,0)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  '!$A$1:$G$49,MATCH($D569,'products  '!$A$1:$A$49,0),MATCH(orders!I$1,'products  '!$A$1:$G$1,0))</f>
        <v>Rob</v>
      </c>
      <c r="J569" t="str">
        <f>INDEX('products  '!$A$1:$G$49,MATCH($D569,'products  '!$A$1:$A$49,0),MATCH(orders!J$1,'products  '!$A$1:$G$1,0))</f>
        <v>L</v>
      </c>
      <c r="K569" s="6">
        <f>INDEX('products  '!$A$1:$G$49,MATCH($D569,'products  '!$A$1:$A$49,0),MATCH(orders!K$1,'products  '!$A$1:$G$1,0))</f>
        <v>2.5</v>
      </c>
      <c r="L569" s="7">
        <f>INDEX('products  '!$A$1:$G$49,MATCH($D569,'products  '!$A$1:$A$49,0),MATCH(orders!L$1,'products  '!$A$1:$G$1,0))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  '!$A$1:$G$49,MATCH($D570,'products  '!$A$1:$A$49,0),MATCH(orders!I$1,'products  '!$A$1:$G$1,0))</f>
        <v>Lib</v>
      </c>
      <c r="J570" t="str">
        <f>INDEX('products  '!$A$1:$G$49,MATCH($D570,'products  '!$A$1:$A$49,0),MATCH(orders!J$1,'products  '!$A$1:$G$1,0))</f>
        <v>L</v>
      </c>
      <c r="K570" s="6">
        <f>INDEX('products  '!$A$1:$G$49,MATCH($D570,'products  '!$A$1:$A$49,0),MATCH(orders!K$1,'products  '!$A$1:$G$1,0))</f>
        <v>0.2</v>
      </c>
      <c r="L570" s="7">
        <f>INDEX('products  '!$A$1:$G$49,MATCH($D570,'products  '!$A$1:$A$49,0),MATCH(orders!L$1,'products  '!$A$1:$G$1,0))</f>
        <v>4.7549999999999999</v>
      </c>
      <c r="M570" s="7">
        <f t="shared" si="24"/>
        <v>19.02</v>
      </c>
      <c r="N570" t="str">
        <f t="shared" si="25"/>
        <v>Liberica</v>
      </c>
      <c r="O570" t="str">
        <f t="shared" si="26"/>
        <v>Light</v>
      </c>
      <c r="P570" t="str">
        <f>_xlfn.XLOOKUP(Orders[[#This Row],[Customer ID]],customers!$A$2:$A$1001,customers!$I$2:$I$1001,,0)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  '!$A$1:$G$49,MATCH($D571,'products  '!$A$1:$A$49,0),MATCH(orders!I$1,'products  '!$A$1:$G$1,0))</f>
        <v>Ara</v>
      </c>
      <c r="J571" t="str">
        <f>INDEX('products  '!$A$1:$G$49,MATCH($D571,'products  '!$A$1:$A$49,0),MATCH(orders!J$1,'products  '!$A$1:$G$1,0))</f>
        <v>D</v>
      </c>
      <c r="K571" s="6">
        <f>INDEX('products  '!$A$1:$G$49,MATCH($D571,'products  '!$A$1:$A$49,0),MATCH(orders!K$1,'products  '!$A$1:$G$1,0))</f>
        <v>2.5</v>
      </c>
      <c r="L571" s="7">
        <f>INDEX('products  '!$A$1:$G$49,MATCH($D571,'products  '!$A$1:$A$49,0),MATCH(orders!L$1,'products  '!$A$1:$G$1,0))</f>
        <v>22.884999999999998</v>
      </c>
      <c r="M571" s="7">
        <f t="shared" si="24"/>
        <v>137.31</v>
      </c>
      <c r="N571" t="str">
        <f t="shared" si="25"/>
        <v>Arabica</v>
      </c>
      <c r="O571" t="str">
        <f t="shared" si="26"/>
        <v>Dark</v>
      </c>
      <c r="P571" t="str">
        <f>_xlfn.XLOOKUP(Orders[[#This Row],[Customer ID]],customers!$A$2:$A$1001,customers!$I$2:$I$1001,,0)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  '!$A$1:$G$49,MATCH($D572,'products  '!$A$1:$A$49,0),MATCH(orders!I$1,'products  '!$A$1:$G$1,0))</f>
        <v>Ara</v>
      </c>
      <c r="J572" t="str">
        <f>INDEX('products  '!$A$1:$G$49,MATCH($D572,'products  '!$A$1:$A$49,0),MATCH(orders!J$1,'products  '!$A$1:$G$1,0))</f>
        <v>M</v>
      </c>
      <c r="K572" s="6">
        <f>INDEX('products  '!$A$1:$G$49,MATCH($D572,'products  '!$A$1:$A$49,0),MATCH(orders!K$1,'products  '!$A$1:$G$1,0))</f>
        <v>0.5</v>
      </c>
      <c r="L572" s="7">
        <f>INDEX('products  '!$A$1:$G$49,MATCH($D572,'products  '!$A$1:$A$49,0),MATCH(orders!L$1,'products  '!$A$1:$G$1,0))</f>
        <v>6.75</v>
      </c>
      <c r="M572" s="7">
        <f t="shared" si="24"/>
        <v>27</v>
      </c>
      <c r="N572" t="str">
        <f t="shared" si="25"/>
        <v>Arabica</v>
      </c>
      <c r="O572" t="str">
        <f t="shared" si="26"/>
        <v>Medium</v>
      </c>
      <c r="P572" t="str">
        <f>_xlfn.XLOOKUP(Orders[[#This Row],[Customer ID]],customers!$A$2:$A$1001,customers!$I$2:$I$1001,,0)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  '!$A$1:$G$49,MATCH($D573,'products  '!$A$1:$A$49,0),MATCH(orders!I$1,'products  '!$A$1:$G$1,0))</f>
        <v>Exc</v>
      </c>
      <c r="J573" t="str">
        <f>INDEX('products  '!$A$1:$G$49,MATCH($D573,'products  '!$A$1:$A$49,0),MATCH(orders!J$1,'products  '!$A$1:$G$1,0))</f>
        <v>L</v>
      </c>
      <c r="K573" s="6">
        <f>INDEX('products  '!$A$1:$G$49,MATCH($D573,'products  '!$A$1:$A$49,0),MATCH(orders!K$1,'products  '!$A$1:$G$1,0))</f>
        <v>0.5</v>
      </c>
      <c r="L573" s="7">
        <f>INDEX('products  '!$A$1:$G$49,MATCH($D573,'products  '!$A$1:$A$49,0),MATCH(orders!L$1,'products  '!$A$1:$G$1,0))</f>
        <v>8.91</v>
      </c>
      <c r="M573" s="7">
        <f t="shared" si="24"/>
        <v>35.64</v>
      </c>
      <c r="N573" t="str">
        <f t="shared" si="25"/>
        <v>Excelsa</v>
      </c>
      <c r="O573" t="str">
        <f t="shared" si="26"/>
        <v>Light</v>
      </c>
      <c r="P573" t="str">
        <f>_xlfn.XLOOKUP(Orders[[#This Row],[Customer ID]],customers!$A$2:$A$1001,customers!$I$2:$I$1001,,0)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  '!$A$1:$G$49,MATCH($D574,'products  '!$A$1:$A$49,0),MATCH(orders!I$1,'products  '!$A$1:$G$1,0))</f>
        <v>Ara</v>
      </c>
      <c r="J574" t="str">
        <f>INDEX('products  '!$A$1:$G$49,MATCH($D574,'products  '!$A$1:$A$49,0),MATCH(orders!J$1,'products  '!$A$1:$G$1,0))</f>
        <v>D</v>
      </c>
      <c r="K574" s="6">
        <f>INDEX('products  '!$A$1:$G$49,MATCH($D574,'products  '!$A$1:$A$49,0),MATCH(orders!K$1,'products  '!$A$1:$G$1,0))</f>
        <v>0.2</v>
      </c>
      <c r="L574" s="7">
        <f>INDEX('products  '!$A$1:$G$49,MATCH($D574,'products  '!$A$1:$A$49,0),MATCH(orders!L$1,'products  '!$A$1:$G$1,0))</f>
        <v>2.9849999999999999</v>
      </c>
      <c r="M574" s="7">
        <f t="shared" si="24"/>
        <v>5.97</v>
      </c>
      <c r="N574" t="str">
        <f t="shared" si="25"/>
        <v>Arabica</v>
      </c>
      <c r="O574" t="str">
        <f t="shared" si="26"/>
        <v>Dark</v>
      </c>
      <c r="P574" t="str">
        <f>_xlfn.XLOOKUP(Orders[[#This Row],[Customer ID]],customers!$A$2:$A$1001,customers!$I$2:$I$1001,,0)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  '!$A$1:$G$49,MATCH($D575,'products  '!$A$1:$A$49,0),MATCH(orders!I$1,'products  '!$A$1:$G$1,0))</f>
        <v>Ara</v>
      </c>
      <c r="J575" t="str">
        <f>INDEX('products  '!$A$1:$G$49,MATCH($D575,'products  '!$A$1:$A$49,0),MATCH(orders!J$1,'products  '!$A$1:$G$1,0))</f>
        <v>M</v>
      </c>
      <c r="K575" s="6">
        <f>INDEX('products  '!$A$1:$G$49,MATCH($D575,'products  '!$A$1:$A$49,0),MATCH(orders!K$1,'products  '!$A$1:$G$1,0))</f>
        <v>1</v>
      </c>
      <c r="L575" s="7">
        <f>INDEX('products  '!$A$1:$G$49,MATCH($D575,'products  '!$A$1:$A$49,0),MATCH(orders!L$1,'products  '!$A$1:$G$1,0))</f>
        <v>11.25</v>
      </c>
      <c r="M575" s="7">
        <f t="shared" si="24"/>
        <v>67.5</v>
      </c>
      <c r="N575" t="str">
        <f t="shared" si="25"/>
        <v>Arabica</v>
      </c>
      <c r="O575" t="str">
        <f t="shared" si="26"/>
        <v>Medium</v>
      </c>
      <c r="P575" t="str">
        <f>_xlfn.XLOOKUP(Orders[[#This Row],[Customer ID]],customers!$A$2:$A$1001,customers!$I$2:$I$1001,,0)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  '!$A$1:$G$49,MATCH($D576,'products  '!$A$1:$A$49,0),MATCH(orders!I$1,'products  '!$A$1:$G$1,0))</f>
        <v>Rob</v>
      </c>
      <c r="J576" t="str">
        <f>INDEX('products  '!$A$1:$G$49,MATCH($D576,'products  '!$A$1:$A$49,0),MATCH(orders!J$1,'products  '!$A$1:$G$1,0))</f>
        <v>L</v>
      </c>
      <c r="K576" s="6">
        <f>INDEX('products  '!$A$1:$G$49,MATCH($D576,'products  '!$A$1:$A$49,0),MATCH(orders!K$1,'products  '!$A$1:$G$1,0))</f>
        <v>0.2</v>
      </c>
      <c r="L576" s="7">
        <f>INDEX('products  '!$A$1:$G$49,MATCH($D576,'products  '!$A$1:$A$49,0),MATCH(orders!L$1,'products  '!$A$1:$G$1,0))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  '!$A$1:$G$49,MATCH($D577,'products  '!$A$1:$A$49,0),MATCH(orders!I$1,'products  '!$A$1:$G$1,0))</f>
        <v>Lib</v>
      </c>
      <c r="J577" t="str">
        <f>INDEX('products  '!$A$1:$G$49,MATCH($D577,'products  '!$A$1:$A$49,0),MATCH(orders!J$1,'products  '!$A$1:$G$1,0))</f>
        <v>M</v>
      </c>
      <c r="K577" s="6">
        <f>INDEX('products  '!$A$1:$G$49,MATCH($D577,'products  '!$A$1:$A$49,0),MATCH(orders!K$1,'products  '!$A$1:$G$1,0))</f>
        <v>2.5</v>
      </c>
      <c r="L577" s="7">
        <f>INDEX('products  '!$A$1:$G$49,MATCH($D577,'products  '!$A$1:$A$49,0),MATCH(orders!L$1,'products  '!$A$1:$G$1,0))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  '!$A$1:$G$49,MATCH($D578,'products  '!$A$1:$A$49,0),MATCH(orders!I$1,'products  '!$A$1:$G$1,0))</f>
        <v>Ara</v>
      </c>
      <c r="J578" t="str">
        <f>INDEX('products  '!$A$1:$G$49,MATCH($D578,'products  '!$A$1:$A$49,0),MATCH(orders!J$1,'products  '!$A$1:$G$1,0))</f>
        <v>D</v>
      </c>
      <c r="K578" s="6">
        <f>INDEX('products  '!$A$1:$G$49,MATCH($D578,'products  '!$A$1:$A$49,0),MATCH(orders!K$1,'products  '!$A$1:$G$1,0))</f>
        <v>0.2</v>
      </c>
      <c r="L578" s="7">
        <f>INDEX('products  '!$A$1:$G$49,MATCH($D578,'products  '!$A$1:$A$49,0),MATCH(orders!L$1,'products  '!$A$1:$G$1,0))</f>
        <v>2.9849999999999999</v>
      </c>
      <c r="M578" s="7">
        <f t="shared" si="24"/>
        <v>17.91</v>
      </c>
      <c r="N578" t="str">
        <f t="shared" si="25"/>
        <v>Arabica</v>
      </c>
      <c r="O578" t="str">
        <f t="shared" si="26"/>
        <v>Dark</v>
      </c>
      <c r="P578" t="str">
        <f>_xlfn.XLOOKUP(Orders[[#This Row],[Customer ID]],customers!$A$2:$A$1001,customers!$I$2:$I$1001,,0)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  '!$A$1:$G$49,MATCH($D579,'products  '!$A$1:$A$49,0),MATCH(orders!I$1,'products  '!$A$1:$G$1,0))</f>
        <v>Lib</v>
      </c>
      <c r="J579" t="str">
        <f>INDEX('products  '!$A$1:$G$49,MATCH($D579,'products  '!$A$1:$A$49,0),MATCH(orders!J$1,'products  '!$A$1:$G$1,0))</f>
        <v>M</v>
      </c>
      <c r="K579" s="6">
        <f>INDEX('products  '!$A$1:$G$49,MATCH($D579,'products  '!$A$1:$A$49,0),MATCH(orders!K$1,'products  '!$A$1:$G$1,0))</f>
        <v>1</v>
      </c>
      <c r="L579" s="7">
        <f>INDEX('products  '!$A$1:$G$49,MATCH($D579,'products  '!$A$1:$A$49,0),MATCH(orders!L$1,'products  '!$A$1:$G$1,0))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  '!$A$1:$G$49,MATCH($D580,'products  '!$A$1:$A$49,0),MATCH(orders!I$1,'products  '!$A$1:$G$1,0))</f>
        <v>Exc</v>
      </c>
      <c r="J580" t="str">
        <f>INDEX('products  '!$A$1:$G$49,MATCH($D580,'products  '!$A$1:$A$49,0),MATCH(orders!J$1,'products  '!$A$1:$G$1,0))</f>
        <v>L</v>
      </c>
      <c r="K580" s="6">
        <f>INDEX('products  '!$A$1:$G$49,MATCH($D580,'products  '!$A$1:$A$49,0),MATCH(orders!K$1,'products  '!$A$1:$G$1,0))</f>
        <v>0.2</v>
      </c>
      <c r="L580" s="7">
        <f>INDEX('products  '!$A$1:$G$49,MATCH($D580,'products  '!$A$1:$A$49,0),MATCH(orders!L$1,'products  '!$A$1:$G$1,0))</f>
        <v>4.4550000000000001</v>
      </c>
      <c r="M580" s="7">
        <f t="shared" si="27"/>
        <v>13.365</v>
      </c>
      <c r="N580" t="str">
        <f t="shared" si="28"/>
        <v>Excelsa</v>
      </c>
      <c r="O580" t="str">
        <f t="shared" si="29"/>
        <v>Light</v>
      </c>
      <c r="P580" t="str">
        <f>_xlfn.XLOOKUP(Orders[[#This Row],[Customer ID]],customers!$A$2:$A$1001,customers!$I$2:$I$1001,,0)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  '!$A$1:$G$49,MATCH($D581,'products  '!$A$1:$A$49,0),MATCH(orders!I$1,'products  '!$A$1:$G$1,0))</f>
        <v>Ara</v>
      </c>
      <c r="J581" t="str">
        <f>INDEX('products  '!$A$1:$G$49,MATCH($D581,'products  '!$A$1:$A$49,0),MATCH(orders!J$1,'products  '!$A$1:$G$1,0))</f>
        <v>M</v>
      </c>
      <c r="K581" s="6">
        <f>INDEX('products  '!$A$1:$G$49,MATCH($D581,'products  '!$A$1:$A$49,0),MATCH(orders!K$1,'products  '!$A$1:$G$1,0))</f>
        <v>0.5</v>
      </c>
      <c r="L581" s="7">
        <f>INDEX('products  '!$A$1:$G$49,MATCH($D581,'products  '!$A$1:$A$49,0),MATCH(orders!L$1,'products  '!$A$1:$G$1,0))</f>
        <v>6.75</v>
      </c>
      <c r="M581" s="7">
        <f t="shared" si="27"/>
        <v>33.75</v>
      </c>
      <c r="N581" t="str">
        <f t="shared" si="28"/>
        <v>Arabica</v>
      </c>
      <c r="O581" t="str">
        <f t="shared" si="29"/>
        <v>Medium</v>
      </c>
      <c r="P581" t="str">
        <f>_xlfn.XLOOKUP(Orders[[#This Row],[Customer ID]],customers!$A$2:$A$1001,customers!$I$2:$I$1001,,0)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  '!$A$1:$G$49,MATCH($D582,'products  '!$A$1:$A$49,0),MATCH(orders!I$1,'products  '!$A$1:$G$1,0))</f>
        <v>Exc</v>
      </c>
      <c r="J582" t="str">
        <f>INDEX('products  '!$A$1:$G$49,MATCH($D582,'products  '!$A$1:$A$49,0),MATCH(orders!J$1,'products  '!$A$1:$G$1,0))</f>
        <v>L</v>
      </c>
      <c r="K582" s="6">
        <f>INDEX('products  '!$A$1:$G$49,MATCH($D582,'products  '!$A$1:$A$49,0),MATCH(orders!K$1,'products  '!$A$1:$G$1,0))</f>
        <v>1</v>
      </c>
      <c r="L582" s="7">
        <f>INDEX('products  '!$A$1:$G$49,MATCH($D582,'products  '!$A$1:$A$49,0),MATCH(orders!L$1,'products  '!$A$1:$G$1,0))</f>
        <v>14.85</v>
      </c>
      <c r="M582" s="7">
        <f t="shared" si="27"/>
        <v>44.55</v>
      </c>
      <c r="N582" t="str">
        <f t="shared" si="28"/>
        <v>Excelsa</v>
      </c>
      <c r="O582" t="str">
        <f t="shared" si="29"/>
        <v>Light</v>
      </c>
      <c r="P582" t="str">
        <f>_xlfn.XLOOKUP(Orders[[#This Row],[Customer ID]],customers!$A$2:$A$1001,customers!$I$2:$I$1001,,0)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  '!$A$1:$G$49,MATCH($D583,'products  '!$A$1:$A$49,0),MATCH(orders!I$1,'products  '!$A$1:$G$1,0))</f>
        <v>Exc</v>
      </c>
      <c r="J583" t="str">
        <f>INDEX('products  '!$A$1:$G$49,MATCH($D583,'products  '!$A$1:$A$49,0),MATCH(orders!J$1,'products  '!$A$1:$G$1,0))</f>
        <v>L</v>
      </c>
      <c r="K583" s="6">
        <f>INDEX('products  '!$A$1:$G$49,MATCH($D583,'products  '!$A$1:$A$49,0),MATCH(orders!K$1,'products  '!$A$1:$G$1,0))</f>
        <v>0.5</v>
      </c>
      <c r="L583" s="7">
        <f>INDEX('products  '!$A$1:$G$49,MATCH($D583,'products  '!$A$1:$A$49,0),MATCH(orders!L$1,'products  '!$A$1:$G$1,0))</f>
        <v>8.91</v>
      </c>
      <c r="M583" s="7">
        <f t="shared" si="27"/>
        <v>44.55</v>
      </c>
      <c r="N583" t="str">
        <f t="shared" si="28"/>
        <v>Excelsa</v>
      </c>
      <c r="O583" t="str">
        <f t="shared" si="29"/>
        <v>Light</v>
      </c>
      <c r="P583" t="str">
        <f>_xlfn.XLOOKUP(Orders[[#This Row],[Customer ID]],customers!$A$2:$A$1001,customers!$I$2:$I$1001,,0)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  '!$A$1:$G$49,MATCH($D584,'products  '!$A$1:$A$49,0),MATCH(orders!I$1,'products  '!$A$1:$G$1,0))</f>
        <v>Exc</v>
      </c>
      <c r="J584" t="str">
        <f>INDEX('products  '!$A$1:$G$49,MATCH($D584,'products  '!$A$1:$A$49,0),MATCH(orders!J$1,'products  '!$A$1:$G$1,0))</f>
        <v>D</v>
      </c>
      <c r="K584" s="6">
        <f>INDEX('products  '!$A$1:$G$49,MATCH($D584,'products  '!$A$1:$A$49,0),MATCH(orders!K$1,'products  '!$A$1:$G$1,0))</f>
        <v>1</v>
      </c>
      <c r="L584" s="7">
        <f>INDEX('products  '!$A$1:$G$49,MATCH($D584,'products  '!$A$1:$A$49,0),MATCH(orders!L$1,'products  '!$A$1:$G$1,0))</f>
        <v>12.15</v>
      </c>
      <c r="M584" s="7">
        <f t="shared" si="27"/>
        <v>60.75</v>
      </c>
      <c r="N584" t="str">
        <f t="shared" si="28"/>
        <v>Excelsa</v>
      </c>
      <c r="O584" t="str">
        <f t="shared" si="29"/>
        <v>Dark</v>
      </c>
      <c r="P584" t="str">
        <f>_xlfn.XLOOKUP(Orders[[#This Row],[Customer ID]],customers!$A$2:$A$1001,customers!$I$2:$I$1001,,0)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  '!$A$1:$G$49,MATCH($D585,'products  '!$A$1:$A$49,0),MATCH(orders!I$1,'products  '!$A$1:$G$1,0))</f>
        <v>Rob</v>
      </c>
      <c r="J585" t="str">
        <f>INDEX('products  '!$A$1:$G$49,MATCH($D585,'products  '!$A$1:$A$49,0),MATCH(orders!J$1,'products  '!$A$1:$G$1,0))</f>
        <v>L</v>
      </c>
      <c r="K585" s="6">
        <f>INDEX('products  '!$A$1:$G$49,MATCH($D585,'products  '!$A$1:$A$49,0),MATCH(orders!K$1,'products  '!$A$1:$G$1,0))</f>
        <v>0.2</v>
      </c>
      <c r="L585" s="7">
        <f>INDEX('products  '!$A$1:$G$49,MATCH($D585,'products  '!$A$1:$A$49,0),MATCH(orders!L$1,'products  '!$A$1:$G$1,0))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  '!$A$1:$G$49,MATCH($D586,'products  '!$A$1:$A$49,0),MATCH(orders!I$1,'products  '!$A$1:$G$1,0))</f>
        <v>Rob</v>
      </c>
      <c r="J586" t="str">
        <f>INDEX('products  '!$A$1:$G$49,MATCH($D586,'products  '!$A$1:$A$49,0),MATCH(orders!J$1,'products  '!$A$1:$G$1,0))</f>
        <v>L</v>
      </c>
      <c r="K586" s="6">
        <f>INDEX('products  '!$A$1:$G$49,MATCH($D586,'products  '!$A$1:$A$49,0),MATCH(orders!K$1,'products  '!$A$1:$G$1,0))</f>
        <v>0.2</v>
      </c>
      <c r="L586" s="7">
        <f>INDEX('products  '!$A$1:$G$49,MATCH($D586,'products  '!$A$1:$A$49,0),MATCH(orders!L$1,'products  '!$A$1:$G$1,0))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  '!$A$1:$G$49,MATCH($D587,'products  '!$A$1:$A$49,0),MATCH(orders!I$1,'products  '!$A$1:$G$1,0))</f>
        <v>Exc</v>
      </c>
      <c r="J587" t="str">
        <f>INDEX('products  '!$A$1:$G$49,MATCH($D587,'products  '!$A$1:$A$49,0),MATCH(orders!J$1,'products  '!$A$1:$G$1,0))</f>
        <v>M</v>
      </c>
      <c r="K587" s="6">
        <f>INDEX('products  '!$A$1:$G$49,MATCH($D587,'products  '!$A$1:$A$49,0),MATCH(orders!K$1,'products  '!$A$1:$G$1,0))</f>
        <v>0.5</v>
      </c>
      <c r="L587" s="7">
        <f>INDEX('products  '!$A$1:$G$49,MATCH($D587,'products  '!$A$1:$A$49,0),MATCH(orders!L$1,'products  '!$A$1:$G$1,0))</f>
        <v>8.25</v>
      </c>
      <c r="M587" s="7">
        <f t="shared" si="27"/>
        <v>16.5</v>
      </c>
      <c r="N587" t="str">
        <f t="shared" si="28"/>
        <v>Excelsa</v>
      </c>
      <c r="O587" t="str">
        <f t="shared" si="29"/>
        <v>Medium</v>
      </c>
      <c r="P587" t="str">
        <f>_xlfn.XLOOKUP(Orders[[#This Row],[Customer ID]],customers!$A$2:$A$1001,customers!$I$2:$I$1001,,0)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  '!$A$1:$G$49,MATCH($D588,'products  '!$A$1:$A$49,0),MATCH(orders!I$1,'products  '!$A$1:$G$1,0))</f>
        <v>Rob</v>
      </c>
      <c r="J588" t="str">
        <f>INDEX('products  '!$A$1:$G$49,MATCH($D588,'products  '!$A$1:$A$49,0),MATCH(orders!J$1,'products  '!$A$1:$G$1,0))</f>
        <v>L</v>
      </c>
      <c r="K588" s="6">
        <f>INDEX('products  '!$A$1:$G$49,MATCH($D588,'products  '!$A$1:$A$49,0),MATCH(orders!K$1,'products  '!$A$1:$G$1,0))</f>
        <v>2.5</v>
      </c>
      <c r="L588" s="7">
        <f>INDEX('products  '!$A$1:$G$49,MATCH($D588,'products  '!$A$1:$A$49,0),MATCH(orders!L$1,'products  '!$A$1:$G$1,0))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  '!$A$1:$G$49,MATCH($D589,'products  '!$A$1:$A$49,0),MATCH(orders!I$1,'products  '!$A$1:$G$1,0))</f>
        <v>Lib</v>
      </c>
      <c r="J589" t="str">
        <f>INDEX('products  '!$A$1:$G$49,MATCH($D589,'products  '!$A$1:$A$49,0),MATCH(orders!J$1,'products  '!$A$1:$G$1,0))</f>
        <v>D</v>
      </c>
      <c r="K589" s="6">
        <f>INDEX('products  '!$A$1:$G$49,MATCH($D589,'products  '!$A$1:$A$49,0),MATCH(orders!K$1,'products  '!$A$1:$G$1,0))</f>
        <v>0.5</v>
      </c>
      <c r="L589" s="7">
        <f>INDEX('products  '!$A$1:$G$49,MATCH($D589,'products  '!$A$1:$A$49,0),MATCH(orders!L$1,'products  '!$A$1:$G$1,0))</f>
        <v>7.77</v>
      </c>
      <c r="M589" s="7">
        <f t="shared" si="27"/>
        <v>7.77</v>
      </c>
      <c r="N589" t="str">
        <f t="shared" si="28"/>
        <v>Liberica</v>
      </c>
      <c r="O589" t="str">
        <f t="shared" si="29"/>
        <v>Dark</v>
      </c>
      <c r="P589" t="str">
        <f>_xlfn.XLOOKUP(Orders[[#This Row],[Customer ID]],customers!$A$2:$A$1001,customers!$I$2:$I$1001,,0)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  '!$A$1:$G$49,MATCH($D590,'products  '!$A$1:$A$49,0),MATCH(orders!I$1,'products  '!$A$1:$G$1,0))</f>
        <v>Rob</v>
      </c>
      <c r="J590" t="str">
        <f>INDEX('products  '!$A$1:$G$49,MATCH($D590,'products  '!$A$1:$A$49,0),MATCH(orders!J$1,'products  '!$A$1:$G$1,0))</f>
        <v>M</v>
      </c>
      <c r="K590" s="6">
        <f>INDEX('products  '!$A$1:$G$49,MATCH($D590,'products  '!$A$1:$A$49,0),MATCH(orders!K$1,'products  '!$A$1:$G$1,0))</f>
        <v>0.5</v>
      </c>
      <c r="L590" s="7">
        <f>INDEX('products  '!$A$1:$G$49,MATCH($D590,'products  '!$A$1:$A$49,0),MATCH(orders!L$1,'products  '!$A$1:$G$1,0))</f>
        <v>5.97</v>
      </c>
      <c r="M590" s="7">
        <f t="shared" si="27"/>
        <v>11.94</v>
      </c>
      <c r="N590" t="str">
        <f t="shared" si="28"/>
        <v>Robusta</v>
      </c>
      <c r="O590" t="str">
        <f t="shared" si="29"/>
        <v>Medium</v>
      </c>
      <c r="P590" t="str">
        <f>_xlfn.XLOOKUP(Orders[[#This Row],[Customer ID]],customers!$A$2:$A$1001,customers!$I$2:$I$1001,,0)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  '!$A$1:$G$49,MATCH($D591,'products  '!$A$1:$A$49,0),MATCH(orders!I$1,'products  '!$A$1:$G$1,0))</f>
        <v>Exc</v>
      </c>
      <c r="J591" t="str">
        <f>INDEX('products  '!$A$1:$G$49,MATCH($D591,'products  '!$A$1:$A$49,0),MATCH(orders!J$1,'products  '!$A$1:$G$1,0))</f>
        <v>L</v>
      </c>
      <c r="K591" s="6">
        <f>INDEX('products  '!$A$1:$G$49,MATCH($D591,'products  '!$A$1:$A$49,0),MATCH(orders!K$1,'products  '!$A$1:$G$1,0))</f>
        <v>2.5</v>
      </c>
      <c r="L591" s="7">
        <f>INDEX('products  '!$A$1:$G$49,MATCH($D591,'products  '!$A$1:$A$49,0),MATCH(orders!L$1,'products  '!$A$1:$G$1,0))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  '!$A$1:$G$49,MATCH($D592,'products  '!$A$1:$A$49,0),MATCH(orders!I$1,'products  '!$A$1:$G$1,0))</f>
        <v>Exc</v>
      </c>
      <c r="J592" t="str">
        <f>INDEX('products  '!$A$1:$G$49,MATCH($D592,'products  '!$A$1:$A$49,0),MATCH(orders!J$1,'products  '!$A$1:$G$1,0))</f>
        <v>M</v>
      </c>
      <c r="K592" s="6">
        <f>INDEX('products  '!$A$1:$G$49,MATCH($D592,'products  '!$A$1:$A$49,0),MATCH(orders!K$1,'products  '!$A$1:$G$1,0))</f>
        <v>2.5</v>
      </c>
      <c r="L592" s="7">
        <f>INDEX('products  '!$A$1:$G$49,MATCH($D592,'products  '!$A$1:$A$49,0),MATCH(orders!L$1,'products  '!$A$1:$G$1,0))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  '!$A$1:$G$49,MATCH($D593,'products  '!$A$1:$A$49,0),MATCH(orders!I$1,'products  '!$A$1:$G$1,0))</f>
        <v>Rob</v>
      </c>
      <c r="J593" t="str">
        <f>INDEX('products  '!$A$1:$G$49,MATCH($D593,'products  '!$A$1:$A$49,0),MATCH(orders!J$1,'products  '!$A$1:$G$1,0))</f>
        <v>D</v>
      </c>
      <c r="K593" s="6">
        <f>INDEX('products  '!$A$1:$G$49,MATCH($D593,'products  '!$A$1:$A$49,0),MATCH(orders!K$1,'products  '!$A$1:$G$1,0))</f>
        <v>0.2</v>
      </c>
      <c r="L593" s="7">
        <f>INDEX('products  '!$A$1:$G$49,MATCH($D593,'products  '!$A$1:$A$49,0),MATCH(orders!L$1,'products  '!$A$1:$G$1,0))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  '!$A$1:$G$49,MATCH($D594,'products  '!$A$1:$A$49,0),MATCH(orders!I$1,'products  '!$A$1:$G$1,0))</f>
        <v>Ara</v>
      </c>
      <c r="J594" t="str">
        <f>INDEX('products  '!$A$1:$G$49,MATCH($D594,'products  '!$A$1:$A$49,0),MATCH(orders!J$1,'products  '!$A$1:$G$1,0))</f>
        <v>M</v>
      </c>
      <c r="K594" s="6">
        <f>INDEX('products  '!$A$1:$G$49,MATCH($D594,'products  '!$A$1:$A$49,0),MATCH(orders!K$1,'products  '!$A$1:$G$1,0))</f>
        <v>2.5</v>
      </c>
      <c r="L594" s="7">
        <f>INDEX('products  '!$A$1:$G$49,MATCH($D594,'products  '!$A$1:$A$49,0),MATCH(orders!L$1,'products  '!$A$1:$G$1,0))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  '!$A$1:$G$49,MATCH($D595,'products  '!$A$1:$A$49,0),MATCH(orders!I$1,'products  '!$A$1:$G$1,0))</f>
        <v>Exc</v>
      </c>
      <c r="J595" t="str">
        <f>INDEX('products  '!$A$1:$G$49,MATCH($D595,'products  '!$A$1:$A$49,0),MATCH(orders!J$1,'products  '!$A$1:$G$1,0))</f>
        <v>D</v>
      </c>
      <c r="K595" s="6">
        <f>INDEX('products  '!$A$1:$G$49,MATCH($D595,'products  '!$A$1:$A$49,0),MATCH(orders!K$1,'products  '!$A$1:$G$1,0))</f>
        <v>2.5</v>
      </c>
      <c r="L595" s="7">
        <f>INDEX('products  '!$A$1:$G$49,MATCH($D595,'products  '!$A$1:$A$49,0),MATCH(orders!L$1,'products  '!$A$1:$G$1,0))</f>
        <v>27.945</v>
      </c>
      <c r="M595" s="7">
        <f t="shared" si="27"/>
        <v>27.945</v>
      </c>
      <c r="N595" t="str">
        <f t="shared" si="28"/>
        <v>Excelsa</v>
      </c>
      <c r="O595" t="str">
        <f t="shared" si="29"/>
        <v>Dark</v>
      </c>
      <c r="P595" t="str">
        <f>_xlfn.XLOOKUP(Orders[[#This Row],[Customer ID]],customers!$A$2:$A$1001,customers!$I$2:$I$1001,,0)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  '!$A$1:$G$49,MATCH($D596,'products  '!$A$1:$A$49,0),MATCH(orders!I$1,'products  '!$A$1:$G$1,0))</f>
        <v>Ara</v>
      </c>
      <c r="J596" t="str">
        <f>INDEX('products  '!$A$1:$G$49,MATCH($D596,'products  '!$A$1:$A$49,0),MATCH(orders!J$1,'products  '!$A$1:$G$1,0))</f>
        <v>L</v>
      </c>
      <c r="K596" s="6">
        <f>INDEX('products  '!$A$1:$G$49,MATCH($D596,'products  '!$A$1:$A$49,0),MATCH(orders!K$1,'products  '!$A$1:$G$1,0))</f>
        <v>2.5</v>
      </c>
      <c r="L596" s="7">
        <f>INDEX('products  '!$A$1:$G$49,MATCH($D596,'products  '!$A$1:$A$49,0),MATCH(orders!L$1,'products  '!$A$1:$G$1,0))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  '!$A$1:$G$49,MATCH($D597,'products  '!$A$1:$A$49,0),MATCH(orders!I$1,'products  '!$A$1:$G$1,0))</f>
        <v>Exc</v>
      </c>
      <c r="J597" t="str">
        <f>INDEX('products  '!$A$1:$G$49,MATCH($D597,'products  '!$A$1:$A$49,0),MATCH(orders!J$1,'products  '!$A$1:$G$1,0))</f>
        <v>L</v>
      </c>
      <c r="K597" s="6">
        <f>INDEX('products  '!$A$1:$G$49,MATCH($D597,'products  '!$A$1:$A$49,0),MATCH(orders!K$1,'products  '!$A$1:$G$1,0))</f>
        <v>1</v>
      </c>
      <c r="L597" s="7">
        <f>INDEX('products  '!$A$1:$G$49,MATCH($D597,'products  '!$A$1:$A$49,0),MATCH(orders!L$1,'products  '!$A$1:$G$1,0))</f>
        <v>14.85</v>
      </c>
      <c r="M597" s="7">
        <f t="shared" si="27"/>
        <v>14.85</v>
      </c>
      <c r="N597" t="str">
        <f t="shared" si="28"/>
        <v>Excelsa</v>
      </c>
      <c r="O597" t="str">
        <f t="shared" si="29"/>
        <v>Light</v>
      </c>
      <c r="P597" t="str">
        <f>_xlfn.XLOOKUP(Orders[[#This Row],[Customer ID]],customers!$A$2:$A$1001,customers!$I$2:$I$1001,,0)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  '!$A$1:$G$49,MATCH($D598,'products  '!$A$1:$A$49,0),MATCH(orders!I$1,'products  '!$A$1:$G$1,0))</f>
        <v>Ara</v>
      </c>
      <c r="J598" t="str">
        <f>INDEX('products  '!$A$1:$G$49,MATCH($D598,'products  '!$A$1:$A$49,0),MATCH(orders!J$1,'products  '!$A$1:$G$1,0))</f>
        <v>M</v>
      </c>
      <c r="K598" s="6">
        <f>INDEX('products  '!$A$1:$G$49,MATCH($D598,'products  '!$A$1:$A$49,0),MATCH(orders!K$1,'products  '!$A$1:$G$1,0))</f>
        <v>0.5</v>
      </c>
      <c r="L598" s="7">
        <f>INDEX('products  '!$A$1:$G$49,MATCH($D598,'products  '!$A$1:$A$49,0),MATCH(orders!L$1,'products  '!$A$1:$G$1,0))</f>
        <v>6.75</v>
      </c>
      <c r="M598" s="7">
        <f t="shared" si="27"/>
        <v>33.75</v>
      </c>
      <c r="N598" t="str">
        <f t="shared" si="28"/>
        <v>Arabica</v>
      </c>
      <c r="O598" t="str">
        <f t="shared" si="29"/>
        <v>Medium</v>
      </c>
      <c r="P598" t="str">
        <f>_xlfn.XLOOKUP(Orders[[#This Row],[Customer ID]],customers!$A$2:$A$1001,customers!$I$2:$I$1001,,0)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  '!$A$1:$G$49,MATCH($D599,'products  '!$A$1:$A$49,0),MATCH(orders!I$1,'products  '!$A$1:$G$1,0))</f>
        <v>Lib</v>
      </c>
      <c r="J599" t="str">
        <f>INDEX('products  '!$A$1:$G$49,MATCH($D599,'products  '!$A$1:$A$49,0),MATCH(orders!J$1,'products  '!$A$1:$G$1,0))</f>
        <v>L</v>
      </c>
      <c r="K599" s="6">
        <f>INDEX('products  '!$A$1:$G$49,MATCH($D599,'products  '!$A$1:$A$49,0),MATCH(orders!K$1,'products  '!$A$1:$G$1,0))</f>
        <v>2.5</v>
      </c>
      <c r="L599" s="7">
        <f>INDEX('products  '!$A$1:$G$49,MATCH($D599,'products  '!$A$1:$A$49,0),MATCH(orders!L$1,'products  '!$A$1:$G$1,0))</f>
        <v>36.454999999999998</v>
      </c>
      <c r="M599" s="7">
        <f t="shared" si="27"/>
        <v>145.82</v>
      </c>
      <c r="N599" t="str">
        <f t="shared" si="28"/>
        <v>Liberica</v>
      </c>
      <c r="O599" t="str">
        <f t="shared" si="29"/>
        <v>Light</v>
      </c>
      <c r="P599" t="str">
        <f>_xlfn.XLOOKUP(Orders[[#This Row],[Customer ID]],customers!$A$2:$A$1001,customers!$I$2:$I$1001,,0)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  '!$A$1:$G$49,MATCH($D600,'products  '!$A$1:$A$49,0),MATCH(orders!I$1,'products  '!$A$1:$G$1,0))</f>
        <v>Rob</v>
      </c>
      <c r="J600" t="str">
        <f>INDEX('products  '!$A$1:$G$49,MATCH($D600,'products  '!$A$1:$A$49,0),MATCH(orders!J$1,'products  '!$A$1:$G$1,0))</f>
        <v>M</v>
      </c>
      <c r="K600" s="6">
        <f>INDEX('products  '!$A$1:$G$49,MATCH($D600,'products  '!$A$1:$A$49,0),MATCH(orders!K$1,'products  '!$A$1:$G$1,0))</f>
        <v>0.2</v>
      </c>
      <c r="L600" s="7">
        <f>INDEX('products  '!$A$1:$G$49,MATCH($D600,'products  '!$A$1:$A$49,0),MATCH(orders!L$1,'products  '!$A$1:$G$1,0))</f>
        <v>2.9849999999999999</v>
      </c>
      <c r="M600" s="7">
        <f t="shared" si="27"/>
        <v>11.94</v>
      </c>
      <c r="N600" t="str">
        <f t="shared" si="28"/>
        <v>Robusta</v>
      </c>
      <c r="O600" t="str">
        <f t="shared" si="29"/>
        <v>Medium</v>
      </c>
      <c r="P600" t="str">
        <f>_xlfn.XLOOKUP(Orders[[#This Row],[Customer ID]],customers!$A$2:$A$1001,customers!$I$2:$I$1001,,0)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  '!$A$1:$G$49,MATCH($D601,'products  '!$A$1:$A$49,0),MATCH(orders!I$1,'products  '!$A$1:$G$1,0))</f>
        <v>Ara</v>
      </c>
      <c r="J601" t="str">
        <f>INDEX('products  '!$A$1:$G$49,MATCH($D601,'products  '!$A$1:$A$49,0),MATCH(orders!J$1,'products  '!$A$1:$G$1,0))</f>
        <v>D</v>
      </c>
      <c r="K601" s="6">
        <f>INDEX('products  '!$A$1:$G$49,MATCH($D601,'products  '!$A$1:$A$49,0),MATCH(orders!K$1,'products  '!$A$1:$G$1,0))</f>
        <v>0.2</v>
      </c>
      <c r="L601" s="7">
        <f>INDEX('products  '!$A$1:$G$49,MATCH($D601,'products  '!$A$1:$A$49,0),MATCH(orders!L$1,'products  '!$A$1:$G$1,0))</f>
        <v>2.9849999999999999</v>
      </c>
      <c r="M601" s="7">
        <f t="shared" si="27"/>
        <v>11.94</v>
      </c>
      <c r="N601" t="str">
        <f t="shared" si="28"/>
        <v>Arabica</v>
      </c>
      <c r="O601" t="str">
        <f t="shared" si="29"/>
        <v>Dark</v>
      </c>
      <c r="P601" t="str">
        <f>_xlfn.XLOOKUP(Orders[[#This Row],[Customer ID]],customers!$A$2:$A$1001,customers!$I$2:$I$1001,,0)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  '!$A$1:$G$49,MATCH($D602,'products  '!$A$1:$A$49,0),MATCH(orders!I$1,'products  '!$A$1:$G$1,0))</f>
        <v>Lib</v>
      </c>
      <c r="J602" t="str">
        <f>INDEX('products  '!$A$1:$G$49,MATCH($D602,'products  '!$A$1:$A$49,0),MATCH(orders!J$1,'products  '!$A$1:$G$1,0))</f>
        <v>D</v>
      </c>
      <c r="K602" s="6">
        <f>INDEX('products  '!$A$1:$G$49,MATCH($D602,'products  '!$A$1:$A$49,0),MATCH(orders!K$1,'products  '!$A$1:$G$1,0))</f>
        <v>0.5</v>
      </c>
      <c r="L602" s="7">
        <f>INDEX('products  '!$A$1:$G$49,MATCH($D602,'products  '!$A$1:$A$49,0),MATCH(orders!L$1,'products  '!$A$1:$G$1,0))</f>
        <v>7.77</v>
      </c>
      <c r="M602" s="7">
        <f t="shared" si="27"/>
        <v>7.77</v>
      </c>
      <c r="N602" t="str">
        <f t="shared" si="28"/>
        <v>Liberica</v>
      </c>
      <c r="O602" t="str">
        <f t="shared" si="29"/>
        <v>Dark</v>
      </c>
      <c r="P602" t="str">
        <f>_xlfn.XLOOKUP(Orders[[#This Row],[Customer ID]],customers!$A$2:$A$1001,customers!$I$2:$I$1001,,0)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  '!$A$1:$G$49,MATCH($D603,'products  '!$A$1:$A$49,0),MATCH(orders!I$1,'products  '!$A$1:$G$1,0))</f>
        <v>Rob</v>
      </c>
      <c r="J603" t="str">
        <f>INDEX('products  '!$A$1:$G$49,MATCH($D603,'products  '!$A$1:$A$49,0),MATCH(orders!J$1,'products  '!$A$1:$G$1,0))</f>
        <v>L</v>
      </c>
      <c r="K603" s="6">
        <f>INDEX('products  '!$A$1:$G$49,MATCH($D603,'products  '!$A$1:$A$49,0),MATCH(orders!K$1,'products  '!$A$1:$G$1,0))</f>
        <v>2.5</v>
      </c>
      <c r="L603" s="7">
        <f>INDEX('products  '!$A$1:$G$49,MATCH($D603,'products  '!$A$1:$A$49,0),MATCH(orders!L$1,'products  '!$A$1:$G$1,0))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  '!$A$1:$G$49,MATCH($D604,'products  '!$A$1:$A$49,0),MATCH(orders!I$1,'products  '!$A$1:$G$1,0))</f>
        <v>Exc</v>
      </c>
      <c r="J604" t="str">
        <f>INDEX('products  '!$A$1:$G$49,MATCH($D604,'products  '!$A$1:$A$49,0),MATCH(orders!J$1,'products  '!$A$1:$G$1,0))</f>
        <v>L</v>
      </c>
      <c r="K604" s="6">
        <f>INDEX('products  '!$A$1:$G$49,MATCH($D604,'products  '!$A$1:$A$49,0),MATCH(orders!K$1,'products  '!$A$1:$G$1,0))</f>
        <v>0.2</v>
      </c>
      <c r="L604" s="7">
        <f>INDEX('products  '!$A$1:$G$49,MATCH($D604,'products  '!$A$1:$A$49,0),MATCH(orders!L$1,'products  '!$A$1:$G$1,0))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  '!$A$1:$G$49,MATCH($D605,'products  '!$A$1:$A$49,0),MATCH(orders!I$1,'products  '!$A$1:$G$1,0))</f>
        <v>Rob</v>
      </c>
      <c r="J605" t="str">
        <f>INDEX('products  '!$A$1:$G$49,MATCH($D605,'products  '!$A$1:$A$49,0),MATCH(orders!J$1,'products  '!$A$1:$G$1,0))</f>
        <v>M</v>
      </c>
      <c r="K605" s="6">
        <f>INDEX('products  '!$A$1:$G$49,MATCH($D605,'products  '!$A$1:$A$49,0),MATCH(orders!K$1,'products  '!$A$1:$G$1,0))</f>
        <v>0.2</v>
      </c>
      <c r="L605" s="7">
        <f>INDEX('products  '!$A$1:$G$49,MATCH($D605,'products  '!$A$1:$A$49,0),MATCH(orders!L$1,'products  '!$A$1:$G$1,0))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  '!$A$1:$G$49,MATCH($D606,'products  '!$A$1:$A$49,0),MATCH(orders!I$1,'products  '!$A$1:$G$1,0))</f>
        <v>Lib</v>
      </c>
      <c r="J606" t="str">
        <f>INDEX('products  '!$A$1:$G$49,MATCH($D606,'products  '!$A$1:$A$49,0),MATCH(orders!J$1,'products  '!$A$1:$G$1,0))</f>
        <v>D</v>
      </c>
      <c r="K606" s="6">
        <f>INDEX('products  '!$A$1:$G$49,MATCH($D606,'products  '!$A$1:$A$49,0),MATCH(orders!K$1,'products  '!$A$1:$G$1,0))</f>
        <v>2.5</v>
      </c>
      <c r="L606" s="7">
        <f>INDEX('products  '!$A$1:$G$49,MATCH($D606,'products  '!$A$1:$A$49,0),MATCH(orders!L$1,'products  '!$A$1:$G$1,0))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  '!$A$1:$G$49,MATCH($D607,'products  '!$A$1:$A$49,0),MATCH(orders!I$1,'products  '!$A$1:$G$1,0))</f>
        <v>Ara</v>
      </c>
      <c r="J607" t="str">
        <f>INDEX('products  '!$A$1:$G$49,MATCH($D607,'products  '!$A$1:$A$49,0),MATCH(orders!J$1,'products  '!$A$1:$G$1,0))</f>
        <v>L</v>
      </c>
      <c r="K607" s="6">
        <f>INDEX('products  '!$A$1:$G$49,MATCH($D607,'products  '!$A$1:$A$49,0),MATCH(orders!K$1,'products  '!$A$1:$G$1,0))</f>
        <v>2.5</v>
      </c>
      <c r="L607" s="7">
        <f>INDEX('products  '!$A$1:$G$49,MATCH($D607,'products  '!$A$1:$A$49,0),MATCH(orders!L$1,'products  '!$A$1:$G$1,0))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  '!$A$1:$G$49,MATCH($D608,'products  '!$A$1:$A$49,0),MATCH(orders!I$1,'products  '!$A$1:$G$1,0))</f>
        <v>Lib</v>
      </c>
      <c r="J608" t="str">
        <f>INDEX('products  '!$A$1:$G$49,MATCH($D608,'products  '!$A$1:$A$49,0),MATCH(orders!J$1,'products  '!$A$1:$G$1,0))</f>
        <v>L</v>
      </c>
      <c r="K608" s="6">
        <f>INDEX('products  '!$A$1:$G$49,MATCH($D608,'products  '!$A$1:$A$49,0),MATCH(orders!K$1,'products  '!$A$1:$G$1,0))</f>
        <v>2.5</v>
      </c>
      <c r="L608" s="7">
        <f>INDEX('products  '!$A$1:$G$49,MATCH($D608,'products  '!$A$1:$A$49,0),MATCH(orders!L$1,'products  '!$A$1:$G$1,0))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  '!$A$1:$G$49,MATCH($D609,'products  '!$A$1:$A$49,0),MATCH(orders!I$1,'products  '!$A$1:$G$1,0))</f>
        <v>Exc</v>
      </c>
      <c r="J609" t="str">
        <f>INDEX('products  '!$A$1:$G$49,MATCH($D609,'products  '!$A$1:$A$49,0),MATCH(orders!J$1,'products  '!$A$1:$G$1,0))</f>
        <v>D</v>
      </c>
      <c r="K609" s="6">
        <f>INDEX('products  '!$A$1:$G$49,MATCH($D609,'products  '!$A$1:$A$49,0),MATCH(orders!K$1,'products  '!$A$1:$G$1,0))</f>
        <v>0.2</v>
      </c>
      <c r="L609" s="7">
        <f>INDEX('products  '!$A$1:$G$49,MATCH($D609,'products  '!$A$1:$A$49,0),MATCH(orders!L$1,'products  '!$A$1:$G$1,0))</f>
        <v>3.645</v>
      </c>
      <c r="M609" s="7">
        <f t="shared" si="27"/>
        <v>3.645</v>
      </c>
      <c r="N609" t="str">
        <f t="shared" si="28"/>
        <v>Excelsa</v>
      </c>
      <c r="O609" t="str">
        <f t="shared" si="29"/>
        <v>Dark</v>
      </c>
      <c r="P609" t="str">
        <f>_xlfn.XLOOKUP(Orders[[#This Row],[Customer ID]],customers!$A$2:$A$1001,customers!$I$2:$I$1001,,0)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  '!$A$1:$G$49,MATCH($D610,'products  '!$A$1:$A$49,0),MATCH(orders!I$1,'products  '!$A$1:$G$1,0))</f>
        <v>Exc</v>
      </c>
      <c r="J610" t="str">
        <f>INDEX('products  '!$A$1:$G$49,MATCH($D610,'products  '!$A$1:$A$49,0),MATCH(orders!J$1,'products  '!$A$1:$G$1,0))</f>
        <v>D</v>
      </c>
      <c r="K610" s="6">
        <f>INDEX('products  '!$A$1:$G$49,MATCH($D610,'products  '!$A$1:$A$49,0),MATCH(orders!K$1,'products  '!$A$1:$G$1,0))</f>
        <v>2.5</v>
      </c>
      <c r="L610" s="7">
        <f>INDEX('products  '!$A$1:$G$49,MATCH($D610,'products  '!$A$1:$A$49,0),MATCH(orders!L$1,'products  '!$A$1:$G$1,0))</f>
        <v>27.945</v>
      </c>
      <c r="M610" s="7">
        <f t="shared" si="27"/>
        <v>55.89</v>
      </c>
      <c r="N610" t="str">
        <f t="shared" si="28"/>
        <v>Excelsa</v>
      </c>
      <c r="O610" t="str">
        <f t="shared" si="29"/>
        <v>Dark</v>
      </c>
      <c r="P610" t="str">
        <f>_xlfn.XLOOKUP(Orders[[#This Row],[Customer ID]],customers!$A$2:$A$1001,customers!$I$2:$I$1001,,0)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  '!$A$1:$G$49,MATCH($D611,'products  '!$A$1:$A$49,0),MATCH(orders!I$1,'products  '!$A$1:$G$1,0))</f>
        <v>Lib</v>
      </c>
      <c r="J611" t="str">
        <f>INDEX('products  '!$A$1:$G$49,MATCH($D611,'products  '!$A$1:$A$49,0),MATCH(orders!J$1,'products  '!$A$1:$G$1,0))</f>
        <v>M</v>
      </c>
      <c r="K611" s="6">
        <f>INDEX('products  '!$A$1:$G$49,MATCH($D611,'products  '!$A$1:$A$49,0),MATCH(orders!K$1,'products  '!$A$1:$G$1,0))</f>
        <v>0.2</v>
      </c>
      <c r="L611" s="7">
        <f>INDEX('products  '!$A$1:$G$49,MATCH($D611,'products  '!$A$1:$A$49,0),MATCH(orders!L$1,'products  '!$A$1:$G$1,0))</f>
        <v>4.3650000000000002</v>
      </c>
      <c r="M611" s="7">
        <f t="shared" si="27"/>
        <v>26.19</v>
      </c>
      <c r="N611" t="str">
        <f t="shared" si="28"/>
        <v>Liberica</v>
      </c>
      <c r="O611" t="str">
        <f t="shared" si="29"/>
        <v>Medium</v>
      </c>
      <c r="P611" t="str">
        <f>_xlfn.XLOOKUP(Orders[[#This Row],[Customer ID]],customers!$A$2:$A$1001,customers!$I$2:$I$1001,,0)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  '!$A$1:$G$49,MATCH($D612,'products  '!$A$1:$A$49,0),MATCH(orders!I$1,'products  '!$A$1:$G$1,0))</f>
        <v>Rob</v>
      </c>
      <c r="J612" t="str">
        <f>INDEX('products  '!$A$1:$G$49,MATCH($D612,'products  '!$A$1:$A$49,0),MATCH(orders!J$1,'products  '!$A$1:$G$1,0))</f>
        <v>M</v>
      </c>
      <c r="K612" s="6">
        <f>INDEX('products  '!$A$1:$G$49,MATCH($D612,'products  '!$A$1:$A$49,0),MATCH(orders!K$1,'products  '!$A$1:$G$1,0))</f>
        <v>1</v>
      </c>
      <c r="L612" s="7">
        <f>INDEX('products  '!$A$1:$G$49,MATCH($D612,'products  '!$A$1:$A$49,0),MATCH(orders!L$1,'products  '!$A$1:$G$1,0))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  '!$A$1:$G$49,MATCH($D613,'products  '!$A$1:$A$49,0),MATCH(orders!I$1,'products  '!$A$1:$G$1,0))</f>
        <v>Exc</v>
      </c>
      <c r="J613" t="str">
        <f>INDEX('products  '!$A$1:$G$49,MATCH($D613,'products  '!$A$1:$A$49,0),MATCH(orders!J$1,'products  '!$A$1:$G$1,0))</f>
        <v>L</v>
      </c>
      <c r="K613" s="6">
        <f>INDEX('products  '!$A$1:$G$49,MATCH($D613,'products  '!$A$1:$A$49,0),MATCH(orders!K$1,'products  '!$A$1:$G$1,0))</f>
        <v>2.5</v>
      </c>
      <c r="L613" s="7">
        <f>INDEX('products  '!$A$1:$G$49,MATCH($D613,'products  '!$A$1:$A$49,0),MATCH(orders!L$1,'products  '!$A$1:$G$1,0))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  '!$A$1:$G$49,MATCH($D614,'products  '!$A$1:$A$49,0),MATCH(orders!I$1,'products  '!$A$1:$G$1,0))</f>
        <v>Ara</v>
      </c>
      <c r="J614" t="str">
        <f>INDEX('products  '!$A$1:$G$49,MATCH($D614,'products  '!$A$1:$A$49,0),MATCH(orders!J$1,'products  '!$A$1:$G$1,0))</f>
        <v>M</v>
      </c>
      <c r="K614" s="6">
        <f>INDEX('products  '!$A$1:$G$49,MATCH($D614,'products  '!$A$1:$A$49,0),MATCH(orders!K$1,'products  '!$A$1:$G$1,0))</f>
        <v>0.2</v>
      </c>
      <c r="L614" s="7">
        <f>INDEX('products  '!$A$1:$G$49,MATCH($D614,'products  '!$A$1:$A$49,0),MATCH(orders!L$1,'products  '!$A$1:$G$1,0))</f>
        <v>3.375</v>
      </c>
      <c r="M614" s="7">
        <f t="shared" si="27"/>
        <v>13.5</v>
      </c>
      <c r="N614" t="str">
        <f t="shared" si="28"/>
        <v>Arabica</v>
      </c>
      <c r="O614" t="str">
        <f t="shared" si="29"/>
        <v>Medium</v>
      </c>
      <c r="P614" t="str">
        <f>_xlfn.XLOOKUP(Orders[[#This Row],[Customer ID]],customers!$A$2:$A$1001,customers!$I$2:$I$1001,,0)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  '!$A$1:$G$49,MATCH($D615,'products  '!$A$1:$A$49,0),MATCH(orders!I$1,'products  '!$A$1:$G$1,0))</f>
        <v>Rob</v>
      </c>
      <c r="J615" t="str">
        <f>INDEX('products  '!$A$1:$G$49,MATCH($D615,'products  '!$A$1:$A$49,0),MATCH(orders!J$1,'products  '!$A$1:$G$1,0))</f>
        <v>M</v>
      </c>
      <c r="K615" s="6">
        <f>INDEX('products  '!$A$1:$G$49,MATCH($D615,'products  '!$A$1:$A$49,0),MATCH(orders!K$1,'products  '!$A$1:$G$1,0))</f>
        <v>0.5</v>
      </c>
      <c r="L615" s="7">
        <f>INDEX('products  '!$A$1:$G$49,MATCH($D615,'products  '!$A$1:$A$49,0),MATCH(orders!L$1,'products  '!$A$1:$G$1,0))</f>
        <v>5.97</v>
      </c>
      <c r="M615" s="7">
        <f t="shared" si="27"/>
        <v>5.97</v>
      </c>
      <c r="N615" t="str">
        <f t="shared" si="28"/>
        <v>Robusta</v>
      </c>
      <c r="O615" t="str">
        <f t="shared" si="29"/>
        <v>Medium</v>
      </c>
      <c r="P615" t="str">
        <f>_xlfn.XLOOKUP(Orders[[#This Row],[Customer ID]],customers!$A$2:$A$1001,customers!$I$2:$I$1001,,0)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  '!$A$1:$G$49,MATCH($D616,'products  '!$A$1:$A$49,0),MATCH(orders!I$1,'products  '!$A$1:$G$1,0))</f>
        <v>Rob</v>
      </c>
      <c r="J616" t="str">
        <f>INDEX('products  '!$A$1:$G$49,MATCH($D616,'products  '!$A$1:$A$49,0),MATCH(orders!J$1,'products  '!$A$1:$G$1,0))</f>
        <v>M</v>
      </c>
      <c r="K616" s="6">
        <f>INDEX('products  '!$A$1:$G$49,MATCH($D616,'products  '!$A$1:$A$49,0),MATCH(orders!K$1,'products  '!$A$1:$G$1,0))</f>
        <v>0.5</v>
      </c>
      <c r="L616" s="7">
        <f>INDEX('products  '!$A$1:$G$49,MATCH($D616,'products  '!$A$1:$A$49,0),MATCH(orders!L$1,'products  '!$A$1:$G$1,0))</f>
        <v>5.97</v>
      </c>
      <c r="M616" s="7">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  '!$A$1:$G$49,MATCH($D617,'products  '!$A$1:$A$49,0),MATCH(orders!I$1,'products  '!$A$1:$G$1,0))</f>
        <v>Lib</v>
      </c>
      <c r="J617" t="str">
        <f>INDEX('products  '!$A$1:$G$49,MATCH($D617,'products  '!$A$1:$A$49,0),MATCH(orders!J$1,'products  '!$A$1:$G$1,0))</f>
        <v>L</v>
      </c>
      <c r="K617" s="6">
        <f>INDEX('products  '!$A$1:$G$49,MATCH($D617,'products  '!$A$1:$A$49,0),MATCH(orders!K$1,'products  '!$A$1:$G$1,0))</f>
        <v>2.5</v>
      </c>
      <c r="L617" s="7">
        <f>INDEX('products  '!$A$1:$G$49,MATCH($D617,'products  '!$A$1:$A$49,0),MATCH(orders!L$1,'products  '!$A$1:$G$1,0))</f>
        <v>36.454999999999998</v>
      </c>
      <c r="M617" s="7">
        <f t="shared" si="27"/>
        <v>72.91</v>
      </c>
      <c r="N617" t="str">
        <f t="shared" si="28"/>
        <v>Liberica</v>
      </c>
      <c r="O617" t="str">
        <f t="shared" si="29"/>
        <v>Light</v>
      </c>
      <c r="P617" t="str">
        <f>_xlfn.XLOOKUP(Orders[[#This Row],[Customer ID]],customers!$A$2:$A$1001,customers!$I$2:$I$1001,,0)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  '!$A$1:$G$49,MATCH($D618,'products  '!$A$1:$A$49,0),MATCH(orders!I$1,'products  '!$A$1:$G$1,0))</f>
        <v>Exc</v>
      </c>
      <c r="J618" t="str">
        <f>INDEX('products  '!$A$1:$G$49,MATCH($D618,'products  '!$A$1:$A$49,0),MATCH(orders!J$1,'products  '!$A$1:$G$1,0))</f>
        <v>M</v>
      </c>
      <c r="K618" s="6">
        <f>INDEX('products  '!$A$1:$G$49,MATCH($D618,'products  '!$A$1:$A$49,0),MATCH(orders!K$1,'products  '!$A$1:$G$1,0))</f>
        <v>2.5</v>
      </c>
      <c r="L618" s="7">
        <f>INDEX('products  '!$A$1:$G$49,MATCH($D618,'products  '!$A$1:$A$49,0),MATCH(orders!L$1,'products  '!$A$1:$G$1,0))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  '!$A$1:$G$49,MATCH($D619,'products  '!$A$1:$A$49,0),MATCH(orders!I$1,'products  '!$A$1:$G$1,0))</f>
        <v>Lib</v>
      </c>
      <c r="J619" t="str">
        <f>INDEX('products  '!$A$1:$G$49,MATCH($D619,'products  '!$A$1:$A$49,0),MATCH(orders!J$1,'products  '!$A$1:$G$1,0))</f>
        <v>M</v>
      </c>
      <c r="K619" s="6">
        <f>INDEX('products  '!$A$1:$G$49,MATCH($D619,'products  '!$A$1:$A$49,0),MATCH(orders!K$1,'products  '!$A$1:$G$1,0))</f>
        <v>2.5</v>
      </c>
      <c r="L619" s="7">
        <f>INDEX('products  '!$A$1:$G$49,MATCH($D619,'products  '!$A$1:$A$49,0),MATCH(orders!L$1,'products  '!$A$1:$G$1,0))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  '!$A$1:$G$49,MATCH($D620,'products  '!$A$1:$A$49,0),MATCH(orders!I$1,'products  '!$A$1:$G$1,0))</f>
        <v>Exc</v>
      </c>
      <c r="J620" t="str">
        <f>INDEX('products  '!$A$1:$G$49,MATCH($D620,'products  '!$A$1:$A$49,0),MATCH(orders!J$1,'products  '!$A$1:$G$1,0))</f>
        <v>D</v>
      </c>
      <c r="K620" s="6">
        <f>INDEX('products  '!$A$1:$G$49,MATCH($D620,'products  '!$A$1:$A$49,0),MATCH(orders!K$1,'products  '!$A$1:$G$1,0))</f>
        <v>1</v>
      </c>
      <c r="L620" s="7">
        <f>INDEX('products  '!$A$1:$G$49,MATCH($D620,'products  '!$A$1:$A$49,0),MATCH(orders!L$1,'products  '!$A$1:$G$1,0))</f>
        <v>12.15</v>
      </c>
      <c r="M620" s="7">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  '!$A$1:$G$49,MATCH($D621,'products  '!$A$1:$A$49,0),MATCH(orders!I$1,'products  '!$A$1:$G$1,0))</f>
        <v>Lib</v>
      </c>
      <c r="J621" t="str">
        <f>INDEX('products  '!$A$1:$G$49,MATCH($D621,'products  '!$A$1:$A$49,0),MATCH(orders!J$1,'products  '!$A$1:$G$1,0))</f>
        <v>D</v>
      </c>
      <c r="K621" s="6">
        <f>INDEX('products  '!$A$1:$G$49,MATCH($D621,'products  '!$A$1:$A$49,0),MATCH(orders!K$1,'products  '!$A$1:$G$1,0))</f>
        <v>0.5</v>
      </c>
      <c r="L621" s="7">
        <f>INDEX('products  '!$A$1:$G$49,MATCH($D621,'products  '!$A$1:$A$49,0),MATCH(orders!L$1,'products  '!$A$1:$G$1,0))</f>
        <v>7.77</v>
      </c>
      <c r="M621" s="7">
        <f t="shared" si="27"/>
        <v>15.54</v>
      </c>
      <c r="N621" t="str">
        <f t="shared" si="28"/>
        <v>Liberica</v>
      </c>
      <c r="O621" t="str">
        <f t="shared" si="29"/>
        <v>Dark</v>
      </c>
      <c r="P621" t="str">
        <f>_xlfn.XLOOKUP(Orders[[#This Row],[Customer ID]],customers!$A$2:$A$1001,customers!$I$2:$I$1001,,0)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  '!$A$1:$G$49,MATCH($D622,'products  '!$A$1:$A$49,0),MATCH(orders!I$1,'products  '!$A$1:$G$1,0))</f>
        <v>Ara</v>
      </c>
      <c r="J622" t="str">
        <f>INDEX('products  '!$A$1:$G$49,MATCH($D622,'products  '!$A$1:$A$49,0),MATCH(orders!J$1,'products  '!$A$1:$G$1,0))</f>
        <v>M</v>
      </c>
      <c r="K622" s="6">
        <f>INDEX('products  '!$A$1:$G$49,MATCH($D622,'products  '!$A$1:$A$49,0),MATCH(orders!K$1,'products  '!$A$1:$G$1,0))</f>
        <v>0.2</v>
      </c>
      <c r="L622" s="7">
        <f>INDEX('products  '!$A$1:$G$49,MATCH($D622,'products  '!$A$1:$A$49,0),MATCH(orders!L$1,'products  '!$A$1:$G$1,0))</f>
        <v>3.375</v>
      </c>
      <c r="M622" s="7">
        <f t="shared" si="27"/>
        <v>20.25</v>
      </c>
      <c r="N622" t="str">
        <f t="shared" si="28"/>
        <v>Arabica</v>
      </c>
      <c r="O622" t="str">
        <f t="shared" si="29"/>
        <v>Medium</v>
      </c>
      <c r="P622" t="str">
        <f>_xlfn.XLOOKUP(Orders[[#This Row],[Customer ID]],customers!$A$2:$A$1001,customers!$I$2:$I$1001,,0)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  '!$A$1:$G$49,MATCH($D623,'products  '!$A$1:$A$49,0),MATCH(orders!I$1,'products  '!$A$1:$G$1,0))</f>
        <v>Ara</v>
      </c>
      <c r="J623" t="str">
        <f>INDEX('products  '!$A$1:$G$49,MATCH($D623,'products  '!$A$1:$A$49,0),MATCH(orders!J$1,'products  '!$A$1:$G$1,0))</f>
        <v>L</v>
      </c>
      <c r="K623" s="6">
        <f>INDEX('products  '!$A$1:$G$49,MATCH($D623,'products  '!$A$1:$A$49,0),MATCH(orders!K$1,'products  '!$A$1:$G$1,0))</f>
        <v>1</v>
      </c>
      <c r="L623" s="7">
        <f>INDEX('products  '!$A$1:$G$49,MATCH($D623,'products  '!$A$1:$A$49,0),MATCH(orders!L$1,'products  '!$A$1:$G$1,0))</f>
        <v>12.95</v>
      </c>
      <c r="M623" s="7">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  '!$A$1:$G$49,MATCH($D624,'products  '!$A$1:$A$49,0),MATCH(orders!I$1,'products  '!$A$1:$G$1,0))</f>
        <v>Lib</v>
      </c>
      <c r="J624" t="str">
        <f>INDEX('products  '!$A$1:$G$49,MATCH($D624,'products  '!$A$1:$A$49,0),MATCH(orders!J$1,'products  '!$A$1:$G$1,0))</f>
        <v>M</v>
      </c>
      <c r="K624" s="6">
        <f>INDEX('products  '!$A$1:$G$49,MATCH($D624,'products  '!$A$1:$A$49,0),MATCH(orders!K$1,'products  '!$A$1:$G$1,0))</f>
        <v>2.5</v>
      </c>
      <c r="L624" s="7">
        <f>INDEX('products  '!$A$1:$G$49,MATCH($D624,'products  '!$A$1:$A$49,0),MATCH(orders!L$1,'products  '!$A$1:$G$1,0))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  '!$A$1:$G$49,MATCH($D625,'products  '!$A$1:$A$49,0),MATCH(orders!I$1,'products  '!$A$1:$G$1,0))</f>
        <v>Exc</v>
      </c>
      <c r="J625" t="str">
        <f>INDEX('products  '!$A$1:$G$49,MATCH($D625,'products  '!$A$1:$A$49,0),MATCH(orders!J$1,'products  '!$A$1:$G$1,0))</f>
        <v>D</v>
      </c>
      <c r="K625" s="6">
        <f>INDEX('products  '!$A$1:$G$49,MATCH($D625,'products  '!$A$1:$A$49,0),MATCH(orders!K$1,'products  '!$A$1:$G$1,0))</f>
        <v>1</v>
      </c>
      <c r="L625" s="7">
        <f>INDEX('products  '!$A$1:$G$49,MATCH($D625,'products  '!$A$1:$A$49,0),MATCH(orders!L$1,'products  '!$A$1:$G$1,0))</f>
        <v>12.15</v>
      </c>
      <c r="M625" s="7">
        <f t="shared" si="27"/>
        <v>12.15</v>
      </c>
      <c r="N625" t="str">
        <f t="shared" si="28"/>
        <v>Excelsa</v>
      </c>
      <c r="O625" t="str">
        <f t="shared" si="29"/>
        <v>Dark</v>
      </c>
      <c r="P625" t="str">
        <f>_xlfn.XLOOKUP(Orders[[#This Row],[Customer ID]],customers!$A$2:$A$1001,customers!$I$2:$I$1001,,0)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  '!$A$1:$G$49,MATCH($D626,'products  '!$A$1:$A$49,0),MATCH(orders!I$1,'products  '!$A$1:$G$1,0))</f>
        <v>Exc</v>
      </c>
      <c r="J626" t="str">
        <f>INDEX('products  '!$A$1:$G$49,MATCH($D626,'products  '!$A$1:$A$49,0),MATCH(orders!J$1,'products  '!$A$1:$G$1,0))</f>
        <v>M</v>
      </c>
      <c r="K626" s="6">
        <f>INDEX('products  '!$A$1:$G$49,MATCH($D626,'products  '!$A$1:$A$49,0),MATCH(orders!K$1,'products  '!$A$1:$G$1,0))</f>
        <v>2.5</v>
      </c>
      <c r="L626" s="7">
        <f>INDEX('products  '!$A$1:$G$49,MATCH($D626,'products  '!$A$1:$A$49,0),MATCH(orders!L$1,'products  '!$A$1:$G$1,0))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  '!$A$1:$G$49,MATCH($D627,'products  '!$A$1:$A$49,0),MATCH(orders!I$1,'products  '!$A$1:$G$1,0))</f>
        <v>Rob</v>
      </c>
      <c r="J627" t="str">
        <f>INDEX('products  '!$A$1:$G$49,MATCH($D627,'products  '!$A$1:$A$49,0),MATCH(orders!J$1,'products  '!$A$1:$G$1,0))</f>
        <v>L</v>
      </c>
      <c r="K627" s="6">
        <f>INDEX('products  '!$A$1:$G$49,MATCH($D627,'products  '!$A$1:$A$49,0),MATCH(orders!K$1,'products  '!$A$1:$G$1,0))</f>
        <v>0.5</v>
      </c>
      <c r="L627" s="7">
        <f>INDEX('products  '!$A$1:$G$49,MATCH($D627,'products  '!$A$1:$A$49,0),MATCH(orders!L$1,'products  '!$A$1:$G$1,0))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  '!$A$1:$G$49,MATCH($D628,'products  '!$A$1:$A$49,0),MATCH(orders!I$1,'products  '!$A$1:$G$1,0))</f>
        <v>Ara</v>
      </c>
      <c r="J628" t="str">
        <f>INDEX('products  '!$A$1:$G$49,MATCH($D628,'products  '!$A$1:$A$49,0),MATCH(orders!J$1,'products  '!$A$1:$G$1,0))</f>
        <v>M</v>
      </c>
      <c r="K628" s="6">
        <f>INDEX('products  '!$A$1:$G$49,MATCH($D628,'products  '!$A$1:$A$49,0),MATCH(orders!K$1,'products  '!$A$1:$G$1,0))</f>
        <v>2.5</v>
      </c>
      <c r="L628" s="7">
        <f>INDEX('products  '!$A$1:$G$49,MATCH($D628,'products  '!$A$1:$A$49,0),MATCH(orders!L$1,'products  '!$A$1:$G$1,0))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  '!$A$1:$G$49,MATCH($D629,'products  '!$A$1:$A$49,0),MATCH(orders!I$1,'products  '!$A$1:$G$1,0))</f>
        <v>Exc</v>
      </c>
      <c r="J629" t="str">
        <f>INDEX('products  '!$A$1:$G$49,MATCH($D629,'products  '!$A$1:$A$49,0),MATCH(orders!J$1,'products  '!$A$1:$G$1,0))</f>
        <v>M</v>
      </c>
      <c r="K629" s="6">
        <f>INDEX('products  '!$A$1:$G$49,MATCH($D629,'products  '!$A$1:$A$49,0),MATCH(orders!K$1,'products  '!$A$1:$G$1,0))</f>
        <v>2.5</v>
      </c>
      <c r="L629" s="7">
        <f>INDEX('products  '!$A$1:$G$49,MATCH($D629,'products  '!$A$1:$A$49,0),MATCH(orders!L$1,'products  '!$A$1:$G$1,0))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  '!$A$1:$G$49,MATCH($D630,'products  '!$A$1:$A$49,0),MATCH(orders!I$1,'products  '!$A$1:$G$1,0))</f>
        <v>Exc</v>
      </c>
      <c r="J630" t="str">
        <f>INDEX('products  '!$A$1:$G$49,MATCH($D630,'products  '!$A$1:$A$49,0),MATCH(orders!J$1,'products  '!$A$1:$G$1,0))</f>
        <v>L</v>
      </c>
      <c r="K630" s="6">
        <f>INDEX('products  '!$A$1:$G$49,MATCH($D630,'products  '!$A$1:$A$49,0),MATCH(orders!K$1,'products  '!$A$1:$G$1,0))</f>
        <v>0.2</v>
      </c>
      <c r="L630" s="7">
        <f>INDEX('products  '!$A$1:$G$49,MATCH($D630,'products  '!$A$1:$A$49,0),MATCH(orders!L$1,'products  '!$A$1:$G$1,0))</f>
        <v>4.4550000000000001</v>
      </c>
      <c r="M630" s="7">
        <f t="shared" si="27"/>
        <v>26.73</v>
      </c>
      <c r="N630" t="str">
        <f t="shared" si="28"/>
        <v>Excelsa</v>
      </c>
      <c r="O630" t="str">
        <f t="shared" si="29"/>
        <v>Light</v>
      </c>
      <c r="P630" t="str">
        <f>_xlfn.XLOOKUP(Orders[[#This Row],[Customer ID]],customers!$A$2:$A$1001,customers!$I$2:$I$1001,,0)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  '!$A$1:$G$49,MATCH($D631,'products  '!$A$1:$A$49,0),MATCH(orders!I$1,'products  '!$A$1:$G$1,0))</f>
        <v>Lib</v>
      </c>
      <c r="J631" t="str">
        <f>INDEX('products  '!$A$1:$G$49,MATCH($D631,'products  '!$A$1:$A$49,0),MATCH(orders!J$1,'products  '!$A$1:$G$1,0))</f>
        <v>D</v>
      </c>
      <c r="K631" s="6">
        <f>INDEX('products  '!$A$1:$G$49,MATCH($D631,'products  '!$A$1:$A$49,0),MATCH(orders!K$1,'products  '!$A$1:$G$1,0))</f>
        <v>0.5</v>
      </c>
      <c r="L631" s="7">
        <f>INDEX('products  '!$A$1:$G$49,MATCH($D631,'products  '!$A$1:$A$49,0),MATCH(orders!L$1,'products  '!$A$1:$G$1,0))</f>
        <v>7.77</v>
      </c>
      <c r="M631" s="7">
        <f t="shared" si="27"/>
        <v>31.08</v>
      </c>
      <c r="N631" t="str">
        <f t="shared" si="28"/>
        <v>Liberica</v>
      </c>
      <c r="O631" t="str">
        <f t="shared" si="29"/>
        <v>Dark</v>
      </c>
      <c r="P631" t="str">
        <f>_xlfn.XLOOKUP(Orders[[#This Row],[Customer ID]],customers!$A$2:$A$1001,customers!$I$2:$I$1001,,0)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  '!$A$1:$G$49,MATCH($D632,'products  '!$A$1:$A$49,0),MATCH(orders!I$1,'products  '!$A$1:$G$1,0))</f>
        <v>Ara</v>
      </c>
      <c r="J632" t="str">
        <f>INDEX('products  '!$A$1:$G$49,MATCH($D632,'products  '!$A$1:$A$49,0),MATCH(orders!J$1,'products  '!$A$1:$G$1,0))</f>
        <v>D</v>
      </c>
      <c r="K632" s="6">
        <f>INDEX('products  '!$A$1:$G$49,MATCH($D632,'products  '!$A$1:$A$49,0),MATCH(orders!K$1,'products  '!$A$1:$G$1,0))</f>
        <v>0.2</v>
      </c>
      <c r="L632" s="7">
        <f>INDEX('products  '!$A$1:$G$49,MATCH($D632,'products  '!$A$1:$A$49,0),MATCH(orders!L$1,'products  '!$A$1:$G$1,0))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  '!$A$1:$G$49,MATCH($D633,'products  '!$A$1:$A$49,0),MATCH(orders!I$1,'products  '!$A$1:$G$1,0))</f>
        <v>Rob</v>
      </c>
      <c r="J633" t="str">
        <f>INDEX('products  '!$A$1:$G$49,MATCH($D633,'products  '!$A$1:$A$49,0),MATCH(orders!J$1,'products  '!$A$1:$G$1,0))</f>
        <v>D</v>
      </c>
      <c r="K633" s="6">
        <f>INDEX('products  '!$A$1:$G$49,MATCH($D633,'products  '!$A$1:$A$49,0),MATCH(orders!K$1,'products  '!$A$1:$G$1,0))</f>
        <v>2.5</v>
      </c>
      <c r="L633" s="7">
        <f>INDEX('products  '!$A$1:$G$49,MATCH($D633,'products  '!$A$1:$A$49,0),MATCH(orders!L$1,'products  '!$A$1:$G$1,0))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  '!$A$1:$G$49,MATCH($D634,'products  '!$A$1:$A$49,0),MATCH(orders!I$1,'products  '!$A$1:$G$1,0))</f>
        <v>Exc</v>
      </c>
      <c r="J634" t="str">
        <f>INDEX('products  '!$A$1:$G$49,MATCH($D634,'products  '!$A$1:$A$49,0),MATCH(orders!J$1,'products  '!$A$1:$G$1,0))</f>
        <v>L</v>
      </c>
      <c r="K634" s="6">
        <f>INDEX('products  '!$A$1:$G$49,MATCH($D634,'products  '!$A$1:$A$49,0),MATCH(orders!K$1,'products  '!$A$1:$G$1,0))</f>
        <v>0.5</v>
      </c>
      <c r="L634" s="7">
        <f>INDEX('products  '!$A$1:$G$49,MATCH($D634,'products  '!$A$1:$A$49,0),MATCH(orders!L$1,'products  '!$A$1:$G$1,0))</f>
        <v>8.91</v>
      </c>
      <c r="M634" s="7">
        <f t="shared" si="27"/>
        <v>35.64</v>
      </c>
      <c r="N634" t="str">
        <f t="shared" si="28"/>
        <v>Excelsa</v>
      </c>
      <c r="O634" t="str">
        <f t="shared" si="29"/>
        <v>Light</v>
      </c>
      <c r="P634" t="str">
        <f>_xlfn.XLOOKUP(Orders[[#This Row],[Customer ID]],customers!$A$2:$A$1001,customers!$I$2:$I$1001,,0)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  '!$A$1:$G$49,MATCH($D635,'products  '!$A$1:$A$49,0),MATCH(orders!I$1,'products  '!$A$1:$G$1,0))</f>
        <v>Rob</v>
      </c>
      <c r="J635" t="str">
        <f>INDEX('products  '!$A$1:$G$49,MATCH($D635,'products  '!$A$1:$A$49,0),MATCH(orders!J$1,'products  '!$A$1:$G$1,0))</f>
        <v>L</v>
      </c>
      <c r="K635" s="6">
        <f>INDEX('products  '!$A$1:$G$49,MATCH($D635,'products  '!$A$1:$A$49,0),MATCH(orders!K$1,'products  '!$A$1:$G$1,0))</f>
        <v>1</v>
      </c>
      <c r="L635" s="7">
        <f>INDEX('products  '!$A$1:$G$49,MATCH($D635,'products  '!$A$1:$A$49,0),MATCH(orders!L$1,'products  '!$A$1:$G$1,0))</f>
        <v>11.95</v>
      </c>
      <c r="M635" s="7">
        <f t="shared" si="27"/>
        <v>47.8</v>
      </c>
      <c r="N635" t="str">
        <f t="shared" si="28"/>
        <v>Robusta</v>
      </c>
      <c r="O635" t="str">
        <f t="shared" si="29"/>
        <v>Light</v>
      </c>
      <c r="P635" t="str">
        <f>_xlfn.XLOOKUP(Orders[[#This Row],[Customer ID]],customers!$A$2:$A$1001,customers!$I$2:$I$1001,,0)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  '!$A$1:$G$49,MATCH($D636,'products  '!$A$1:$A$49,0),MATCH(orders!I$1,'products  '!$A$1:$G$1,0))</f>
        <v>Lib</v>
      </c>
      <c r="J636" t="str">
        <f>INDEX('products  '!$A$1:$G$49,MATCH($D636,'products  '!$A$1:$A$49,0),MATCH(orders!J$1,'products  '!$A$1:$G$1,0))</f>
        <v>M</v>
      </c>
      <c r="K636" s="6">
        <f>INDEX('products  '!$A$1:$G$49,MATCH($D636,'products  '!$A$1:$A$49,0),MATCH(orders!K$1,'products  '!$A$1:$G$1,0))</f>
        <v>1</v>
      </c>
      <c r="L636" s="7">
        <f>INDEX('products  '!$A$1:$G$49,MATCH($D636,'products  '!$A$1:$A$49,0),MATCH(orders!L$1,'products  '!$A$1:$G$1,0))</f>
        <v>14.55</v>
      </c>
      <c r="M636" s="7">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  '!$A$1:$G$49,MATCH($D637,'products  '!$A$1:$A$49,0),MATCH(orders!I$1,'products  '!$A$1:$G$1,0))</f>
        <v>Exc</v>
      </c>
      <c r="J637" t="str">
        <f>INDEX('products  '!$A$1:$G$49,MATCH($D637,'products  '!$A$1:$A$49,0),MATCH(orders!J$1,'products  '!$A$1:$G$1,0))</f>
        <v>L</v>
      </c>
      <c r="K637" s="6">
        <f>INDEX('products  '!$A$1:$G$49,MATCH($D637,'products  '!$A$1:$A$49,0),MATCH(orders!K$1,'products  '!$A$1:$G$1,0))</f>
        <v>0.5</v>
      </c>
      <c r="L637" s="7">
        <f>INDEX('products  '!$A$1:$G$49,MATCH($D637,'products  '!$A$1:$A$49,0),MATCH(orders!L$1,'products  '!$A$1:$G$1,0))</f>
        <v>8.91</v>
      </c>
      <c r="M637" s="7">
        <f t="shared" si="27"/>
        <v>35.64</v>
      </c>
      <c r="N637" t="str">
        <f t="shared" si="28"/>
        <v>Excelsa</v>
      </c>
      <c r="O637" t="str">
        <f t="shared" si="29"/>
        <v>Light</v>
      </c>
      <c r="P637" t="str">
        <f>_xlfn.XLOOKUP(Orders[[#This Row],[Customer ID]],customers!$A$2:$A$1001,customers!$I$2:$I$1001,,0)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  '!$A$1:$G$49,MATCH($D638,'products  '!$A$1:$A$49,0),MATCH(orders!I$1,'products  '!$A$1:$G$1,0))</f>
        <v>Lib</v>
      </c>
      <c r="J638" t="str">
        <f>INDEX('products  '!$A$1:$G$49,MATCH($D638,'products  '!$A$1:$A$49,0),MATCH(orders!J$1,'products  '!$A$1:$G$1,0))</f>
        <v>L</v>
      </c>
      <c r="K638" s="6">
        <f>INDEX('products  '!$A$1:$G$49,MATCH($D638,'products  '!$A$1:$A$49,0),MATCH(orders!K$1,'products  '!$A$1:$G$1,0))</f>
        <v>1</v>
      </c>
      <c r="L638" s="7">
        <f>INDEX('products  '!$A$1:$G$49,MATCH($D638,'products  '!$A$1:$A$49,0),MATCH(orders!L$1,'products  '!$A$1:$G$1,0))</f>
        <v>15.85</v>
      </c>
      <c r="M638" s="7">
        <f t="shared" si="27"/>
        <v>95.1</v>
      </c>
      <c r="N638" t="str">
        <f t="shared" si="28"/>
        <v>Liberica</v>
      </c>
      <c r="O638" t="str">
        <f t="shared" si="29"/>
        <v>Light</v>
      </c>
      <c r="P638" t="str">
        <f>_xlfn.XLOOKUP(Orders[[#This Row],[Customer ID]],customers!$A$2:$A$1001,customers!$I$2:$I$1001,,0)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  '!$A$1:$G$49,MATCH($D639,'products  '!$A$1:$A$49,0),MATCH(orders!I$1,'products  '!$A$1:$G$1,0))</f>
        <v>Exc</v>
      </c>
      <c r="J639" t="str">
        <f>INDEX('products  '!$A$1:$G$49,MATCH($D639,'products  '!$A$1:$A$49,0),MATCH(orders!J$1,'products  '!$A$1:$G$1,0))</f>
        <v>M</v>
      </c>
      <c r="K639" s="6">
        <f>INDEX('products  '!$A$1:$G$49,MATCH($D639,'products  '!$A$1:$A$49,0),MATCH(orders!K$1,'products  '!$A$1:$G$1,0))</f>
        <v>2.5</v>
      </c>
      <c r="L639" s="7">
        <f>INDEX('products  '!$A$1:$G$49,MATCH($D639,'products  '!$A$1:$A$49,0),MATCH(orders!L$1,'products  '!$A$1:$G$1,0))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  '!$A$1:$G$49,MATCH($D640,'products  '!$A$1:$A$49,0),MATCH(orders!I$1,'products  '!$A$1:$G$1,0))</f>
        <v>Ara</v>
      </c>
      <c r="J640" t="str">
        <f>INDEX('products  '!$A$1:$G$49,MATCH($D640,'products  '!$A$1:$A$49,0),MATCH(orders!J$1,'products  '!$A$1:$G$1,0))</f>
        <v>M</v>
      </c>
      <c r="K640" s="6">
        <f>INDEX('products  '!$A$1:$G$49,MATCH($D640,'products  '!$A$1:$A$49,0),MATCH(orders!K$1,'products  '!$A$1:$G$1,0))</f>
        <v>2.5</v>
      </c>
      <c r="L640" s="7">
        <f>INDEX('products  '!$A$1:$G$49,MATCH($D640,'products  '!$A$1:$A$49,0),MATCH(orders!L$1,'products  '!$A$1:$G$1,0))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  '!$A$1:$G$49,MATCH($D641,'products  '!$A$1:$A$49,0),MATCH(orders!I$1,'products  '!$A$1:$G$1,0))</f>
        <v>Lib</v>
      </c>
      <c r="J641" t="str">
        <f>INDEX('products  '!$A$1:$G$49,MATCH($D641,'products  '!$A$1:$A$49,0),MATCH(orders!J$1,'products  '!$A$1:$G$1,0))</f>
        <v>D</v>
      </c>
      <c r="K641" s="6">
        <f>INDEX('products  '!$A$1:$G$49,MATCH($D641,'products  '!$A$1:$A$49,0),MATCH(orders!K$1,'products  '!$A$1:$G$1,0))</f>
        <v>0.2</v>
      </c>
      <c r="L641" s="7">
        <f>INDEX('products  '!$A$1:$G$49,MATCH($D641,'products  '!$A$1:$A$49,0),MATCH(orders!L$1,'products  '!$A$1:$G$1,0))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  '!$A$1:$G$49,MATCH($D642,'products  '!$A$1:$A$49,0),MATCH(orders!I$1,'products  '!$A$1:$G$1,0))</f>
        <v>Rob</v>
      </c>
      <c r="J642" t="str">
        <f>INDEX('products  '!$A$1:$G$49,MATCH($D642,'products  '!$A$1:$A$49,0),MATCH(orders!J$1,'products  '!$A$1:$G$1,0))</f>
        <v>L</v>
      </c>
      <c r="K642" s="6">
        <f>INDEX('products  '!$A$1:$G$49,MATCH($D642,'products  '!$A$1:$A$49,0),MATCH(orders!K$1,'products  '!$A$1:$G$1,0))</f>
        <v>2.5</v>
      </c>
      <c r="L642" s="7">
        <f>INDEX('products  '!$A$1:$G$49,MATCH($D642,'products  '!$A$1:$A$49,0),MATCH(orders!L$1,'products  '!$A$1:$G$1,0))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  '!$A$1:$G$49,MATCH($D643,'products  '!$A$1:$A$49,0),MATCH(orders!I$1,'products  '!$A$1:$G$1,0))</f>
        <v>Rob</v>
      </c>
      <c r="J643" t="str">
        <f>INDEX('products  '!$A$1:$G$49,MATCH($D643,'products  '!$A$1:$A$49,0),MATCH(orders!J$1,'products  '!$A$1:$G$1,0))</f>
        <v>L</v>
      </c>
      <c r="K643" s="6">
        <f>INDEX('products  '!$A$1:$G$49,MATCH($D643,'products  '!$A$1:$A$49,0),MATCH(orders!K$1,'products  '!$A$1:$G$1,0))</f>
        <v>1</v>
      </c>
      <c r="L643" s="7">
        <f>INDEX('products  '!$A$1:$G$49,MATCH($D643,'products  '!$A$1:$A$49,0),MATCH(orders!L$1,'products  '!$A$1:$G$1,0))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  '!$A$1:$G$49,MATCH($D644,'products  '!$A$1:$A$49,0),MATCH(orders!I$1,'products  '!$A$1:$G$1,0))</f>
        <v>Exc</v>
      </c>
      <c r="J644" t="str">
        <f>INDEX('products  '!$A$1:$G$49,MATCH($D644,'products  '!$A$1:$A$49,0),MATCH(orders!J$1,'products  '!$A$1:$G$1,0))</f>
        <v>M</v>
      </c>
      <c r="K644" s="6">
        <f>INDEX('products  '!$A$1:$G$49,MATCH($D644,'products  '!$A$1:$A$49,0),MATCH(orders!K$1,'products  '!$A$1:$G$1,0))</f>
        <v>0.2</v>
      </c>
      <c r="L644" s="7">
        <f>INDEX('products  '!$A$1:$G$49,MATCH($D644,'products  '!$A$1:$A$49,0),MATCH(orders!L$1,'products  '!$A$1:$G$1,0))</f>
        <v>4.125</v>
      </c>
      <c r="M644" s="7">
        <f t="shared" si="30"/>
        <v>8.25</v>
      </c>
      <c r="N644" t="str">
        <f t="shared" si="31"/>
        <v>Excelsa</v>
      </c>
      <c r="O644" t="str">
        <f t="shared" si="32"/>
        <v>Medium</v>
      </c>
      <c r="P644" t="str">
        <f>_xlfn.XLOOKUP(Orders[[#This Row],[Customer ID]],customers!$A$2:$A$1001,customers!$I$2:$I$1001,,0)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  '!$A$1:$G$49,MATCH($D645,'products  '!$A$1:$A$49,0),MATCH(orders!I$1,'products  '!$A$1:$G$1,0))</f>
        <v>Exc</v>
      </c>
      <c r="J645" t="str">
        <f>INDEX('products  '!$A$1:$G$49,MATCH($D645,'products  '!$A$1:$A$49,0),MATCH(orders!J$1,'products  '!$A$1:$G$1,0))</f>
        <v>L</v>
      </c>
      <c r="K645" s="6">
        <f>INDEX('products  '!$A$1:$G$49,MATCH($D645,'products  '!$A$1:$A$49,0),MATCH(orders!K$1,'products  '!$A$1:$G$1,0))</f>
        <v>2.5</v>
      </c>
      <c r="L645" s="7">
        <f>INDEX('products  '!$A$1:$G$49,MATCH($D645,'products  '!$A$1:$A$49,0),MATCH(orders!L$1,'products  '!$A$1:$G$1,0))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  '!$A$1:$G$49,MATCH($D646,'products  '!$A$1:$A$49,0),MATCH(orders!I$1,'products  '!$A$1:$G$1,0))</f>
        <v>Rob</v>
      </c>
      <c r="J646" t="str">
        <f>INDEX('products  '!$A$1:$G$49,MATCH($D646,'products  '!$A$1:$A$49,0),MATCH(orders!J$1,'products  '!$A$1:$G$1,0))</f>
        <v>D</v>
      </c>
      <c r="K646" s="6">
        <f>INDEX('products  '!$A$1:$G$49,MATCH($D646,'products  '!$A$1:$A$49,0),MATCH(orders!K$1,'products  '!$A$1:$G$1,0))</f>
        <v>2.5</v>
      </c>
      <c r="L646" s="7">
        <f>INDEX('products  '!$A$1:$G$49,MATCH($D646,'products  '!$A$1:$A$49,0),MATCH(orders!L$1,'products  '!$A$1:$G$1,0))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  '!$A$1:$G$49,MATCH($D647,'products  '!$A$1:$A$49,0),MATCH(orders!I$1,'products  '!$A$1:$G$1,0))</f>
        <v>Ara</v>
      </c>
      <c r="J647" t="str">
        <f>INDEX('products  '!$A$1:$G$49,MATCH($D647,'products  '!$A$1:$A$49,0),MATCH(orders!J$1,'products  '!$A$1:$G$1,0))</f>
        <v>D</v>
      </c>
      <c r="K647" s="6">
        <f>INDEX('products  '!$A$1:$G$49,MATCH($D647,'products  '!$A$1:$A$49,0),MATCH(orders!K$1,'products  '!$A$1:$G$1,0))</f>
        <v>2.5</v>
      </c>
      <c r="L647" s="7">
        <f>INDEX('products  '!$A$1:$G$49,MATCH($D647,'products  '!$A$1:$A$49,0),MATCH(orders!L$1,'products  '!$A$1:$G$1,0))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  '!$A$1:$G$49,MATCH($D648,'products  '!$A$1:$A$49,0),MATCH(orders!I$1,'products  '!$A$1:$G$1,0))</f>
        <v>Ara</v>
      </c>
      <c r="J648" t="str">
        <f>INDEX('products  '!$A$1:$G$49,MATCH($D648,'products  '!$A$1:$A$49,0),MATCH(orders!J$1,'products  '!$A$1:$G$1,0))</f>
        <v>D</v>
      </c>
      <c r="K648" s="6">
        <f>INDEX('products  '!$A$1:$G$49,MATCH($D648,'products  '!$A$1:$A$49,0),MATCH(orders!K$1,'products  '!$A$1:$G$1,0))</f>
        <v>1</v>
      </c>
      <c r="L648" s="7">
        <f>INDEX('products  '!$A$1:$G$49,MATCH($D648,'products  '!$A$1:$A$49,0),MATCH(orders!L$1,'products  '!$A$1:$G$1,0))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  '!$A$1:$G$49,MATCH($D649,'products  '!$A$1:$A$49,0),MATCH(orders!I$1,'products  '!$A$1:$G$1,0))</f>
        <v>Lib</v>
      </c>
      <c r="J649" t="str">
        <f>INDEX('products  '!$A$1:$G$49,MATCH($D649,'products  '!$A$1:$A$49,0),MATCH(orders!J$1,'products  '!$A$1:$G$1,0))</f>
        <v>L</v>
      </c>
      <c r="K649" s="6">
        <f>INDEX('products  '!$A$1:$G$49,MATCH($D649,'products  '!$A$1:$A$49,0),MATCH(orders!K$1,'products  '!$A$1:$G$1,0))</f>
        <v>0.5</v>
      </c>
      <c r="L649" s="7">
        <f>INDEX('products  '!$A$1:$G$49,MATCH($D649,'products  '!$A$1:$A$49,0),MATCH(orders!L$1,'products  '!$A$1:$G$1,0))</f>
        <v>9.51</v>
      </c>
      <c r="M649" s="7">
        <f t="shared" si="30"/>
        <v>28.53</v>
      </c>
      <c r="N649" t="str">
        <f t="shared" si="31"/>
        <v>Liberica</v>
      </c>
      <c r="O649" t="str">
        <f t="shared" si="32"/>
        <v>Light</v>
      </c>
      <c r="P649" t="str">
        <f>_xlfn.XLOOKUP(Orders[[#This Row],[Customer ID]],customers!$A$2:$A$1001,customers!$I$2:$I$1001,,0)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  '!$A$1:$G$49,MATCH($D650,'products  '!$A$1:$A$49,0),MATCH(orders!I$1,'products  '!$A$1:$G$1,0))</f>
        <v>Rob</v>
      </c>
      <c r="J650" t="str">
        <f>INDEX('products  '!$A$1:$G$49,MATCH($D650,'products  '!$A$1:$A$49,0),MATCH(orders!J$1,'products  '!$A$1:$G$1,0))</f>
        <v>D</v>
      </c>
      <c r="K650" s="6">
        <f>INDEX('products  '!$A$1:$G$49,MATCH($D650,'products  '!$A$1:$A$49,0),MATCH(orders!K$1,'products  '!$A$1:$G$1,0))</f>
        <v>0.2</v>
      </c>
      <c r="L650" s="7">
        <f>INDEX('products  '!$A$1:$G$49,MATCH($D650,'products  '!$A$1:$A$49,0),MATCH(orders!L$1,'products  '!$A$1:$G$1,0))</f>
        <v>2.6849999999999996</v>
      </c>
      <c r="M650" s="7">
        <f t="shared" si="30"/>
        <v>16.11</v>
      </c>
      <c r="N650" t="str">
        <f t="shared" si="31"/>
        <v>Robusta</v>
      </c>
      <c r="O650" t="str">
        <f t="shared" si="32"/>
        <v>Dark</v>
      </c>
      <c r="P650" t="str">
        <f>_xlfn.XLOOKUP(Orders[[#This Row],[Customer ID]],customers!$A$2:$A$1001,customers!$I$2:$I$1001,,0)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  '!$A$1:$G$49,MATCH($D651,'products  '!$A$1:$A$49,0),MATCH(orders!I$1,'products  '!$A$1:$G$1,0))</f>
        <v>Lib</v>
      </c>
      <c r="J651" t="str">
        <f>INDEX('products  '!$A$1:$G$49,MATCH($D651,'products  '!$A$1:$A$49,0),MATCH(orders!J$1,'products  '!$A$1:$G$1,0))</f>
        <v>L</v>
      </c>
      <c r="K651" s="6">
        <f>INDEX('products  '!$A$1:$G$49,MATCH($D651,'products  '!$A$1:$A$49,0),MATCH(orders!K$1,'products  '!$A$1:$G$1,0))</f>
        <v>1</v>
      </c>
      <c r="L651" s="7">
        <f>INDEX('products  '!$A$1:$G$49,MATCH($D651,'products  '!$A$1:$A$49,0),MATCH(orders!L$1,'products  '!$A$1:$G$1,0))</f>
        <v>15.85</v>
      </c>
      <c r="M651" s="7">
        <f t="shared" si="30"/>
        <v>95.1</v>
      </c>
      <c r="N651" t="str">
        <f t="shared" si="31"/>
        <v>Liberica</v>
      </c>
      <c r="O651" t="str">
        <f t="shared" si="32"/>
        <v>Light</v>
      </c>
      <c r="P651" t="str">
        <f>_xlfn.XLOOKUP(Orders[[#This Row],[Customer ID]],customers!$A$2:$A$1001,customers!$I$2:$I$1001,,0)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  '!$A$1:$G$49,MATCH($D652,'products  '!$A$1:$A$49,0),MATCH(orders!I$1,'products  '!$A$1:$G$1,0))</f>
        <v>Rob</v>
      </c>
      <c r="J652" t="str">
        <f>INDEX('products  '!$A$1:$G$49,MATCH($D652,'products  '!$A$1:$A$49,0),MATCH(orders!J$1,'products  '!$A$1:$G$1,0))</f>
        <v>D</v>
      </c>
      <c r="K652" s="6">
        <f>INDEX('products  '!$A$1:$G$49,MATCH($D652,'products  '!$A$1:$A$49,0),MATCH(orders!K$1,'products  '!$A$1:$G$1,0))</f>
        <v>0.5</v>
      </c>
      <c r="L652" s="7">
        <f>INDEX('products  '!$A$1:$G$49,MATCH($D652,'products  '!$A$1:$A$49,0),MATCH(orders!L$1,'products  '!$A$1:$G$1,0))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  '!$A$1:$G$49,MATCH($D653,'products  '!$A$1:$A$49,0),MATCH(orders!I$1,'products  '!$A$1:$G$1,0))</f>
        <v>Rob</v>
      </c>
      <c r="J653" t="str">
        <f>INDEX('products  '!$A$1:$G$49,MATCH($D653,'products  '!$A$1:$A$49,0),MATCH(orders!J$1,'products  '!$A$1:$G$1,0))</f>
        <v>L</v>
      </c>
      <c r="K653" s="6">
        <f>INDEX('products  '!$A$1:$G$49,MATCH($D653,'products  '!$A$1:$A$49,0),MATCH(orders!K$1,'products  '!$A$1:$G$1,0))</f>
        <v>1</v>
      </c>
      <c r="L653" s="7">
        <f>INDEX('products  '!$A$1:$G$49,MATCH($D653,'products  '!$A$1:$A$49,0),MATCH(orders!L$1,'products  '!$A$1:$G$1,0))</f>
        <v>11.95</v>
      </c>
      <c r="M653" s="7">
        <f t="shared" si="30"/>
        <v>47.8</v>
      </c>
      <c r="N653" t="str">
        <f t="shared" si="31"/>
        <v>Robusta</v>
      </c>
      <c r="O653" t="str">
        <f t="shared" si="32"/>
        <v>Light</v>
      </c>
      <c r="P653" t="str">
        <f>_xlfn.XLOOKUP(Orders[[#This Row],[Customer ID]],customers!$A$2:$A$1001,customers!$I$2:$I$1001,,0)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  '!$A$1:$G$49,MATCH($D654,'products  '!$A$1:$A$49,0),MATCH(orders!I$1,'products  '!$A$1:$G$1,0))</f>
        <v>Lib</v>
      </c>
      <c r="J654" t="str">
        <f>INDEX('products  '!$A$1:$G$49,MATCH($D654,'products  '!$A$1:$A$49,0),MATCH(orders!J$1,'products  '!$A$1:$G$1,0))</f>
        <v>L</v>
      </c>
      <c r="K654" s="6">
        <f>INDEX('products  '!$A$1:$G$49,MATCH($D654,'products  '!$A$1:$A$49,0),MATCH(orders!K$1,'products  '!$A$1:$G$1,0))</f>
        <v>1</v>
      </c>
      <c r="L654" s="7">
        <f>INDEX('products  '!$A$1:$G$49,MATCH($D654,'products  '!$A$1:$A$49,0),MATCH(orders!L$1,'products  '!$A$1:$G$1,0))</f>
        <v>15.85</v>
      </c>
      <c r="M654" s="7">
        <f t="shared" si="30"/>
        <v>63.4</v>
      </c>
      <c r="N654" t="str">
        <f t="shared" si="31"/>
        <v>Liberica</v>
      </c>
      <c r="O654" t="str">
        <f t="shared" si="32"/>
        <v>Light</v>
      </c>
      <c r="P654" t="str">
        <f>_xlfn.XLOOKUP(Orders[[#This Row],[Customer ID]],customers!$A$2:$A$1001,customers!$I$2:$I$1001,,0)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  '!$A$1:$G$49,MATCH($D655,'products  '!$A$1:$A$49,0),MATCH(orders!I$1,'products  '!$A$1:$G$1,0))</f>
        <v>Ara</v>
      </c>
      <c r="J655" t="str">
        <f>INDEX('products  '!$A$1:$G$49,MATCH($D655,'products  '!$A$1:$A$49,0),MATCH(orders!J$1,'products  '!$A$1:$G$1,0))</f>
        <v>M</v>
      </c>
      <c r="K655" s="6">
        <f>INDEX('products  '!$A$1:$G$49,MATCH($D655,'products  '!$A$1:$A$49,0),MATCH(orders!K$1,'products  '!$A$1:$G$1,0))</f>
        <v>2.5</v>
      </c>
      <c r="L655" s="7">
        <f>INDEX('products  '!$A$1:$G$49,MATCH($D655,'products  '!$A$1:$A$49,0),MATCH(orders!L$1,'products  '!$A$1:$G$1,0))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  '!$A$1:$G$49,MATCH($D656,'products  '!$A$1:$A$49,0),MATCH(orders!I$1,'products  '!$A$1:$G$1,0))</f>
        <v>Ara</v>
      </c>
      <c r="J656" t="str">
        <f>INDEX('products  '!$A$1:$G$49,MATCH($D656,'products  '!$A$1:$A$49,0),MATCH(orders!J$1,'products  '!$A$1:$G$1,0))</f>
        <v>D</v>
      </c>
      <c r="K656" s="6">
        <f>INDEX('products  '!$A$1:$G$49,MATCH($D656,'products  '!$A$1:$A$49,0),MATCH(orders!K$1,'products  '!$A$1:$G$1,0))</f>
        <v>2.5</v>
      </c>
      <c r="L656" s="7">
        <f>INDEX('products  '!$A$1:$G$49,MATCH($D656,'products  '!$A$1:$A$49,0),MATCH(orders!L$1,'products  '!$A$1:$G$1,0))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  '!$A$1:$G$49,MATCH($D657,'products  '!$A$1:$A$49,0),MATCH(orders!I$1,'products  '!$A$1:$G$1,0))</f>
        <v>Rob</v>
      </c>
      <c r="J657" t="str">
        <f>INDEX('products  '!$A$1:$G$49,MATCH($D657,'products  '!$A$1:$A$49,0),MATCH(orders!J$1,'products  '!$A$1:$G$1,0))</f>
        <v>M</v>
      </c>
      <c r="K657" s="6">
        <f>INDEX('products  '!$A$1:$G$49,MATCH($D657,'products  '!$A$1:$A$49,0),MATCH(orders!K$1,'products  '!$A$1:$G$1,0))</f>
        <v>2.5</v>
      </c>
      <c r="L657" s="7">
        <f>INDEX('products  '!$A$1:$G$49,MATCH($D657,'products  '!$A$1:$A$49,0),MATCH(orders!L$1,'products  '!$A$1:$G$1,0))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  '!$A$1:$G$49,MATCH($D658,'products  '!$A$1:$A$49,0),MATCH(orders!I$1,'products  '!$A$1:$G$1,0))</f>
        <v>Lib</v>
      </c>
      <c r="J658" t="str">
        <f>INDEX('products  '!$A$1:$G$49,MATCH($D658,'products  '!$A$1:$A$49,0),MATCH(orders!J$1,'products  '!$A$1:$G$1,0))</f>
        <v>D</v>
      </c>
      <c r="K658" s="6">
        <f>INDEX('products  '!$A$1:$G$49,MATCH($D658,'products  '!$A$1:$A$49,0),MATCH(orders!K$1,'products  '!$A$1:$G$1,0))</f>
        <v>1</v>
      </c>
      <c r="L658" s="7">
        <f>INDEX('products  '!$A$1:$G$49,MATCH($D658,'products  '!$A$1:$A$49,0),MATCH(orders!L$1,'products  '!$A$1:$G$1,0))</f>
        <v>12.95</v>
      </c>
      <c r="M658" s="7">
        <f t="shared" si="30"/>
        <v>51.8</v>
      </c>
      <c r="N658" t="str">
        <f t="shared" si="31"/>
        <v>Liberica</v>
      </c>
      <c r="O658" t="str">
        <f t="shared" si="32"/>
        <v>Dark</v>
      </c>
      <c r="P658" t="str">
        <f>_xlfn.XLOOKUP(Orders[[#This Row],[Customer ID]],customers!$A$2:$A$1001,customers!$I$2:$I$1001,,0)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  '!$A$1:$G$49,MATCH($D659,'products  '!$A$1:$A$49,0),MATCH(orders!I$1,'products  '!$A$1:$G$1,0))</f>
        <v>Ara</v>
      </c>
      <c r="J659" t="str">
        <f>INDEX('products  '!$A$1:$G$49,MATCH($D659,'products  '!$A$1:$A$49,0),MATCH(orders!J$1,'products  '!$A$1:$G$1,0))</f>
        <v>M</v>
      </c>
      <c r="K659" s="6">
        <f>INDEX('products  '!$A$1:$G$49,MATCH($D659,'products  '!$A$1:$A$49,0),MATCH(orders!K$1,'products  '!$A$1:$G$1,0))</f>
        <v>0.5</v>
      </c>
      <c r="L659" s="7">
        <f>INDEX('products  '!$A$1:$G$49,MATCH($D659,'products  '!$A$1:$A$49,0),MATCH(orders!L$1,'products  '!$A$1:$G$1,0))</f>
        <v>6.75</v>
      </c>
      <c r="M659" s="7">
        <f t="shared" si="30"/>
        <v>13.5</v>
      </c>
      <c r="N659" t="str">
        <f t="shared" si="31"/>
        <v>Arabica</v>
      </c>
      <c r="O659" t="str">
        <f t="shared" si="32"/>
        <v>Medium</v>
      </c>
      <c r="P659" t="str">
        <f>_xlfn.XLOOKUP(Orders[[#This Row],[Customer ID]],customers!$A$2:$A$1001,customers!$I$2:$I$1001,,0)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  '!$A$1:$G$49,MATCH($D660,'products  '!$A$1:$A$49,0),MATCH(orders!I$1,'products  '!$A$1:$G$1,0))</f>
        <v>Exc</v>
      </c>
      <c r="J660" t="str">
        <f>INDEX('products  '!$A$1:$G$49,MATCH($D660,'products  '!$A$1:$A$49,0),MATCH(orders!J$1,'products  '!$A$1:$G$1,0))</f>
        <v>M</v>
      </c>
      <c r="K660" s="6">
        <f>INDEX('products  '!$A$1:$G$49,MATCH($D660,'products  '!$A$1:$A$49,0),MATCH(orders!K$1,'products  '!$A$1:$G$1,0))</f>
        <v>0.5</v>
      </c>
      <c r="L660" s="7">
        <f>INDEX('products  '!$A$1:$G$49,MATCH($D660,'products  '!$A$1:$A$49,0),MATCH(orders!L$1,'products  '!$A$1:$G$1,0))</f>
        <v>8.25</v>
      </c>
      <c r="M660" s="7">
        <f t="shared" si="30"/>
        <v>24.75</v>
      </c>
      <c r="N660" t="str">
        <f t="shared" si="31"/>
        <v>Excelsa</v>
      </c>
      <c r="O660" t="str">
        <f t="shared" si="32"/>
        <v>Medium</v>
      </c>
      <c r="P660" t="str">
        <f>_xlfn.XLOOKUP(Orders[[#This Row],[Customer ID]],customers!$A$2:$A$1001,customers!$I$2:$I$1001,,0)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  '!$A$1:$G$49,MATCH($D661,'products  '!$A$1:$A$49,0),MATCH(orders!I$1,'products  '!$A$1:$G$1,0))</f>
        <v>Ara</v>
      </c>
      <c r="J661" t="str">
        <f>INDEX('products  '!$A$1:$G$49,MATCH($D661,'products  '!$A$1:$A$49,0),MATCH(orders!J$1,'products  '!$A$1:$G$1,0))</f>
        <v>D</v>
      </c>
      <c r="K661" s="6">
        <f>INDEX('products  '!$A$1:$G$49,MATCH($D661,'products  '!$A$1:$A$49,0),MATCH(orders!K$1,'products  '!$A$1:$G$1,0))</f>
        <v>2.5</v>
      </c>
      <c r="L661" s="7">
        <f>INDEX('products  '!$A$1:$G$49,MATCH($D661,'products  '!$A$1:$A$49,0),MATCH(orders!L$1,'products  '!$A$1:$G$1,0))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  '!$A$1:$G$49,MATCH($D662,'products  '!$A$1:$A$49,0),MATCH(orders!I$1,'products  '!$A$1:$G$1,0))</f>
        <v>Exc</v>
      </c>
      <c r="J662" t="str">
        <f>INDEX('products  '!$A$1:$G$49,MATCH($D662,'products  '!$A$1:$A$49,0),MATCH(orders!J$1,'products  '!$A$1:$G$1,0))</f>
        <v>L</v>
      </c>
      <c r="K662" s="6">
        <f>INDEX('products  '!$A$1:$G$49,MATCH($D662,'products  '!$A$1:$A$49,0),MATCH(orders!K$1,'products  '!$A$1:$G$1,0))</f>
        <v>0.5</v>
      </c>
      <c r="L662" s="7">
        <f>INDEX('products  '!$A$1:$G$49,MATCH($D662,'products  '!$A$1:$A$49,0),MATCH(orders!L$1,'products  '!$A$1:$G$1,0))</f>
        <v>8.91</v>
      </c>
      <c r="M662" s="7">
        <f t="shared" si="30"/>
        <v>53.46</v>
      </c>
      <c r="N662" t="str">
        <f t="shared" si="31"/>
        <v>Excelsa</v>
      </c>
      <c r="O662" t="str">
        <f t="shared" si="32"/>
        <v>Light</v>
      </c>
      <c r="P662" t="str">
        <f>_xlfn.XLOOKUP(Orders[[#This Row],[Customer ID]],customers!$A$2:$A$1001,customers!$I$2:$I$1001,,0)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  '!$A$1:$G$49,MATCH($D663,'products  '!$A$1:$A$49,0),MATCH(orders!I$1,'products  '!$A$1:$G$1,0))</f>
        <v>Ara</v>
      </c>
      <c r="J663" t="str">
        <f>INDEX('products  '!$A$1:$G$49,MATCH($D663,'products  '!$A$1:$A$49,0),MATCH(orders!J$1,'products  '!$A$1:$G$1,0))</f>
        <v>M</v>
      </c>
      <c r="K663" s="6">
        <f>INDEX('products  '!$A$1:$G$49,MATCH($D663,'products  '!$A$1:$A$49,0),MATCH(orders!K$1,'products  '!$A$1:$G$1,0))</f>
        <v>0.2</v>
      </c>
      <c r="L663" s="7">
        <f>INDEX('products  '!$A$1:$G$49,MATCH($D663,'products  '!$A$1:$A$49,0),MATCH(orders!L$1,'products  '!$A$1:$G$1,0))</f>
        <v>3.375</v>
      </c>
      <c r="M663" s="7">
        <f t="shared" si="30"/>
        <v>20.25</v>
      </c>
      <c r="N663" t="str">
        <f t="shared" si="31"/>
        <v>Arabica</v>
      </c>
      <c r="O663" t="str">
        <f t="shared" si="32"/>
        <v>Medium</v>
      </c>
      <c r="P663" t="str">
        <f>_xlfn.XLOOKUP(Orders[[#This Row],[Customer ID]],customers!$A$2:$A$1001,customers!$I$2:$I$1001,,0)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  '!$A$1:$G$49,MATCH($D664,'products  '!$A$1:$A$49,0),MATCH(orders!I$1,'products  '!$A$1:$G$1,0))</f>
        <v>Lib</v>
      </c>
      <c r="J664" t="str">
        <f>INDEX('products  '!$A$1:$G$49,MATCH($D664,'products  '!$A$1:$A$49,0),MATCH(orders!J$1,'products  '!$A$1:$G$1,0))</f>
        <v>D</v>
      </c>
      <c r="K664" s="6">
        <f>INDEX('products  '!$A$1:$G$49,MATCH($D664,'products  '!$A$1:$A$49,0),MATCH(orders!K$1,'products  '!$A$1:$G$1,0))</f>
        <v>2.5</v>
      </c>
      <c r="L664" s="7">
        <f>INDEX('products  '!$A$1:$G$49,MATCH($D664,'products  '!$A$1:$A$49,0),MATCH(orders!L$1,'products  '!$A$1:$G$1,0))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  '!$A$1:$G$49,MATCH($D665,'products  '!$A$1:$A$49,0),MATCH(orders!I$1,'products  '!$A$1:$G$1,0))</f>
        <v>Ara</v>
      </c>
      <c r="J665" t="str">
        <f>INDEX('products  '!$A$1:$G$49,MATCH($D665,'products  '!$A$1:$A$49,0),MATCH(orders!J$1,'products  '!$A$1:$G$1,0))</f>
        <v>M</v>
      </c>
      <c r="K665" s="6">
        <f>INDEX('products  '!$A$1:$G$49,MATCH($D665,'products  '!$A$1:$A$49,0),MATCH(orders!K$1,'products  '!$A$1:$G$1,0))</f>
        <v>1</v>
      </c>
      <c r="L665" s="7">
        <f>INDEX('products  '!$A$1:$G$49,MATCH($D665,'products  '!$A$1:$A$49,0),MATCH(orders!L$1,'products  '!$A$1:$G$1,0))</f>
        <v>11.25</v>
      </c>
      <c r="M665" s="7">
        <f t="shared" si="30"/>
        <v>67.5</v>
      </c>
      <c r="N665" t="str">
        <f t="shared" si="31"/>
        <v>Arabica</v>
      </c>
      <c r="O665" t="str">
        <f t="shared" si="32"/>
        <v>Medium</v>
      </c>
      <c r="P665" t="str">
        <f>_xlfn.XLOOKUP(Orders[[#This Row],[Customer ID]],customers!$A$2:$A$1001,customers!$I$2:$I$1001,,0)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  '!$A$1:$G$49,MATCH($D666,'products  '!$A$1:$A$49,0),MATCH(orders!I$1,'products  '!$A$1:$G$1,0))</f>
        <v>Exc</v>
      </c>
      <c r="J666" t="str">
        <f>INDEX('products  '!$A$1:$G$49,MATCH($D666,'products  '!$A$1:$A$49,0),MATCH(orders!J$1,'products  '!$A$1:$G$1,0))</f>
        <v>D</v>
      </c>
      <c r="K666" s="6">
        <f>INDEX('products  '!$A$1:$G$49,MATCH($D666,'products  '!$A$1:$A$49,0),MATCH(orders!K$1,'products  '!$A$1:$G$1,0))</f>
        <v>1</v>
      </c>
      <c r="L666" s="7">
        <f>INDEX('products  '!$A$1:$G$49,MATCH($D666,'products  '!$A$1:$A$49,0),MATCH(orders!L$1,'products  '!$A$1:$G$1,0))</f>
        <v>12.15</v>
      </c>
      <c r="M666" s="7">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  '!$A$1:$G$49,MATCH($D667,'products  '!$A$1:$A$49,0),MATCH(orders!I$1,'products  '!$A$1:$G$1,0))</f>
        <v>Lib</v>
      </c>
      <c r="J667" t="str">
        <f>INDEX('products  '!$A$1:$G$49,MATCH($D667,'products  '!$A$1:$A$49,0),MATCH(orders!J$1,'products  '!$A$1:$G$1,0))</f>
        <v>D</v>
      </c>
      <c r="K667" s="6">
        <f>INDEX('products  '!$A$1:$G$49,MATCH($D667,'products  '!$A$1:$A$49,0),MATCH(orders!K$1,'products  '!$A$1:$G$1,0))</f>
        <v>0.2</v>
      </c>
      <c r="L667" s="7">
        <f>INDEX('products  '!$A$1:$G$49,MATCH($D667,'products  '!$A$1:$A$49,0),MATCH(orders!L$1,'products  '!$A$1:$G$1,0))</f>
        <v>3.8849999999999998</v>
      </c>
      <c r="M667" s="7">
        <f t="shared" si="30"/>
        <v>7.77</v>
      </c>
      <c r="N667" t="str">
        <f t="shared" si="31"/>
        <v>Liberica</v>
      </c>
      <c r="O667" t="str">
        <f t="shared" si="32"/>
        <v>Dark</v>
      </c>
      <c r="P667" t="str">
        <f>_xlfn.XLOOKUP(Orders[[#This Row],[Customer ID]],customers!$A$2:$A$1001,customers!$I$2:$I$1001,,0)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  '!$A$1:$G$49,MATCH($D668,'products  '!$A$1:$A$49,0),MATCH(orders!I$1,'products  '!$A$1:$G$1,0))</f>
        <v>Ara</v>
      </c>
      <c r="J668" t="str">
        <f>INDEX('products  '!$A$1:$G$49,MATCH($D668,'products  '!$A$1:$A$49,0),MATCH(orders!J$1,'products  '!$A$1:$G$1,0))</f>
        <v>D</v>
      </c>
      <c r="K668" s="6">
        <f>INDEX('products  '!$A$1:$G$49,MATCH($D668,'products  '!$A$1:$A$49,0),MATCH(orders!K$1,'products  '!$A$1:$G$1,0))</f>
        <v>2.5</v>
      </c>
      <c r="L668" s="7">
        <f>INDEX('products  '!$A$1:$G$49,MATCH($D668,'products  '!$A$1:$A$49,0),MATCH(orders!L$1,'products  '!$A$1:$G$1,0))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  '!$A$1:$G$49,MATCH($D669,'products  '!$A$1:$A$49,0),MATCH(orders!I$1,'products  '!$A$1:$G$1,0))</f>
        <v>Ara</v>
      </c>
      <c r="J669" t="str">
        <f>INDEX('products  '!$A$1:$G$49,MATCH($D669,'products  '!$A$1:$A$49,0),MATCH(orders!J$1,'products  '!$A$1:$G$1,0))</f>
        <v>D</v>
      </c>
      <c r="K669" s="6">
        <f>INDEX('products  '!$A$1:$G$49,MATCH($D669,'products  '!$A$1:$A$49,0),MATCH(orders!K$1,'products  '!$A$1:$G$1,0))</f>
        <v>1</v>
      </c>
      <c r="L669" s="7">
        <f>INDEX('products  '!$A$1:$G$49,MATCH($D669,'products  '!$A$1:$A$49,0),MATCH(orders!L$1,'products  '!$A$1:$G$1,0))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  '!$A$1:$G$49,MATCH($D670,'products  '!$A$1:$A$49,0),MATCH(orders!I$1,'products  '!$A$1:$G$1,0))</f>
        <v>Rob</v>
      </c>
      <c r="J670" t="str">
        <f>INDEX('products  '!$A$1:$G$49,MATCH($D670,'products  '!$A$1:$A$49,0),MATCH(orders!J$1,'products  '!$A$1:$G$1,0))</f>
        <v>L</v>
      </c>
      <c r="K670" s="6">
        <f>INDEX('products  '!$A$1:$G$49,MATCH($D670,'products  '!$A$1:$A$49,0),MATCH(orders!K$1,'products  '!$A$1:$G$1,0))</f>
        <v>2.5</v>
      </c>
      <c r="L670" s="7">
        <f>INDEX('products  '!$A$1:$G$49,MATCH($D670,'products  '!$A$1:$A$49,0),MATCH(orders!L$1,'products  '!$A$1:$G$1,0))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  '!$A$1:$G$49,MATCH($D671,'products  '!$A$1:$A$49,0),MATCH(orders!I$1,'products  '!$A$1:$G$1,0))</f>
        <v>Lib</v>
      </c>
      <c r="J671" t="str">
        <f>INDEX('products  '!$A$1:$G$49,MATCH($D671,'products  '!$A$1:$A$49,0),MATCH(orders!J$1,'products  '!$A$1:$G$1,0))</f>
        <v>M</v>
      </c>
      <c r="K671" s="6">
        <f>INDEX('products  '!$A$1:$G$49,MATCH($D671,'products  '!$A$1:$A$49,0),MATCH(orders!K$1,'products  '!$A$1:$G$1,0))</f>
        <v>2.5</v>
      </c>
      <c r="L671" s="7">
        <f>INDEX('products  '!$A$1:$G$49,MATCH($D671,'products  '!$A$1:$A$49,0),MATCH(orders!L$1,'products  '!$A$1:$G$1,0))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  '!$A$1:$G$49,MATCH($D672,'products  '!$A$1:$A$49,0),MATCH(orders!I$1,'products  '!$A$1:$G$1,0))</f>
        <v>Lib</v>
      </c>
      <c r="J672" t="str">
        <f>INDEX('products  '!$A$1:$G$49,MATCH($D672,'products  '!$A$1:$A$49,0),MATCH(orders!J$1,'products  '!$A$1:$G$1,0))</f>
        <v>M</v>
      </c>
      <c r="K672" s="6">
        <f>INDEX('products  '!$A$1:$G$49,MATCH($D672,'products  '!$A$1:$A$49,0),MATCH(orders!K$1,'products  '!$A$1:$G$1,0))</f>
        <v>0.2</v>
      </c>
      <c r="L672" s="7">
        <f>INDEX('products  '!$A$1:$G$49,MATCH($D672,'products  '!$A$1:$A$49,0),MATCH(orders!L$1,'products  '!$A$1:$G$1,0))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  '!$A$1:$G$49,MATCH($D673,'products  '!$A$1:$A$49,0),MATCH(orders!I$1,'products  '!$A$1:$G$1,0))</f>
        <v>Rob</v>
      </c>
      <c r="J673" t="str">
        <f>INDEX('products  '!$A$1:$G$49,MATCH($D673,'products  '!$A$1:$A$49,0),MATCH(orders!J$1,'products  '!$A$1:$G$1,0))</f>
        <v>L</v>
      </c>
      <c r="K673" s="6">
        <f>INDEX('products  '!$A$1:$G$49,MATCH($D673,'products  '!$A$1:$A$49,0),MATCH(orders!K$1,'products  '!$A$1:$G$1,0))</f>
        <v>1</v>
      </c>
      <c r="L673" s="7">
        <f>INDEX('products  '!$A$1:$G$49,MATCH($D673,'products  '!$A$1:$A$49,0),MATCH(orders!L$1,'products  '!$A$1:$G$1,0))</f>
        <v>11.95</v>
      </c>
      <c r="M673" s="7">
        <f t="shared" si="30"/>
        <v>59.75</v>
      </c>
      <c r="N673" t="str">
        <f t="shared" si="31"/>
        <v>Robusta</v>
      </c>
      <c r="O673" t="str">
        <f t="shared" si="32"/>
        <v>Light</v>
      </c>
      <c r="P673" t="str">
        <f>_xlfn.XLOOKUP(Orders[[#This Row],[Customer ID]],customers!$A$2:$A$1001,customers!$I$2:$I$1001,,0)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  '!$A$1:$G$49,MATCH($D674,'products  '!$A$1:$A$49,0),MATCH(orders!I$1,'products  '!$A$1:$G$1,0))</f>
        <v>Lib</v>
      </c>
      <c r="J674" t="str">
        <f>INDEX('products  '!$A$1:$G$49,MATCH($D674,'products  '!$A$1:$A$49,0),MATCH(orders!J$1,'products  '!$A$1:$G$1,0))</f>
        <v>M</v>
      </c>
      <c r="K674" s="6">
        <f>INDEX('products  '!$A$1:$G$49,MATCH($D674,'products  '!$A$1:$A$49,0),MATCH(orders!K$1,'products  '!$A$1:$G$1,0))</f>
        <v>0.5</v>
      </c>
      <c r="L674" s="7">
        <f>INDEX('products  '!$A$1:$G$49,MATCH($D674,'products  '!$A$1:$A$49,0),MATCH(orders!L$1,'products  '!$A$1:$G$1,0))</f>
        <v>8.73</v>
      </c>
      <c r="M674" s="7">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  '!$A$1:$G$49,MATCH($D675,'products  '!$A$1:$A$49,0),MATCH(orders!I$1,'products  '!$A$1:$G$1,0))</f>
        <v>Exc</v>
      </c>
      <c r="J675" t="str">
        <f>INDEX('products  '!$A$1:$G$49,MATCH($D675,'products  '!$A$1:$A$49,0),MATCH(orders!J$1,'products  '!$A$1:$G$1,0))</f>
        <v>M</v>
      </c>
      <c r="K675" s="6">
        <f>INDEX('products  '!$A$1:$G$49,MATCH($D675,'products  '!$A$1:$A$49,0),MATCH(orders!K$1,'products  '!$A$1:$G$1,0))</f>
        <v>1</v>
      </c>
      <c r="L675" s="7">
        <f>INDEX('products  '!$A$1:$G$49,MATCH($D675,'products  '!$A$1:$A$49,0),MATCH(orders!L$1,'products  '!$A$1:$G$1,0))</f>
        <v>13.75</v>
      </c>
      <c r="M675" s="7">
        <f t="shared" si="30"/>
        <v>82.5</v>
      </c>
      <c r="N675" t="str">
        <f t="shared" si="31"/>
        <v>Excelsa</v>
      </c>
      <c r="O675" t="str">
        <f t="shared" si="32"/>
        <v>Medium</v>
      </c>
      <c r="P675" t="str">
        <f>_xlfn.XLOOKUP(Orders[[#This Row],[Customer ID]],customers!$A$2:$A$1001,customers!$I$2:$I$1001,,0)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  '!$A$1:$G$49,MATCH($D676,'products  '!$A$1:$A$49,0),MATCH(orders!I$1,'products  '!$A$1:$G$1,0))</f>
        <v>Ara</v>
      </c>
      <c r="J676" t="str">
        <f>INDEX('products  '!$A$1:$G$49,MATCH($D676,'products  '!$A$1:$A$49,0),MATCH(orders!J$1,'products  '!$A$1:$G$1,0))</f>
        <v>L</v>
      </c>
      <c r="K676" s="6">
        <f>INDEX('products  '!$A$1:$G$49,MATCH($D676,'products  '!$A$1:$A$49,0),MATCH(orders!K$1,'products  '!$A$1:$G$1,0))</f>
        <v>2.5</v>
      </c>
      <c r="L676" s="7">
        <f>INDEX('products  '!$A$1:$G$49,MATCH($D676,'products  '!$A$1:$A$49,0),MATCH(orders!L$1,'products  '!$A$1:$G$1,0))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  '!$A$1:$G$49,MATCH($D677,'products  '!$A$1:$A$49,0),MATCH(orders!I$1,'products  '!$A$1:$G$1,0))</f>
        <v>Lib</v>
      </c>
      <c r="J677" t="str">
        <f>INDEX('products  '!$A$1:$G$49,MATCH($D677,'products  '!$A$1:$A$49,0),MATCH(orders!J$1,'products  '!$A$1:$G$1,0))</f>
        <v>D</v>
      </c>
      <c r="K677" s="6">
        <f>INDEX('products  '!$A$1:$G$49,MATCH($D677,'products  '!$A$1:$A$49,0),MATCH(orders!K$1,'products  '!$A$1:$G$1,0))</f>
        <v>2.5</v>
      </c>
      <c r="L677" s="7">
        <f>INDEX('products  '!$A$1:$G$49,MATCH($D677,'products  '!$A$1:$A$49,0),MATCH(orders!L$1,'products  '!$A$1:$G$1,0))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  '!$A$1:$G$49,MATCH($D678,'products  '!$A$1:$A$49,0),MATCH(orders!I$1,'products  '!$A$1:$G$1,0))</f>
        <v>Lib</v>
      </c>
      <c r="J678" t="str">
        <f>INDEX('products  '!$A$1:$G$49,MATCH($D678,'products  '!$A$1:$A$49,0),MATCH(orders!J$1,'products  '!$A$1:$G$1,0))</f>
        <v>L</v>
      </c>
      <c r="K678" s="6">
        <f>INDEX('products  '!$A$1:$G$49,MATCH($D678,'products  '!$A$1:$A$49,0),MATCH(orders!K$1,'products  '!$A$1:$G$1,0))</f>
        <v>0.5</v>
      </c>
      <c r="L678" s="7">
        <f>INDEX('products  '!$A$1:$G$49,MATCH($D678,'products  '!$A$1:$A$49,0),MATCH(orders!L$1,'products  '!$A$1:$G$1,0))</f>
        <v>9.51</v>
      </c>
      <c r="M678" s="7">
        <f t="shared" si="30"/>
        <v>47.55</v>
      </c>
      <c r="N678" t="str">
        <f t="shared" si="31"/>
        <v>Liberica</v>
      </c>
      <c r="O678" t="str">
        <f t="shared" si="32"/>
        <v>Light</v>
      </c>
      <c r="P678" t="str">
        <f>_xlfn.XLOOKUP(Orders[[#This Row],[Customer ID]],customers!$A$2:$A$1001,customers!$I$2:$I$1001,,0)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  '!$A$1:$G$49,MATCH($D679,'products  '!$A$1:$A$49,0),MATCH(orders!I$1,'products  '!$A$1:$G$1,0))</f>
        <v>Lib</v>
      </c>
      <c r="J679" t="str">
        <f>INDEX('products  '!$A$1:$G$49,MATCH($D679,'products  '!$A$1:$A$49,0),MATCH(orders!J$1,'products  '!$A$1:$G$1,0))</f>
        <v>M</v>
      </c>
      <c r="K679" s="6">
        <f>INDEX('products  '!$A$1:$G$49,MATCH($D679,'products  '!$A$1:$A$49,0),MATCH(orders!K$1,'products  '!$A$1:$G$1,0))</f>
        <v>0.5</v>
      </c>
      <c r="L679" s="7">
        <f>INDEX('products  '!$A$1:$G$49,MATCH($D679,'products  '!$A$1:$A$49,0),MATCH(orders!L$1,'products  '!$A$1:$G$1,0))</f>
        <v>8.73</v>
      </c>
      <c r="M679" s="7">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  '!$A$1:$G$49,MATCH($D680,'products  '!$A$1:$A$49,0),MATCH(orders!I$1,'products  '!$A$1:$G$1,0))</f>
        <v>Ara</v>
      </c>
      <c r="J680" t="str">
        <f>INDEX('products  '!$A$1:$G$49,MATCH($D680,'products  '!$A$1:$A$49,0),MATCH(orders!J$1,'products  '!$A$1:$G$1,0))</f>
        <v>L</v>
      </c>
      <c r="K680" s="6">
        <f>INDEX('products  '!$A$1:$G$49,MATCH($D680,'products  '!$A$1:$A$49,0),MATCH(orders!K$1,'products  '!$A$1:$G$1,0))</f>
        <v>2.5</v>
      </c>
      <c r="L680" s="7">
        <f>INDEX('products  '!$A$1:$G$49,MATCH($D680,'products  '!$A$1:$A$49,0),MATCH(orders!L$1,'products  '!$A$1:$G$1,0))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  '!$A$1:$G$49,MATCH($D681,'products  '!$A$1:$A$49,0),MATCH(orders!I$1,'products  '!$A$1:$G$1,0))</f>
        <v>Rob</v>
      </c>
      <c r="J681" t="str">
        <f>INDEX('products  '!$A$1:$G$49,MATCH($D681,'products  '!$A$1:$A$49,0),MATCH(orders!J$1,'products  '!$A$1:$G$1,0))</f>
        <v>L</v>
      </c>
      <c r="K681" s="6">
        <f>INDEX('products  '!$A$1:$G$49,MATCH($D681,'products  '!$A$1:$A$49,0),MATCH(orders!K$1,'products  '!$A$1:$G$1,0))</f>
        <v>2.5</v>
      </c>
      <c r="L681" s="7">
        <f>INDEX('products  '!$A$1:$G$49,MATCH($D681,'products  '!$A$1:$A$49,0),MATCH(orders!L$1,'products  '!$A$1:$G$1,0))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  '!$A$1:$G$49,MATCH($D682,'products  '!$A$1:$A$49,0),MATCH(orders!I$1,'products  '!$A$1:$G$1,0))</f>
        <v>Ara</v>
      </c>
      <c r="J682" t="str">
        <f>INDEX('products  '!$A$1:$G$49,MATCH($D682,'products  '!$A$1:$A$49,0),MATCH(orders!J$1,'products  '!$A$1:$G$1,0))</f>
        <v>M</v>
      </c>
      <c r="K682" s="6">
        <f>INDEX('products  '!$A$1:$G$49,MATCH($D682,'products  '!$A$1:$A$49,0),MATCH(orders!K$1,'products  '!$A$1:$G$1,0))</f>
        <v>1</v>
      </c>
      <c r="L682" s="7">
        <f>INDEX('products  '!$A$1:$G$49,MATCH($D682,'products  '!$A$1:$A$49,0),MATCH(orders!L$1,'products  '!$A$1:$G$1,0))</f>
        <v>11.25</v>
      </c>
      <c r="M682" s="7">
        <f t="shared" si="30"/>
        <v>56.25</v>
      </c>
      <c r="N682" t="str">
        <f t="shared" si="31"/>
        <v>Arabica</v>
      </c>
      <c r="O682" t="str">
        <f t="shared" si="32"/>
        <v>Medium</v>
      </c>
      <c r="P682" t="str">
        <f>_xlfn.XLOOKUP(Orders[[#This Row],[Customer ID]],customers!$A$2:$A$1001,customers!$I$2:$I$1001,,0)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  '!$A$1:$G$49,MATCH($D683,'products  '!$A$1:$A$49,0),MATCH(orders!I$1,'products  '!$A$1:$G$1,0))</f>
        <v>Lib</v>
      </c>
      <c r="J683" t="str">
        <f>INDEX('products  '!$A$1:$G$49,MATCH($D683,'products  '!$A$1:$A$49,0),MATCH(orders!J$1,'products  '!$A$1:$G$1,0))</f>
        <v>L</v>
      </c>
      <c r="K683" s="6">
        <f>INDEX('products  '!$A$1:$G$49,MATCH($D683,'products  '!$A$1:$A$49,0),MATCH(orders!K$1,'products  '!$A$1:$G$1,0))</f>
        <v>0.2</v>
      </c>
      <c r="L683" s="7">
        <f>INDEX('products  '!$A$1:$G$49,MATCH($D683,'products  '!$A$1:$A$49,0),MATCH(orders!L$1,'products  '!$A$1:$G$1,0))</f>
        <v>4.7549999999999999</v>
      </c>
      <c r="M683" s="7">
        <f t="shared" si="30"/>
        <v>9.51</v>
      </c>
      <c r="N683" t="str">
        <f t="shared" si="31"/>
        <v>Liberica</v>
      </c>
      <c r="O683" t="str">
        <f t="shared" si="32"/>
        <v>Light</v>
      </c>
      <c r="P683" t="str">
        <f>_xlfn.XLOOKUP(Orders[[#This Row],[Customer ID]],customers!$A$2:$A$1001,customers!$I$2:$I$1001,,0)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  '!$A$1:$G$49,MATCH($D684,'products  '!$A$1:$A$49,0),MATCH(orders!I$1,'products  '!$A$1:$G$1,0))</f>
        <v>Exc</v>
      </c>
      <c r="J684" t="str">
        <f>INDEX('products  '!$A$1:$G$49,MATCH($D684,'products  '!$A$1:$A$49,0),MATCH(orders!J$1,'products  '!$A$1:$G$1,0))</f>
        <v>M</v>
      </c>
      <c r="K684" s="6">
        <f>INDEX('products  '!$A$1:$G$49,MATCH($D684,'products  '!$A$1:$A$49,0),MATCH(orders!K$1,'products  '!$A$1:$G$1,0))</f>
        <v>0.2</v>
      </c>
      <c r="L684" s="7">
        <f>INDEX('products  '!$A$1:$G$49,MATCH($D684,'products  '!$A$1:$A$49,0),MATCH(orders!L$1,'products  '!$A$1:$G$1,0))</f>
        <v>4.125</v>
      </c>
      <c r="M684" s="7">
        <f t="shared" si="30"/>
        <v>8.25</v>
      </c>
      <c r="N684" t="str">
        <f t="shared" si="31"/>
        <v>Excelsa</v>
      </c>
      <c r="O684" t="str">
        <f t="shared" si="32"/>
        <v>Medium</v>
      </c>
      <c r="P684" t="str">
        <f>_xlfn.XLOOKUP(Orders[[#This Row],[Customer ID]],customers!$A$2:$A$1001,customers!$I$2:$I$1001,,0)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  '!$A$1:$G$49,MATCH($D685,'products  '!$A$1:$A$49,0),MATCH(orders!I$1,'products  '!$A$1:$G$1,0))</f>
        <v>Lib</v>
      </c>
      <c r="J685" t="str">
        <f>INDEX('products  '!$A$1:$G$49,MATCH($D685,'products  '!$A$1:$A$49,0),MATCH(orders!J$1,'products  '!$A$1:$G$1,0))</f>
        <v>D</v>
      </c>
      <c r="K685" s="6">
        <f>INDEX('products  '!$A$1:$G$49,MATCH($D685,'products  '!$A$1:$A$49,0),MATCH(orders!K$1,'products  '!$A$1:$G$1,0))</f>
        <v>0.5</v>
      </c>
      <c r="L685" s="7">
        <f>INDEX('products  '!$A$1:$G$49,MATCH($D685,'products  '!$A$1:$A$49,0),MATCH(orders!L$1,'products  '!$A$1:$G$1,0))</f>
        <v>7.77</v>
      </c>
      <c r="M685" s="7">
        <f t="shared" si="30"/>
        <v>46.62</v>
      </c>
      <c r="N685" t="str">
        <f t="shared" si="31"/>
        <v>Liberica</v>
      </c>
      <c r="O685" t="str">
        <f t="shared" si="32"/>
        <v>Dark</v>
      </c>
      <c r="P685" t="str">
        <f>_xlfn.XLOOKUP(Orders[[#This Row],[Customer ID]],customers!$A$2:$A$1001,customers!$I$2:$I$1001,,0)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  '!$A$1:$G$49,MATCH($D686,'products  '!$A$1:$A$49,0),MATCH(orders!I$1,'products  '!$A$1:$G$1,0))</f>
        <v>Rob</v>
      </c>
      <c r="J686" t="str">
        <f>INDEX('products  '!$A$1:$G$49,MATCH($D686,'products  '!$A$1:$A$49,0),MATCH(orders!J$1,'products  '!$A$1:$G$1,0))</f>
        <v>L</v>
      </c>
      <c r="K686" s="6">
        <f>INDEX('products  '!$A$1:$G$49,MATCH($D686,'products  '!$A$1:$A$49,0),MATCH(orders!K$1,'products  '!$A$1:$G$1,0))</f>
        <v>1</v>
      </c>
      <c r="L686" s="7">
        <f>INDEX('products  '!$A$1:$G$49,MATCH($D686,'products  '!$A$1:$A$49,0),MATCH(orders!L$1,'products  '!$A$1:$G$1,0))</f>
        <v>11.95</v>
      </c>
      <c r="M686" s="7">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  '!$A$1:$G$49,MATCH($D687,'products  '!$A$1:$A$49,0),MATCH(orders!I$1,'products  '!$A$1:$G$1,0))</f>
        <v>Lib</v>
      </c>
      <c r="J687" t="str">
        <f>INDEX('products  '!$A$1:$G$49,MATCH($D687,'products  '!$A$1:$A$49,0),MATCH(orders!J$1,'products  '!$A$1:$G$1,0))</f>
        <v>L</v>
      </c>
      <c r="K687" s="6">
        <f>INDEX('products  '!$A$1:$G$49,MATCH($D687,'products  '!$A$1:$A$49,0),MATCH(orders!K$1,'products  '!$A$1:$G$1,0))</f>
        <v>2.5</v>
      </c>
      <c r="L687" s="7">
        <f>INDEX('products  '!$A$1:$G$49,MATCH($D687,'products  '!$A$1:$A$49,0),MATCH(orders!L$1,'products  '!$A$1:$G$1,0))</f>
        <v>36.454999999999998</v>
      </c>
      <c r="M687" s="7">
        <f t="shared" si="30"/>
        <v>72.91</v>
      </c>
      <c r="N687" t="str">
        <f t="shared" si="31"/>
        <v>Liberica</v>
      </c>
      <c r="O687" t="str">
        <f t="shared" si="32"/>
        <v>Light</v>
      </c>
      <c r="P687" t="str">
        <f>_xlfn.XLOOKUP(Orders[[#This Row],[Customer ID]],customers!$A$2:$A$1001,customers!$I$2:$I$1001,,0)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  '!$A$1:$G$49,MATCH($D688,'products  '!$A$1:$A$49,0),MATCH(orders!I$1,'products  '!$A$1:$G$1,0))</f>
        <v>Rob</v>
      </c>
      <c r="J688" t="str">
        <f>INDEX('products  '!$A$1:$G$49,MATCH($D688,'products  '!$A$1:$A$49,0),MATCH(orders!J$1,'products  '!$A$1:$G$1,0))</f>
        <v>D</v>
      </c>
      <c r="K688" s="6">
        <f>INDEX('products  '!$A$1:$G$49,MATCH($D688,'products  '!$A$1:$A$49,0),MATCH(orders!K$1,'products  '!$A$1:$G$1,0))</f>
        <v>0.2</v>
      </c>
      <c r="L688" s="7">
        <f>INDEX('products  '!$A$1:$G$49,MATCH($D688,'products  '!$A$1:$A$49,0),MATCH(orders!L$1,'products  '!$A$1:$G$1,0))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  '!$A$1:$G$49,MATCH($D689,'products  '!$A$1:$A$49,0),MATCH(orders!I$1,'products  '!$A$1:$G$1,0))</f>
        <v>Exc</v>
      </c>
      <c r="J689" t="str">
        <f>INDEX('products  '!$A$1:$G$49,MATCH($D689,'products  '!$A$1:$A$49,0),MATCH(orders!J$1,'products  '!$A$1:$G$1,0))</f>
        <v>M</v>
      </c>
      <c r="K689" s="6">
        <f>INDEX('products  '!$A$1:$G$49,MATCH($D689,'products  '!$A$1:$A$49,0),MATCH(orders!K$1,'products  '!$A$1:$G$1,0))</f>
        <v>0.5</v>
      </c>
      <c r="L689" s="7">
        <f>INDEX('products  '!$A$1:$G$49,MATCH($D689,'products  '!$A$1:$A$49,0),MATCH(orders!L$1,'products  '!$A$1:$G$1,0))</f>
        <v>8.25</v>
      </c>
      <c r="M689" s="7">
        <f t="shared" si="30"/>
        <v>16.5</v>
      </c>
      <c r="N689" t="str">
        <f t="shared" si="31"/>
        <v>Excelsa</v>
      </c>
      <c r="O689" t="str">
        <f t="shared" si="32"/>
        <v>Medium</v>
      </c>
      <c r="P689" t="str">
        <f>_xlfn.XLOOKUP(Orders[[#This Row],[Customer ID]],customers!$A$2:$A$1001,customers!$I$2:$I$1001,,0)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  '!$A$1:$G$49,MATCH($D690,'products  '!$A$1:$A$49,0),MATCH(orders!I$1,'products  '!$A$1:$G$1,0))</f>
        <v>Ara</v>
      </c>
      <c r="J690" t="str">
        <f>INDEX('products  '!$A$1:$G$49,MATCH($D690,'products  '!$A$1:$A$49,0),MATCH(orders!J$1,'products  '!$A$1:$G$1,0))</f>
        <v>L</v>
      </c>
      <c r="K690" s="6">
        <f>INDEX('products  '!$A$1:$G$49,MATCH($D690,'products  '!$A$1:$A$49,0),MATCH(orders!K$1,'products  '!$A$1:$G$1,0))</f>
        <v>1</v>
      </c>
      <c r="L690" s="7">
        <f>INDEX('products  '!$A$1:$G$49,MATCH($D690,'products  '!$A$1:$A$49,0),MATCH(orders!L$1,'products  '!$A$1:$G$1,0))</f>
        <v>12.95</v>
      </c>
      <c r="M690" s="7">
        <f t="shared" si="30"/>
        <v>64.75</v>
      </c>
      <c r="N690" t="str">
        <f t="shared" si="31"/>
        <v>Arabica</v>
      </c>
      <c r="O690" t="str">
        <f t="shared" si="32"/>
        <v>Light</v>
      </c>
      <c r="P690" t="str">
        <f>_xlfn.XLOOKUP(Orders[[#This Row],[Customer ID]],customers!$A$2:$A$1001,customers!$I$2:$I$1001,,0)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  '!$A$1:$G$49,MATCH($D691,'products  '!$A$1:$A$49,0),MATCH(orders!I$1,'products  '!$A$1:$G$1,0))</f>
        <v>Ara</v>
      </c>
      <c r="J691" t="str">
        <f>INDEX('products  '!$A$1:$G$49,MATCH($D691,'products  '!$A$1:$A$49,0),MATCH(orders!J$1,'products  '!$A$1:$G$1,0))</f>
        <v>M</v>
      </c>
      <c r="K691" s="6">
        <f>INDEX('products  '!$A$1:$G$49,MATCH($D691,'products  '!$A$1:$A$49,0),MATCH(orders!K$1,'products  '!$A$1:$G$1,0))</f>
        <v>0.5</v>
      </c>
      <c r="L691" s="7">
        <f>INDEX('products  '!$A$1:$G$49,MATCH($D691,'products  '!$A$1:$A$49,0),MATCH(orders!L$1,'products  '!$A$1:$G$1,0))</f>
        <v>6.75</v>
      </c>
      <c r="M691" s="7">
        <f t="shared" si="30"/>
        <v>33.75</v>
      </c>
      <c r="N691" t="str">
        <f t="shared" si="31"/>
        <v>Arabica</v>
      </c>
      <c r="O691" t="str">
        <f t="shared" si="32"/>
        <v>Medium</v>
      </c>
      <c r="P691" t="str">
        <f>_xlfn.XLOOKUP(Orders[[#This Row],[Customer ID]],customers!$A$2:$A$1001,customers!$I$2:$I$1001,,0)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  '!$A$1:$G$49,MATCH($D692,'products  '!$A$1:$A$49,0),MATCH(orders!I$1,'products  '!$A$1:$G$1,0))</f>
        <v>Lib</v>
      </c>
      <c r="J692" t="str">
        <f>INDEX('products  '!$A$1:$G$49,MATCH($D692,'products  '!$A$1:$A$49,0),MATCH(orders!J$1,'products  '!$A$1:$G$1,0))</f>
        <v>D</v>
      </c>
      <c r="K692" s="6">
        <f>INDEX('products  '!$A$1:$G$49,MATCH($D692,'products  '!$A$1:$A$49,0),MATCH(orders!K$1,'products  '!$A$1:$G$1,0))</f>
        <v>2.5</v>
      </c>
      <c r="L692" s="7">
        <f>INDEX('products  '!$A$1:$G$49,MATCH($D692,'products  '!$A$1:$A$49,0),MATCH(orders!L$1,'products  '!$A$1:$G$1,0))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  '!$A$1:$G$49,MATCH($D693,'products  '!$A$1:$A$49,0),MATCH(orders!I$1,'products  '!$A$1:$G$1,0))</f>
        <v>Ara</v>
      </c>
      <c r="J693" t="str">
        <f>INDEX('products  '!$A$1:$G$49,MATCH($D693,'products  '!$A$1:$A$49,0),MATCH(orders!J$1,'products  '!$A$1:$G$1,0))</f>
        <v>M</v>
      </c>
      <c r="K693" s="6">
        <f>INDEX('products  '!$A$1:$G$49,MATCH($D693,'products  '!$A$1:$A$49,0),MATCH(orders!K$1,'products  '!$A$1:$G$1,0))</f>
        <v>1</v>
      </c>
      <c r="L693" s="7">
        <f>INDEX('products  '!$A$1:$G$49,MATCH($D693,'products  '!$A$1:$A$49,0),MATCH(orders!L$1,'products  '!$A$1:$G$1,0))</f>
        <v>11.25</v>
      </c>
      <c r="M693" s="7">
        <f t="shared" si="30"/>
        <v>22.5</v>
      </c>
      <c r="N693" t="str">
        <f t="shared" si="31"/>
        <v>Arabica</v>
      </c>
      <c r="O693" t="str">
        <f t="shared" si="32"/>
        <v>Medium</v>
      </c>
      <c r="P693" t="str">
        <f>_xlfn.XLOOKUP(Orders[[#This Row],[Customer ID]],customers!$A$2:$A$1001,customers!$I$2:$I$1001,,0)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  '!$A$1:$G$49,MATCH($D694,'products  '!$A$1:$A$49,0),MATCH(orders!I$1,'products  '!$A$1:$G$1,0))</f>
        <v>Lib</v>
      </c>
      <c r="J694" t="str">
        <f>INDEX('products  '!$A$1:$G$49,MATCH($D694,'products  '!$A$1:$A$49,0),MATCH(orders!J$1,'products  '!$A$1:$G$1,0))</f>
        <v>D</v>
      </c>
      <c r="K694" s="6">
        <f>INDEX('products  '!$A$1:$G$49,MATCH($D694,'products  '!$A$1:$A$49,0),MATCH(orders!K$1,'products  '!$A$1:$G$1,0))</f>
        <v>1</v>
      </c>
      <c r="L694" s="7">
        <f>INDEX('products  '!$A$1:$G$49,MATCH($D694,'products  '!$A$1:$A$49,0),MATCH(orders!L$1,'products  '!$A$1:$G$1,0))</f>
        <v>12.95</v>
      </c>
      <c r="M694" s="7">
        <f t="shared" si="30"/>
        <v>12.95</v>
      </c>
      <c r="N694" t="str">
        <f t="shared" si="31"/>
        <v>Liberica</v>
      </c>
      <c r="O694" t="str">
        <f t="shared" si="32"/>
        <v>Dark</v>
      </c>
      <c r="P694" t="str">
        <f>_xlfn.XLOOKUP(Orders[[#This Row],[Customer ID]],customers!$A$2:$A$1001,customers!$I$2:$I$1001,,0)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  '!$A$1:$G$49,MATCH($D695,'products  '!$A$1:$A$49,0),MATCH(orders!I$1,'products  '!$A$1:$G$1,0))</f>
        <v>Ara</v>
      </c>
      <c r="J695" t="str">
        <f>INDEX('products  '!$A$1:$G$49,MATCH($D695,'products  '!$A$1:$A$49,0),MATCH(orders!J$1,'products  '!$A$1:$G$1,0))</f>
        <v>M</v>
      </c>
      <c r="K695" s="6">
        <f>INDEX('products  '!$A$1:$G$49,MATCH($D695,'products  '!$A$1:$A$49,0),MATCH(orders!K$1,'products  '!$A$1:$G$1,0))</f>
        <v>2.5</v>
      </c>
      <c r="L695" s="7">
        <f>INDEX('products  '!$A$1:$G$49,MATCH($D695,'products  '!$A$1:$A$49,0),MATCH(orders!L$1,'products  '!$A$1:$G$1,0))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  '!$A$1:$G$49,MATCH($D696,'products  '!$A$1:$A$49,0),MATCH(orders!I$1,'products  '!$A$1:$G$1,0))</f>
        <v>Exc</v>
      </c>
      <c r="J696" t="str">
        <f>INDEX('products  '!$A$1:$G$49,MATCH($D696,'products  '!$A$1:$A$49,0),MATCH(orders!J$1,'products  '!$A$1:$G$1,0))</f>
        <v>D</v>
      </c>
      <c r="K696" s="6">
        <f>INDEX('products  '!$A$1:$G$49,MATCH($D696,'products  '!$A$1:$A$49,0),MATCH(orders!K$1,'products  '!$A$1:$G$1,0))</f>
        <v>0.5</v>
      </c>
      <c r="L696" s="7">
        <f>INDEX('products  '!$A$1:$G$49,MATCH($D696,'products  '!$A$1:$A$49,0),MATCH(orders!L$1,'products  '!$A$1:$G$1,0))</f>
        <v>7.29</v>
      </c>
      <c r="M696" s="7">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  '!$A$1:$G$49,MATCH($D697,'products  '!$A$1:$A$49,0),MATCH(orders!I$1,'products  '!$A$1:$G$1,0))</f>
        <v>Lib</v>
      </c>
      <c r="J697" t="str">
        <f>INDEX('products  '!$A$1:$G$49,MATCH($D697,'products  '!$A$1:$A$49,0),MATCH(orders!J$1,'products  '!$A$1:$G$1,0))</f>
        <v>L</v>
      </c>
      <c r="K697" s="6">
        <f>INDEX('products  '!$A$1:$G$49,MATCH($D697,'products  '!$A$1:$A$49,0),MATCH(orders!K$1,'products  '!$A$1:$G$1,0))</f>
        <v>2.5</v>
      </c>
      <c r="L697" s="7">
        <f>INDEX('products  '!$A$1:$G$49,MATCH($D697,'products  '!$A$1:$A$49,0),MATCH(orders!L$1,'products  '!$A$1:$G$1,0))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  '!$A$1:$G$49,MATCH($D698,'products  '!$A$1:$A$49,0),MATCH(orders!I$1,'products  '!$A$1:$G$1,0))</f>
        <v>Lib</v>
      </c>
      <c r="J698" t="str">
        <f>INDEX('products  '!$A$1:$G$49,MATCH($D698,'products  '!$A$1:$A$49,0),MATCH(orders!J$1,'products  '!$A$1:$G$1,0))</f>
        <v>D</v>
      </c>
      <c r="K698" s="6">
        <f>INDEX('products  '!$A$1:$G$49,MATCH($D698,'products  '!$A$1:$A$49,0),MATCH(orders!K$1,'products  '!$A$1:$G$1,0))</f>
        <v>0.5</v>
      </c>
      <c r="L698" s="7">
        <f>INDEX('products  '!$A$1:$G$49,MATCH($D698,'products  '!$A$1:$A$49,0),MATCH(orders!L$1,'products  '!$A$1:$G$1,0))</f>
        <v>7.77</v>
      </c>
      <c r="M698" s="7">
        <f t="shared" si="30"/>
        <v>31.08</v>
      </c>
      <c r="N698" t="str">
        <f t="shared" si="31"/>
        <v>Liberica</v>
      </c>
      <c r="O698" t="str">
        <f t="shared" si="32"/>
        <v>Dark</v>
      </c>
      <c r="P698" t="str">
        <f>_xlfn.XLOOKUP(Orders[[#This Row],[Customer ID]],customers!$A$2:$A$1001,customers!$I$2:$I$1001,,0)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  '!$A$1:$G$49,MATCH($D699,'products  '!$A$1:$A$49,0),MATCH(orders!I$1,'products  '!$A$1:$G$1,0))</f>
        <v>Ara</v>
      </c>
      <c r="J699" t="str">
        <f>INDEX('products  '!$A$1:$G$49,MATCH($D699,'products  '!$A$1:$A$49,0),MATCH(orders!J$1,'products  '!$A$1:$G$1,0))</f>
        <v>M</v>
      </c>
      <c r="K699" s="6">
        <f>INDEX('products  '!$A$1:$G$49,MATCH($D699,'products  '!$A$1:$A$49,0),MATCH(orders!K$1,'products  '!$A$1:$G$1,0))</f>
        <v>0.5</v>
      </c>
      <c r="L699" s="7">
        <f>INDEX('products  '!$A$1:$G$49,MATCH($D699,'products  '!$A$1:$A$49,0),MATCH(orders!L$1,'products  '!$A$1:$G$1,0))</f>
        <v>6.75</v>
      </c>
      <c r="M699" s="7">
        <f t="shared" si="30"/>
        <v>20.25</v>
      </c>
      <c r="N699" t="str">
        <f t="shared" si="31"/>
        <v>Arabica</v>
      </c>
      <c r="O699" t="str">
        <f t="shared" si="32"/>
        <v>Medium</v>
      </c>
      <c r="P699" t="str">
        <f>_xlfn.XLOOKUP(Orders[[#This Row],[Customer ID]],customers!$A$2:$A$1001,customers!$I$2:$I$1001,,0)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  '!$A$1:$G$49,MATCH($D700,'products  '!$A$1:$A$49,0),MATCH(orders!I$1,'products  '!$A$1:$G$1,0))</f>
        <v>Lib</v>
      </c>
      <c r="J700" t="str">
        <f>INDEX('products  '!$A$1:$G$49,MATCH($D700,'products  '!$A$1:$A$49,0),MATCH(orders!J$1,'products  '!$A$1:$G$1,0))</f>
        <v>D</v>
      </c>
      <c r="K700" s="6">
        <f>INDEX('products  '!$A$1:$G$49,MATCH($D700,'products  '!$A$1:$A$49,0),MATCH(orders!K$1,'products  '!$A$1:$G$1,0))</f>
        <v>1</v>
      </c>
      <c r="L700" s="7">
        <f>INDEX('products  '!$A$1:$G$49,MATCH($D700,'products  '!$A$1:$A$49,0),MATCH(orders!L$1,'products  '!$A$1:$G$1,0))</f>
        <v>12.95</v>
      </c>
      <c r="M700" s="7">
        <f t="shared" si="30"/>
        <v>25.9</v>
      </c>
      <c r="N700" t="str">
        <f t="shared" si="31"/>
        <v>Liberica</v>
      </c>
      <c r="O700" t="str">
        <f t="shared" si="32"/>
        <v>Dark</v>
      </c>
      <c r="P700" t="str">
        <f>_xlfn.XLOOKUP(Orders[[#This Row],[Customer ID]],customers!$A$2:$A$1001,customers!$I$2:$I$1001,,0)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  '!$A$1:$G$49,MATCH($D701,'products  '!$A$1:$A$49,0),MATCH(orders!I$1,'products  '!$A$1:$G$1,0))</f>
        <v>Ara</v>
      </c>
      <c r="J701" t="str">
        <f>INDEX('products  '!$A$1:$G$49,MATCH($D701,'products  '!$A$1:$A$49,0),MATCH(orders!J$1,'products  '!$A$1:$G$1,0))</f>
        <v>D</v>
      </c>
      <c r="K701" s="6">
        <f>INDEX('products  '!$A$1:$G$49,MATCH($D701,'products  '!$A$1:$A$49,0),MATCH(orders!K$1,'products  '!$A$1:$G$1,0))</f>
        <v>0.5</v>
      </c>
      <c r="L701" s="7">
        <f>INDEX('products  '!$A$1:$G$49,MATCH($D701,'products  '!$A$1:$A$49,0),MATCH(orders!L$1,'products  '!$A$1:$G$1,0))</f>
        <v>5.97</v>
      </c>
      <c r="M701" s="7">
        <f t="shared" si="30"/>
        <v>23.88</v>
      </c>
      <c r="N701" t="str">
        <f t="shared" si="31"/>
        <v>Arabica</v>
      </c>
      <c r="O701" t="str">
        <f t="shared" si="32"/>
        <v>Dark</v>
      </c>
      <c r="P701" t="str">
        <f>_xlfn.XLOOKUP(Orders[[#This Row],[Customer ID]],customers!$A$2:$A$1001,customers!$I$2:$I$1001,,0)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  '!$A$1:$G$49,MATCH($D702,'products  '!$A$1:$A$49,0),MATCH(orders!I$1,'products  '!$A$1:$G$1,0))</f>
        <v>Lib</v>
      </c>
      <c r="J702" t="str">
        <f>INDEX('products  '!$A$1:$G$49,MATCH($D702,'products  '!$A$1:$A$49,0),MATCH(orders!J$1,'products  '!$A$1:$G$1,0))</f>
        <v>L</v>
      </c>
      <c r="K702" s="6">
        <f>INDEX('products  '!$A$1:$G$49,MATCH($D702,'products  '!$A$1:$A$49,0),MATCH(orders!K$1,'products  '!$A$1:$G$1,0))</f>
        <v>0.5</v>
      </c>
      <c r="L702" s="7">
        <f>INDEX('products  '!$A$1:$G$49,MATCH($D702,'products  '!$A$1:$A$49,0),MATCH(orders!L$1,'products  '!$A$1:$G$1,0))</f>
        <v>9.51</v>
      </c>
      <c r="M702" s="7">
        <f t="shared" si="30"/>
        <v>19.02</v>
      </c>
      <c r="N702" t="str">
        <f t="shared" si="31"/>
        <v>Liberica</v>
      </c>
      <c r="O702" t="str">
        <f t="shared" si="32"/>
        <v>Light</v>
      </c>
      <c r="P702" t="str">
        <f>_xlfn.XLOOKUP(Orders[[#This Row],[Customer ID]],customers!$A$2:$A$1001,customers!$I$2:$I$1001,,0)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  '!$A$1:$G$49,MATCH($D703,'products  '!$A$1:$A$49,0),MATCH(orders!I$1,'products  '!$A$1:$G$1,0))</f>
        <v>Ara</v>
      </c>
      <c r="J703" t="str">
        <f>INDEX('products  '!$A$1:$G$49,MATCH($D703,'products  '!$A$1:$A$49,0),MATCH(orders!J$1,'products  '!$A$1:$G$1,0))</f>
        <v>D</v>
      </c>
      <c r="K703" s="6">
        <f>INDEX('products  '!$A$1:$G$49,MATCH($D703,'products  '!$A$1:$A$49,0),MATCH(orders!K$1,'products  '!$A$1:$G$1,0))</f>
        <v>0.5</v>
      </c>
      <c r="L703" s="7">
        <f>INDEX('products  '!$A$1:$G$49,MATCH($D703,'products  '!$A$1:$A$49,0),MATCH(orders!L$1,'products  '!$A$1:$G$1,0))</f>
        <v>5.97</v>
      </c>
      <c r="M703" s="7">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  '!$A$1:$G$49,MATCH($D704,'products  '!$A$1:$A$49,0),MATCH(orders!I$1,'products  '!$A$1:$G$1,0))</f>
        <v>Ara</v>
      </c>
      <c r="J704" t="str">
        <f>INDEX('products  '!$A$1:$G$49,MATCH($D704,'products  '!$A$1:$A$49,0),MATCH(orders!J$1,'products  '!$A$1:$G$1,0))</f>
        <v>L</v>
      </c>
      <c r="K704" s="6">
        <f>INDEX('products  '!$A$1:$G$49,MATCH($D704,'products  '!$A$1:$A$49,0),MATCH(orders!K$1,'products  '!$A$1:$G$1,0))</f>
        <v>0.5</v>
      </c>
      <c r="L704" s="7">
        <f>INDEX('products  '!$A$1:$G$49,MATCH($D704,'products  '!$A$1:$A$49,0),MATCH(orders!L$1,'products  '!$A$1:$G$1,0))</f>
        <v>7.77</v>
      </c>
      <c r="M704" s="7">
        <f t="shared" si="30"/>
        <v>7.77</v>
      </c>
      <c r="N704" t="str">
        <f t="shared" si="31"/>
        <v>Arabica</v>
      </c>
      <c r="O704" t="str">
        <f t="shared" si="32"/>
        <v>Light</v>
      </c>
      <c r="P704" t="str">
        <f>_xlfn.XLOOKUP(Orders[[#This Row],[Customer ID]],customers!$A$2:$A$1001,customers!$I$2:$I$1001,,0)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  '!$A$1:$G$49,MATCH($D705,'products  '!$A$1:$A$49,0),MATCH(orders!I$1,'products  '!$A$1:$G$1,0))</f>
        <v>Lib</v>
      </c>
      <c r="J705" t="str">
        <f>INDEX('products  '!$A$1:$G$49,MATCH($D705,'products  '!$A$1:$A$49,0),MATCH(orders!J$1,'products  '!$A$1:$G$1,0))</f>
        <v>D</v>
      </c>
      <c r="K705" s="6">
        <f>INDEX('products  '!$A$1:$G$49,MATCH($D705,'products  '!$A$1:$A$49,0),MATCH(orders!K$1,'products  '!$A$1:$G$1,0))</f>
        <v>2.5</v>
      </c>
      <c r="L705" s="7">
        <f>INDEX('products  '!$A$1:$G$49,MATCH($D705,'products  '!$A$1:$A$49,0),MATCH(orders!L$1,'products  '!$A$1:$G$1,0))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  '!$A$1:$G$49,MATCH($D706,'products  '!$A$1:$A$49,0),MATCH(orders!I$1,'products  '!$A$1:$G$1,0))</f>
        <v>Exc</v>
      </c>
      <c r="J706" t="str">
        <f>INDEX('products  '!$A$1:$G$49,MATCH($D706,'products  '!$A$1:$A$49,0),MATCH(orders!J$1,'products  '!$A$1:$G$1,0))</f>
        <v>D</v>
      </c>
      <c r="K706" s="6">
        <f>INDEX('products  '!$A$1:$G$49,MATCH($D706,'products  '!$A$1:$A$49,0),MATCH(orders!K$1,'products  '!$A$1:$G$1,0))</f>
        <v>0.2</v>
      </c>
      <c r="L706" s="7">
        <f>INDEX('products  '!$A$1:$G$49,MATCH($D706,'products  '!$A$1:$A$49,0),MATCH(orders!L$1,'products  '!$A$1:$G$1,0))</f>
        <v>3.645</v>
      </c>
      <c r="M706" s="7">
        <f t="shared" si="30"/>
        <v>21.87</v>
      </c>
      <c r="N706" t="str">
        <f t="shared" si="31"/>
        <v>Excelsa</v>
      </c>
      <c r="O706" t="str">
        <f t="shared" si="32"/>
        <v>Dark</v>
      </c>
      <c r="P706" t="str">
        <f>_xlfn.XLOOKUP(Orders[[#This Row],[Customer ID]],customers!$A$2:$A$1001,customers!$I$2:$I$1001,,0)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  '!$A$1:$G$49,MATCH($D707,'products  '!$A$1:$A$49,0),MATCH(orders!I$1,'products  '!$A$1:$G$1,0))</f>
        <v>Exc</v>
      </c>
      <c r="J707" t="str">
        <f>INDEX('products  '!$A$1:$G$49,MATCH($D707,'products  '!$A$1:$A$49,0),MATCH(orders!J$1,'products  '!$A$1:$G$1,0))</f>
        <v>L</v>
      </c>
      <c r="K707" s="6">
        <f>INDEX('products  '!$A$1:$G$49,MATCH($D707,'products  '!$A$1:$A$49,0),MATCH(orders!K$1,'products  '!$A$1:$G$1,0))</f>
        <v>0.5</v>
      </c>
      <c r="L707" s="7">
        <f>INDEX('products  '!$A$1:$G$49,MATCH($D707,'products  '!$A$1:$A$49,0),MATCH(orders!L$1,'products  '!$A$1:$G$1,0))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  '!$A$1:$G$49,MATCH($D708,'products  '!$A$1:$A$49,0),MATCH(orders!I$1,'products  '!$A$1:$G$1,0))</f>
        <v>Exc</v>
      </c>
      <c r="J708" t="str">
        <f>INDEX('products  '!$A$1:$G$49,MATCH($D708,'products  '!$A$1:$A$49,0),MATCH(orders!J$1,'products  '!$A$1:$G$1,0))</f>
        <v>M</v>
      </c>
      <c r="K708" s="6">
        <f>INDEX('products  '!$A$1:$G$49,MATCH($D708,'products  '!$A$1:$A$49,0),MATCH(orders!K$1,'products  '!$A$1:$G$1,0))</f>
        <v>0.2</v>
      </c>
      <c r="L708" s="7">
        <f>INDEX('products  '!$A$1:$G$49,MATCH($D708,'products  '!$A$1:$A$49,0),MATCH(orders!L$1,'products  '!$A$1:$G$1,0))</f>
        <v>4.125</v>
      </c>
      <c r="M708" s="7">
        <f t="shared" si="33"/>
        <v>12.375</v>
      </c>
      <c r="N708" t="str">
        <f t="shared" si="34"/>
        <v>Excelsa</v>
      </c>
      <c r="O708" t="str">
        <f t="shared" si="35"/>
        <v>Medium</v>
      </c>
      <c r="P708" t="str">
        <f>_xlfn.XLOOKUP(Orders[[#This Row],[Customer ID]],customers!$A$2:$A$1001,customers!$I$2:$I$1001,,0)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  '!$A$1:$G$49,MATCH($D709,'products  '!$A$1:$A$49,0),MATCH(orders!I$1,'products  '!$A$1:$G$1,0))</f>
        <v>Lib</v>
      </c>
      <c r="J709" t="str">
        <f>INDEX('products  '!$A$1:$G$49,MATCH($D709,'products  '!$A$1:$A$49,0),MATCH(orders!J$1,'products  '!$A$1:$G$1,0))</f>
        <v>D</v>
      </c>
      <c r="K709" s="6">
        <f>INDEX('products  '!$A$1:$G$49,MATCH($D709,'products  '!$A$1:$A$49,0),MATCH(orders!K$1,'products  '!$A$1:$G$1,0))</f>
        <v>1</v>
      </c>
      <c r="L709" s="7">
        <f>INDEX('products  '!$A$1:$G$49,MATCH($D709,'products  '!$A$1:$A$49,0),MATCH(orders!L$1,'products  '!$A$1:$G$1,0))</f>
        <v>12.95</v>
      </c>
      <c r="M709" s="7">
        <f t="shared" si="33"/>
        <v>25.9</v>
      </c>
      <c r="N709" t="str">
        <f t="shared" si="34"/>
        <v>Liberica</v>
      </c>
      <c r="O709" t="str">
        <f t="shared" si="35"/>
        <v>Dark</v>
      </c>
      <c r="P709" t="str">
        <f>_xlfn.XLOOKUP(Orders[[#This Row],[Customer ID]],customers!$A$2:$A$1001,customers!$I$2:$I$1001,,0)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  '!$A$1:$G$49,MATCH($D710,'products  '!$A$1:$A$49,0),MATCH(orders!I$1,'products  '!$A$1:$G$1,0))</f>
        <v>Ara</v>
      </c>
      <c r="J710" t="str">
        <f>INDEX('products  '!$A$1:$G$49,MATCH($D710,'products  '!$A$1:$A$49,0),MATCH(orders!J$1,'products  '!$A$1:$G$1,0))</f>
        <v>M</v>
      </c>
      <c r="K710" s="6">
        <f>INDEX('products  '!$A$1:$G$49,MATCH($D710,'products  '!$A$1:$A$49,0),MATCH(orders!K$1,'products  '!$A$1:$G$1,0))</f>
        <v>0.5</v>
      </c>
      <c r="L710" s="7">
        <f>INDEX('products  '!$A$1:$G$49,MATCH($D710,'products  '!$A$1:$A$49,0),MATCH(orders!L$1,'products  '!$A$1:$G$1,0))</f>
        <v>6.75</v>
      </c>
      <c r="M710" s="7">
        <f t="shared" si="33"/>
        <v>13.5</v>
      </c>
      <c r="N710" t="str">
        <f t="shared" si="34"/>
        <v>Arabica</v>
      </c>
      <c r="O710" t="str">
        <f t="shared" si="35"/>
        <v>Medium</v>
      </c>
      <c r="P710" t="str">
        <f>_xlfn.XLOOKUP(Orders[[#This Row],[Customer ID]],customers!$A$2:$A$1001,customers!$I$2:$I$1001,,0)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  '!$A$1:$G$49,MATCH($D711,'products  '!$A$1:$A$49,0),MATCH(orders!I$1,'products  '!$A$1:$G$1,0))</f>
        <v>Exc</v>
      </c>
      <c r="J711" t="str">
        <f>INDEX('products  '!$A$1:$G$49,MATCH($D711,'products  '!$A$1:$A$49,0),MATCH(orders!J$1,'products  '!$A$1:$G$1,0))</f>
        <v>L</v>
      </c>
      <c r="K711" s="6">
        <f>INDEX('products  '!$A$1:$G$49,MATCH($D711,'products  '!$A$1:$A$49,0),MATCH(orders!K$1,'products  '!$A$1:$G$1,0))</f>
        <v>0.5</v>
      </c>
      <c r="L711" s="7">
        <f>INDEX('products  '!$A$1:$G$49,MATCH($D711,'products  '!$A$1:$A$49,0),MATCH(orders!L$1,'products  '!$A$1:$G$1,0))</f>
        <v>8.91</v>
      </c>
      <c r="M711" s="7">
        <f t="shared" si="33"/>
        <v>17.82</v>
      </c>
      <c r="N711" t="str">
        <f t="shared" si="34"/>
        <v>Excelsa</v>
      </c>
      <c r="O711" t="str">
        <f t="shared" si="35"/>
        <v>Light</v>
      </c>
      <c r="P711" t="str">
        <f>_xlfn.XLOOKUP(Orders[[#This Row],[Customer ID]],customers!$A$2:$A$1001,customers!$I$2:$I$1001,,0)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  '!$A$1:$G$49,MATCH($D712,'products  '!$A$1:$A$49,0),MATCH(orders!I$1,'products  '!$A$1:$G$1,0))</f>
        <v>Exc</v>
      </c>
      <c r="J712" t="str">
        <f>INDEX('products  '!$A$1:$G$49,MATCH($D712,'products  '!$A$1:$A$49,0),MATCH(orders!J$1,'products  '!$A$1:$G$1,0))</f>
        <v>M</v>
      </c>
      <c r="K712" s="6">
        <f>INDEX('products  '!$A$1:$G$49,MATCH($D712,'products  '!$A$1:$A$49,0),MATCH(orders!K$1,'products  '!$A$1:$G$1,0))</f>
        <v>0.5</v>
      </c>
      <c r="L712" s="7">
        <f>INDEX('products  '!$A$1:$G$49,MATCH($D712,'products  '!$A$1:$A$49,0),MATCH(orders!L$1,'products  '!$A$1:$G$1,0))</f>
        <v>8.25</v>
      </c>
      <c r="M712" s="7">
        <f t="shared" si="33"/>
        <v>24.75</v>
      </c>
      <c r="N712" t="str">
        <f t="shared" si="34"/>
        <v>Excelsa</v>
      </c>
      <c r="O712" t="str">
        <f t="shared" si="35"/>
        <v>Medium</v>
      </c>
      <c r="P712" t="str">
        <f>_xlfn.XLOOKUP(Orders[[#This Row],[Customer ID]],customers!$A$2:$A$1001,customers!$I$2:$I$1001,,0)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  '!$A$1:$G$49,MATCH($D713,'products  '!$A$1:$A$49,0),MATCH(orders!I$1,'products  '!$A$1:$G$1,0))</f>
        <v>Rob</v>
      </c>
      <c r="J713" t="str">
        <f>INDEX('products  '!$A$1:$G$49,MATCH($D713,'products  '!$A$1:$A$49,0),MATCH(orders!J$1,'products  '!$A$1:$G$1,0))</f>
        <v>M</v>
      </c>
      <c r="K713" s="6">
        <f>INDEX('products  '!$A$1:$G$49,MATCH($D713,'products  '!$A$1:$A$49,0),MATCH(orders!K$1,'products  '!$A$1:$G$1,0))</f>
        <v>0.2</v>
      </c>
      <c r="L713" s="7">
        <f>INDEX('products  '!$A$1:$G$49,MATCH($D713,'products  '!$A$1:$A$49,0),MATCH(orders!L$1,'products  '!$A$1:$G$1,0))</f>
        <v>2.9849999999999999</v>
      </c>
      <c r="M713" s="7">
        <f t="shared" si="33"/>
        <v>17.91</v>
      </c>
      <c r="N713" t="str">
        <f t="shared" si="34"/>
        <v>Robusta</v>
      </c>
      <c r="O713" t="str">
        <f t="shared" si="35"/>
        <v>Medium</v>
      </c>
      <c r="P713" t="str">
        <f>_xlfn.XLOOKUP(Orders[[#This Row],[Customer ID]],customers!$A$2:$A$1001,customers!$I$2:$I$1001,,0)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  '!$A$1:$G$49,MATCH($D714,'products  '!$A$1:$A$49,0),MATCH(orders!I$1,'products  '!$A$1:$G$1,0))</f>
        <v>Exc</v>
      </c>
      <c r="J714" t="str">
        <f>INDEX('products  '!$A$1:$G$49,MATCH($D714,'products  '!$A$1:$A$49,0),MATCH(orders!J$1,'products  '!$A$1:$G$1,0))</f>
        <v>M</v>
      </c>
      <c r="K714" s="6">
        <f>INDEX('products  '!$A$1:$G$49,MATCH($D714,'products  '!$A$1:$A$49,0),MATCH(orders!K$1,'products  '!$A$1:$G$1,0))</f>
        <v>0.5</v>
      </c>
      <c r="L714" s="7">
        <f>INDEX('products  '!$A$1:$G$49,MATCH($D714,'products  '!$A$1:$A$49,0),MATCH(orders!L$1,'products  '!$A$1:$G$1,0))</f>
        <v>8.25</v>
      </c>
      <c r="M714" s="7">
        <f t="shared" si="33"/>
        <v>16.5</v>
      </c>
      <c r="N714" t="str">
        <f t="shared" si="34"/>
        <v>Excelsa</v>
      </c>
      <c r="O714" t="str">
        <f t="shared" si="35"/>
        <v>Medium</v>
      </c>
      <c r="P714" t="str">
        <f>_xlfn.XLOOKUP(Orders[[#This Row],[Customer ID]],customers!$A$2:$A$1001,customers!$I$2:$I$1001,,0)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  '!$A$1:$G$49,MATCH($D715,'products  '!$A$1:$A$49,0),MATCH(orders!I$1,'products  '!$A$1:$G$1,0))</f>
        <v>Rob</v>
      </c>
      <c r="J715" t="str">
        <f>INDEX('products  '!$A$1:$G$49,MATCH($D715,'products  '!$A$1:$A$49,0),MATCH(orders!J$1,'products  '!$A$1:$G$1,0))</f>
        <v>M</v>
      </c>
      <c r="K715" s="6">
        <f>INDEX('products  '!$A$1:$G$49,MATCH($D715,'products  '!$A$1:$A$49,0),MATCH(orders!K$1,'products  '!$A$1:$G$1,0))</f>
        <v>0.2</v>
      </c>
      <c r="L715" s="7">
        <f>INDEX('products  '!$A$1:$G$49,MATCH($D715,'products  '!$A$1:$A$49,0),MATCH(orders!L$1,'products  '!$A$1:$G$1,0))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  '!$A$1:$G$49,MATCH($D716,'products  '!$A$1:$A$49,0),MATCH(orders!I$1,'products  '!$A$1:$G$1,0))</f>
        <v>Exc</v>
      </c>
      <c r="J716" t="str">
        <f>INDEX('products  '!$A$1:$G$49,MATCH($D716,'products  '!$A$1:$A$49,0),MATCH(orders!J$1,'products  '!$A$1:$G$1,0))</f>
        <v>D</v>
      </c>
      <c r="K716" s="6">
        <f>INDEX('products  '!$A$1:$G$49,MATCH($D716,'products  '!$A$1:$A$49,0),MATCH(orders!K$1,'products  '!$A$1:$G$1,0))</f>
        <v>0.2</v>
      </c>
      <c r="L716" s="7">
        <f>INDEX('products  '!$A$1:$G$49,MATCH($D716,'products  '!$A$1:$A$49,0),MATCH(orders!L$1,'products  '!$A$1:$G$1,0))</f>
        <v>3.645</v>
      </c>
      <c r="M716" s="7">
        <f t="shared" si="33"/>
        <v>14.58</v>
      </c>
      <c r="N716" t="str">
        <f t="shared" si="34"/>
        <v>Excelsa</v>
      </c>
      <c r="O716" t="str">
        <f t="shared" si="35"/>
        <v>Dark</v>
      </c>
      <c r="P716" t="str">
        <f>_xlfn.XLOOKUP(Orders[[#This Row],[Customer ID]],customers!$A$2:$A$1001,customers!$I$2:$I$1001,,0)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  '!$A$1:$G$49,MATCH($D717,'products  '!$A$1:$A$49,0),MATCH(orders!I$1,'products  '!$A$1:$G$1,0))</f>
        <v>Exc</v>
      </c>
      <c r="J717" t="str">
        <f>INDEX('products  '!$A$1:$G$49,MATCH($D717,'products  '!$A$1:$A$49,0),MATCH(orders!J$1,'products  '!$A$1:$G$1,0))</f>
        <v>L</v>
      </c>
      <c r="K717" s="6">
        <f>INDEX('products  '!$A$1:$G$49,MATCH($D717,'products  '!$A$1:$A$49,0),MATCH(orders!K$1,'products  '!$A$1:$G$1,0))</f>
        <v>1</v>
      </c>
      <c r="L717" s="7">
        <f>INDEX('products  '!$A$1:$G$49,MATCH($D717,'products  '!$A$1:$A$49,0),MATCH(orders!L$1,'products  '!$A$1:$G$1,0))</f>
        <v>14.85</v>
      </c>
      <c r="M717" s="7">
        <f t="shared" si="33"/>
        <v>89.1</v>
      </c>
      <c r="N717" t="str">
        <f t="shared" si="34"/>
        <v>Excelsa</v>
      </c>
      <c r="O717" t="str">
        <f t="shared" si="35"/>
        <v>Light</v>
      </c>
      <c r="P717" t="str">
        <f>_xlfn.XLOOKUP(Orders[[#This Row],[Customer ID]],customers!$A$2:$A$1001,customers!$I$2:$I$1001,,0)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  '!$A$1:$G$49,MATCH($D718,'products  '!$A$1:$A$49,0),MATCH(orders!I$1,'products  '!$A$1:$G$1,0))</f>
        <v>Rob</v>
      </c>
      <c r="J718" t="str">
        <f>INDEX('products  '!$A$1:$G$49,MATCH($D718,'products  '!$A$1:$A$49,0),MATCH(orders!J$1,'products  '!$A$1:$G$1,0))</f>
        <v>L</v>
      </c>
      <c r="K718" s="6">
        <f>INDEX('products  '!$A$1:$G$49,MATCH($D718,'products  '!$A$1:$A$49,0),MATCH(orders!K$1,'products  '!$A$1:$G$1,0))</f>
        <v>1</v>
      </c>
      <c r="L718" s="7">
        <f>INDEX('products  '!$A$1:$G$49,MATCH($D718,'products  '!$A$1:$A$49,0),MATCH(orders!L$1,'products  '!$A$1:$G$1,0))</f>
        <v>11.95</v>
      </c>
      <c r="M718" s="7">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  '!$A$1:$G$49,MATCH($D719,'products  '!$A$1:$A$49,0),MATCH(orders!I$1,'products  '!$A$1:$G$1,0))</f>
        <v>Ara</v>
      </c>
      <c r="J719" t="str">
        <f>INDEX('products  '!$A$1:$G$49,MATCH($D719,'products  '!$A$1:$A$49,0),MATCH(orders!J$1,'products  '!$A$1:$G$1,0))</f>
        <v>D</v>
      </c>
      <c r="K719" s="6">
        <f>INDEX('products  '!$A$1:$G$49,MATCH($D719,'products  '!$A$1:$A$49,0),MATCH(orders!K$1,'products  '!$A$1:$G$1,0))</f>
        <v>2.5</v>
      </c>
      <c r="L719" s="7">
        <f>INDEX('products  '!$A$1:$G$49,MATCH($D719,'products  '!$A$1:$A$49,0),MATCH(orders!L$1,'products  '!$A$1:$G$1,0))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  '!$A$1:$G$49,MATCH($D720,'products  '!$A$1:$A$49,0),MATCH(orders!I$1,'products  '!$A$1:$G$1,0))</f>
        <v>Lib</v>
      </c>
      <c r="J720" t="str">
        <f>INDEX('products  '!$A$1:$G$49,MATCH($D720,'products  '!$A$1:$A$49,0),MATCH(orders!J$1,'products  '!$A$1:$G$1,0))</f>
        <v>D</v>
      </c>
      <c r="K720" s="6">
        <f>INDEX('products  '!$A$1:$G$49,MATCH($D720,'products  '!$A$1:$A$49,0),MATCH(orders!K$1,'products  '!$A$1:$G$1,0))</f>
        <v>1</v>
      </c>
      <c r="L720" s="7">
        <f>INDEX('products  '!$A$1:$G$49,MATCH($D720,'products  '!$A$1:$A$49,0),MATCH(orders!L$1,'products  '!$A$1:$G$1,0))</f>
        <v>12.95</v>
      </c>
      <c r="M720" s="7">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  '!$A$1:$G$49,MATCH($D721,'products  '!$A$1:$A$49,0),MATCH(orders!I$1,'products  '!$A$1:$G$1,0))</f>
        <v>Lib</v>
      </c>
      <c r="J721" t="str">
        <f>INDEX('products  '!$A$1:$G$49,MATCH($D721,'products  '!$A$1:$A$49,0),MATCH(orders!J$1,'products  '!$A$1:$G$1,0))</f>
        <v>L</v>
      </c>
      <c r="K721" s="6">
        <f>INDEX('products  '!$A$1:$G$49,MATCH($D721,'products  '!$A$1:$A$49,0),MATCH(orders!K$1,'products  '!$A$1:$G$1,0))</f>
        <v>1</v>
      </c>
      <c r="L721" s="7">
        <f>INDEX('products  '!$A$1:$G$49,MATCH($D721,'products  '!$A$1:$A$49,0),MATCH(orders!L$1,'products  '!$A$1:$G$1,0))</f>
        <v>15.85</v>
      </c>
      <c r="M721" s="7">
        <f t="shared" si="33"/>
        <v>79.25</v>
      </c>
      <c r="N721" t="str">
        <f t="shared" si="34"/>
        <v>Liberica</v>
      </c>
      <c r="O721" t="str">
        <f t="shared" si="35"/>
        <v>Light</v>
      </c>
      <c r="P721" t="str">
        <f>_xlfn.XLOOKUP(Orders[[#This Row],[Customer ID]],customers!$A$2:$A$1001,customers!$I$2:$I$1001,,0)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  '!$A$1:$G$49,MATCH($D722,'products  '!$A$1:$A$49,0),MATCH(orders!I$1,'products  '!$A$1:$G$1,0))</f>
        <v>Exc</v>
      </c>
      <c r="J722" t="str">
        <f>INDEX('products  '!$A$1:$G$49,MATCH($D722,'products  '!$A$1:$A$49,0),MATCH(orders!J$1,'products  '!$A$1:$G$1,0))</f>
        <v>D</v>
      </c>
      <c r="K722" s="6">
        <f>INDEX('products  '!$A$1:$G$49,MATCH($D722,'products  '!$A$1:$A$49,0),MATCH(orders!K$1,'products  '!$A$1:$G$1,0))</f>
        <v>0.5</v>
      </c>
      <c r="L722" s="7">
        <f>INDEX('products  '!$A$1:$G$49,MATCH($D722,'products  '!$A$1:$A$49,0),MATCH(orders!L$1,'products  '!$A$1:$G$1,0))</f>
        <v>7.29</v>
      </c>
      <c r="M722" s="7">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  '!$A$1:$G$49,MATCH($D723,'products  '!$A$1:$A$49,0),MATCH(orders!I$1,'products  '!$A$1:$G$1,0))</f>
        <v>Rob</v>
      </c>
      <c r="J723" t="str">
        <f>INDEX('products  '!$A$1:$G$49,MATCH($D723,'products  '!$A$1:$A$49,0),MATCH(orders!J$1,'products  '!$A$1:$G$1,0))</f>
        <v>M</v>
      </c>
      <c r="K723" s="6">
        <f>INDEX('products  '!$A$1:$G$49,MATCH($D723,'products  '!$A$1:$A$49,0),MATCH(orders!K$1,'products  '!$A$1:$G$1,0))</f>
        <v>0.2</v>
      </c>
      <c r="L723" s="7">
        <f>INDEX('products  '!$A$1:$G$49,MATCH($D723,'products  '!$A$1:$A$49,0),MATCH(orders!L$1,'products  '!$A$1:$G$1,0))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  '!$A$1:$G$49,MATCH($D724,'products  '!$A$1:$A$49,0),MATCH(orders!I$1,'products  '!$A$1:$G$1,0))</f>
        <v>Exc</v>
      </c>
      <c r="J724" t="str">
        <f>INDEX('products  '!$A$1:$G$49,MATCH($D724,'products  '!$A$1:$A$49,0),MATCH(orders!J$1,'products  '!$A$1:$G$1,0))</f>
        <v>D</v>
      </c>
      <c r="K724" s="6">
        <f>INDEX('products  '!$A$1:$G$49,MATCH($D724,'products  '!$A$1:$A$49,0),MATCH(orders!K$1,'products  '!$A$1:$G$1,0))</f>
        <v>1</v>
      </c>
      <c r="L724" s="7">
        <f>INDEX('products  '!$A$1:$G$49,MATCH($D724,'products  '!$A$1:$A$49,0),MATCH(orders!L$1,'products  '!$A$1:$G$1,0))</f>
        <v>12.15</v>
      </c>
      <c r="M724" s="7">
        <f t="shared" si="33"/>
        <v>24.3</v>
      </c>
      <c r="N724" t="str">
        <f t="shared" si="34"/>
        <v>Excelsa</v>
      </c>
      <c r="O724" t="str">
        <f t="shared" si="35"/>
        <v>Dark</v>
      </c>
      <c r="P724" t="str">
        <f>_xlfn.XLOOKUP(Orders[[#This Row],[Customer ID]],customers!$A$2:$A$1001,customers!$I$2:$I$1001,,0)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  '!$A$1:$G$49,MATCH($D725,'products  '!$A$1:$A$49,0),MATCH(orders!I$1,'products  '!$A$1:$G$1,0))</f>
        <v>Exc</v>
      </c>
      <c r="J725" t="str">
        <f>INDEX('products  '!$A$1:$G$49,MATCH($D725,'products  '!$A$1:$A$49,0),MATCH(orders!J$1,'products  '!$A$1:$G$1,0))</f>
        <v>M</v>
      </c>
      <c r="K725" s="6">
        <f>INDEX('products  '!$A$1:$G$49,MATCH($D725,'products  '!$A$1:$A$49,0),MATCH(orders!K$1,'products  '!$A$1:$G$1,0))</f>
        <v>2.5</v>
      </c>
      <c r="L725" s="7">
        <f>INDEX('products  '!$A$1:$G$49,MATCH($D725,'products  '!$A$1:$A$49,0),MATCH(orders!L$1,'products  '!$A$1:$G$1,0))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  '!$A$1:$G$49,MATCH($D726,'products  '!$A$1:$A$49,0),MATCH(orders!I$1,'products  '!$A$1:$G$1,0))</f>
        <v>Ara</v>
      </c>
      <c r="J726" t="str">
        <f>INDEX('products  '!$A$1:$G$49,MATCH($D726,'products  '!$A$1:$A$49,0),MATCH(orders!J$1,'products  '!$A$1:$G$1,0))</f>
        <v>M</v>
      </c>
      <c r="K726" s="6">
        <f>INDEX('products  '!$A$1:$G$49,MATCH($D726,'products  '!$A$1:$A$49,0),MATCH(orders!K$1,'products  '!$A$1:$G$1,0))</f>
        <v>0.2</v>
      </c>
      <c r="L726" s="7">
        <f>INDEX('products  '!$A$1:$G$49,MATCH($D726,'products  '!$A$1:$A$49,0),MATCH(orders!L$1,'products  '!$A$1:$G$1,0))</f>
        <v>3.375</v>
      </c>
      <c r="M726" s="7">
        <f t="shared" si="33"/>
        <v>6.75</v>
      </c>
      <c r="N726" t="str">
        <f t="shared" si="34"/>
        <v>Arabica</v>
      </c>
      <c r="O726" t="str">
        <f t="shared" si="35"/>
        <v>Medium</v>
      </c>
      <c r="P726" t="str">
        <f>_xlfn.XLOOKUP(Orders[[#This Row],[Customer ID]],customers!$A$2:$A$1001,customers!$I$2:$I$1001,,0)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  '!$A$1:$G$49,MATCH($D727,'products  '!$A$1:$A$49,0),MATCH(orders!I$1,'products  '!$A$1:$G$1,0))</f>
        <v>Ara</v>
      </c>
      <c r="J727" t="str">
        <f>INDEX('products  '!$A$1:$G$49,MATCH($D727,'products  '!$A$1:$A$49,0),MATCH(orders!J$1,'products  '!$A$1:$G$1,0))</f>
        <v>L</v>
      </c>
      <c r="K727" s="6">
        <f>INDEX('products  '!$A$1:$G$49,MATCH($D727,'products  '!$A$1:$A$49,0),MATCH(orders!K$1,'products  '!$A$1:$G$1,0))</f>
        <v>0.2</v>
      </c>
      <c r="L727" s="7">
        <f>INDEX('products  '!$A$1:$G$49,MATCH($D727,'products  '!$A$1:$A$49,0),MATCH(orders!L$1,'products  '!$A$1:$G$1,0))</f>
        <v>3.8849999999999998</v>
      </c>
      <c r="M727" s="7">
        <f t="shared" si="33"/>
        <v>23.31</v>
      </c>
      <c r="N727" t="str">
        <f t="shared" si="34"/>
        <v>Arabica</v>
      </c>
      <c r="O727" t="str">
        <f t="shared" si="35"/>
        <v>Light</v>
      </c>
      <c r="P727" t="str">
        <f>_xlfn.XLOOKUP(Orders[[#This Row],[Customer ID]],customers!$A$2:$A$1001,customers!$I$2:$I$1001,,0)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  '!$A$1:$G$49,MATCH($D728,'products  '!$A$1:$A$49,0),MATCH(orders!I$1,'products  '!$A$1:$G$1,0))</f>
        <v>Lib</v>
      </c>
      <c r="J728" t="str">
        <f>INDEX('products  '!$A$1:$G$49,MATCH($D728,'products  '!$A$1:$A$49,0),MATCH(orders!J$1,'products  '!$A$1:$G$1,0))</f>
        <v>L</v>
      </c>
      <c r="K728" s="6">
        <f>INDEX('products  '!$A$1:$G$49,MATCH($D728,'products  '!$A$1:$A$49,0),MATCH(orders!K$1,'products  '!$A$1:$G$1,0))</f>
        <v>2.5</v>
      </c>
      <c r="L728" s="7">
        <f>INDEX('products  '!$A$1:$G$49,MATCH($D728,'products  '!$A$1:$A$49,0),MATCH(orders!L$1,'products  '!$A$1:$G$1,0))</f>
        <v>36.454999999999998</v>
      </c>
      <c r="M728" s="7">
        <f t="shared" si="33"/>
        <v>145.82</v>
      </c>
      <c r="N728" t="str">
        <f t="shared" si="34"/>
        <v>Liberica</v>
      </c>
      <c r="O728" t="str">
        <f t="shared" si="35"/>
        <v>Light</v>
      </c>
      <c r="P728" t="str">
        <f>_xlfn.XLOOKUP(Orders[[#This Row],[Customer ID]],customers!$A$2:$A$1001,customers!$I$2:$I$1001,,0)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  '!$A$1:$G$49,MATCH($D729,'products  '!$A$1:$A$49,0),MATCH(orders!I$1,'products  '!$A$1:$G$1,0))</f>
        <v>Rob</v>
      </c>
      <c r="J729" t="str">
        <f>INDEX('products  '!$A$1:$G$49,MATCH($D729,'products  '!$A$1:$A$49,0),MATCH(orders!J$1,'products  '!$A$1:$G$1,0))</f>
        <v>M</v>
      </c>
      <c r="K729" s="6">
        <f>INDEX('products  '!$A$1:$G$49,MATCH($D729,'products  '!$A$1:$A$49,0),MATCH(orders!K$1,'products  '!$A$1:$G$1,0))</f>
        <v>0.5</v>
      </c>
      <c r="L729" s="7">
        <f>INDEX('products  '!$A$1:$G$49,MATCH($D729,'products  '!$A$1:$A$49,0),MATCH(orders!L$1,'products  '!$A$1:$G$1,0))</f>
        <v>5.97</v>
      </c>
      <c r="M729" s="7">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  '!$A$1:$G$49,MATCH($D730,'products  '!$A$1:$A$49,0),MATCH(orders!I$1,'products  '!$A$1:$G$1,0))</f>
        <v>Exc</v>
      </c>
      <c r="J730" t="str">
        <f>INDEX('products  '!$A$1:$G$49,MATCH($D730,'products  '!$A$1:$A$49,0),MATCH(orders!J$1,'products  '!$A$1:$G$1,0))</f>
        <v>D</v>
      </c>
      <c r="K730" s="6">
        <f>INDEX('products  '!$A$1:$G$49,MATCH($D730,'products  '!$A$1:$A$49,0),MATCH(orders!K$1,'products  '!$A$1:$G$1,0))</f>
        <v>0.5</v>
      </c>
      <c r="L730" s="7">
        <f>INDEX('products  '!$A$1:$G$49,MATCH($D730,'products  '!$A$1:$A$49,0),MATCH(orders!L$1,'products  '!$A$1:$G$1,0))</f>
        <v>7.29</v>
      </c>
      <c r="M730" s="7">
        <f t="shared" si="33"/>
        <v>21.87</v>
      </c>
      <c r="N730" t="str">
        <f t="shared" si="34"/>
        <v>Excelsa</v>
      </c>
      <c r="O730" t="str">
        <f t="shared" si="35"/>
        <v>Dark</v>
      </c>
      <c r="P730" t="str">
        <f>_xlfn.XLOOKUP(Orders[[#This Row],[Customer ID]],customers!$A$2:$A$1001,customers!$I$2:$I$1001,,0)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  '!$A$1:$G$49,MATCH($D731,'products  '!$A$1:$A$49,0),MATCH(orders!I$1,'products  '!$A$1:$G$1,0))</f>
        <v>Lib</v>
      </c>
      <c r="J731" t="str">
        <f>INDEX('products  '!$A$1:$G$49,MATCH($D731,'products  '!$A$1:$A$49,0),MATCH(orders!J$1,'products  '!$A$1:$G$1,0))</f>
        <v>M</v>
      </c>
      <c r="K731" s="6">
        <f>INDEX('products  '!$A$1:$G$49,MATCH($D731,'products  '!$A$1:$A$49,0),MATCH(orders!K$1,'products  '!$A$1:$G$1,0))</f>
        <v>0.2</v>
      </c>
      <c r="L731" s="7">
        <f>INDEX('products  '!$A$1:$G$49,MATCH($D731,'products  '!$A$1:$A$49,0),MATCH(orders!L$1,'products  '!$A$1:$G$1,0))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  '!$A$1:$G$49,MATCH($D732,'products  '!$A$1:$A$49,0),MATCH(orders!I$1,'products  '!$A$1:$G$1,0))</f>
        <v>Lib</v>
      </c>
      <c r="J732" t="str">
        <f>INDEX('products  '!$A$1:$G$49,MATCH($D732,'products  '!$A$1:$A$49,0),MATCH(orders!J$1,'products  '!$A$1:$G$1,0))</f>
        <v>L</v>
      </c>
      <c r="K732" s="6">
        <f>INDEX('products  '!$A$1:$G$49,MATCH($D732,'products  '!$A$1:$A$49,0),MATCH(orders!K$1,'products  '!$A$1:$G$1,0))</f>
        <v>2.5</v>
      </c>
      <c r="L732" s="7">
        <f>INDEX('products  '!$A$1:$G$49,MATCH($D732,'products  '!$A$1:$A$49,0),MATCH(orders!L$1,'products  '!$A$1:$G$1,0))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  '!$A$1:$G$49,MATCH($D733,'products  '!$A$1:$A$49,0),MATCH(orders!I$1,'products  '!$A$1:$G$1,0))</f>
        <v>Lib</v>
      </c>
      <c r="J733" t="str">
        <f>INDEX('products  '!$A$1:$G$49,MATCH($D733,'products  '!$A$1:$A$49,0),MATCH(orders!J$1,'products  '!$A$1:$G$1,0))</f>
        <v>D</v>
      </c>
      <c r="K733" s="6">
        <f>INDEX('products  '!$A$1:$G$49,MATCH($D733,'products  '!$A$1:$A$49,0),MATCH(orders!K$1,'products  '!$A$1:$G$1,0))</f>
        <v>0.2</v>
      </c>
      <c r="L733" s="7">
        <f>INDEX('products  '!$A$1:$G$49,MATCH($D733,'products  '!$A$1:$A$49,0),MATCH(orders!L$1,'products  '!$A$1:$G$1,0))</f>
        <v>3.8849999999999998</v>
      </c>
      <c r="M733" s="7">
        <f t="shared" si="33"/>
        <v>15.54</v>
      </c>
      <c r="N733" t="str">
        <f t="shared" si="34"/>
        <v>Liberica</v>
      </c>
      <c r="O733" t="str">
        <f t="shared" si="35"/>
        <v>Dark</v>
      </c>
      <c r="P733" t="str">
        <f>_xlfn.XLOOKUP(Orders[[#This Row],[Customer ID]],customers!$A$2:$A$1001,customers!$I$2:$I$1001,,0)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  '!$A$1:$G$49,MATCH($D734,'products  '!$A$1:$A$49,0),MATCH(orders!I$1,'products  '!$A$1:$G$1,0))</f>
        <v>Exc</v>
      </c>
      <c r="J734" t="str">
        <f>INDEX('products  '!$A$1:$G$49,MATCH($D734,'products  '!$A$1:$A$49,0),MATCH(orders!J$1,'products  '!$A$1:$G$1,0))</f>
        <v>L</v>
      </c>
      <c r="K734" s="6">
        <f>INDEX('products  '!$A$1:$G$49,MATCH($D734,'products  '!$A$1:$A$49,0),MATCH(orders!K$1,'products  '!$A$1:$G$1,0))</f>
        <v>0.2</v>
      </c>
      <c r="L734" s="7">
        <f>INDEX('products  '!$A$1:$G$49,MATCH($D734,'products  '!$A$1:$A$49,0),MATCH(orders!L$1,'products  '!$A$1:$G$1,0))</f>
        <v>4.4550000000000001</v>
      </c>
      <c r="M734" s="7">
        <f t="shared" si="33"/>
        <v>8.91</v>
      </c>
      <c r="N734" t="str">
        <f t="shared" si="34"/>
        <v>Excelsa</v>
      </c>
      <c r="O734" t="str">
        <f t="shared" si="35"/>
        <v>Light</v>
      </c>
      <c r="P734" t="str">
        <f>_xlfn.XLOOKUP(Orders[[#This Row],[Customer ID]],customers!$A$2:$A$1001,customers!$I$2:$I$1001,,0)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  '!$A$1:$G$49,MATCH($D735,'products  '!$A$1:$A$49,0),MATCH(orders!I$1,'products  '!$A$1:$G$1,0))</f>
        <v>Lib</v>
      </c>
      <c r="J735" t="str">
        <f>INDEX('products  '!$A$1:$G$49,MATCH($D735,'products  '!$A$1:$A$49,0),MATCH(orders!J$1,'products  '!$A$1:$G$1,0))</f>
        <v>M</v>
      </c>
      <c r="K735" s="6">
        <f>INDEX('products  '!$A$1:$G$49,MATCH($D735,'products  '!$A$1:$A$49,0),MATCH(orders!K$1,'products  '!$A$1:$G$1,0))</f>
        <v>2.5</v>
      </c>
      <c r="L735" s="7">
        <f>INDEX('products  '!$A$1:$G$49,MATCH($D735,'products  '!$A$1:$A$49,0),MATCH(orders!L$1,'products  '!$A$1:$G$1,0))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  '!$A$1:$G$49,MATCH($D736,'products  '!$A$1:$A$49,0),MATCH(orders!I$1,'products  '!$A$1:$G$1,0))</f>
        <v>Rob</v>
      </c>
      <c r="J736" t="str">
        <f>INDEX('products  '!$A$1:$G$49,MATCH($D736,'products  '!$A$1:$A$49,0),MATCH(orders!J$1,'products  '!$A$1:$G$1,0))</f>
        <v>D</v>
      </c>
      <c r="K736" s="6">
        <f>INDEX('products  '!$A$1:$G$49,MATCH($D736,'products  '!$A$1:$A$49,0),MATCH(orders!K$1,'products  '!$A$1:$G$1,0))</f>
        <v>0.2</v>
      </c>
      <c r="L736" s="7">
        <f>INDEX('products  '!$A$1:$G$49,MATCH($D736,'products  '!$A$1:$A$49,0),MATCH(orders!L$1,'products  '!$A$1:$G$1,0))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  '!$A$1:$G$49,MATCH($D737,'products  '!$A$1:$A$49,0),MATCH(orders!I$1,'products  '!$A$1:$G$1,0))</f>
        <v>Exc</v>
      </c>
      <c r="J737" t="str">
        <f>INDEX('products  '!$A$1:$G$49,MATCH($D737,'products  '!$A$1:$A$49,0),MATCH(orders!J$1,'products  '!$A$1:$G$1,0))</f>
        <v>D</v>
      </c>
      <c r="K737" s="6">
        <f>INDEX('products  '!$A$1:$G$49,MATCH($D737,'products  '!$A$1:$A$49,0),MATCH(orders!K$1,'products  '!$A$1:$G$1,0))</f>
        <v>0.2</v>
      </c>
      <c r="L737" s="7">
        <f>INDEX('products  '!$A$1:$G$49,MATCH($D737,'products  '!$A$1:$A$49,0),MATCH(orders!L$1,'products  '!$A$1:$G$1,0))</f>
        <v>3.645</v>
      </c>
      <c r="M737" s="7">
        <f t="shared" si="33"/>
        <v>21.87</v>
      </c>
      <c r="N737" t="str">
        <f t="shared" si="34"/>
        <v>Excelsa</v>
      </c>
      <c r="O737" t="str">
        <f t="shared" si="35"/>
        <v>Dark</v>
      </c>
      <c r="P737" t="str">
        <f>_xlfn.XLOOKUP(Orders[[#This Row],[Customer ID]],customers!$A$2:$A$1001,customers!$I$2:$I$1001,,0)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  '!$A$1:$G$49,MATCH($D738,'products  '!$A$1:$A$49,0),MATCH(orders!I$1,'products  '!$A$1:$G$1,0))</f>
        <v>Lib</v>
      </c>
      <c r="J738" t="str">
        <f>INDEX('products  '!$A$1:$G$49,MATCH($D738,'products  '!$A$1:$A$49,0),MATCH(orders!J$1,'products  '!$A$1:$G$1,0))</f>
        <v>D</v>
      </c>
      <c r="K738" s="6">
        <f>INDEX('products  '!$A$1:$G$49,MATCH($D738,'products  '!$A$1:$A$49,0),MATCH(orders!K$1,'products  '!$A$1:$G$1,0))</f>
        <v>1</v>
      </c>
      <c r="L738" s="7">
        <f>INDEX('products  '!$A$1:$G$49,MATCH($D738,'products  '!$A$1:$A$49,0),MATCH(orders!L$1,'products  '!$A$1:$G$1,0))</f>
        <v>12.95</v>
      </c>
      <c r="M738" s="7">
        <f t="shared" si="33"/>
        <v>25.9</v>
      </c>
      <c r="N738" t="str">
        <f t="shared" si="34"/>
        <v>Liberica</v>
      </c>
      <c r="O738" t="str">
        <f t="shared" si="35"/>
        <v>Dark</v>
      </c>
      <c r="P738" t="str">
        <f>_xlfn.XLOOKUP(Orders[[#This Row],[Customer ID]],customers!$A$2:$A$1001,customers!$I$2:$I$1001,,0)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  '!$A$1:$G$49,MATCH($D739,'products  '!$A$1:$A$49,0),MATCH(orders!I$1,'products  '!$A$1:$G$1,0))</f>
        <v>Ara</v>
      </c>
      <c r="J739" t="str">
        <f>INDEX('products  '!$A$1:$G$49,MATCH($D739,'products  '!$A$1:$A$49,0),MATCH(orders!J$1,'products  '!$A$1:$G$1,0))</f>
        <v>M</v>
      </c>
      <c r="K739" s="6">
        <f>INDEX('products  '!$A$1:$G$49,MATCH($D739,'products  '!$A$1:$A$49,0),MATCH(orders!K$1,'products  '!$A$1:$G$1,0))</f>
        <v>1</v>
      </c>
      <c r="L739" s="7">
        <f>INDEX('products  '!$A$1:$G$49,MATCH($D739,'products  '!$A$1:$A$49,0),MATCH(orders!L$1,'products  '!$A$1:$G$1,0))</f>
        <v>11.25</v>
      </c>
      <c r="M739" s="7">
        <f t="shared" si="33"/>
        <v>56.25</v>
      </c>
      <c r="N739" t="str">
        <f t="shared" si="34"/>
        <v>Arabica</v>
      </c>
      <c r="O739" t="str">
        <f t="shared" si="35"/>
        <v>Medium</v>
      </c>
      <c r="P739" t="str">
        <f>_xlfn.XLOOKUP(Orders[[#This Row],[Customer ID]],customers!$A$2:$A$1001,customers!$I$2:$I$1001,,0)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  '!$A$1:$G$49,MATCH($D740,'products  '!$A$1:$A$49,0),MATCH(orders!I$1,'products  '!$A$1:$G$1,0))</f>
        <v>Rob</v>
      </c>
      <c r="J740" t="str">
        <f>INDEX('products  '!$A$1:$G$49,MATCH($D740,'products  '!$A$1:$A$49,0),MATCH(orders!J$1,'products  '!$A$1:$G$1,0))</f>
        <v>L</v>
      </c>
      <c r="K740" s="6">
        <f>INDEX('products  '!$A$1:$G$49,MATCH($D740,'products  '!$A$1:$A$49,0),MATCH(orders!K$1,'products  '!$A$1:$G$1,0))</f>
        <v>0.2</v>
      </c>
      <c r="L740" s="7">
        <f>INDEX('products  '!$A$1:$G$49,MATCH($D740,'products  '!$A$1:$A$49,0),MATCH(orders!L$1,'products  '!$A$1:$G$1,0))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  '!$A$1:$G$49,MATCH($D741,'products  '!$A$1:$A$49,0),MATCH(orders!I$1,'products  '!$A$1:$G$1,0))</f>
        <v>Exc</v>
      </c>
      <c r="J741" t="str">
        <f>INDEX('products  '!$A$1:$G$49,MATCH($D741,'products  '!$A$1:$A$49,0),MATCH(orders!J$1,'products  '!$A$1:$G$1,0))</f>
        <v>D</v>
      </c>
      <c r="K741" s="6">
        <f>INDEX('products  '!$A$1:$G$49,MATCH($D741,'products  '!$A$1:$A$49,0),MATCH(orders!K$1,'products  '!$A$1:$G$1,0))</f>
        <v>0.2</v>
      </c>
      <c r="L741" s="7">
        <f>INDEX('products  '!$A$1:$G$49,MATCH($D741,'products  '!$A$1:$A$49,0),MATCH(orders!L$1,'products  '!$A$1:$G$1,0))</f>
        <v>3.645</v>
      </c>
      <c r="M741" s="7">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  '!$A$1:$G$49,MATCH($D742,'products  '!$A$1:$A$49,0),MATCH(orders!I$1,'products  '!$A$1:$G$1,0))</f>
        <v>Rob</v>
      </c>
      <c r="J742" t="str">
        <f>INDEX('products  '!$A$1:$G$49,MATCH($D742,'products  '!$A$1:$A$49,0),MATCH(orders!J$1,'products  '!$A$1:$G$1,0))</f>
        <v>L</v>
      </c>
      <c r="K742" s="6">
        <f>INDEX('products  '!$A$1:$G$49,MATCH($D742,'products  '!$A$1:$A$49,0),MATCH(orders!K$1,'products  '!$A$1:$G$1,0))</f>
        <v>0.5</v>
      </c>
      <c r="L742" s="7">
        <f>INDEX('products  '!$A$1:$G$49,MATCH($D742,'products  '!$A$1:$A$49,0),MATCH(orders!L$1,'products  '!$A$1:$G$1,0))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  '!$A$1:$G$49,MATCH($D743,'products  '!$A$1:$A$49,0),MATCH(orders!I$1,'products  '!$A$1:$G$1,0))</f>
        <v>Lib</v>
      </c>
      <c r="J743" t="str">
        <f>INDEX('products  '!$A$1:$G$49,MATCH($D743,'products  '!$A$1:$A$49,0),MATCH(orders!J$1,'products  '!$A$1:$G$1,0))</f>
        <v>M</v>
      </c>
      <c r="K743" s="6">
        <f>INDEX('products  '!$A$1:$G$49,MATCH($D743,'products  '!$A$1:$A$49,0),MATCH(orders!K$1,'products  '!$A$1:$G$1,0))</f>
        <v>0.2</v>
      </c>
      <c r="L743" s="7">
        <f>INDEX('products  '!$A$1:$G$49,MATCH($D743,'products  '!$A$1:$A$49,0),MATCH(orders!L$1,'products  '!$A$1:$G$1,0))</f>
        <v>4.3650000000000002</v>
      </c>
      <c r="M743" s="7">
        <f t="shared" si="33"/>
        <v>8.73</v>
      </c>
      <c r="N743" t="str">
        <f t="shared" si="34"/>
        <v>Liberica</v>
      </c>
      <c r="O743" t="str">
        <f t="shared" si="35"/>
        <v>Medium</v>
      </c>
      <c r="P743" t="str">
        <f>_xlfn.XLOOKUP(Orders[[#This Row],[Customer ID]],customers!$A$2:$A$1001,customers!$I$2:$I$1001,,0)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  '!$A$1:$G$49,MATCH($D744,'products  '!$A$1:$A$49,0),MATCH(orders!I$1,'products  '!$A$1:$G$1,0))</f>
        <v>Lib</v>
      </c>
      <c r="J744" t="str">
        <f>INDEX('products  '!$A$1:$G$49,MATCH($D744,'products  '!$A$1:$A$49,0),MATCH(orders!J$1,'products  '!$A$1:$G$1,0))</f>
        <v>M</v>
      </c>
      <c r="K744" s="6">
        <f>INDEX('products  '!$A$1:$G$49,MATCH($D744,'products  '!$A$1:$A$49,0),MATCH(orders!K$1,'products  '!$A$1:$G$1,0))</f>
        <v>1</v>
      </c>
      <c r="L744" s="7">
        <f>INDEX('products  '!$A$1:$G$49,MATCH($D744,'products  '!$A$1:$A$49,0),MATCH(orders!L$1,'products  '!$A$1:$G$1,0))</f>
        <v>14.55</v>
      </c>
      <c r="M744" s="7">
        <f t="shared" si="33"/>
        <v>58.2</v>
      </c>
      <c r="N744" t="str">
        <f t="shared" si="34"/>
        <v>Liberica</v>
      </c>
      <c r="O744" t="str">
        <f t="shared" si="35"/>
        <v>Medium</v>
      </c>
      <c r="P744" t="str">
        <f>_xlfn.XLOOKUP(Orders[[#This Row],[Customer ID]],customers!$A$2:$A$1001,customers!$I$2:$I$1001,,0)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  '!$A$1:$G$49,MATCH($D745,'products  '!$A$1:$A$49,0),MATCH(orders!I$1,'products  '!$A$1:$G$1,0))</f>
        <v>Ara</v>
      </c>
      <c r="J745" t="str">
        <f>INDEX('products  '!$A$1:$G$49,MATCH($D745,'products  '!$A$1:$A$49,0),MATCH(orders!J$1,'products  '!$A$1:$G$1,0))</f>
        <v>D</v>
      </c>
      <c r="K745" s="6">
        <f>INDEX('products  '!$A$1:$G$49,MATCH($D745,'products  '!$A$1:$A$49,0),MATCH(orders!K$1,'products  '!$A$1:$G$1,0))</f>
        <v>0.5</v>
      </c>
      <c r="L745" s="7">
        <f>INDEX('products  '!$A$1:$G$49,MATCH($D745,'products  '!$A$1:$A$49,0),MATCH(orders!L$1,'products  '!$A$1:$G$1,0))</f>
        <v>5.97</v>
      </c>
      <c r="M745" s="7">
        <f t="shared" si="33"/>
        <v>17.91</v>
      </c>
      <c r="N745" t="str">
        <f t="shared" si="34"/>
        <v>Arabica</v>
      </c>
      <c r="O745" t="str">
        <f t="shared" si="35"/>
        <v>Dark</v>
      </c>
      <c r="P745" t="str">
        <f>_xlfn.XLOOKUP(Orders[[#This Row],[Customer ID]],customers!$A$2:$A$1001,customers!$I$2:$I$1001,,0)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  '!$A$1:$G$49,MATCH($D746,'products  '!$A$1:$A$49,0),MATCH(orders!I$1,'products  '!$A$1:$G$1,0))</f>
        <v>Rob</v>
      </c>
      <c r="J746" t="str">
        <f>INDEX('products  '!$A$1:$G$49,MATCH($D746,'products  '!$A$1:$A$49,0),MATCH(orders!J$1,'products  '!$A$1:$G$1,0))</f>
        <v>M</v>
      </c>
      <c r="K746" s="6">
        <f>INDEX('products  '!$A$1:$G$49,MATCH($D746,'products  '!$A$1:$A$49,0),MATCH(orders!K$1,'products  '!$A$1:$G$1,0))</f>
        <v>0.2</v>
      </c>
      <c r="L746" s="7">
        <f>INDEX('products  '!$A$1:$G$49,MATCH($D746,'products  '!$A$1:$A$49,0),MATCH(orders!L$1,'products  '!$A$1:$G$1,0))</f>
        <v>2.9849999999999999</v>
      </c>
      <c r="M746" s="7">
        <f t="shared" si="33"/>
        <v>17.91</v>
      </c>
      <c r="N746" t="str">
        <f t="shared" si="34"/>
        <v>Robusta</v>
      </c>
      <c r="O746" t="str">
        <f t="shared" si="35"/>
        <v>Medium</v>
      </c>
      <c r="P746" t="str">
        <f>_xlfn.XLOOKUP(Orders[[#This Row],[Customer ID]],customers!$A$2:$A$1001,customers!$I$2:$I$1001,,0)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  '!$A$1:$G$49,MATCH($D747,'products  '!$A$1:$A$49,0),MATCH(orders!I$1,'products  '!$A$1:$G$1,0))</f>
        <v>Exc</v>
      </c>
      <c r="J747" t="str">
        <f>INDEX('products  '!$A$1:$G$49,MATCH($D747,'products  '!$A$1:$A$49,0),MATCH(orders!J$1,'products  '!$A$1:$G$1,0))</f>
        <v>D</v>
      </c>
      <c r="K747" s="6">
        <f>INDEX('products  '!$A$1:$G$49,MATCH($D747,'products  '!$A$1:$A$49,0),MATCH(orders!K$1,'products  '!$A$1:$G$1,0))</f>
        <v>0.5</v>
      </c>
      <c r="L747" s="7">
        <f>INDEX('products  '!$A$1:$G$49,MATCH($D747,'products  '!$A$1:$A$49,0),MATCH(orders!L$1,'products  '!$A$1:$G$1,0))</f>
        <v>7.29</v>
      </c>
      <c r="M747" s="7">
        <f t="shared" si="33"/>
        <v>14.58</v>
      </c>
      <c r="N747" t="str">
        <f t="shared" si="34"/>
        <v>Excelsa</v>
      </c>
      <c r="O747" t="str">
        <f t="shared" si="35"/>
        <v>Dark</v>
      </c>
      <c r="P747" t="str">
        <f>_xlfn.XLOOKUP(Orders[[#This Row],[Customer ID]],customers!$A$2:$A$1001,customers!$I$2:$I$1001,,0)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  '!$A$1:$G$49,MATCH($D748,'products  '!$A$1:$A$49,0),MATCH(orders!I$1,'products  '!$A$1:$G$1,0))</f>
        <v>Ara</v>
      </c>
      <c r="J748" t="str">
        <f>INDEX('products  '!$A$1:$G$49,MATCH($D748,'products  '!$A$1:$A$49,0),MATCH(orders!J$1,'products  '!$A$1:$G$1,0))</f>
        <v>M</v>
      </c>
      <c r="K748" s="6">
        <f>INDEX('products  '!$A$1:$G$49,MATCH($D748,'products  '!$A$1:$A$49,0),MATCH(orders!K$1,'products  '!$A$1:$G$1,0))</f>
        <v>1</v>
      </c>
      <c r="L748" s="7">
        <f>INDEX('products  '!$A$1:$G$49,MATCH($D748,'products  '!$A$1:$A$49,0),MATCH(orders!L$1,'products  '!$A$1:$G$1,0))</f>
        <v>11.25</v>
      </c>
      <c r="M748" s="7">
        <f t="shared" si="33"/>
        <v>33.75</v>
      </c>
      <c r="N748" t="str">
        <f t="shared" si="34"/>
        <v>Arabica</v>
      </c>
      <c r="O748" t="str">
        <f t="shared" si="35"/>
        <v>Medium</v>
      </c>
      <c r="P748" t="str">
        <f>_xlfn.XLOOKUP(Orders[[#This Row],[Customer ID]],customers!$A$2:$A$1001,customers!$I$2:$I$1001,,0)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  '!$A$1:$G$49,MATCH($D749,'products  '!$A$1:$A$49,0),MATCH(orders!I$1,'products  '!$A$1:$G$1,0))</f>
        <v>Lib</v>
      </c>
      <c r="J749" t="str">
        <f>INDEX('products  '!$A$1:$G$49,MATCH($D749,'products  '!$A$1:$A$49,0),MATCH(orders!J$1,'products  '!$A$1:$G$1,0))</f>
        <v>M</v>
      </c>
      <c r="K749" s="6">
        <f>INDEX('products  '!$A$1:$G$49,MATCH($D749,'products  '!$A$1:$A$49,0),MATCH(orders!K$1,'products  '!$A$1:$G$1,0))</f>
        <v>0.5</v>
      </c>
      <c r="L749" s="7">
        <f>INDEX('products  '!$A$1:$G$49,MATCH($D749,'products  '!$A$1:$A$49,0),MATCH(orders!L$1,'products  '!$A$1:$G$1,0))</f>
        <v>8.73</v>
      </c>
      <c r="M749" s="7">
        <f t="shared" si="33"/>
        <v>34.92</v>
      </c>
      <c r="N749" t="str">
        <f t="shared" si="34"/>
        <v>Liberica</v>
      </c>
      <c r="O749" t="str">
        <f t="shared" si="35"/>
        <v>Medium</v>
      </c>
      <c r="P749" t="str">
        <f>_xlfn.XLOOKUP(Orders[[#This Row],[Customer ID]],customers!$A$2:$A$1001,customers!$I$2:$I$1001,,0)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  '!$A$1:$G$49,MATCH($D750,'products  '!$A$1:$A$49,0),MATCH(orders!I$1,'products  '!$A$1:$G$1,0))</f>
        <v>Exc</v>
      </c>
      <c r="J750" t="str">
        <f>INDEX('products  '!$A$1:$G$49,MATCH($D750,'products  '!$A$1:$A$49,0),MATCH(orders!J$1,'products  '!$A$1:$G$1,0))</f>
        <v>D</v>
      </c>
      <c r="K750" s="6">
        <f>INDEX('products  '!$A$1:$G$49,MATCH($D750,'products  '!$A$1:$A$49,0),MATCH(orders!K$1,'products  '!$A$1:$G$1,0))</f>
        <v>0.5</v>
      </c>
      <c r="L750" s="7">
        <f>INDEX('products  '!$A$1:$G$49,MATCH($D750,'products  '!$A$1:$A$49,0),MATCH(orders!L$1,'products  '!$A$1:$G$1,0))</f>
        <v>7.29</v>
      </c>
      <c r="M750" s="7">
        <f t="shared" si="33"/>
        <v>14.58</v>
      </c>
      <c r="N750" t="str">
        <f t="shared" si="34"/>
        <v>Excelsa</v>
      </c>
      <c r="O750" t="str">
        <f t="shared" si="35"/>
        <v>Dark</v>
      </c>
      <c r="P750" t="str">
        <f>_xlfn.XLOOKUP(Orders[[#This Row],[Customer ID]],customers!$A$2:$A$1001,customers!$I$2:$I$1001,,0)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  '!$A$1:$G$49,MATCH($D751,'products  '!$A$1:$A$49,0),MATCH(orders!I$1,'products  '!$A$1:$G$1,0))</f>
        <v>Rob</v>
      </c>
      <c r="J751" t="str">
        <f>INDEX('products  '!$A$1:$G$49,MATCH($D751,'products  '!$A$1:$A$49,0),MATCH(orders!J$1,'products  '!$A$1:$G$1,0))</f>
        <v>D</v>
      </c>
      <c r="K751" s="6">
        <f>INDEX('products  '!$A$1:$G$49,MATCH($D751,'products  '!$A$1:$A$49,0),MATCH(orders!K$1,'products  '!$A$1:$G$1,0))</f>
        <v>0.2</v>
      </c>
      <c r="L751" s="7">
        <f>INDEX('products  '!$A$1:$G$49,MATCH($D751,'products  '!$A$1:$A$49,0),MATCH(orders!L$1,'products  '!$A$1:$G$1,0))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  '!$A$1:$G$49,MATCH($D752,'products  '!$A$1:$A$49,0),MATCH(orders!I$1,'products  '!$A$1:$G$1,0))</f>
        <v>Rob</v>
      </c>
      <c r="J752" t="str">
        <f>INDEX('products  '!$A$1:$G$49,MATCH($D752,'products  '!$A$1:$A$49,0),MATCH(orders!J$1,'products  '!$A$1:$G$1,0))</f>
        <v>M</v>
      </c>
      <c r="K752" s="6">
        <f>INDEX('products  '!$A$1:$G$49,MATCH($D752,'products  '!$A$1:$A$49,0),MATCH(orders!K$1,'products  '!$A$1:$G$1,0))</f>
        <v>0.5</v>
      </c>
      <c r="L752" s="7">
        <f>INDEX('products  '!$A$1:$G$49,MATCH($D752,'products  '!$A$1:$A$49,0),MATCH(orders!L$1,'products  '!$A$1:$G$1,0))</f>
        <v>5.97</v>
      </c>
      <c r="M752" s="7">
        <f t="shared" si="33"/>
        <v>5.97</v>
      </c>
      <c r="N752" t="str">
        <f t="shared" si="34"/>
        <v>Robusta</v>
      </c>
      <c r="O752" t="str">
        <f t="shared" si="35"/>
        <v>Medium</v>
      </c>
      <c r="P752" t="str">
        <f>_xlfn.XLOOKUP(Orders[[#This Row],[Customer ID]],customers!$A$2:$A$1001,customers!$I$2:$I$1001,,0)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  '!$A$1:$G$49,MATCH($D753,'products  '!$A$1:$A$49,0),MATCH(orders!I$1,'products  '!$A$1:$G$1,0))</f>
        <v>Lib</v>
      </c>
      <c r="J753" t="str">
        <f>INDEX('products  '!$A$1:$G$49,MATCH($D753,'products  '!$A$1:$A$49,0),MATCH(orders!J$1,'products  '!$A$1:$G$1,0))</f>
        <v>L</v>
      </c>
      <c r="K753" s="6">
        <f>INDEX('products  '!$A$1:$G$49,MATCH($D753,'products  '!$A$1:$A$49,0),MATCH(orders!K$1,'products  '!$A$1:$G$1,0))</f>
        <v>0.5</v>
      </c>
      <c r="L753" s="7">
        <f>INDEX('products  '!$A$1:$G$49,MATCH($D753,'products  '!$A$1:$A$49,0),MATCH(orders!L$1,'products  '!$A$1:$G$1,0))</f>
        <v>9.51</v>
      </c>
      <c r="M753" s="7">
        <f t="shared" si="33"/>
        <v>19.02</v>
      </c>
      <c r="N753" t="str">
        <f t="shared" si="34"/>
        <v>Liberica</v>
      </c>
      <c r="O753" t="str">
        <f t="shared" si="35"/>
        <v>Light</v>
      </c>
      <c r="P753" t="str">
        <f>_xlfn.XLOOKUP(Orders[[#This Row],[Customer ID]],customers!$A$2:$A$1001,customers!$I$2:$I$1001,,0)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  '!$A$1:$G$49,MATCH($D754,'products  '!$A$1:$A$49,0),MATCH(orders!I$1,'products  '!$A$1:$G$1,0))</f>
        <v>Exc</v>
      </c>
      <c r="J754" t="str">
        <f>INDEX('products  '!$A$1:$G$49,MATCH($D754,'products  '!$A$1:$A$49,0),MATCH(orders!J$1,'products  '!$A$1:$G$1,0))</f>
        <v>M</v>
      </c>
      <c r="K754" s="6">
        <f>INDEX('products  '!$A$1:$G$49,MATCH($D754,'products  '!$A$1:$A$49,0),MATCH(orders!K$1,'products  '!$A$1:$G$1,0))</f>
        <v>1</v>
      </c>
      <c r="L754" s="7">
        <f>INDEX('products  '!$A$1:$G$49,MATCH($D754,'products  '!$A$1:$A$49,0),MATCH(orders!L$1,'products  '!$A$1:$G$1,0))</f>
        <v>13.75</v>
      </c>
      <c r="M754" s="7">
        <f t="shared" si="33"/>
        <v>27.5</v>
      </c>
      <c r="N754" t="str">
        <f t="shared" si="34"/>
        <v>Excelsa</v>
      </c>
      <c r="O754" t="str">
        <f t="shared" si="35"/>
        <v>Medium</v>
      </c>
      <c r="P754" t="str">
        <f>_xlfn.XLOOKUP(Orders[[#This Row],[Customer ID]],customers!$A$2:$A$1001,customers!$I$2:$I$1001,,0)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  '!$A$1:$G$49,MATCH($D755,'products  '!$A$1:$A$49,0),MATCH(orders!I$1,'products  '!$A$1:$G$1,0))</f>
        <v>Ara</v>
      </c>
      <c r="J755" t="str">
        <f>INDEX('products  '!$A$1:$G$49,MATCH($D755,'products  '!$A$1:$A$49,0),MATCH(orders!J$1,'products  '!$A$1:$G$1,0))</f>
        <v>D</v>
      </c>
      <c r="K755" s="6">
        <f>INDEX('products  '!$A$1:$G$49,MATCH($D755,'products  '!$A$1:$A$49,0),MATCH(orders!K$1,'products  '!$A$1:$G$1,0))</f>
        <v>0.5</v>
      </c>
      <c r="L755" s="7">
        <f>INDEX('products  '!$A$1:$G$49,MATCH($D755,'products  '!$A$1:$A$49,0),MATCH(orders!L$1,'products  '!$A$1:$G$1,0))</f>
        <v>5.97</v>
      </c>
      <c r="M755" s="7">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  '!$A$1:$G$49,MATCH($D756,'products  '!$A$1:$A$49,0),MATCH(orders!I$1,'products  '!$A$1:$G$1,0))</f>
        <v>Ara</v>
      </c>
      <c r="J756" t="str">
        <f>INDEX('products  '!$A$1:$G$49,MATCH($D756,'products  '!$A$1:$A$49,0),MATCH(orders!J$1,'products  '!$A$1:$G$1,0))</f>
        <v>D</v>
      </c>
      <c r="K756" s="6">
        <f>INDEX('products  '!$A$1:$G$49,MATCH($D756,'products  '!$A$1:$A$49,0),MATCH(orders!K$1,'products  '!$A$1:$G$1,0))</f>
        <v>0.2</v>
      </c>
      <c r="L756" s="7">
        <f>INDEX('products  '!$A$1:$G$49,MATCH($D756,'products  '!$A$1:$A$49,0),MATCH(orders!L$1,'products  '!$A$1:$G$1,0))</f>
        <v>2.9849999999999999</v>
      </c>
      <c r="M756" s="7">
        <f t="shared" si="33"/>
        <v>17.91</v>
      </c>
      <c r="N756" t="str">
        <f t="shared" si="34"/>
        <v>Arabica</v>
      </c>
      <c r="O756" t="str">
        <f t="shared" si="35"/>
        <v>Dark</v>
      </c>
      <c r="P756" t="str">
        <f>_xlfn.XLOOKUP(Orders[[#This Row],[Customer ID]],customers!$A$2:$A$1001,customers!$I$2:$I$1001,,0)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  '!$A$1:$G$49,MATCH($D757,'products  '!$A$1:$A$49,0),MATCH(orders!I$1,'products  '!$A$1:$G$1,0))</f>
        <v>Lib</v>
      </c>
      <c r="J757" t="str">
        <f>INDEX('products  '!$A$1:$G$49,MATCH($D757,'products  '!$A$1:$A$49,0),MATCH(orders!J$1,'products  '!$A$1:$G$1,0))</f>
        <v>L</v>
      </c>
      <c r="K757" s="6">
        <f>INDEX('products  '!$A$1:$G$49,MATCH($D757,'products  '!$A$1:$A$49,0),MATCH(orders!K$1,'products  '!$A$1:$G$1,0))</f>
        <v>0.2</v>
      </c>
      <c r="L757" s="7">
        <f>INDEX('products  '!$A$1:$G$49,MATCH($D757,'products  '!$A$1:$A$49,0),MATCH(orders!L$1,'products  '!$A$1:$G$1,0))</f>
        <v>4.7549999999999999</v>
      </c>
      <c r="M757" s="7">
        <f t="shared" si="33"/>
        <v>28.53</v>
      </c>
      <c r="N757" t="str">
        <f t="shared" si="34"/>
        <v>Liberica</v>
      </c>
      <c r="O757" t="str">
        <f t="shared" si="35"/>
        <v>Light</v>
      </c>
      <c r="P757" t="str">
        <f>_xlfn.XLOOKUP(Orders[[#This Row],[Customer ID]],customers!$A$2:$A$1001,customers!$I$2:$I$1001,,0)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  '!$A$1:$G$49,MATCH($D758,'products  '!$A$1:$A$49,0),MATCH(orders!I$1,'products  '!$A$1:$G$1,0))</f>
        <v>Rob</v>
      </c>
      <c r="J758" t="str">
        <f>INDEX('products  '!$A$1:$G$49,MATCH($D758,'products  '!$A$1:$A$49,0),MATCH(orders!J$1,'products  '!$A$1:$G$1,0))</f>
        <v>D</v>
      </c>
      <c r="K758" s="6">
        <f>INDEX('products  '!$A$1:$G$49,MATCH($D758,'products  '!$A$1:$A$49,0),MATCH(orders!K$1,'products  '!$A$1:$G$1,0))</f>
        <v>1</v>
      </c>
      <c r="L758" s="7">
        <f>INDEX('products  '!$A$1:$G$49,MATCH($D758,'products  '!$A$1:$A$49,0),MATCH(orders!L$1,'products  '!$A$1:$G$1,0))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  '!$A$1:$G$49,MATCH($D759,'products  '!$A$1:$A$49,0),MATCH(orders!I$1,'products  '!$A$1:$G$1,0))</f>
        <v>Ara</v>
      </c>
      <c r="J759" t="str">
        <f>INDEX('products  '!$A$1:$G$49,MATCH($D759,'products  '!$A$1:$A$49,0),MATCH(orders!J$1,'products  '!$A$1:$G$1,0))</f>
        <v>D</v>
      </c>
      <c r="K759" s="6">
        <f>INDEX('products  '!$A$1:$G$49,MATCH($D759,'products  '!$A$1:$A$49,0),MATCH(orders!K$1,'products  '!$A$1:$G$1,0))</f>
        <v>0.5</v>
      </c>
      <c r="L759" s="7">
        <f>INDEX('products  '!$A$1:$G$49,MATCH($D759,'products  '!$A$1:$A$49,0),MATCH(orders!L$1,'products  '!$A$1:$G$1,0))</f>
        <v>5.97</v>
      </c>
      <c r="M759" s="7">
        <f t="shared" si="33"/>
        <v>17.91</v>
      </c>
      <c r="N759" t="str">
        <f t="shared" si="34"/>
        <v>Arabica</v>
      </c>
      <c r="O759" t="str">
        <f t="shared" si="35"/>
        <v>Dark</v>
      </c>
      <c r="P759" t="str">
        <f>_xlfn.XLOOKUP(Orders[[#This Row],[Customer ID]],customers!$A$2:$A$1001,customers!$I$2:$I$1001,,0)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  '!$A$1:$G$49,MATCH($D760,'products  '!$A$1:$A$49,0),MATCH(orders!I$1,'products  '!$A$1:$G$1,0))</f>
        <v>Rob</v>
      </c>
      <c r="J760" t="str">
        <f>INDEX('products  '!$A$1:$G$49,MATCH($D760,'products  '!$A$1:$A$49,0),MATCH(orders!J$1,'products  '!$A$1:$G$1,0))</f>
        <v>D</v>
      </c>
      <c r="K760" s="6">
        <f>INDEX('products  '!$A$1:$G$49,MATCH($D760,'products  '!$A$1:$A$49,0),MATCH(orders!K$1,'products  '!$A$1:$G$1,0))</f>
        <v>1</v>
      </c>
      <c r="L760" s="7">
        <f>INDEX('products  '!$A$1:$G$49,MATCH($D760,'products  '!$A$1:$A$49,0),MATCH(orders!L$1,'products  '!$A$1:$G$1,0))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  '!$A$1:$G$49,MATCH($D761,'products  '!$A$1:$A$49,0),MATCH(orders!I$1,'products  '!$A$1:$G$1,0))</f>
        <v>Lib</v>
      </c>
      <c r="J761" t="str">
        <f>INDEX('products  '!$A$1:$G$49,MATCH($D761,'products  '!$A$1:$A$49,0),MATCH(orders!J$1,'products  '!$A$1:$G$1,0))</f>
        <v>D</v>
      </c>
      <c r="K761" s="6">
        <f>INDEX('products  '!$A$1:$G$49,MATCH($D761,'products  '!$A$1:$A$49,0),MATCH(orders!K$1,'products  '!$A$1:$G$1,0))</f>
        <v>2.5</v>
      </c>
      <c r="L761" s="7">
        <f>INDEX('products  '!$A$1:$G$49,MATCH($D761,'products  '!$A$1:$A$49,0),MATCH(orders!L$1,'products  '!$A$1:$G$1,0))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  '!$A$1:$G$49,MATCH($D762,'products  '!$A$1:$A$49,0),MATCH(orders!I$1,'products  '!$A$1:$G$1,0))</f>
        <v>Exc</v>
      </c>
      <c r="J762" t="str">
        <f>INDEX('products  '!$A$1:$G$49,MATCH($D762,'products  '!$A$1:$A$49,0),MATCH(orders!J$1,'products  '!$A$1:$G$1,0))</f>
        <v>L</v>
      </c>
      <c r="K762" s="6">
        <f>INDEX('products  '!$A$1:$G$49,MATCH($D762,'products  '!$A$1:$A$49,0),MATCH(orders!K$1,'products  '!$A$1:$G$1,0))</f>
        <v>0.5</v>
      </c>
      <c r="L762" s="7">
        <f>INDEX('products  '!$A$1:$G$49,MATCH($D762,'products  '!$A$1:$A$49,0),MATCH(orders!L$1,'products  '!$A$1:$G$1,0))</f>
        <v>8.91</v>
      </c>
      <c r="M762" s="7">
        <f t="shared" si="33"/>
        <v>44.55</v>
      </c>
      <c r="N762" t="str">
        <f t="shared" si="34"/>
        <v>Excelsa</v>
      </c>
      <c r="O762" t="str">
        <f t="shared" si="35"/>
        <v>Light</v>
      </c>
      <c r="P762" t="str">
        <f>_xlfn.XLOOKUP(Orders[[#This Row],[Customer ID]],customers!$A$2:$A$1001,customers!$I$2:$I$1001,,0)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  '!$A$1:$G$49,MATCH($D763,'products  '!$A$1:$A$49,0),MATCH(orders!I$1,'products  '!$A$1:$G$1,0))</f>
        <v>Exc</v>
      </c>
      <c r="J763" t="str">
        <f>INDEX('products  '!$A$1:$G$49,MATCH($D763,'products  '!$A$1:$A$49,0),MATCH(orders!J$1,'products  '!$A$1:$G$1,0))</f>
        <v>L</v>
      </c>
      <c r="K763" s="6">
        <f>INDEX('products  '!$A$1:$G$49,MATCH($D763,'products  '!$A$1:$A$49,0),MATCH(orders!K$1,'products  '!$A$1:$G$1,0))</f>
        <v>1</v>
      </c>
      <c r="L763" s="7">
        <f>INDEX('products  '!$A$1:$G$49,MATCH($D763,'products  '!$A$1:$A$49,0),MATCH(orders!L$1,'products  '!$A$1:$G$1,0))</f>
        <v>14.85</v>
      </c>
      <c r="M763" s="7">
        <f t="shared" si="33"/>
        <v>89.1</v>
      </c>
      <c r="N763" t="str">
        <f t="shared" si="34"/>
        <v>Excelsa</v>
      </c>
      <c r="O763" t="str">
        <f t="shared" si="35"/>
        <v>Light</v>
      </c>
      <c r="P763" t="str">
        <f>_xlfn.XLOOKUP(Orders[[#This Row],[Customer ID]],customers!$A$2:$A$1001,customers!$I$2:$I$1001,,0)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  '!$A$1:$G$49,MATCH($D764,'products  '!$A$1:$A$49,0),MATCH(orders!I$1,'products  '!$A$1:$G$1,0))</f>
        <v>Lib</v>
      </c>
      <c r="J764" t="str">
        <f>INDEX('products  '!$A$1:$G$49,MATCH($D764,'products  '!$A$1:$A$49,0),MATCH(orders!J$1,'products  '!$A$1:$G$1,0))</f>
        <v>M</v>
      </c>
      <c r="K764" s="6">
        <f>INDEX('products  '!$A$1:$G$49,MATCH($D764,'products  '!$A$1:$A$49,0),MATCH(orders!K$1,'products  '!$A$1:$G$1,0))</f>
        <v>0.5</v>
      </c>
      <c r="L764" s="7">
        <f>INDEX('products  '!$A$1:$G$49,MATCH($D764,'products  '!$A$1:$A$49,0),MATCH(orders!L$1,'products  '!$A$1:$G$1,0))</f>
        <v>8.73</v>
      </c>
      <c r="M764" s="7">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  '!$A$1:$G$49,MATCH($D765,'products  '!$A$1:$A$49,0),MATCH(orders!I$1,'products  '!$A$1:$G$1,0))</f>
        <v>Ara</v>
      </c>
      <c r="J765" t="str">
        <f>INDEX('products  '!$A$1:$G$49,MATCH($D765,'products  '!$A$1:$A$49,0),MATCH(orders!J$1,'products  '!$A$1:$G$1,0))</f>
        <v>L</v>
      </c>
      <c r="K765" s="6">
        <f>INDEX('products  '!$A$1:$G$49,MATCH($D765,'products  '!$A$1:$A$49,0),MATCH(orders!K$1,'products  '!$A$1:$G$1,0))</f>
        <v>0.5</v>
      </c>
      <c r="L765" s="7">
        <f>INDEX('products  '!$A$1:$G$49,MATCH($D765,'products  '!$A$1:$A$49,0),MATCH(orders!L$1,'products  '!$A$1:$G$1,0))</f>
        <v>7.77</v>
      </c>
      <c r="M765" s="7">
        <f t="shared" si="33"/>
        <v>23.31</v>
      </c>
      <c r="N765" t="str">
        <f t="shared" si="34"/>
        <v>Arabica</v>
      </c>
      <c r="O765" t="str">
        <f t="shared" si="35"/>
        <v>Light</v>
      </c>
      <c r="P765" t="str">
        <f>_xlfn.XLOOKUP(Orders[[#This Row],[Customer ID]],customers!$A$2:$A$1001,customers!$I$2:$I$1001,,0)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  '!$A$1:$G$49,MATCH($D766,'products  '!$A$1:$A$49,0),MATCH(orders!I$1,'products  '!$A$1:$G$1,0))</f>
        <v>Ara</v>
      </c>
      <c r="J766" t="str">
        <f>INDEX('products  '!$A$1:$G$49,MATCH($D766,'products  '!$A$1:$A$49,0),MATCH(orders!J$1,'products  '!$A$1:$G$1,0))</f>
        <v>L</v>
      </c>
      <c r="K766" s="6">
        <f>INDEX('products  '!$A$1:$G$49,MATCH($D766,'products  '!$A$1:$A$49,0),MATCH(orders!K$1,'products  '!$A$1:$G$1,0))</f>
        <v>2.5</v>
      </c>
      <c r="L766" s="7">
        <f>INDEX('products  '!$A$1:$G$49,MATCH($D766,'products  '!$A$1:$A$49,0),MATCH(orders!L$1,'products  '!$A$1:$G$1,0))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  '!$A$1:$G$49,MATCH($D767,'products  '!$A$1:$A$49,0),MATCH(orders!I$1,'products  '!$A$1:$G$1,0))</f>
        <v>Rob</v>
      </c>
      <c r="J767" t="str">
        <f>INDEX('products  '!$A$1:$G$49,MATCH($D767,'products  '!$A$1:$A$49,0),MATCH(orders!J$1,'products  '!$A$1:$G$1,0))</f>
        <v>M</v>
      </c>
      <c r="K767" s="6">
        <f>INDEX('products  '!$A$1:$G$49,MATCH($D767,'products  '!$A$1:$A$49,0),MATCH(orders!K$1,'products  '!$A$1:$G$1,0))</f>
        <v>1</v>
      </c>
      <c r="L767" s="7">
        <f>INDEX('products  '!$A$1:$G$49,MATCH($D767,'products  '!$A$1:$A$49,0),MATCH(orders!L$1,'products  '!$A$1:$G$1,0))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  '!$A$1:$G$49,MATCH($D768,'products  '!$A$1:$A$49,0),MATCH(orders!I$1,'products  '!$A$1:$G$1,0))</f>
        <v>Ara</v>
      </c>
      <c r="J768" t="str">
        <f>INDEX('products  '!$A$1:$G$49,MATCH($D768,'products  '!$A$1:$A$49,0),MATCH(orders!J$1,'products  '!$A$1:$G$1,0))</f>
        <v>L</v>
      </c>
      <c r="K768" s="6">
        <f>INDEX('products  '!$A$1:$G$49,MATCH($D768,'products  '!$A$1:$A$49,0),MATCH(orders!K$1,'products  '!$A$1:$G$1,0))</f>
        <v>0.5</v>
      </c>
      <c r="L768" s="7">
        <f>INDEX('products  '!$A$1:$G$49,MATCH($D768,'products  '!$A$1:$A$49,0),MATCH(orders!L$1,'products  '!$A$1:$G$1,0))</f>
        <v>7.77</v>
      </c>
      <c r="M768" s="7">
        <f t="shared" si="33"/>
        <v>15.54</v>
      </c>
      <c r="N768" t="str">
        <f t="shared" si="34"/>
        <v>Arabica</v>
      </c>
      <c r="O768" t="str">
        <f t="shared" si="35"/>
        <v>Light</v>
      </c>
      <c r="P768" t="str">
        <f>_xlfn.XLOOKUP(Orders[[#This Row],[Customer ID]],customers!$A$2:$A$1001,customers!$I$2:$I$1001,,0)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  '!$A$1:$G$49,MATCH($D769,'products  '!$A$1:$A$49,0),MATCH(orders!I$1,'products  '!$A$1:$G$1,0))</f>
        <v>Ara</v>
      </c>
      <c r="J769" t="str">
        <f>INDEX('products  '!$A$1:$G$49,MATCH($D769,'products  '!$A$1:$A$49,0),MATCH(orders!J$1,'products  '!$A$1:$G$1,0))</f>
        <v>L</v>
      </c>
      <c r="K769" s="6">
        <f>INDEX('products  '!$A$1:$G$49,MATCH($D769,'products  '!$A$1:$A$49,0),MATCH(orders!K$1,'products  '!$A$1:$G$1,0))</f>
        <v>2.5</v>
      </c>
      <c r="L769" s="7">
        <f>INDEX('products  '!$A$1:$G$49,MATCH($D769,'products  '!$A$1:$A$49,0),MATCH(orders!L$1,'products  '!$A$1:$G$1,0))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  '!$A$1:$G$49,MATCH($D770,'products  '!$A$1:$A$49,0),MATCH(orders!I$1,'products  '!$A$1:$G$1,0))</f>
        <v>Rob</v>
      </c>
      <c r="J770" t="str">
        <f>INDEX('products  '!$A$1:$G$49,MATCH($D770,'products  '!$A$1:$A$49,0),MATCH(orders!J$1,'products  '!$A$1:$G$1,0))</f>
        <v>L</v>
      </c>
      <c r="K770" s="6">
        <f>INDEX('products  '!$A$1:$G$49,MATCH($D770,'products  '!$A$1:$A$49,0),MATCH(orders!K$1,'products  '!$A$1:$G$1,0))</f>
        <v>1</v>
      </c>
      <c r="L770" s="7">
        <f>INDEX('products  '!$A$1:$G$49,MATCH($D770,'products  '!$A$1:$A$49,0),MATCH(orders!L$1,'products  '!$A$1:$G$1,0))</f>
        <v>11.95</v>
      </c>
      <c r="M770" s="7">
        <f t="shared" si="33"/>
        <v>23.9</v>
      </c>
      <c r="N770" t="str">
        <f t="shared" si="34"/>
        <v>Robusta</v>
      </c>
      <c r="O770" t="str">
        <f t="shared" si="35"/>
        <v>Light</v>
      </c>
      <c r="P770" t="str">
        <f>_xlfn.XLOOKUP(Orders[[#This Row],[Customer ID]],customers!$A$2:$A$1001,customers!$I$2:$I$1001,,0)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  '!$A$1:$G$49,MATCH($D771,'products  '!$A$1:$A$49,0),MATCH(orders!I$1,'products  '!$A$1:$G$1,0))</f>
        <v>Rob</v>
      </c>
      <c r="J771" t="str">
        <f>INDEX('products  '!$A$1:$G$49,MATCH($D771,'products  '!$A$1:$A$49,0),MATCH(orders!J$1,'products  '!$A$1:$G$1,0))</f>
        <v>M</v>
      </c>
      <c r="K771" s="6">
        <f>INDEX('products  '!$A$1:$G$49,MATCH($D771,'products  '!$A$1:$A$49,0),MATCH(orders!K$1,'products  '!$A$1:$G$1,0))</f>
        <v>2.5</v>
      </c>
      <c r="L771" s="7">
        <f>INDEX('products  '!$A$1:$G$49,MATCH($D771,'products  '!$A$1:$A$49,0),MATCH(orders!L$1,'products  '!$A$1:$G$1,0))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  '!$A$1:$G$49,MATCH($D772,'products  '!$A$1:$A$49,0),MATCH(orders!I$1,'products  '!$A$1:$G$1,0))</f>
        <v>Ara</v>
      </c>
      <c r="J772" t="str">
        <f>INDEX('products  '!$A$1:$G$49,MATCH($D772,'products  '!$A$1:$A$49,0),MATCH(orders!J$1,'products  '!$A$1:$G$1,0))</f>
        <v>D</v>
      </c>
      <c r="K772" s="6">
        <f>INDEX('products  '!$A$1:$G$49,MATCH($D772,'products  '!$A$1:$A$49,0),MATCH(orders!K$1,'products  '!$A$1:$G$1,0))</f>
        <v>1</v>
      </c>
      <c r="L772" s="7">
        <f>INDEX('products  '!$A$1:$G$49,MATCH($D772,'products  '!$A$1:$A$49,0),MATCH(orders!L$1,'products  '!$A$1:$G$1,0))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  '!$A$1:$G$49,MATCH($D773,'products  '!$A$1:$A$49,0),MATCH(orders!I$1,'products  '!$A$1:$G$1,0))</f>
        <v>Rob</v>
      </c>
      <c r="J773" t="str">
        <f>INDEX('products  '!$A$1:$G$49,MATCH($D773,'products  '!$A$1:$A$49,0),MATCH(orders!J$1,'products  '!$A$1:$G$1,0))</f>
        <v>L</v>
      </c>
      <c r="K773" s="6">
        <f>INDEX('products  '!$A$1:$G$49,MATCH($D773,'products  '!$A$1:$A$49,0),MATCH(orders!K$1,'products  '!$A$1:$G$1,0))</f>
        <v>0.5</v>
      </c>
      <c r="L773" s="7">
        <f>INDEX('products  '!$A$1:$G$49,MATCH($D773,'products  '!$A$1:$A$49,0),MATCH(orders!L$1,'products  '!$A$1:$G$1,0))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  '!$A$1:$G$49,MATCH($D774,'products  '!$A$1:$A$49,0),MATCH(orders!I$1,'products  '!$A$1:$G$1,0))</f>
        <v>Exc</v>
      </c>
      <c r="J774" t="str">
        <f>INDEX('products  '!$A$1:$G$49,MATCH($D774,'products  '!$A$1:$A$49,0),MATCH(orders!J$1,'products  '!$A$1:$G$1,0))</f>
        <v>M</v>
      </c>
      <c r="K774" s="6">
        <f>INDEX('products  '!$A$1:$G$49,MATCH($D774,'products  '!$A$1:$A$49,0),MATCH(orders!K$1,'products  '!$A$1:$G$1,0))</f>
        <v>1</v>
      </c>
      <c r="L774" s="7">
        <f>INDEX('products  '!$A$1:$G$49,MATCH($D774,'products  '!$A$1:$A$49,0),MATCH(orders!L$1,'products  '!$A$1:$G$1,0))</f>
        <v>13.75</v>
      </c>
      <c r="M774" s="7">
        <f t="shared" si="36"/>
        <v>82.5</v>
      </c>
      <c r="N774" t="str">
        <f t="shared" si="37"/>
        <v>Excelsa</v>
      </c>
      <c r="O774" t="str">
        <f t="shared" si="38"/>
        <v>Medium</v>
      </c>
      <c r="P774" t="str">
        <f>_xlfn.XLOOKUP(Orders[[#This Row],[Customer ID]],customers!$A$2:$A$1001,customers!$I$2:$I$1001,,0)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  '!$A$1:$G$49,MATCH($D775,'products  '!$A$1:$A$49,0),MATCH(orders!I$1,'products  '!$A$1:$G$1,0))</f>
        <v>Lib</v>
      </c>
      <c r="J775" t="str">
        <f>INDEX('products  '!$A$1:$G$49,MATCH($D775,'products  '!$A$1:$A$49,0),MATCH(orders!J$1,'products  '!$A$1:$G$1,0))</f>
        <v>M</v>
      </c>
      <c r="K775" s="6">
        <f>INDEX('products  '!$A$1:$G$49,MATCH($D775,'products  '!$A$1:$A$49,0),MATCH(orders!K$1,'products  '!$A$1:$G$1,0))</f>
        <v>0.2</v>
      </c>
      <c r="L775" s="7">
        <f>INDEX('products  '!$A$1:$G$49,MATCH($D775,'products  '!$A$1:$A$49,0),MATCH(orders!L$1,'products  '!$A$1:$G$1,0))</f>
        <v>4.3650000000000002</v>
      </c>
      <c r="M775" s="7">
        <f t="shared" si="36"/>
        <v>8.73</v>
      </c>
      <c r="N775" t="str">
        <f t="shared" si="37"/>
        <v>Liberica</v>
      </c>
      <c r="O775" t="str">
        <f t="shared" si="38"/>
        <v>Medium</v>
      </c>
      <c r="P775" t="str">
        <f>_xlfn.XLOOKUP(Orders[[#This Row],[Customer ID]],customers!$A$2:$A$1001,customers!$I$2:$I$1001,,0)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  '!$A$1:$G$49,MATCH($D776,'products  '!$A$1:$A$49,0),MATCH(orders!I$1,'products  '!$A$1:$G$1,0))</f>
        <v>Rob</v>
      </c>
      <c r="J776" t="str">
        <f>INDEX('products  '!$A$1:$G$49,MATCH($D776,'products  '!$A$1:$A$49,0),MATCH(orders!J$1,'products  '!$A$1:$G$1,0))</f>
        <v>M</v>
      </c>
      <c r="K776" s="6">
        <f>INDEX('products  '!$A$1:$G$49,MATCH($D776,'products  '!$A$1:$A$49,0),MATCH(orders!K$1,'products  '!$A$1:$G$1,0))</f>
        <v>1</v>
      </c>
      <c r="L776" s="7">
        <f>INDEX('products  '!$A$1:$G$49,MATCH($D776,'products  '!$A$1:$A$49,0),MATCH(orders!L$1,'products  '!$A$1:$G$1,0))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  '!$A$1:$G$49,MATCH($D777,'products  '!$A$1:$A$49,0),MATCH(orders!I$1,'products  '!$A$1:$G$1,0))</f>
        <v>Exc</v>
      </c>
      <c r="J777" t="str">
        <f>INDEX('products  '!$A$1:$G$49,MATCH($D777,'products  '!$A$1:$A$49,0),MATCH(orders!J$1,'products  '!$A$1:$G$1,0))</f>
        <v>L</v>
      </c>
      <c r="K777" s="6">
        <f>INDEX('products  '!$A$1:$G$49,MATCH($D777,'products  '!$A$1:$A$49,0),MATCH(orders!K$1,'products  '!$A$1:$G$1,0))</f>
        <v>0.5</v>
      </c>
      <c r="L777" s="7">
        <f>INDEX('products  '!$A$1:$G$49,MATCH($D777,'products  '!$A$1:$A$49,0),MATCH(orders!L$1,'products  '!$A$1:$G$1,0))</f>
        <v>8.91</v>
      </c>
      <c r="M777" s="7">
        <f t="shared" si="36"/>
        <v>17.82</v>
      </c>
      <c r="N777" t="str">
        <f t="shared" si="37"/>
        <v>Excelsa</v>
      </c>
      <c r="O777" t="str">
        <f t="shared" si="38"/>
        <v>Light</v>
      </c>
      <c r="P777" t="str">
        <f>_xlfn.XLOOKUP(Orders[[#This Row],[Customer ID]],customers!$A$2:$A$1001,customers!$I$2:$I$1001,,0)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  '!$A$1:$G$49,MATCH($D778,'products  '!$A$1:$A$49,0),MATCH(orders!I$1,'products  '!$A$1:$G$1,0))</f>
        <v>Ara</v>
      </c>
      <c r="J778" t="str">
        <f>INDEX('products  '!$A$1:$G$49,MATCH($D778,'products  '!$A$1:$A$49,0),MATCH(orders!J$1,'products  '!$A$1:$G$1,0))</f>
        <v>M</v>
      </c>
      <c r="K778" s="6">
        <f>INDEX('products  '!$A$1:$G$49,MATCH($D778,'products  '!$A$1:$A$49,0),MATCH(orders!K$1,'products  '!$A$1:$G$1,0))</f>
        <v>0.5</v>
      </c>
      <c r="L778" s="7">
        <f>INDEX('products  '!$A$1:$G$49,MATCH($D778,'products  '!$A$1:$A$49,0),MATCH(orders!L$1,'products  '!$A$1:$G$1,0))</f>
        <v>6.75</v>
      </c>
      <c r="M778" s="7">
        <f t="shared" si="36"/>
        <v>20.25</v>
      </c>
      <c r="N778" t="str">
        <f t="shared" si="37"/>
        <v>Arabica</v>
      </c>
      <c r="O778" t="str">
        <f t="shared" si="38"/>
        <v>Medium</v>
      </c>
      <c r="P778" t="str">
        <f>_xlfn.XLOOKUP(Orders[[#This Row],[Customer ID]],customers!$A$2:$A$1001,customers!$I$2:$I$1001,,0)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  '!$A$1:$G$49,MATCH($D779,'products  '!$A$1:$A$49,0),MATCH(orders!I$1,'products  '!$A$1:$G$1,0))</f>
        <v>Ara</v>
      </c>
      <c r="J779" t="str">
        <f>INDEX('products  '!$A$1:$G$49,MATCH($D779,'products  '!$A$1:$A$49,0),MATCH(orders!J$1,'products  '!$A$1:$G$1,0))</f>
        <v>L</v>
      </c>
      <c r="K779" s="6">
        <f>INDEX('products  '!$A$1:$G$49,MATCH($D779,'products  '!$A$1:$A$49,0),MATCH(orders!K$1,'products  '!$A$1:$G$1,0))</f>
        <v>2.5</v>
      </c>
      <c r="L779" s="7">
        <f>INDEX('products  '!$A$1:$G$49,MATCH($D779,'products  '!$A$1:$A$49,0),MATCH(orders!L$1,'products  '!$A$1:$G$1,0))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  '!$A$1:$G$49,MATCH($D780,'products  '!$A$1:$A$49,0),MATCH(orders!I$1,'products  '!$A$1:$G$1,0))</f>
        <v>Lib</v>
      </c>
      <c r="J780" t="str">
        <f>INDEX('products  '!$A$1:$G$49,MATCH($D780,'products  '!$A$1:$A$49,0),MATCH(orders!J$1,'products  '!$A$1:$G$1,0))</f>
        <v>L</v>
      </c>
      <c r="K780" s="6">
        <f>INDEX('products  '!$A$1:$G$49,MATCH($D780,'products  '!$A$1:$A$49,0),MATCH(orders!K$1,'products  '!$A$1:$G$1,0))</f>
        <v>0.5</v>
      </c>
      <c r="L780" s="7">
        <f>INDEX('products  '!$A$1:$G$49,MATCH($D780,'products  '!$A$1:$A$49,0),MATCH(orders!L$1,'products  '!$A$1:$G$1,0))</f>
        <v>9.51</v>
      </c>
      <c r="M780" s="7">
        <f t="shared" si="36"/>
        <v>19.02</v>
      </c>
      <c r="N780" t="str">
        <f t="shared" si="37"/>
        <v>Liberica</v>
      </c>
      <c r="O780" t="str">
        <f t="shared" si="38"/>
        <v>Light</v>
      </c>
      <c r="P780" t="str">
        <f>_xlfn.XLOOKUP(Orders[[#This Row],[Customer ID]],customers!$A$2:$A$1001,customers!$I$2:$I$1001,,0)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  '!$A$1:$G$49,MATCH($D781,'products  '!$A$1:$A$49,0),MATCH(orders!I$1,'products  '!$A$1:$G$1,0))</f>
        <v>Lib</v>
      </c>
      <c r="J781" t="str">
        <f>INDEX('products  '!$A$1:$G$49,MATCH($D781,'products  '!$A$1:$A$49,0),MATCH(orders!J$1,'products  '!$A$1:$G$1,0))</f>
        <v>D</v>
      </c>
      <c r="K781" s="6">
        <f>INDEX('products  '!$A$1:$G$49,MATCH($D781,'products  '!$A$1:$A$49,0),MATCH(orders!K$1,'products  '!$A$1:$G$1,0))</f>
        <v>1</v>
      </c>
      <c r="L781" s="7">
        <f>INDEX('products  '!$A$1:$G$49,MATCH($D781,'products  '!$A$1:$A$49,0),MATCH(orders!L$1,'products  '!$A$1:$G$1,0))</f>
        <v>12.95</v>
      </c>
      <c r="M781" s="7">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  '!$A$1:$G$49,MATCH($D782,'products  '!$A$1:$A$49,0),MATCH(orders!I$1,'products  '!$A$1:$G$1,0))</f>
        <v>Exc</v>
      </c>
      <c r="J782" t="str">
        <f>INDEX('products  '!$A$1:$G$49,MATCH($D782,'products  '!$A$1:$A$49,0),MATCH(orders!J$1,'products  '!$A$1:$G$1,0))</f>
        <v>M</v>
      </c>
      <c r="K782" s="6">
        <f>INDEX('products  '!$A$1:$G$49,MATCH($D782,'products  '!$A$1:$A$49,0),MATCH(orders!K$1,'products  '!$A$1:$G$1,0))</f>
        <v>1</v>
      </c>
      <c r="L782" s="7">
        <f>INDEX('products  '!$A$1:$G$49,MATCH($D782,'products  '!$A$1:$A$49,0),MATCH(orders!L$1,'products  '!$A$1:$G$1,0))</f>
        <v>13.75</v>
      </c>
      <c r="M782" s="7">
        <f t="shared" si="36"/>
        <v>41.25</v>
      </c>
      <c r="N782" t="str">
        <f t="shared" si="37"/>
        <v>Excelsa</v>
      </c>
      <c r="O782" t="str">
        <f t="shared" si="38"/>
        <v>Medium</v>
      </c>
      <c r="P782" t="str">
        <f>_xlfn.XLOOKUP(Orders[[#This Row],[Customer ID]],customers!$A$2:$A$1001,customers!$I$2:$I$1001,,0)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  '!$A$1:$G$49,MATCH($D783,'products  '!$A$1:$A$49,0),MATCH(orders!I$1,'products  '!$A$1:$G$1,0))</f>
        <v>Lib</v>
      </c>
      <c r="J783" t="str">
        <f>INDEX('products  '!$A$1:$G$49,MATCH($D783,'products  '!$A$1:$A$49,0),MATCH(orders!J$1,'products  '!$A$1:$G$1,0))</f>
        <v>L</v>
      </c>
      <c r="K783" s="6">
        <f>INDEX('products  '!$A$1:$G$49,MATCH($D783,'products  '!$A$1:$A$49,0),MATCH(orders!K$1,'products  '!$A$1:$G$1,0))</f>
        <v>2.5</v>
      </c>
      <c r="L783" s="7">
        <f>INDEX('products  '!$A$1:$G$49,MATCH($D783,'products  '!$A$1:$A$49,0),MATCH(orders!L$1,'products  '!$A$1:$G$1,0))</f>
        <v>36.454999999999998</v>
      </c>
      <c r="M783" s="7">
        <f t="shared" si="36"/>
        <v>145.82</v>
      </c>
      <c r="N783" t="str">
        <f t="shared" si="37"/>
        <v>Liberica</v>
      </c>
      <c r="O783" t="str">
        <f t="shared" si="38"/>
        <v>Light</v>
      </c>
      <c r="P783" t="str">
        <f>_xlfn.XLOOKUP(Orders[[#This Row],[Customer ID]],customers!$A$2:$A$1001,customers!$I$2:$I$1001,,0)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  '!$A$1:$G$49,MATCH($D784,'products  '!$A$1:$A$49,0),MATCH(orders!I$1,'products  '!$A$1:$G$1,0))</f>
        <v>Exc</v>
      </c>
      <c r="J784" t="str">
        <f>INDEX('products  '!$A$1:$G$49,MATCH($D784,'products  '!$A$1:$A$49,0),MATCH(orders!J$1,'products  '!$A$1:$G$1,0))</f>
        <v>L</v>
      </c>
      <c r="K784" s="6">
        <f>INDEX('products  '!$A$1:$G$49,MATCH($D784,'products  '!$A$1:$A$49,0),MATCH(orders!K$1,'products  '!$A$1:$G$1,0))</f>
        <v>0.2</v>
      </c>
      <c r="L784" s="7">
        <f>INDEX('products  '!$A$1:$G$49,MATCH($D784,'products  '!$A$1:$A$49,0),MATCH(orders!L$1,'products  '!$A$1:$G$1,0))</f>
        <v>4.4550000000000001</v>
      </c>
      <c r="M784" s="7">
        <f t="shared" si="36"/>
        <v>26.73</v>
      </c>
      <c r="N784" t="str">
        <f t="shared" si="37"/>
        <v>Excelsa</v>
      </c>
      <c r="O784" t="str">
        <f t="shared" si="38"/>
        <v>Light</v>
      </c>
      <c r="P784" t="str">
        <f>_xlfn.XLOOKUP(Orders[[#This Row],[Customer ID]],customers!$A$2:$A$1001,customers!$I$2:$I$1001,,0)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  '!$A$1:$G$49,MATCH($D785,'products  '!$A$1:$A$49,0),MATCH(orders!I$1,'products  '!$A$1:$G$1,0))</f>
        <v>Lib</v>
      </c>
      <c r="J785" t="str">
        <f>INDEX('products  '!$A$1:$G$49,MATCH($D785,'products  '!$A$1:$A$49,0),MATCH(orders!J$1,'products  '!$A$1:$G$1,0))</f>
        <v>M</v>
      </c>
      <c r="K785" s="6">
        <f>INDEX('products  '!$A$1:$G$49,MATCH($D785,'products  '!$A$1:$A$49,0),MATCH(orders!K$1,'products  '!$A$1:$G$1,0))</f>
        <v>0.5</v>
      </c>
      <c r="L785" s="7">
        <f>INDEX('products  '!$A$1:$G$49,MATCH($D785,'products  '!$A$1:$A$49,0),MATCH(orders!L$1,'products  '!$A$1:$G$1,0))</f>
        <v>8.73</v>
      </c>
      <c r="M785" s="7">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  '!$A$1:$G$49,MATCH($D786,'products  '!$A$1:$A$49,0),MATCH(orders!I$1,'products  '!$A$1:$G$1,0))</f>
        <v>Lib</v>
      </c>
      <c r="J786" t="str">
        <f>INDEX('products  '!$A$1:$G$49,MATCH($D786,'products  '!$A$1:$A$49,0),MATCH(orders!J$1,'products  '!$A$1:$G$1,0))</f>
        <v>L</v>
      </c>
      <c r="K786" s="6">
        <f>INDEX('products  '!$A$1:$G$49,MATCH($D786,'products  '!$A$1:$A$49,0),MATCH(orders!K$1,'products  '!$A$1:$G$1,0))</f>
        <v>1</v>
      </c>
      <c r="L786" s="7">
        <f>INDEX('products  '!$A$1:$G$49,MATCH($D786,'products  '!$A$1:$A$49,0),MATCH(orders!L$1,'products  '!$A$1:$G$1,0))</f>
        <v>15.85</v>
      </c>
      <c r="M786" s="7">
        <f t="shared" si="36"/>
        <v>31.7</v>
      </c>
      <c r="N786" t="str">
        <f t="shared" si="37"/>
        <v>Liberica</v>
      </c>
      <c r="O786" t="str">
        <f t="shared" si="38"/>
        <v>Light</v>
      </c>
      <c r="P786" t="str">
        <f>_xlfn.XLOOKUP(Orders[[#This Row],[Customer ID]],customers!$A$2:$A$1001,customers!$I$2:$I$1001,,0)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  '!$A$1:$G$49,MATCH($D787,'products  '!$A$1:$A$49,0),MATCH(orders!I$1,'products  '!$A$1:$G$1,0))</f>
        <v>Ara</v>
      </c>
      <c r="J787" t="str">
        <f>INDEX('products  '!$A$1:$G$49,MATCH($D787,'products  '!$A$1:$A$49,0),MATCH(orders!J$1,'products  '!$A$1:$G$1,0))</f>
        <v>D</v>
      </c>
      <c r="K787" s="6">
        <f>INDEX('products  '!$A$1:$G$49,MATCH($D787,'products  '!$A$1:$A$49,0),MATCH(orders!K$1,'products  '!$A$1:$G$1,0))</f>
        <v>2.5</v>
      </c>
      <c r="L787" s="7">
        <f>INDEX('products  '!$A$1:$G$49,MATCH($D787,'products  '!$A$1:$A$49,0),MATCH(orders!L$1,'products  '!$A$1:$G$1,0))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  '!$A$1:$G$49,MATCH($D788,'products  '!$A$1:$A$49,0),MATCH(orders!I$1,'products  '!$A$1:$G$1,0))</f>
        <v>Exc</v>
      </c>
      <c r="J788" t="str">
        <f>INDEX('products  '!$A$1:$G$49,MATCH($D788,'products  '!$A$1:$A$49,0),MATCH(orders!J$1,'products  '!$A$1:$G$1,0))</f>
        <v>D</v>
      </c>
      <c r="K788" s="6">
        <f>INDEX('products  '!$A$1:$G$49,MATCH($D788,'products  '!$A$1:$A$49,0),MATCH(orders!K$1,'products  '!$A$1:$G$1,0))</f>
        <v>2.5</v>
      </c>
      <c r="L788" s="7">
        <f>INDEX('products  '!$A$1:$G$49,MATCH($D788,'products  '!$A$1:$A$49,0),MATCH(orders!L$1,'products  '!$A$1:$G$1,0))</f>
        <v>27.945</v>
      </c>
      <c r="M788" s="7">
        <f t="shared" si="36"/>
        <v>27.945</v>
      </c>
      <c r="N788" t="str">
        <f t="shared" si="37"/>
        <v>Excelsa</v>
      </c>
      <c r="O788" t="str">
        <f t="shared" si="38"/>
        <v>Dark</v>
      </c>
      <c r="P788" t="str">
        <f>_xlfn.XLOOKUP(Orders[[#This Row],[Customer ID]],customers!$A$2:$A$1001,customers!$I$2:$I$1001,,0)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  '!$A$1:$G$49,MATCH($D789,'products  '!$A$1:$A$49,0),MATCH(orders!I$1,'products  '!$A$1:$G$1,0))</f>
        <v>Exc</v>
      </c>
      <c r="J789" t="str">
        <f>INDEX('products  '!$A$1:$G$49,MATCH($D789,'products  '!$A$1:$A$49,0),MATCH(orders!J$1,'products  '!$A$1:$G$1,0))</f>
        <v>M</v>
      </c>
      <c r="K789" s="6">
        <f>INDEX('products  '!$A$1:$G$49,MATCH($D789,'products  '!$A$1:$A$49,0),MATCH(orders!K$1,'products  '!$A$1:$G$1,0))</f>
        <v>1</v>
      </c>
      <c r="L789" s="7">
        <f>INDEX('products  '!$A$1:$G$49,MATCH($D789,'products  '!$A$1:$A$49,0),MATCH(orders!L$1,'products  '!$A$1:$G$1,0))</f>
        <v>13.75</v>
      </c>
      <c r="M789" s="7">
        <f t="shared" si="36"/>
        <v>82.5</v>
      </c>
      <c r="N789" t="str">
        <f t="shared" si="37"/>
        <v>Excelsa</v>
      </c>
      <c r="O789" t="str">
        <f t="shared" si="38"/>
        <v>Medium</v>
      </c>
      <c r="P789" t="str">
        <f>_xlfn.XLOOKUP(Orders[[#This Row],[Customer ID]],customers!$A$2:$A$1001,customers!$I$2:$I$1001,,0)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  '!$A$1:$G$49,MATCH($D790,'products  '!$A$1:$A$49,0),MATCH(orders!I$1,'products  '!$A$1:$G$1,0))</f>
        <v>Rob</v>
      </c>
      <c r="J790" t="str">
        <f>INDEX('products  '!$A$1:$G$49,MATCH($D790,'products  '!$A$1:$A$49,0),MATCH(orders!J$1,'products  '!$A$1:$G$1,0))</f>
        <v>M</v>
      </c>
      <c r="K790" s="6">
        <f>INDEX('products  '!$A$1:$G$49,MATCH($D790,'products  '!$A$1:$A$49,0),MATCH(orders!K$1,'products  '!$A$1:$G$1,0))</f>
        <v>2.5</v>
      </c>
      <c r="L790" s="7">
        <f>INDEX('products  '!$A$1:$G$49,MATCH($D790,'products  '!$A$1:$A$49,0),MATCH(orders!L$1,'products  '!$A$1:$G$1,0))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  '!$A$1:$G$49,MATCH($D791,'products  '!$A$1:$A$49,0),MATCH(orders!I$1,'products  '!$A$1:$G$1,0))</f>
        <v>Ara</v>
      </c>
      <c r="J791" t="str">
        <f>INDEX('products  '!$A$1:$G$49,MATCH($D791,'products  '!$A$1:$A$49,0),MATCH(orders!J$1,'products  '!$A$1:$G$1,0))</f>
        <v>L</v>
      </c>
      <c r="K791" s="6">
        <f>INDEX('products  '!$A$1:$G$49,MATCH($D791,'products  '!$A$1:$A$49,0),MATCH(orders!K$1,'products  '!$A$1:$G$1,0))</f>
        <v>1</v>
      </c>
      <c r="L791" s="7">
        <f>INDEX('products  '!$A$1:$G$49,MATCH($D791,'products  '!$A$1:$A$49,0),MATCH(orders!L$1,'products  '!$A$1:$G$1,0))</f>
        <v>12.95</v>
      </c>
      <c r="M791" s="7">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  '!$A$1:$G$49,MATCH($D792,'products  '!$A$1:$A$49,0),MATCH(orders!I$1,'products  '!$A$1:$G$1,0))</f>
        <v>Ara</v>
      </c>
      <c r="J792" t="str">
        <f>INDEX('products  '!$A$1:$G$49,MATCH($D792,'products  '!$A$1:$A$49,0),MATCH(orders!J$1,'products  '!$A$1:$G$1,0))</f>
        <v>L</v>
      </c>
      <c r="K792" s="6">
        <f>INDEX('products  '!$A$1:$G$49,MATCH($D792,'products  '!$A$1:$A$49,0),MATCH(orders!K$1,'products  '!$A$1:$G$1,0))</f>
        <v>0.5</v>
      </c>
      <c r="L792" s="7">
        <f>INDEX('products  '!$A$1:$G$49,MATCH($D792,'products  '!$A$1:$A$49,0),MATCH(orders!L$1,'products  '!$A$1:$G$1,0))</f>
        <v>7.77</v>
      </c>
      <c r="M792" s="7">
        <f t="shared" si="36"/>
        <v>23.31</v>
      </c>
      <c r="N792" t="str">
        <f t="shared" si="37"/>
        <v>Arabica</v>
      </c>
      <c r="O792" t="str">
        <f t="shared" si="38"/>
        <v>Light</v>
      </c>
      <c r="P792" t="str">
        <f>_xlfn.XLOOKUP(Orders[[#This Row],[Customer ID]],customers!$A$2:$A$1001,customers!$I$2:$I$1001,,0)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  '!$A$1:$G$49,MATCH($D793,'products  '!$A$1:$A$49,0),MATCH(orders!I$1,'products  '!$A$1:$G$1,0))</f>
        <v>Lib</v>
      </c>
      <c r="J793" t="str">
        <f>INDEX('products  '!$A$1:$G$49,MATCH($D793,'products  '!$A$1:$A$49,0),MATCH(orders!J$1,'products  '!$A$1:$G$1,0))</f>
        <v>L</v>
      </c>
      <c r="K793" s="6">
        <f>INDEX('products  '!$A$1:$G$49,MATCH($D793,'products  '!$A$1:$A$49,0),MATCH(orders!K$1,'products  '!$A$1:$G$1,0))</f>
        <v>0.2</v>
      </c>
      <c r="L793" s="7">
        <f>INDEX('products  '!$A$1:$G$49,MATCH($D793,'products  '!$A$1:$A$49,0),MATCH(orders!L$1,'products  '!$A$1:$G$1,0))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  '!$A$1:$G$49,MATCH($D794,'products  '!$A$1:$A$49,0),MATCH(orders!I$1,'products  '!$A$1:$G$1,0))</f>
        <v>Lib</v>
      </c>
      <c r="J794" t="str">
        <f>INDEX('products  '!$A$1:$G$49,MATCH($D794,'products  '!$A$1:$A$49,0),MATCH(orders!J$1,'products  '!$A$1:$G$1,0))</f>
        <v>M</v>
      </c>
      <c r="K794" s="6">
        <f>INDEX('products  '!$A$1:$G$49,MATCH($D794,'products  '!$A$1:$A$49,0),MATCH(orders!K$1,'products  '!$A$1:$G$1,0))</f>
        <v>0.5</v>
      </c>
      <c r="L794" s="7">
        <f>INDEX('products  '!$A$1:$G$49,MATCH($D794,'products  '!$A$1:$A$49,0),MATCH(orders!L$1,'products  '!$A$1:$G$1,0))</f>
        <v>8.73</v>
      </c>
      <c r="M794" s="7">
        <f t="shared" si="36"/>
        <v>52.38</v>
      </c>
      <c r="N794" t="str">
        <f t="shared" si="37"/>
        <v>Liberica</v>
      </c>
      <c r="O794" t="str">
        <f t="shared" si="38"/>
        <v>Medium</v>
      </c>
      <c r="P794" t="str">
        <f>_xlfn.XLOOKUP(Orders[[#This Row],[Customer ID]],customers!$A$2:$A$1001,customers!$I$2:$I$1001,,0)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  '!$A$1:$G$49,MATCH($D795,'products  '!$A$1:$A$49,0),MATCH(orders!I$1,'products  '!$A$1:$G$1,0))</f>
        <v>Rob</v>
      </c>
      <c r="J795" t="str">
        <f>INDEX('products  '!$A$1:$G$49,MATCH($D795,'products  '!$A$1:$A$49,0),MATCH(orders!J$1,'products  '!$A$1:$G$1,0))</f>
        <v>L</v>
      </c>
      <c r="K795" s="6">
        <f>INDEX('products  '!$A$1:$G$49,MATCH($D795,'products  '!$A$1:$A$49,0),MATCH(orders!K$1,'products  '!$A$1:$G$1,0))</f>
        <v>0.2</v>
      </c>
      <c r="L795" s="7">
        <f>INDEX('products  '!$A$1:$G$49,MATCH($D795,'products  '!$A$1:$A$49,0),MATCH(orders!L$1,'products  '!$A$1:$G$1,0))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  '!$A$1:$G$49,MATCH($D796,'products  '!$A$1:$A$49,0),MATCH(orders!I$1,'products  '!$A$1:$G$1,0))</f>
        <v>Ara</v>
      </c>
      <c r="J796" t="str">
        <f>INDEX('products  '!$A$1:$G$49,MATCH($D796,'products  '!$A$1:$A$49,0),MATCH(orders!J$1,'products  '!$A$1:$G$1,0))</f>
        <v>L</v>
      </c>
      <c r="K796" s="6">
        <f>INDEX('products  '!$A$1:$G$49,MATCH($D796,'products  '!$A$1:$A$49,0),MATCH(orders!K$1,'products  '!$A$1:$G$1,0))</f>
        <v>2.5</v>
      </c>
      <c r="L796" s="7">
        <f>INDEX('products  '!$A$1:$G$49,MATCH($D796,'products  '!$A$1:$A$49,0),MATCH(orders!L$1,'products  '!$A$1:$G$1,0))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  '!$A$1:$G$49,MATCH($D797,'products  '!$A$1:$A$49,0),MATCH(orders!I$1,'products  '!$A$1:$G$1,0))</f>
        <v>Rob</v>
      </c>
      <c r="J797" t="str">
        <f>INDEX('products  '!$A$1:$G$49,MATCH($D797,'products  '!$A$1:$A$49,0),MATCH(orders!J$1,'products  '!$A$1:$G$1,0))</f>
        <v>L</v>
      </c>
      <c r="K797" s="6">
        <f>INDEX('products  '!$A$1:$G$49,MATCH($D797,'products  '!$A$1:$A$49,0),MATCH(orders!K$1,'products  '!$A$1:$G$1,0))</f>
        <v>0.5</v>
      </c>
      <c r="L797" s="7">
        <f>INDEX('products  '!$A$1:$G$49,MATCH($D797,'products  '!$A$1:$A$49,0),MATCH(orders!L$1,'products  '!$A$1:$G$1,0))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  '!$A$1:$G$49,MATCH($D798,'products  '!$A$1:$A$49,0),MATCH(orders!I$1,'products  '!$A$1:$G$1,0))</f>
        <v>Lib</v>
      </c>
      <c r="J798" t="str">
        <f>INDEX('products  '!$A$1:$G$49,MATCH($D798,'products  '!$A$1:$A$49,0),MATCH(orders!J$1,'products  '!$A$1:$G$1,0))</f>
        <v>L</v>
      </c>
      <c r="K798" s="6">
        <f>INDEX('products  '!$A$1:$G$49,MATCH($D798,'products  '!$A$1:$A$49,0),MATCH(orders!K$1,'products  '!$A$1:$G$1,0))</f>
        <v>0.5</v>
      </c>
      <c r="L798" s="7">
        <f>INDEX('products  '!$A$1:$G$49,MATCH($D798,'products  '!$A$1:$A$49,0),MATCH(orders!L$1,'products  '!$A$1:$G$1,0))</f>
        <v>9.51</v>
      </c>
      <c r="M798" s="7">
        <f t="shared" si="36"/>
        <v>9.51</v>
      </c>
      <c r="N798" t="str">
        <f t="shared" si="37"/>
        <v>Liberica</v>
      </c>
      <c r="O798" t="str">
        <f t="shared" si="38"/>
        <v>Light</v>
      </c>
      <c r="P798" t="str">
        <f>_xlfn.XLOOKUP(Orders[[#This Row],[Customer ID]],customers!$A$2:$A$1001,customers!$I$2:$I$1001,,0)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  '!$A$1:$G$49,MATCH($D799,'products  '!$A$1:$A$49,0),MATCH(orders!I$1,'products  '!$A$1:$G$1,0))</f>
        <v>Ara</v>
      </c>
      <c r="J799" t="str">
        <f>INDEX('products  '!$A$1:$G$49,MATCH($D799,'products  '!$A$1:$A$49,0),MATCH(orders!J$1,'products  '!$A$1:$G$1,0))</f>
        <v>L</v>
      </c>
      <c r="K799" s="6">
        <f>INDEX('products  '!$A$1:$G$49,MATCH($D799,'products  '!$A$1:$A$49,0),MATCH(orders!K$1,'products  '!$A$1:$G$1,0))</f>
        <v>0.5</v>
      </c>
      <c r="L799" s="7">
        <f>INDEX('products  '!$A$1:$G$49,MATCH($D799,'products  '!$A$1:$A$49,0),MATCH(orders!L$1,'products  '!$A$1:$G$1,0))</f>
        <v>7.77</v>
      </c>
      <c r="M799" s="7">
        <f t="shared" si="36"/>
        <v>31.08</v>
      </c>
      <c r="N799" t="str">
        <f t="shared" si="37"/>
        <v>Arabica</v>
      </c>
      <c r="O799" t="str">
        <f t="shared" si="38"/>
        <v>Light</v>
      </c>
      <c r="P799" t="str">
        <f>_xlfn.XLOOKUP(Orders[[#This Row],[Customer ID]],customers!$A$2:$A$1001,customers!$I$2:$I$1001,,0)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  '!$A$1:$G$49,MATCH($D800,'products  '!$A$1:$A$49,0),MATCH(orders!I$1,'products  '!$A$1:$G$1,0))</f>
        <v>Rob</v>
      </c>
      <c r="J800" t="str">
        <f>INDEX('products  '!$A$1:$G$49,MATCH($D800,'products  '!$A$1:$A$49,0),MATCH(orders!J$1,'products  '!$A$1:$G$1,0))</f>
        <v>D</v>
      </c>
      <c r="K800" s="6">
        <f>INDEX('products  '!$A$1:$G$49,MATCH($D800,'products  '!$A$1:$A$49,0),MATCH(orders!K$1,'products  '!$A$1:$G$1,0))</f>
        <v>0.2</v>
      </c>
      <c r="L800" s="7">
        <f>INDEX('products  '!$A$1:$G$49,MATCH($D800,'products  '!$A$1:$A$49,0),MATCH(orders!L$1,'products  '!$A$1:$G$1,0))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  '!$A$1:$G$49,MATCH($D801,'products  '!$A$1:$A$49,0),MATCH(orders!I$1,'products  '!$A$1:$G$1,0))</f>
        <v>Exc</v>
      </c>
      <c r="J801" t="str">
        <f>INDEX('products  '!$A$1:$G$49,MATCH($D801,'products  '!$A$1:$A$49,0),MATCH(orders!J$1,'products  '!$A$1:$G$1,0))</f>
        <v>D</v>
      </c>
      <c r="K801" s="6">
        <f>INDEX('products  '!$A$1:$G$49,MATCH($D801,'products  '!$A$1:$A$49,0),MATCH(orders!K$1,'products  '!$A$1:$G$1,0))</f>
        <v>1</v>
      </c>
      <c r="L801" s="7">
        <f>INDEX('products  '!$A$1:$G$49,MATCH($D801,'products  '!$A$1:$A$49,0),MATCH(orders!L$1,'products  '!$A$1:$G$1,0))</f>
        <v>12.15</v>
      </c>
      <c r="M801" s="7">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  '!$A$1:$G$49,MATCH($D802,'products  '!$A$1:$A$49,0),MATCH(orders!I$1,'products  '!$A$1:$G$1,0))</f>
        <v>Rob</v>
      </c>
      <c r="J802" t="str">
        <f>INDEX('products  '!$A$1:$G$49,MATCH($D802,'products  '!$A$1:$A$49,0),MATCH(orders!J$1,'products  '!$A$1:$G$1,0))</f>
        <v>D</v>
      </c>
      <c r="K802" s="6">
        <f>INDEX('products  '!$A$1:$G$49,MATCH($D802,'products  '!$A$1:$A$49,0),MATCH(orders!K$1,'products  '!$A$1:$G$1,0))</f>
        <v>0.2</v>
      </c>
      <c r="L802" s="7">
        <f>INDEX('products  '!$A$1:$G$49,MATCH($D802,'products  '!$A$1:$A$49,0),MATCH(orders!L$1,'products  '!$A$1:$G$1,0))</f>
        <v>2.6849999999999996</v>
      </c>
      <c r="M802" s="7">
        <f t="shared" si="36"/>
        <v>16.11</v>
      </c>
      <c r="N802" t="str">
        <f t="shared" si="37"/>
        <v>Robusta</v>
      </c>
      <c r="O802" t="str">
        <f t="shared" si="38"/>
        <v>Dark</v>
      </c>
      <c r="P802" t="str">
        <f>_xlfn.XLOOKUP(Orders[[#This Row],[Customer ID]],customers!$A$2:$A$1001,customers!$I$2:$I$1001,,0)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  '!$A$1:$G$49,MATCH($D803,'products  '!$A$1:$A$49,0),MATCH(orders!I$1,'products  '!$A$1:$G$1,0))</f>
        <v>Rob</v>
      </c>
      <c r="J803" t="str">
        <f>INDEX('products  '!$A$1:$G$49,MATCH($D803,'products  '!$A$1:$A$49,0),MATCH(orders!J$1,'products  '!$A$1:$G$1,0))</f>
        <v>D</v>
      </c>
      <c r="K803" s="6">
        <f>INDEX('products  '!$A$1:$G$49,MATCH($D803,'products  '!$A$1:$A$49,0),MATCH(orders!K$1,'products  '!$A$1:$G$1,0))</f>
        <v>2.5</v>
      </c>
      <c r="L803" s="7">
        <f>INDEX('products  '!$A$1:$G$49,MATCH($D803,'products  '!$A$1:$A$49,0),MATCH(orders!L$1,'products  '!$A$1:$G$1,0))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  '!$A$1:$G$49,MATCH($D804,'products  '!$A$1:$A$49,0),MATCH(orders!I$1,'products  '!$A$1:$G$1,0))</f>
        <v>Rob</v>
      </c>
      <c r="J804" t="str">
        <f>INDEX('products  '!$A$1:$G$49,MATCH($D804,'products  '!$A$1:$A$49,0),MATCH(orders!J$1,'products  '!$A$1:$G$1,0))</f>
        <v>D</v>
      </c>
      <c r="K804" s="6">
        <f>INDEX('products  '!$A$1:$G$49,MATCH($D804,'products  '!$A$1:$A$49,0),MATCH(orders!K$1,'products  '!$A$1:$G$1,0))</f>
        <v>0.2</v>
      </c>
      <c r="L804" s="7">
        <f>INDEX('products  '!$A$1:$G$49,MATCH($D804,'products  '!$A$1:$A$49,0),MATCH(orders!L$1,'products  '!$A$1:$G$1,0))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  '!$A$1:$G$49,MATCH($D805,'products  '!$A$1:$A$49,0),MATCH(orders!I$1,'products  '!$A$1:$G$1,0))</f>
        <v>Exc</v>
      </c>
      <c r="J805" t="str">
        <f>INDEX('products  '!$A$1:$G$49,MATCH($D805,'products  '!$A$1:$A$49,0),MATCH(orders!J$1,'products  '!$A$1:$G$1,0))</f>
        <v>M</v>
      </c>
      <c r="K805" s="6">
        <f>INDEX('products  '!$A$1:$G$49,MATCH($D805,'products  '!$A$1:$A$49,0),MATCH(orders!K$1,'products  '!$A$1:$G$1,0))</f>
        <v>2.5</v>
      </c>
      <c r="L805" s="7">
        <f>INDEX('products  '!$A$1:$G$49,MATCH($D805,'products  '!$A$1:$A$49,0),MATCH(orders!L$1,'products  '!$A$1:$G$1,0))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  '!$A$1:$G$49,MATCH($D806,'products  '!$A$1:$A$49,0),MATCH(orders!I$1,'products  '!$A$1:$G$1,0))</f>
        <v>Rob</v>
      </c>
      <c r="J806" t="str">
        <f>INDEX('products  '!$A$1:$G$49,MATCH($D806,'products  '!$A$1:$A$49,0),MATCH(orders!J$1,'products  '!$A$1:$G$1,0))</f>
        <v>L</v>
      </c>
      <c r="K806" s="6">
        <f>INDEX('products  '!$A$1:$G$49,MATCH($D806,'products  '!$A$1:$A$49,0),MATCH(orders!K$1,'products  '!$A$1:$G$1,0))</f>
        <v>1</v>
      </c>
      <c r="L806" s="7">
        <f>INDEX('products  '!$A$1:$G$49,MATCH($D806,'products  '!$A$1:$A$49,0),MATCH(orders!L$1,'products  '!$A$1:$G$1,0))</f>
        <v>11.95</v>
      </c>
      <c r="M806" s="7">
        <f t="shared" si="36"/>
        <v>23.9</v>
      </c>
      <c r="N806" t="str">
        <f t="shared" si="37"/>
        <v>Robusta</v>
      </c>
      <c r="O806" t="str">
        <f t="shared" si="38"/>
        <v>Light</v>
      </c>
      <c r="P806" t="str">
        <f>_xlfn.XLOOKUP(Orders[[#This Row],[Customer ID]],customers!$A$2:$A$1001,customers!$I$2:$I$1001,,0)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  '!$A$1:$G$49,MATCH($D807,'products  '!$A$1:$A$49,0),MATCH(orders!I$1,'products  '!$A$1:$G$1,0))</f>
        <v>Rob</v>
      </c>
      <c r="J807" t="str">
        <f>INDEX('products  '!$A$1:$G$49,MATCH($D807,'products  '!$A$1:$A$49,0),MATCH(orders!J$1,'products  '!$A$1:$G$1,0))</f>
        <v>M</v>
      </c>
      <c r="K807" s="6">
        <f>INDEX('products  '!$A$1:$G$49,MATCH($D807,'products  '!$A$1:$A$49,0),MATCH(orders!K$1,'products  '!$A$1:$G$1,0))</f>
        <v>0.5</v>
      </c>
      <c r="L807" s="7">
        <f>INDEX('products  '!$A$1:$G$49,MATCH($D807,'products  '!$A$1:$A$49,0),MATCH(orders!L$1,'products  '!$A$1:$G$1,0))</f>
        <v>5.97</v>
      </c>
      <c r="M807" s="7">
        <f t="shared" si="36"/>
        <v>5.97</v>
      </c>
      <c r="N807" t="str">
        <f t="shared" si="37"/>
        <v>Robusta</v>
      </c>
      <c r="O807" t="str">
        <f t="shared" si="38"/>
        <v>Medium</v>
      </c>
      <c r="P807" t="str">
        <f>_xlfn.XLOOKUP(Orders[[#This Row],[Customer ID]],customers!$A$2:$A$1001,customers!$I$2:$I$1001,,0)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  '!$A$1:$G$49,MATCH($D808,'products  '!$A$1:$A$49,0),MATCH(orders!I$1,'products  '!$A$1:$G$1,0))</f>
        <v>Lib</v>
      </c>
      <c r="J808" t="str">
        <f>INDEX('products  '!$A$1:$G$49,MATCH($D808,'products  '!$A$1:$A$49,0),MATCH(orders!J$1,'products  '!$A$1:$G$1,0))</f>
        <v>D</v>
      </c>
      <c r="K808" s="6">
        <f>INDEX('products  '!$A$1:$G$49,MATCH($D808,'products  '!$A$1:$A$49,0),MATCH(orders!K$1,'products  '!$A$1:$G$1,0))</f>
        <v>0.2</v>
      </c>
      <c r="L808" s="7">
        <f>INDEX('products  '!$A$1:$G$49,MATCH($D808,'products  '!$A$1:$A$49,0),MATCH(orders!L$1,'products  '!$A$1:$G$1,0))</f>
        <v>3.8849999999999998</v>
      </c>
      <c r="M808" s="7">
        <f t="shared" si="36"/>
        <v>7.77</v>
      </c>
      <c r="N808" t="str">
        <f t="shared" si="37"/>
        <v>Liberica</v>
      </c>
      <c r="O808" t="str">
        <f t="shared" si="38"/>
        <v>Dark</v>
      </c>
      <c r="P808" t="str">
        <f>_xlfn.XLOOKUP(Orders[[#This Row],[Customer ID]],customers!$A$2:$A$1001,customers!$I$2:$I$1001,,0)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  '!$A$1:$G$49,MATCH($D809,'products  '!$A$1:$A$49,0),MATCH(orders!I$1,'products  '!$A$1:$G$1,0))</f>
        <v>Lib</v>
      </c>
      <c r="J809" t="str">
        <f>INDEX('products  '!$A$1:$G$49,MATCH($D809,'products  '!$A$1:$A$49,0),MATCH(orders!J$1,'products  '!$A$1:$G$1,0))</f>
        <v>D</v>
      </c>
      <c r="K809" s="6">
        <f>INDEX('products  '!$A$1:$G$49,MATCH($D809,'products  '!$A$1:$A$49,0),MATCH(orders!K$1,'products  '!$A$1:$G$1,0))</f>
        <v>0.5</v>
      </c>
      <c r="L809" s="7">
        <f>INDEX('products  '!$A$1:$G$49,MATCH($D809,'products  '!$A$1:$A$49,0),MATCH(orders!L$1,'products  '!$A$1:$G$1,0))</f>
        <v>7.77</v>
      </c>
      <c r="M809" s="7">
        <f t="shared" si="36"/>
        <v>23.31</v>
      </c>
      <c r="N809" t="str">
        <f t="shared" si="37"/>
        <v>Liberica</v>
      </c>
      <c r="O809" t="str">
        <f t="shared" si="38"/>
        <v>Dark</v>
      </c>
      <c r="P809" t="str">
        <f>_xlfn.XLOOKUP(Orders[[#This Row],[Customer ID]],customers!$A$2:$A$1001,customers!$I$2:$I$1001,,0)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  '!$A$1:$G$49,MATCH($D810,'products  '!$A$1:$A$49,0),MATCH(orders!I$1,'products  '!$A$1:$G$1,0))</f>
        <v>Rob</v>
      </c>
      <c r="J810" t="str">
        <f>INDEX('products  '!$A$1:$G$49,MATCH($D810,'products  '!$A$1:$A$49,0),MATCH(orders!J$1,'products  '!$A$1:$G$1,0))</f>
        <v>L</v>
      </c>
      <c r="K810" s="6">
        <f>INDEX('products  '!$A$1:$G$49,MATCH($D810,'products  '!$A$1:$A$49,0),MATCH(orders!K$1,'products  '!$A$1:$G$1,0))</f>
        <v>2.5</v>
      </c>
      <c r="L810" s="7">
        <f>INDEX('products  '!$A$1:$G$49,MATCH($D810,'products  '!$A$1:$A$49,0),MATCH(orders!L$1,'products  '!$A$1:$G$1,0))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  '!$A$1:$G$49,MATCH($D811,'products  '!$A$1:$A$49,0),MATCH(orders!I$1,'products  '!$A$1:$G$1,0))</f>
        <v>Rob</v>
      </c>
      <c r="J811" t="str">
        <f>INDEX('products  '!$A$1:$G$49,MATCH($D811,'products  '!$A$1:$A$49,0),MATCH(orders!J$1,'products  '!$A$1:$G$1,0))</f>
        <v>D</v>
      </c>
      <c r="K811" s="6">
        <f>INDEX('products  '!$A$1:$G$49,MATCH($D811,'products  '!$A$1:$A$49,0),MATCH(orders!K$1,'products  '!$A$1:$G$1,0))</f>
        <v>0.2</v>
      </c>
      <c r="L811" s="7">
        <f>INDEX('products  '!$A$1:$G$49,MATCH($D811,'products  '!$A$1:$A$49,0),MATCH(orders!L$1,'products  '!$A$1:$G$1,0))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  '!$A$1:$G$49,MATCH($D812,'products  '!$A$1:$A$49,0),MATCH(orders!I$1,'products  '!$A$1:$G$1,0))</f>
        <v>Lib</v>
      </c>
      <c r="J812" t="str">
        <f>INDEX('products  '!$A$1:$G$49,MATCH($D812,'products  '!$A$1:$A$49,0),MATCH(orders!J$1,'products  '!$A$1:$G$1,0))</f>
        <v>L</v>
      </c>
      <c r="K812" s="6">
        <f>INDEX('products  '!$A$1:$G$49,MATCH($D812,'products  '!$A$1:$A$49,0),MATCH(orders!K$1,'products  '!$A$1:$G$1,0))</f>
        <v>0.5</v>
      </c>
      <c r="L812" s="7">
        <f>INDEX('products  '!$A$1:$G$49,MATCH($D812,'products  '!$A$1:$A$49,0),MATCH(orders!L$1,'products  '!$A$1:$G$1,0))</f>
        <v>9.51</v>
      </c>
      <c r="M812" s="7">
        <f t="shared" si="36"/>
        <v>28.53</v>
      </c>
      <c r="N812" t="str">
        <f t="shared" si="37"/>
        <v>Liberica</v>
      </c>
      <c r="O812" t="str">
        <f t="shared" si="38"/>
        <v>Light</v>
      </c>
      <c r="P812" t="str">
        <f>_xlfn.XLOOKUP(Orders[[#This Row],[Customer ID]],customers!$A$2:$A$1001,customers!$I$2:$I$1001,,0)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  '!$A$1:$G$49,MATCH($D813,'products  '!$A$1:$A$49,0),MATCH(orders!I$1,'products  '!$A$1:$G$1,0))</f>
        <v>Ara</v>
      </c>
      <c r="J813" t="str">
        <f>INDEX('products  '!$A$1:$G$49,MATCH($D813,'products  '!$A$1:$A$49,0),MATCH(orders!J$1,'products  '!$A$1:$G$1,0))</f>
        <v>M</v>
      </c>
      <c r="K813" s="6">
        <f>INDEX('products  '!$A$1:$G$49,MATCH($D813,'products  '!$A$1:$A$49,0),MATCH(orders!K$1,'products  '!$A$1:$G$1,0))</f>
        <v>1</v>
      </c>
      <c r="L813" s="7">
        <f>INDEX('products  '!$A$1:$G$49,MATCH($D813,'products  '!$A$1:$A$49,0),MATCH(orders!L$1,'products  '!$A$1:$G$1,0))</f>
        <v>11.25</v>
      </c>
      <c r="M813" s="7">
        <f t="shared" si="36"/>
        <v>67.5</v>
      </c>
      <c r="N813" t="str">
        <f t="shared" si="37"/>
        <v>Arabica</v>
      </c>
      <c r="O813" t="str">
        <f t="shared" si="38"/>
        <v>Medium</v>
      </c>
      <c r="P813" t="str">
        <f>_xlfn.XLOOKUP(Orders[[#This Row],[Customer ID]],customers!$A$2:$A$1001,customers!$I$2:$I$1001,,0)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  '!$A$1:$G$49,MATCH($D814,'products  '!$A$1:$A$49,0),MATCH(orders!I$1,'products  '!$A$1:$G$1,0))</f>
        <v>Lib</v>
      </c>
      <c r="J814" t="str">
        <f>INDEX('products  '!$A$1:$G$49,MATCH($D814,'products  '!$A$1:$A$49,0),MATCH(orders!J$1,'products  '!$A$1:$G$1,0))</f>
        <v>D</v>
      </c>
      <c r="K814" s="6">
        <f>INDEX('products  '!$A$1:$G$49,MATCH($D814,'products  '!$A$1:$A$49,0),MATCH(orders!K$1,'products  '!$A$1:$G$1,0))</f>
        <v>2.5</v>
      </c>
      <c r="L814" s="7">
        <f>INDEX('products  '!$A$1:$G$49,MATCH($D814,'products  '!$A$1:$A$49,0),MATCH(orders!L$1,'products  '!$A$1:$G$1,0))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  '!$A$1:$G$49,MATCH($D815,'products  '!$A$1:$A$49,0),MATCH(orders!I$1,'products  '!$A$1:$G$1,0))</f>
        <v>Exc</v>
      </c>
      <c r="J815" t="str">
        <f>INDEX('products  '!$A$1:$G$49,MATCH($D815,'products  '!$A$1:$A$49,0),MATCH(orders!J$1,'products  '!$A$1:$G$1,0))</f>
        <v>M</v>
      </c>
      <c r="K815" s="6">
        <f>INDEX('products  '!$A$1:$G$49,MATCH($D815,'products  '!$A$1:$A$49,0),MATCH(orders!K$1,'products  '!$A$1:$G$1,0))</f>
        <v>2.5</v>
      </c>
      <c r="L815" s="7">
        <f>INDEX('products  '!$A$1:$G$49,MATCH($D815,'products  '!$A$1:$A$49,0),MATCH(orders!L$1,'products  '!$A$1:$G$1,0))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  '!$A$1:$G$49,MATCH($D816,'products  '!$A$1:$A$49,0),MATCH(orders!I$1,'products  '!$A$1:$G$1,0))</f>
        <v>Exc</v>
      </c>
      <c r="J816" t="str">
        <f>INDEX('products  '!$A$1:$G$49,MATCH($D816,'products  '!$A$1:$A$49,0),MATCH(orders!J$1,'products  '!$A$1:$G$1,0))</f>
        <v>L</v>
      </c>
      <c r="K816" s="6">
        <f>INDEX('products  '!$A$1:$G$49,MATCH($D816,'products  '!$A$1:$A$49,0),MATCH(orders!K$1,'products  '!$A$1:$G$1,0))</f>
        <v>0.2</v>
      </c>
      <c r="L816" s="7">
        <f>INDEX('products  '!$A$1:$G$49,MATCH($D816,'products  '!$A$1:$A$49,0),MATCH(orders!L$1,'products  '!$A$1:$G$1,0))</f>
        <v>4.4550000000000001</v>
      </c>
      <c r="M816" s="7">
        <f t="shared" si="36"/>
        <v>8.91</v>
      </c>
      <c r="N816" t="str">
        <f t="shared" si="37"/>
        <v>Excelsa</v>
      </c>
      <c r="O816" t="str">
        <f t="shared" si="38"/>
        <v>Light</v>
      </c>
      <c r="P816" t="str">
        <f>_xlfn.XLOOKUP(Orders[[#This Row],[Customer ID]],customers!$A$2:$A$1001,customers!$I$2:$I$1001,,0)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  '!$A$1:$G$49,MATCH($D817,'products  '!$A$1:$A$49,0),MATCH(orders!I$1,'products  '!$A$1:$G$1,0))</f>
        <v>Rob</v>
      </c>
      <c r="J817" t="str">
        <f>INDEX('products  '!$A$1:$G$49,MATCH($D817,'products  '!$A$1:$A$49,0),MATCH(orders!J$1,'products  '!$A$1:$G$1,0))</f>
        <v>M</v>
      </c>
      <c r="K817" s="6">
        <f>INDEX('products  '!$A$1:$G$49,MATCH($D817,'products  '!$A$1:$A$49,0),MATCH(orders!K$1,'products  '!$A$1:$G$1,0))</f>
        <v>0.5</v>
      </c>
      <c r="L817" s="7">
        <f>INDEX('products  '!$A$1:$G$49,MATCH($D817,'products  '!$A$1:$A$49,0),MATCH(orders!L$1,'products  '!$A$1:$G$1,0))</f>
        <v>5.97</v>
      </c>
      <c r="M817" s="7">
        <f t="shared" si="36"/>
        <v>35.82</v>
      </c>
      <c r="N817" t="str">
        <f t="shared" si="37"/>
        <v>Robusta</v>
      </c>
      <c r="O817" t="str">
        <f t="shared" si="38"/>
        <v>Medium</v>
      </c>
      <c r="P817" t="str">
        <f>_xlfn.XLOOKUP(Orders[[#This Row],[Customer ID]],customers!$A$2:$A$1001,customers!$I$2:$I$1001,,0)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  '!$A$1:$G$49,MATCH($D818,'products  '!$A$1:$A$49,0),MATCH(orders!I$1,'products  '!$A$1:$G$1,0))</f>
        <v>Lib</v>
      </c>
      <c r="J818" t="str">
        <f>INDEX('products  '!$A$1:$G$49,MATCH($D818,'products  '!$A$1:$A$49,0),MATCH(orders!J$1,'products  '!$A$1:$G$1,0))</f>
        <v>L</v>
      </c>
      <c r="K818" s="6">
        <f>INDEX('products  '!$A$1:$G$49,MATCH($D818,'products  '!$A$1:$A$49,0),MATCH(orders!K$1,'products  '!$A$1:$G$1,0))</f>
        <v>0.5</v>
      </c>
      <c r="L818" s="7">
        <f>INDEX('products  '!$A$1:$G$49,MATCH($D818,'products  '!$A$1:$A$49,0),MATCH(orders!L$1,'products  '!$A$1:$G$1,0))</f>
        <v>9.51</v>
      </c>
      <c r="M818" s="7">
        <f t="shared" si="36"/>
        <v>38.04</v>
      </c>
      <c r="N818" t="str">
        <f t="shared" si="37"/>
        <v>Liberica</v>
      </c>
      <c r="O818" t="str">
        <f t="shared" si="38"/>
        <v>Light</v>
      </c>
      <c r="P818" t="str">
        <f>_xlfn.XLOOKUP(Orders[[#This Row],[Customer ID]],customers!$A$2:$A$1001,customers!$I$2:$I$1001,,0)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  '!$A$1:$G$49,MATCH($D819,'products  '!$A$1:$A$49,0),MATCH(orders!I$1,'products  '!$A$1:$G$1,0))</f>
        <v>Lib</v>
      </c>
      <c r="J819" t="str">
        <f>INDEX('products  '!$A$1:$G$49,MATCH($D819,'products  '!$A$1:$A$49,0),MATCH(orders!J$1,'products  '!$A$1:$G$1,0))</f>
        <v>D</v>
      </c>
      <c r="K819" s="6">
        <f>INDEX('products  '!$A$1:$G$49,MATCH($D819,'products  '!$A$1:$A$49,0),MATCH(orders!K$1,'products  '!$A$1:$G$1,0))</f>
        <v>0.5</v>
      </c>
      <c r="L819" s="7">
        <f>INDEX('products  '!$A$1:$G$49,MATCH($D819,'products  '!$A$1:$A$49,0),MATCH(orders!L$1,'products  '!$A$1:$G$1,0))</f>
        <v>7.77</v>
      </c>
      <c r="M819" s="7">
        <f t="shared" si="36"/>
        <v>15.54</v>
      </c>
      <c r="N819" t="str">
        <f t="shared" si="37"/>
        <v>Liberica</v>
      </c>
      <c r="O819" t="str">
        <f t="shared" si="38"/>
        <v>Dark</v>
      </c>
      <c r="P819" t="str">
        <f>_xlfn.XLOOKUP(Orders[[#This Row],[Customer ID]],customers!$A$2:$A$1001,customers!$I$2:$I$1001,,0)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  '!$A$1:$G$49,MATCH($D820,'products  '!$A$1:$A$49,0),MATCH(orders!I$1,'products  '!$A$1:$G$1,0))</f>
        <v>Lib</v>
      </c>
      <c r="J820" t="str">
        <f>INDEX('products  '!$A$1:$G$49,MATCH($D820,'products  '!$A$1:$A$49,0),MATCH(orders!J$1,'products  '!$A$1:$G$1,0))</f>
        <v>L</v>
      </c>
      <c r="K820" s="6">
        <f>INDEX('products  '!$A$1:$G$49,MATCH($D820,'products  '!$A$1:$A$49,0),MATCH(orders!K$1,'products  '!$A$1:$G$1,0))</f>
        <v>1</v>
      </c>
      <c r="L820" s="7">
        <f>INDEX('products  '!$A$1:$G$49,MATCH($D820,'products  '!$A$1:$A$49,0),MATCH(orders!L$1,'products  '!$A$1:$G$1,0))</f>
        <v>15.85</v>
      </c>
      <c r="M820" s="7">
        <f t="shared" si="36"/>
        <v>79.25</v>
      </c>
      <c r="N820" t="str">
        <f t="shared" si="37"/>
        <v>Liberica</v>
      </c>
      <c r="O820" t="str">
        <f t="shared" si="38"/>
        <v>Light</v>
      </c>
      <c r="P820" t="str">
        <f>_xlfn.XLOOKUP(Orders[[#This Row],[Customer ID]],customers!$A$2:$A$1001,customers!$I$2:$I$1001,,0)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  '!$A$1:$G$49,MATCH($D821,'products  '!$A$1:$A$49,0),MATCH(orders!I$1,'products  '!$A$1:$G$1,0))</f>
        <v>Lib</v>
      </c>
      <c r="J821" t="str">
        <f>INDEX('products  '!$A$1:$G$49,MATCH($D821,'products  '!$A$1:$A$49,0),MATCH(orders!J$1,'products  '!$A$1:$G$1,0))</f>
        <v>L</v>
      </c>
      <c r="K821" s="6">
        <f>INDEX('products  '!$A$1:$G$49,MATCH($D821,'products  '!$A$1:$A$49,0),MATCH(orders!K$1,'products  '!$A$1:$G$1,0))</f>
        <v>0.2</v>
      </c>
      <c r="L821" s="7">
        <f>INDEX('products  '!$A$1:$G$49,MATCH($D821,'products  '!$A$1:$A$49,0),MATCH(orders!L$1,'products  '!$A$1:$G$1,0))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  '!$A$1:$G$49,MATCH($D822,'products  '!$A$1:$A$49,0),MATCH(orders!I$1,'products  '!$A$1:$G$1,0))</f>
        <v>Exc</v>
      </c>
      <c r="J822" t="str">
        <f>INDEX('products  '!$A$1:$G$49,MATCH($D822,'products  '!$A$1:$A$49,0),MATCH(orders!J$1,'products  '!$A$1:$G$1,0))</f>
        <v>M</v>
      </c>
      <c r="K822" s="6">
        <f>INDEX('products  '!$A$1:$G$49,MATCH($D822,'products  '!$A$1:$A$49,0),MATCH(orders!K$1,'products  '!$A$1:$G$1,0))</f>
        <v>1</v>
      </c>
      <c r="L822" s="7">
        <f>INDEX('products  '!$A$1:$G$49,MATCH($D822,'products  '!$A$1:$A$49,0),MATCH(orders!L$1,'products  '!$A$1:$G$1,0))</f>
        <v>13.75</v>
      </c>
      <c r="M822" s="7">
        <f t="shared" si="36"/>
        <v>55</v>
      </c>
      <c r="N822" t="str">
        <f t="shared" si="37"/>
        <v>Excelsa</v>
      </c>
      <c r="O822" t="str">
        <f t="shared" si="38"/>
        <v>Medium</v>
      </c>
      <c r="P822" t="str">
        <f>_xlfn.XLOOKUP(Orders[[#This Row],[Customer ID]],customers!$A$2:$A$1001,customers!$I$2:$I$1001,,0)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  '!$A$1:$G$49,MATCH($D823,'products  '!$A$1:$A$49,0),MATCH(orders!I$1,'products  '!$A$1:$G$1,0))</f>
        <v>Rob</v>
      </c>
      <c r="J823" t="str">
        <f>INDEX('products  '!$A$1:$G$49,MATCH($D823,'products  '!$A$1:$A$49,0),MATCH(orders!J$1,'products  '!$A$1:$G$1,0))</f>
        <v>D</v>
      </c>
      <c r="K823" s="6">
        <f>INDEX('products  '!$A$1:$G$49,MATCH($D823,'products  '!$A$1:$A$49,0),MATCH(orders!K$1,'products  '!$A$1:$G$1,0))</f>
        <v>0.5</v>
      </c>
      <c r="L823" s="7">
        <f>INDEX('products  '!$A$1:$G$49,MATCH($D823,'products  '!$A$1:$A$49,0),MATCH(orders!L$1,'products  '!$A$1:$G$1,0))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  '!$A$1:$G$49,MATCH($D824,'products  '!$A$1:$A$49,0),MATCH(orders!I$1,'products  '!$A$1:$G$1,0))</f>
        <v>Exc</v>
      </c>
      <c r="J824" t="str">
        <f>INDEX('products  '!$A$1:$G$49,MATCH($D824,'products  '!$A$1:$A$49,0),MATCH(orders!J$1,'products  '!$A$1:$G$1,0))</f>
        <v>L</v>
      </c>
      <c r="K824" s="6">
        <f>INDEX('products  '!$A$1:$G$49,MATCH($D824,'products  '!$A$1:$A$49,0),MATCH(orders!K$1,'products  '!$A$1:$G$1,0))</f>
        <v>2.5</v>
      </c>
      <c r="L824" s="7">
        <f>INDEX('products  '!$A$1:$G$49,MATCH($D824,'products  '!$A$1:$A$49,0),MATCH(orders!L$1,'products  '!$A$1:$G$1,0))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  '!$A$1:$G$49,MATCH($D825,'products  '!$A$1:$A$49,0),MATCH(orders!I$1,'products  '!$A$1:$G$1,0))</f>
        <v>Lib</v>
      </c>
      <c r="J825" t="str">
        <f>INDEX('products  '!$A$1:$G$49,MATCH($D825,'products  '!$A$1:$A$49,0),MATCH(orders!J$1,'products  '!$A$1:$G$1,0))</f>
        <v>L</v>
      </c>
      <c r="K825" s="6">
        <f>INDEX('products  '!$A$1:$G$49,MATCH($D825,'products  '!$A$1:$A$49,0),MATCH(orders!K$1,'products  '!$A$1:$G$1,0))</f>
        <v>1</v>
      </c>
      <c r="L825" s="7">
        <f>INDEX('products  '!$A$1:$G$49,MATCH($D825,'products  '!$A$1:$A$49,0),MATCH(orders!L$1,'products  '!$A$1:$G$1,0))</f>
        <v>15.85</v>
      </c>
      <c r="M825" s="7">
        <f t="shared" si="36"/>
        <v>47.55</v>
      </c>
      <c r="N825" t="str">
        <f t="shared" si="37"/>
        <v>Liberica</v>
      </c>
      <c r="O825" t="str">
        <f t="shared" si="38"/>
        <v>Light</v>
      </c>
      <c r="P825" t="str">
        <f>_xlfn.XLOOKUP(Orders[[#This Row],[Customer ID]],customers!$A$2:$A$1001,customers!$I$2:$I$1001,,0)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  '!$A$1:$G$49,MATCH($D826,'products  '!$A$1:$A$49,0),MATCH(orders!I$1,'products  '!$A$1:$G$1,0))</f>
        <v>Ara</v>
      </c>
      <c r="J826" t="str">
        <f>INDEX('products  '!$A$1:$G$49,MATCH($D826,'products  '!$A$1:$A$49,0),MATCH(orders!J$1,'products  '!$A$1:$G$1,0))</f>
        <v>M</v>
      </c>
      <c r="K826" s="6">
        <f>INDEX('products  '!$A$1:$G$49,MATCH($D826,'products  '!$A$1:$A$49,0),MATCH(orders!K$1,'products  '!$A$1:$G$1,0))</f>
        <v>0.2</v>
      </c>
      <c r="L826" s="7">
        <f>INDEX('products  '!$A$1:$G$49,MATCH($D826,'products  '!$A$1:$A$49,0),MATCH(orders!L$1,'products  '!$A$1:$G$1,0))</f>
        <v>3.375</v>
      </c>
      <c r="M826" s="7">
        <f t="shared" si="36"/>
        <v>16.875</v>
      </c>
      <c r="N826" t="str">
        <f t="shared" si="37"/>
        <v>Arabica</v>
      </c>
      <c r="O826" t="str">
        <f t="shared" si="38"/>
        <v>Medium</v>
      </c>
      <c r="P826" t="str">
        <f>_xlfn.XLOOKUP(Orders[[#This Row],[Customer ID]],customers!$A$2:$A$1001,customers!$I$2:$I$1001,,0)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  '!$A$1:$G$49,MATCH($D827,'products  '!$A$1:$A$49,0),MATCH(orders!I$1,'products  '!$A$1:$G$1,0))</f>
        <v>Ara</v>
      </c>
      <c r="J827" t="str">
        <f>INDEX('products  '!$A$1:$G$49,MATCH($D827,'products  '!$A$1:$A$49,0),MATCH(orders!J$1,'products  '!$A$1:$G$1,0))</f>
        <v>D</v>
      </c>
      <c r="K827" s="6">
        <f>INDEX('products  '!$A$1:$G$49,MATCH($D827,'products  '!$A$1:$A$49,0),MATCH(orders!K$1,'products  '!$A$1:$G$1,0))</f>
        <v>1</v>
      </c>
      <c r="L827" s="7">
        <f>INDEX('products  '!$A$1:$G$49,MATCH($D827,'products  '!$A$1:$A$49,0),MATCH(orders!L$1,'products  '!$A$1:$G$1,0))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  '!$A$1:$G$49,MATCH($D828,'products  '!$A$1:$A$49,0),MATCH(orders!I$1,'products  '!$A$1:$G$1,0))</f>
        <v>Exc</v>
      </c>
      <c r="J828" t="str">
        <f>INDEX('products  '!$A$1:$G$49,MATCH($D828,'products  '!$A$1:$A$49,0),MATCH(orders!J$1,'products  '!$A$1:$G$1,0))</f>
        <v>M</v>
      </c>
      <c r="K828" s="6">
        <f>INDEX('products  '!$A$1:$G$49,MATCH($D828,'products  '!$A$1:$A$49,0),MATCH(orders!K$1,'products  '!$A$1:$G$1,0))</f>
        <v>0.5</v>
      </c>
      <c r="L828" s="7">
        <f>INDEX('products  '!$A$1:$G$49,MATCH($D828,'products  '!$A$1:$A$49,0),MATCH(orders!L$1,'products  '!$A$1:$G$1,0))</f>
        <v>8.25</v>
      </c>
      <c r="M828" s="7">
        <f t="shared" si="36"/>
        <v>41.25</v>
      </c>
      <c r="N828" t="str">
        <f t="shared" si="37"/>
        <v>Excelsa</v>
      </c>
      <c r="O828" t="str">
        <f t="shared" si="38"/>
        <v>Medium</v>
      </c>
      <c r="P828" t="str">
        <f>_xlfn.XLOOKUP(Orders[[#This Row],[Customer ID]],customers!$A$2:$A$1001,customers!$I$2:$I$1001,,0)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  '!$A$1:$G$49,MATCH($D829,'products  '!$A$1:$A$49,0),MATCH(orders!I$1,'products  '!$A$1:$G$1,0))</f>
        <v>Exc</v>
      </c>
      <c r="J829" t="str">
        <f>INDEX('products  '!$A$1:$G$49,MATCH($D829,'products  '!$A$1:$A$49,0),MATCH(orders!J$1,'products  '!$A$1:$G$1,0))</f>
        <v>M</v>
      </c>
      <c r="K829" s="6">
        <f>INDEX('products  '!$A$1:$G$49,MATCH($D829,'products  '!$A$1:$A$49,0),MATCH(orders!K$1,'products  '!$A$1:$G$1,0))</f>
        <v>0.2</v>
      </c>
      <c r="L829" s="7">
        <f>INDEX('products  '!$A$1:$G$49,MATCH($D829,'products  '!$A$1:$A$49,0),MATCH(orders!L$1,'products  '!$A$1:$G$1,0))</f>
        <v>4.125</v>
      </c>
      <c r="M829" s="7">
        <f t="shared" si="36"/>
        <v>20.625</v>
      </c>
      <c r="N829" t="str">
        <f t="shared" si="37"/>
        <v>Excelsa</v>
      </c>
      <c r="O829" t="str">
        <f t="shared" si="38"/>
        <v>Medium</v>
      </c>
      <c r="P829" t="str">
        <f>_xlfn.XLOOKUP(Orders[[#This Row],[Customer ID]],customers!$A$2:$A$1001,customers!$I$2:$I$1001,,0)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  '!$A$1:$G$49,MATCH($D830,'products  '!$A$1:$A$49,0),MATCH(orders!I$1,'products  '!$A$1:$G$1,0))</f>
        <v>Ara</v>
      </c>
      <c r="J830" t="str">
        <f>INDEX('products  '!$A$1:$G$49,MATCH($D830,'products  '!$A$1:$A$49,0),MATCH(orders!J$1,'products  '!$A$1:$G$1,0))</f>
        <v>D</v>
      </c>
      <c r="K830" s="6">
        <f>INDEX('products  '!$A$1:$G$49,MATCH($D830,'products  '!$A$1:$A$49,0),MATCH(orders!K$1,'products  '!$A$1:$G$1,0))</f>
        <v>2.5</v>
      </c>
      <c r="L830" s="7">
        <f>INDEX('products  '!$A$1:$G$49,MATCH($D830,'products  '!$A$1:$A$49,0),MATCH(orders!L$1,'products  '!$A$1:$G$1,0))</f>
        <v>22.884999999999998</v>
      </c>
      <c r="M830" s="7">
        <f t="shared" si="36"/>
        <v>137.31</v>
      </c>
      <c r="N830" t="str">
        <f t="shared" si="37"/>
        <v>Arabica</v>
      </c>
      <c r="O830" t="str">
        <f t="shared" si="38"/>
        <v>Dark</v>
      </c>
      <c r="P830" t="str">
        <f>_xlfn.XLOOKUP(Orders[[#This Row],[Customer ID]],customers!$A$2:$A$1001,customers!$I$2:$I$1001,,0)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  '!$A$1:$G$49,MATCH($D831,'products  '!$A$1:$A$49,0),MATCH(orders!I$1,'products  '!$A$1:$G$1,0))</f>
        <v>Ara</v>
      </c>
      <c r="J831" t="str">
        <f>INDEX('products  '!$A$1:$G$49,MATCH($D831,'products  '!$A$1:$A$49,0),MATCH(orders!J$1,'products  '!$A$1:$G$1,0))</f>
        <v>D</v>
      </c>
      <c r="K831" s="6">
        <f>INDEX('products  '!$A$1:$G$49,MATCH($D831,'products  '!$A$1:$A$49,0),MATCH(orders!K$1,'products  '!$A$1:$G$1,0))</f>
        <v>0.2</v>
      </c>
      <c r="L831" s="7">
        <f>INDEX('products  '!$A$1:$G$49,MATCH($D831,'products  '!$A$1:$A$49,0),MATCH(orders!L$1,'products  '!$A$1:$G$1,0))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  '!$A$1:$G$49,MATCH($D832,'products  '!$A$1:$A$49,0),MATCH(orders!I$1,'products  '!$A$1:$G$1,0))</f>
        <v>Exc</v>
      </c>
      <c r="J832" t="str">
        <f>INDEX('products  '!$A$1:$G$49,MATCH($D832,'products  '!$A$1:$A$49,0),MATCH(orders!J$1,'products  '!$A$1:$G$1,0))</f>
        <v>M</v>
      </c>
      <c r="K832" s="6">
        <f>INDEX('products  '!$A$1:$G$49,MATCH($D832,'products  '!$A$1:$A$49,0),MATCH(orders!K$1,'products  '!$A$1:$G$1,0))</f>
        <v>1</v>
      </c>
      <c r="L832" s="7">
        <f>INDEX('products  '!$A$1:$G$49,MATCH($D832,'products  '!$A$1:$A$49,0),MATCH(orders!L$1,'products  '!$A$1:$G$1,0))</f>
        <v>13.75</v>
      </c>
      <c r="M832" s="7">
        <f t="shared" si="36"/>
        <v>27.5</v>
      </c>
      <c r="N832" t="str">
        <f t="shared" si="37"/>
        <v>Excelsa</v>
      </c>
      <c r="O832" t="str">
        <f t="shared" si="38"/>
        <v>Medium</v>
      </c>
      <c r="P832" t="str">
        <f>_xlfn.XLOOKUP(Orders[[#This Row],[Customer ID]],customers!$A$2:$A$1001,customers!$I$2:$I$1001,,0)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  '!$A$1:$G$49,MATCH($D833,'products  '!$A$1:$A$49,0),MATCH(orders!I$1,'products  '!$A$1:$G$1,0))</f>
        <v>Ara</v>
      </c>
      <c r="J833" t="str">
        <f>INDEX('products  '!$A$1:$G$49,MATCH($D833,'products  '!$A$1:$A$49,0),MATCH(orders!J$1,'products  '!$A$1:$G$1,0))</f>
        <v>D</v>
      </c>
      <c r="K833" s="6">
        <f>INDEX('products  '!$A$1:$G$49,MATCH($D833,'products  '!$A$1:$A$49,0),MATCH(orders!K$1,'products  '!$A$1:$G$1,0))</f>
        <v>0.2</v>
      </c>
      <c r="L833" s="7">
        <f>INDEX('products  '!$A$1:$G$49,MATCH($D833,'products  '!$A$1:$A$49,0),MATCH(orders!L$1,'products  '!$A$1:$G$1,0))</f>
        <v>2.9849999999999999</v>
      </c>
      <c r="M833" s="7">
        <f t="shared" si="36"/>
        <v>5.97</v>
      </c>
      <c r="N833" t="str">
        <f t="shared" si="37"/>
        <v>Arabica</v>
      </c>
      <c r="O833" t="str">
        <f t="shared" si="38"/>
        <v>Dark</v>
      </c>
      <c r="P833" t="str">
        <f>_xlfn.XLOOKUP(Orders[[#This Row],[Customer ID]],customers!$A$2:$A$1001,customers!$I$2:$I$1001,,0)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  '!$A$1:$G$49,MATCH($D834,'products  '!$A$1:$A$49,0),MATCH(orders!I$1,'products  '!$A$1:$G$1,0))</f>
        <v>Rob</v>
      </c>
      <c r="J834" t="str">
        <f>INDEX('products  '!$A$1:$G$49,MATCH($D834,'products  '!$A$1:$A$49,0),MATCH(orders!J$1,'products  '!$A$1:$G$1,0))</f>
        <v>M</v>
      </c>
      <c r="K834" s="6">
        <f>INDEX('products  '!$A$1:$G$49,MATCH($D834,'products  '!$A$1:$A$49,0),MATCH(orders!K$1,'products  '!$A$1:$G$1,0))</f>
        <v>1</v>
      </c>
      <c r="L834" s="7">
        <f>INDEX('products  '!$A$1:$G$49,MATCH($D834,'products  '!$A$1:$A$49,0),MATCH(orders!L$1,'products  '!$A$1:$G$1,0))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  '!$A$1:$G$49,MATCH($D835,'products  '!$A$1:$A$49,0),MATCH(orders!I$1,'products  '!$A$1:$G$1,0))</f>
        <v>Rob</v>
      </c>
      <c r="J835" t="str">
        <f>INDEX('products  '!$A$1:$G$49,MATCH($D835,'products  '!$A$1:$A$49,0),MATCH(orders!J$1,'products  '!$A$1:$G$1,0))</f>
        <v>D</v>
      </c>
      <c r="K835" s="6">
        <f>INDEX('products  '!$A$1:$G$49,MATCH($D835,'products  '!$A$1:$A$49,0),MATCH(orders!K$1,'products  '!$A$1:$G$1,0))</f>
        <v>2.5</v>
      </c>
      <c r="L835" s="7">
        <f>INDEX('products  '!$A$1:$G$49,MATCH($D835,'products  '!$A$1:$A$49,0),MATCH(orders!L$1,'products  '!$A$1:$G$1,0))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  '!$A$1:$G$49,MATCH($D836,'products  '!$A$1:$A$49,0),MATCH(orders!I$1,'products  '!$A$1:$G$1,0))</f>
        <v>Ara</v>
      </c>
      <c r="J836" t="str">
        <f>INDEX('products  '!$A$1:$G$49,MATCH($D836,'products  '!$A$1:$A$49,0),MATCH(orders!J$1,'products  '!$A$1:$G$1,0))</f>
        <v>D</v>
      </c>
      <c r="K836" s="6">
        <f>INDEX('products  '!$A$1:$G$49,MATCH($D836,'products  '!$A$1:$A$49,0),MATCH(orders!K$1,'products  '!$A$1:$G$1,0))</f>
        <v>2.5</v>
      </c>
      <c r="L836" s="7">
        <f>INDEX('products  '!$A$1:$G$49,MATCH($D836,'products  '!$A$1:$A$49,0),MATCH(orders!L$1,'products  '!$A$1:$G$1,0))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  '!$A$1:$G$49,MATCH($D837,'products  '!$A$1:$A$49,0),MATCH(orders!I$1,'products  '!$A$1:$G$1,0))</f>
        <v>Exc</v>
      </c>
      <c r="J837" t="str">
        <f>INDEX('products  '!$A$1:$G$49,MATCH($D837,'products  '!$A$1:$A$49,0),MATCH(orders!J$1,'products  '!$A$1:$G$1,0))</f>
        <v>L</v>
      </c>
      <c r="K837" s="6">
        <f>INDEX('products  '!$A$1:$G$49,MATCH($D837,'products  '!$A$1:$A$49,0),MATCH(orders!K$1,'products  '!$A$1:$G$1,0))</f>
        <v>0.5</v>
      </c>
      <c r="L837" s="7">
        <f>INDEX('products  '!$A$1:$G$49,MATCH($D837,'products  '!$A$1:$A$49,0),MATCH(orders!L$1,'products  '!$A$1:$G$1,0))</f>
        <v>8.91</v>
      </c>
      <c r="M837" s="7">
        <f t="shared" si="39"/>
        <v>8.91</v>
      </c>
      <c r="N837" t="str">
        <f t="shared" si="40"/>
        <v>Excelsa</v>
      </c>
      <c r="O837" t="str">
        <f t="shared" si="41"/>
        <v>Light</v>
      </c>
      <c r="P837" t="str">
        <f>_xlfn.XLOOKUP(Orders[[#This Row],[Customer ID]],customers!$A$2:$A$1001,customers!$I$2:$I$1001,,0)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  '!$A$1:$G$49,MATCH($D838,'products  '!$A$1:$A$49,0),MATCH(orders!I$1,'products  '!$A$1:$G$1,0))</f>
        <v>Ara</v>
      </c>
      <c r="J838" t="str">
        <f>INDEX('products  '!$A$1:$G$49,MATCH($D838,'products  '!$A$1:$A$49,0),MATCH(orders!J$1,'products  '!$A$1:$G$1,0))</f>
        <v>D</v>
      </c>
      <c r="K838" s="6">
        <f>INDEX('products  '!$A$1:$G$49,MATCH($D838,'products  '!$A$1:$A$49,0),MATCH(orders!K$1,'products  '!$A$1:$G$1,0))</f>
        <v>0.2</v>
      </c>
      <c r="L838" s="7">
        <f>INDEX('products  '!$A$1:$G$49,MATCH($D838,'products  '!$A$1:$A$49,0),MATCH(orders!L$1,'products  '!$A$1:$G$1,0))</f>
        <v>2.9849999999999999</v>
      </c>
      <c r="M838" s="7">
        <f t="shared" si="39"/>
        <v>11.94</v>
      </c>
      <c r="N838" t="str">
        <f t="shared" si="40"/>
        <v>Arabica</v>
      </c>
      <c r="O838" t="str">
        <f t="shared" si="41"/>
        <v>Dark</v>
      </c>
      <c r="P838" t="str">
        <f>_xlfn.XLOOKUP(Orders[[#This Row],[Customer ID]],customers!$A$2:$A$1001,customers!$I$2:$I$1001,,0)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  '!$A$1:$G$49,MATCH($D839,'products  '!$A$1:$A$49,0),MATCH(orders!I$1,'products  '!$A$1:$G$1,0))</f>
        <v>Lib</v>
      </c>
      <c r="J839" t="str">
        <f>INDEX('products  '!$A$1:$G$49,MATCH($D839,'products  '!$A$1:$A$49,0),MATCH(orders!J$1,'products  '!$A$1:$G$1,0))</f>
        <v>M</v>
      </c>
      <c r="K839" s="6">
        <f>INDEX('products  '!$A$1:$G$49,MATCH($D839,'products  '!$A$1:$A$49,0),MATCH(orders!K$1,'products  '!$A$1:$G$1,0))</f>
        <v>2.5</v>
      </c>
      <c r="L839" s="7">
        <f>INDEX('products  '!$A$1:$G$49,MATCH($D839,'products  '!$A$1:$A$49,0),MATCH(orders!L$1,'products  '!$A$1:$G$1,0))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  '!$A$1:$G$49,MATCH($D840,'products  '!$A$1:$A$49,0),MATCH(orders!I$1,'products  '!$A$1:$G$1,0))</f>
        <v>Ara</v>
      </c>
      <c r="J840" t="str">
        <f>INDEX('products  '!$A$1:$G$49,MATCH($D840,'products  '!$A$1:$A$49,0),MATCH(orders!J$1,'products  '!$A$1:$G$1,0))</f>
        <v>D</v>
      </c>
      <c r="K840" s="6">
        <f>INDEX('products  '!$A$1:$G$49,MATCH($D840,'products  '!$A$1:$A$49,0),MATCH(orders!K$1,'products  '!$A$1:$G$1,0))</f>
        <v>2.5</v>
      </c>
      <c r="L840" s="7">
        <f>INDEX('products  '!$A$1:$G$49,MATCH($D840,'products  '!$A$1:$A$49,0),MATCH(orders!L$1,'products  '!$A$1:$G$1,0))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  '!$A$1:$G$49,MATCH($D841,'products  '!$A$1:$A$49,0),MATCH(orders!I$1,'products  '!$A$1:$G$1,0))</f>
        <v>Exc</v>
      </c>
      <c r="J841" t="str">
        <f>INDEX('products  '!$A$1:$G$49,MATCH($D841,'products  '!$A$1:$A$49,0),MATCH(orders!J$1,'products  '!$A$1:$G$1,0))</f>
        <v>M</v>
      </c>
      <c r="K841" s="6">
        <f>INDEX('products  '!$A$1:$G$49,MATCH($D841,'products  '!$A$1:$A$49,0),MATCH(orders!K$1,'products  '!$A$1:$G$1,0))</f>
        <v>0.5</v>
      </c>
      <c r="L841" s="7">
        <f>INDEX('products  '!$A$1:$G$49,MATCH($D841,'products  '!$A$1:$A$49,0),MATCH(orders!L$1,'products  '!$A$1:$G$1,0))</f>
        <v>8.25</v>
      </c>
      <c r="M841" s="7">
        <f t="shared" si="39"/>
        <v>41.25</v>
      </c>
      <c r="N841" t="str">
        <f t="shared" si="40"/>
        <v>Excelsa</v>
      </c>
      <c r="O841" t="str">
        <f t="shared" si="41"/>
        <v>Medium</v>
      </c>
      <c r="P841" t="str">
        <f>_xlfn.XLOOKUP(Orders[[#This Row],[Customer ID]],customers!$A$2:$A$1001,customers!$I$2:$I$1001,,0)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  '!$A$1:$G$49,MATCH($D842,'products  '!$A$1:$A$49,0),MATCH(orders!I$1,'products  '!$A$1:$G$1,0))</f>
        <v>Rob</v>
      </c>
      <c r="J842" t="str">
        <f>INDEX('products  '!$A$1:$G$49,MATCH($D842,'products  '!$A$1:$A$49,0),MATCH(orders!J$1,'products  '!$A$1:$G$1,0))</f>
        <v>L</v>
      </c>
      <c r="K842" s="6">
        <f>INDEX('products  '!$A$1:$G$49,MATCH($D842,'products  '!$A$1:$A$49,0),MATCH(orders!K$1,'products  '!$A$1:$G$1,0))</f>
        <v>0.5</v>
      </c>
      <c r="L842" s="7">
        <f>INDEX('products  '!$A$1:$G$49,MATCH($D842,'products  '!$A$1:$A$49,0),MATCH(orders!L$1,'products  '!$A$1:$G$1,0))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  '!$A$1:$G$49,MATCH($D843,'products  '!$A$1:$A$49,0),MATCH(orders!I$1,'products  '!$A$1:$G$1,0))</f>
        <v>Lib</v>
      </c>
      <c r="J843" t="str">
        <f>INDEX('products  '!$A$1:$G$49,MATCH($D843,'products  '!$A$1:$A$49,0),MATCH(orders!J$1,'products  '!$A$1:$G$1,0))</f>
        <v>M</v>
      </c>
      <c r="K843" s="6">
        <f>INDEX('products  '!$A$1:$G$49,MATCH($D843,'products  '!$A$1:$A$49,0),MATCH(orders!K$1,'products  '!$A$1:$G$1,0))</f>
        <v>0.2</v>
      </c>
      <c r="L843" s="7">
        <f>INDEX('products  '!$A$1:$G$49,MATCH($D843,'products  '!$A$1:$A$49,0),MATCH(orders!L$1,'products  '!$A$1:$G$1,0))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  '!$A$1:$G$49,MATCH($D844,'products  '!$A$1:$A$49,0),MATCH(orders!I$1,'products  '!$A$1:$G$1,0))</f>
        <v>Exc</v>
      </c>
      <c r="J844" t="str">
        <f>INDEX('products  '!$A$1:$G$49,MATCH($D844,'products  '!$A$1:$A$49,0),MATCH(orders!J$1,'products  '!$A$1:$G$1,0))</f>
        <v>M</v>
      </c>
      <c r="K844" s="6">
        <f>INDEX('products  '!$A$1:$G$49,MATCH($D844,'products  '!$A$1:$A$49,0),MATCH(orders!K$1,'products  '!$A$1:$G$1,0))</f>
        <v>0.2</v>
      </c>
      <c r="L844" s="7">
        <f>INDEX('products  '!$A$1:$G$49,MATCH($D844,'products  '!$A$1:$A$49,0),MATCH(orders!L$1,'products  '!$A$1:$G$1,0))</f>
        <v>4.125</v>
      </c>
      <c r="M844" s="7">
        <f t="shared" si="39"/>
        <v>8.25</v>
      </c>
      <c r="N844" t="str">
        <f t="shared" si="40"/>
        <v>Excelsa</v>
      </c>
      <c r="O844" t="str">
        <f t="shared" si="41"/>
        <v>Medium</v>
      </c>
      <c r="P844" t="str">
        <f>_xlfn.XLOOKUP(Orders[[#This Row],[Customer ID]],customers!$A$2:$A$1001,customers!$I$2:$I$1001,,0)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  '!$A$1:$G$49,MATCH($D845,'products  '!$A$1:$A$49,0),MATCH(orders!I$1,'products  '!$A$1:$G$1,0))</f>
        <v>Exc</v>
      </c>
      <c r="J845" t="str">
        <f>INDEX('products  '!$A$1:$G$49,MATCH($D845,'products  '!$A$1:$A$49,0),MATCH(orders!J$1,'products  '!$A$1:$G$1,0))</f>
        <v>M</v>
      </c>
      <c r="K845" s="6">
        <f>INDEX('products  '!$A$1:$G$49,MATCH($D845,'products  '!$A$1:$A$49,0),MATCH(orders!K$1,'products  '!$A$1:$G$1,0))</f>
        <v>0.2</v>
      </c>
      <c r="L845" s="7">
        <f>INDEX('products  '!$A$1:$G$49,MATCH($D845,'products  '!$A$1:$A$49,0),MATCH(orders!L$1,'products  '!$A$1:$G$1,0))</f>
        <v>4.125</v>
      </c>
      <c r="M845" s="7">
        <f t="shared" si="39"/>
        <v>8.25</v>
      </c>
      <c r="N845" t="str">
        <f t="shared" si="40"/>
        <v>Excelsa</v>
      </c>
      <c r="O845" t="str">
        <f t="shared" si="41"/>
        <v>Medium</v>
      </c>
      <c r="P845" t="str">
        <f>_xlfn.XLOOKUP(Orders[[#This Row],[Customer ID]],customers!$A$2:$A$1001,customers!$I$2:$I$1001,,0)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  '!$A$1:$G$49,MATCH($D846,'products  '!$A$1:$A$49,0),MATCH(orders!I$1,'products  '!$A$1:$G$1,0))</f>
        <v>Ara</v>
      </c>
      <c r="J846" t="str">
        <f>INDEX('products  '!$A$1:$G$49,MATCH($D846,'products  '!$A$1:$A$49,0),MATCH(orders!J$1,'products  '!$A$1:$G$1,0))</f>
        <v>D</v>
      </c>
      <c r="K846" s="6">
        <f>INDEX('products  '!$A$1:$G$49,MATCH($D846,'products  '!$A$1:$A$49,0),MATCH(orders!K$1,'products  '!$A$1:$G$1,0))</f>
        <v>0.5</v>
      </c>
      <c r="L846" s="7">
        <f>INDEX('products  '!$A$1:$G$49,MATCH($D846,'products  '!$A$1:$A$49,0),MATCH(orders!L$1,'products  '!$A$1:$G$1,0))</f>
        <v>5.97</v>
      </c>
      <c r="M846" s="7">
        <f t="shared" si="39"/>
        <v>35.82</v>
      </c>
      <c r="N846" t="str">
        <f t="shared" si="40"/>
        <v>Arabica</v>
      </c>
      <c r="O846" t="str">
        <f t="shared" si="41"/>
        <v>Dark</v>
      </c>
      <c r="P846" t="str">
        <f>_xlfn.XLOOKUP(Orders[[#This Row],[Customer ID]],customers!$A$2:$A$1001,customers!$I$2:$I$1001,,0)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  '!$A$1:$G$49,MATCH($D847,'products  '!$A$1:$A$49,0),MATCH(orders!I$1,'products  '!$A$1:$G$1,0))</f>
        <v>Exc</v>
      </c>
      <c r="J847" t="str">
        <f>INDEX('products  '!$A$1:$G$49,MATCH($D847,'products  '!$A$1:$A$49,0),MATCH(orders!J$1,'products  '!$A$1:$G$1,0))</f>
        <v>D</v>
      </c>
      <c r="K847" s="6">
        <f>INDEX('products  '!$A$1:$G$49,MATCH($D847,'products  '!$A$1:$A$49,0),MATCH(orders!K$1,'products  '!$A$1:$G$1,0))</f>
        <v>2.5</v>
      </c>
      <c r="L847" s="7">
        <f>INDEX('products  '!$A$1:$G$49,MATCH($D847,'products  '!$A$1:$A$49,0),MATCH(orders!L$1,'products  '!$A$1:$G$1,0))</f>
        <v>27.945</v>
      </c>
      <c r="M847" s="7">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  '!$A$1:$G$49,MATCH($D848,'products  '!$A$1:$A$49,0),MATCH(orders!I$1,'products  '!$A$1:$G$1,0))</f>
        <v>Ara</v>
      </c>
      <c r="J848" t="str">
        <f>INDEX('products  '!$A$1:$G$49,MATCH($D848,'products  '!$A$1:$A$49,0),MATCH(orders!J$1,'products  '!$A$1:$G$1,0))</f>
        <v>M</v>
      </c>
      <c r="K848" s="6">
        <f>INDEX('products  '!$A$1:$G$49,MATCH($D848,'products  '!$A$1:$A$49,0),MATCH(orders!K$1,'products  '!$A$1:$G$1,0))</f>
        <v>2.5</v>
      </c>
      <c r="L848" s="7">
        <f>INDEX('products  '!$A$1:$G$49,MATCH($D848,'products  '!$A$1:$A$49,0),MATCH(orders!L$1,'products  '!$A$1:$G$1,0))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  '!$A$1:$G$49,MATCH($D849,'products  '!$A$1:$A$49,0),MATCH(orders!I$1,'products  '!$A$1:$G$1,0))</f>
        <v>Ara</v>
      </c>
      <c r="J849" t="str">
        <f>INDEX('products  '!$A$1:$G$49,MATCH($D849,'products  '!$A$1:$A$49,0),MATCH(orders!J$1,'products  '!$A$1:$G$1,0))</f>
        <v>D</v>
      </c>
      <c r="K849" s="6">
        <f>INDEX('products  '!$A$1:$G$49,MATCH($D849,'products  '!$A$1:$A$49,0),MATCH(orders!K$1,'products  '!$A$1:$G$1,0))</f>
        <v>0.2</v>
      </c>
      <c r="L849" s="7">
        <f>INDEX('products  '!$A$1:$G$49,MATCH($D849,'products  '!$A$1:$A$49,0),MATCH(orders!L$1,'products  '!$A$1:$G$1,0))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  '!$A$1:$G$49,MATCH($D850,'products  '!$A$1:$A$49,0),MATCH(orders!I$1,'products  '!$A$1:$G$1,0))</f>
        <v>Exc</v>
      </c>
      <c r="J850" t="str">
        <f>INDEX('products  '!$A$1:$G$49,MATCH($D850,'products  '!$A$1:$A$49,0),MATCH(orders!J$1,'products  '!$A$1:$G$1,0))</f>
        <v>L</v>
      </c>
      <c r="K850" s="6">
        <f>INDEX('products  '!$A$1:$G$49,MATCH($D850,'products  '!$A$1:$A$49,0),MATCH(orders!K$1,'products  '!$A$1:$G$1,0))</f>
        <v>0.5</v>
      </c>
      <c r="L850" s="7">
        <f>INDEX('products  '!$A$1:$G$49,MATCH($D850,'products  '!$A$1:$A$49,0),MATCH(orders!L$1,'products  '!$A$1:$G$1,0))</f>
        <v>8.91</v>
      </c>
      <c r="M850" s="7">
        <f t="shared" si="39"/>
        <v>53.46</v>
      </c>
      <c r="N850" t="str">
        <f t="shared" si="40"/>
        <v>Excelsa</v>
      </c>
      <c r="O850" t="str">
        <f t="shared" si="41"/>
        <v>Light</v>
      </c>
      <c r="P850" t="str">
        <f>_xlfn.XLOOKUP(Orders[[#This Row],[Customer ID]],customers!$A$2:$A$1001,customers!$I$2:$I$1001,,0)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  '!$A$1:$G$49,MATCH($D851,'products  '!$A$1:$A$49,0),MATCH(orders!I$1,'products  '!$A$1:$G$1,0))</f>
        <v>Ara</v>
      </c>
      <c r="J851" t="str">
        <f>INDEX('products  '!$A$1:$G$49,MATCH($D851,'products  '!$A$1:$A$49,0),MATCH(orders!J$1,'products  '!$A$1:$G$1,0))</f>
        <v>L</v>
      </c>
      <c r="K851" s="6">
        <f>INDEX('products  '!$A$1:$G$49,MATCH($D851,'products  '!$A$1:$A$49,0),MATCH(orders!K$1,'products  '!$A$1:$G$1,0))</f>
        <v>0.2</v>
      </c>
      <c r="L851" s="7">
        <f>INDEX('products  '!$A$1:$G$49,MATCH($D851,'products  '!$A$1:$A$49,0),MATCH(orders!L$1,'products  '!$A$1:$G$1,0))</f>
        <v>3.8849999999999998</v>
      </c>
      <c r="M851" s="7">
        <f t="shared" si="39"/>
        <v>23.31</v>
      </c>
      <c r="N851" t="str">
        <f t="shared" si="40"/>
        <v>Arabica</v>
      </c>
      <c r="O851" t="str">
        <f t="shared" si="41"/>
        <v>Light</v>
      </c>
      <c r="P851" t="str">
        <f>_xlfn.XLOOKUP(Orders[[#This Row],[Customer ID]],customers!$A$2:$A$1001,customers!$I$2:$I$1001,,0)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  '!$A$1:$G$49,MATCH($D852,'products  '!$A$1:$A$49,0),MATCH(orders!I$1,'products  '!$A$1:$G$1,0))</f>
        <v>Ara</v>
      </c>
      <c r="J852" t="str">
        <f>INDEX('products  '!$A$1:$G$49,MATCH($D852,'products  '!$A$1:$A$49,0),MATCH(orders!J$1,'products  '!$A$1:$G$1,0))</f>
        <v>M</v>
      </c>
      <c r="K852" s="6">
        <f>INDEX('products  '!$A$1:$G$49,MATCH($D852,'products  '!$A$1:$A$49,0),MATCH(orders!K$1,'products  '!$A$1:$G$1,0))</f>
        <v>0.2</v>
      </c>
      <c r="L852" s="7">
        <f>INDEX('products  '!$A$1:$G$49,MATCH($D852,'products  '!$A$1:$A$49,0),MATCH(orders!L$1,'products  '!$A$1:$G$1,0))</f>
        <v>3.375</v>
      </c>
      <c r="M852" s="7">
        <f t="shared" si="39"/>
        <v>6.75</v>
      </c>
      <c r="N852" t="str">
        <f t="shared" si="40"/>
        <v>Arabica</v>
      </c>
      <c r="O852" t="str">
        <f t="shared" si="41"/>
        <v>Medium</v>
      </c>
      <c r="P852" t="str">
        <f>_xlfn.XLOOKUP(Orders[[#This Row],[Customer ID]],customers!$A$2:$A$1001,customers!$I$2:$I$1001,,0)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  '!$A$1:$G$49,MATCH($D853,'products  '!$A$1:$A$49,0),MATCH(orders!I$1,'products  '!$A$1:$G$1,0))</f>
        <v>Lib</v>
      </c>
      <c r="J853" t="str">
        <f>INDEX('products  '!$A$1:$G$49,MATCH($D853,'products  '!$A$1:$A$49,0),MATCH(orders!J$1,'products  '!$A$1:$G$1,0))</f>
        <v>D</v>
      </c>
      <c r="K853" s="6">
        <f>INDEX('products  '!$A$1:$G$49,MATCH($D853,'products  '!$A$1:$A$49,0),MATCH(orders!K$1,'products  '!$A$1:$G$1,0))</f>
        <v>0.5</v>
      </c>
      <c r="L853" s="7">
        <f>INDEX('products  '!$A$1:$G$49,MATCH($D853,'products  '!$A$1:$A$49,0),MATCH(orders!L$1,'products  '!$A$1:$G$1,0))</f>
        <v>7.77</v>
      </c>
      <c r="M853" s="7">
        <f t="shared" si="39"/>
        <v>7.77</v>
      </c>
      <c r="N853" t="str">
        <f t="shared" si="40"/>
        <v>Liberica</v>
      </c>
      <c r="O853" t="str">
        <f t="shared" si="41"/>
        <v>Dark</v>
      </c>
      <c r="P853" t="str">
        <f>_xlfn.XLOOKUP(Orders[[#This Row],[Customer ID]],customers!$A$2:$A$1001,customers!$I$2:$I$1001,,0)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  '!$A$1:$G$49,MATCH($D854,'products  '!$A$1:$A$49,0),MATCH(orders!I$1,'products  '!$A$1:$G$1,0))</f>
        <v>Lib</v>
      </c>
      <c r="J854" t="str">
        <f>INDEX('products  '!$A$1:$G$49,MATCH($D854,'products  '!$A$1:$A$49,0),MATCH(orders!J$1,'products  '!$A$1:$G$1,0))</f>
        <v>D</v>
      </c>
      <c r="K854" s="6">
        <f>INDEX('products  '!$A$1:$G$49,MATCH($D854,'products  '!$A$1:$A$49,0),MATCH(orders!K$1,'products  '!$A$1:$G$1,0))</f>
        <v>2.5</v>
      </c>
      <c r="L854" s="7">
        <f>INDEX('products  '!$A$1:$G$49,MATCH($D854,'products  '!$A$1:$A$49,0),MATCH(orders!L$1,'products  '!$A$1:$G$1,0))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  '!$A$1:$G$49,MATCH($D855,'products  '!$A$1:$A$49,0),MATCH(orders!I$1,'products  '!$A$1:$G$1,0))</f>
        <v>Ara</v>
      </c>
      <c r="J855" t="str">
        <f>INDEX('products  '!$A$1:$G$49,MATCH($D855,'products  '!$A$1:$A$49,0),MATCH(orders!J$1,'products  '!$A$1:$G$1,0))</f>
        <v>D</v>
      </c>
      <c r="K855" s="6">
        <f>INDEX('products  '!$A$1:$G$49,MATCH($D855,'products  '!$A$1:$A$49,0),MATCH(orders!K$1,'products  '!$A$1:$G$1,0))</f>
        <v>1</v>
      </c>
      <c r="L855" s="7">
        <f>INDEX('products  '!$A$1:$G$49,MATCH($D855,'products  '!$A$1:$A$49,0),MATCH(orders!L$1,'products  '!$A$1:$G$1,0))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  '!$A$1:$G$49,MATCH($D856,'products  '!$A$1:$A$49,0),MATCH(orders!I$1,'products  '!$A$1:$G$1,0))</f>
        <v>Rob</v>
      </c>
      <c r="J856" t="str">
        <f>INDEX('products  '!$A$1:$G$49,MATCH($D856,'products  '!$A$1:$A$49,0),MATCH(orders!J$1,'products  '!$A$1:$G$1,0))</f>
        <v>L</v>
      </c>
      <c r="K856" s="6">
        <f>INDEX('products  '!$A$1:$G$49,MATCH($D856,'products  '!$A$1:$A$49,0),MATCH(orders!K$1,'products  '!$A$1:$G$1,0))</f>
        <v>0.5</v>
      </c>
      <c r="L856" s="7">
        <f>INDEX('products  '!$A$1:$G$49,MATCH($D856,'products  '!$A$1:$A$49,0),MATCH(orders!L$1,'products  '!$A$1:$G$1,0))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  '!$A$1:$G$49,MATCH($D857,'products  '!$A$1:$A$49,0),MATCH(orders!I$1,'products  '!$A$1:$G$1,0))</f>
        <v>Lib</v>
      </c>
      <c r="J857" t="str">
        <f>INDEX('products  '!$A$1:$G$49,MATCH($D857,'products  '!$A$1:$A$49,0),MATCH(orders!J$1,'products  '!$A$1:$G$1,0))</f>
        <v>D</v>
      </c>
      <c r="K857" s="6">
        <f>INDEX('products  '!$A$1:$G$49,MATCH($D857,'products  '!$A$1:$A$49,0),MATCH(orders!K$1,'products  '!$A$1:$G$1,0))</f>
        <v>2.5</v>
      </c>
      <c r="L857" s="7">
        <f>INDEX('products  '!$A$1:$G$49,MATCH($D857,'products  '!$A$1:$A$49,0),MATCH(orders!L$1,'products  '!$A$1:$G$1,0))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  '!$A$1:$G$49,MATCH($D858,'products  '!$A$1:$A$49,0),MATCH(orders!I$1,'products  '!$A$1:$G$1,0))</f>
        <v>Lib</v>
      </c>
      <c r="J858" t="str">
        <f>INDEX('products  '!$A$1:$G$49,MATCH($D858,'products  '!$A$1:$A$49,0),MATCH(orders!J$1,'products  '!$A$1:$G$1,0))</f>
        <v>M</v>
      </c>
      <c r="K858" s="6">
        <f>INDEX('products  '!$A$1:$G$49,MATCH($D858,'products  '!$A$1:$A$49,0),MATCH(orders!K$1,'products  '!$A$1:$G$1,0))</f>
        <v>0.2</v>
      </c>
      <c r="L858" s="7">
        <f>INDEX('products  '!$A$1:$G$49,MATCH($D858,'products  '!$A$1:$A$49,0),MATCH(orders!L$1,'products  '!$A$1:$G$1,0))</f>
        <v>4.3650000000000002</v>
      </c>
      <c r="M858" s="7">
        <f t="shared" si="39"/>
        <v>8.73</v>
      </c>
      <c r="N858" t="str">
        <f t="shared" si="40"/>
        <v>Liberica</v>
      </c>
      <c r="O858" t="str">
        <f t="shared" si="41"/>
        <v>Medium</v>
      </c>
      <c r="P858" t="str">
        <f>_xlfn.XLOOKUP(Orders[[#This Row],[Customer ID]],customers!$A$2:$A$1001,customers!$I$2:$I$1001,,0)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  '!$A$1:$G$49,MATCH($D859,'products  '!$A$1:$A$49,0),MATCH(orders!I$1,'products  '!$A$1:$G$1,0))</f>
        <v>Rob</v>
      </c>
      <c r="J859" t="str">
        <f>INDEX('products  '!$A$1:$G$49,MATCH($D859,'products  '!$A$1:$A$49,0),MATCH(orders!J$1,'products  '!$A$1:$G$1,0))</f>
        <v>L</v>
      </c>
      <c r="K859" s="6">
        <f>INDEX('products  '!$A$1:$G$49,MATCH($D859,'products  '!$A$1:$A$49,0),MATCH(orders!K$1,'products  '!$A$1:$G$1,0))</f>
        <v>2.5</v>
      </c>
      <c r="L859" s="7">
        <f>INDEX('products  '!$A$1:$G$49,MATCH($D859,'products  '!$A$1:$A$49,0),MATCH(orders!L$1,'products  '!$A$1:$G$1,0))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  '!$A$1:$G$49,MATCH($D860,'products  '!$A$1:$A$49,0),MATCH(orders!I$1,'products  '!$A$1:$G$1,0))</f>
        <v>Lib</v>
      </c>
      <c r="J860" t="str">
        <f>INDEX('products  '!$A$1:$G$49,MATCH($D860,'products  '!$A$1:$A$49,0),MATCH(orders!J$1,'products  '!$A$1:$G$1,0))</f>
        <v>M</v>
      </c>
      <c r="K860" s="6">
        <f>INDEX('products  '!$A$1:$G$49,MATCH($D860,'products  '!$A$1:$A$49,0),MATCH(orders!K$1,'products  '!$A$1:$G$1,0))</f>
        <v>0.5</v>
      </c>
      <c r="L860" s="7">
        <f>INDEX('products  '!$A$1:$G$49,MATCH($D860,'products  '!$A$1:$A$49,0),MATCH(orders!L$1,'products  '!$A$1:$G$1,0))</f>
        <v>8.73</v>
      </c>
      <c r="M860" s="7">
        <f t="shared" si="39"/>
        <v>34.92</v>
      </c>
      <c r="N860" t="str">
        <f t="shared" si="40"/>
        <v>Liberica</v>
      </c>
      <c r="O860" t="str">
        <f t="shared" si="41"/>
        <v>Medium</v>
      </c>
      <c r="P860" t="str">
        <f>_xlfn.XLOOKUP(Orders[[#This Row],[Customer ID]],customers!$A$2:$A$1001,customers!$I$2:$I$1001,,0)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  '!$A$1:$G$49,MATCH($D861,'products  '!$A$1:$A$49,0),MATCH(orders!I$1,'products  '!$A$1:$G$1,0))</f>
        <v>Ara</v>
      </c>
      <c r="J861" t="str">
        <f>INDEX('products  '!$A$1:$G$49,MATCH($D861,'products  '!$A$1:$A$49,0),MATCH(orders!J$1,'products  '!$A$1:$G$1,0))</f>
        <v>L</v>
      </c>
      <c r="K861" s="6">
        <f>INDEX('products  '!$A$1:$G$49,MATCH($D861,'products  '!$A$1:$A$49,0),MATCH(orders!K$1,'products  '!$A$1:$G$1,0))</f>
        <v>2.5</v>
      </c>
      <c r="L861" s="7">
        <f>INDEX('products  '!$A$1:$G$49,MATCH($D861,'products  '!$A$1:$A$49,0),MATCH(orders!L$1,'products  '!$A$1:$G$1,0))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  '!$A$1:$G$49,MATCH($D862,'products  '!$A$1:$A$49,0),MATCH(orders!I$1,'products  '!$A$1:$G$1,0))</f>
        <v>Ara</v>
      </c>
      <c r="J862" t="str">
        <f>INDEX('products  '!$A$1:$G$49,MATCH($D862,'products  '!$A$1:$A$49,0),MATCH(orders!J$1,'products  '!$A$1:$G$1,0))</f>
        <v>M</v>
      </c>
      <c r="K862" s="6">
        <f>INDEX('products  '!$A$1:$G$49,MATCH($D862,'products  '!$A$1:$A$49,0),MATCH(orders!K$1,'products  '!$A$1:$G$1,0))</f>
        <v>2.5</v>
      </c>
      <c r="L862" s="7">
        <f>INDEX('products  '!$A$1:$G$49,MATCH($D862,'products  '!$A$1:$A$49,0),MATCH(orders!L$1,'products  '!$A$1:$G$1,0))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  '!$A$1:$G$49,MATCH($D863,'products  '!$A$1:$A$49,0),MATCH(orders!I$1,'products  '!$A$1:$G$1,0))</f>
        <v>Lib</v>
      </c>
      <c r="J863" t="str">
        <f>INDEX('products  '!$A$1:$G$49,MATCH($D863,'products  '!$A$1:$A$49,0),MATCH(orders!J$1,'products  '!$A$1:$G$1,0))</f>
        <v>D</v>
      </c>
      <c r="K863" s="6">
        <f>INDEX('products  '!$A$1:$G$49,MATCH($D863,'products  '!$A$1:$A$49,0),MATCH(orders!K$1,'products  '!$A$1:$G$1,0))</f>
        <v>1</v>
      </c>
      <c r="L863" s="7">
        <f>INDEX('products  '!$A$1:$G$49,MATCH($D863,'products  '!$A$1:$A$49,0),MATCH(orders!L$1,'products  '!$A$1:$G$1,0))</f>
        <v>12.95</v>
      </c>
      <c r="M863" s="7">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  '!$A$1:$G$49,MATCH($D864,'products  '!$A$1:$A$49,0),MATCH(orders!I$1,'products  '!$A$1:$G$1,0))</f>
        <v>Rob</v>
      </c>
      <c r="J864" t="str">
        <f>INDEX('products  '!$A$1:$G$49,MATCH($D864,'products  '!$A$1:$A$49,0),MATCH(orders!J$1,'products  '!$A$1:$G$1,0))</f>
        <v>M</v>
      </c>
      <c r="K864" s="6">
        <f>INDEX('products  '!$A$1:$G$49,MATCH($D864,'products  '!$A$1:$A$49,0),MATCH(orders!K$1,'products  '!$A$1:$G$1,0))</f>
        <v>1</v>
      </c>
      <c r="L864" s="7">
        <f>INDEX('products  '!$A$1:$G$49,MATCH($D864,'products  '!$A$1:$A$49,0),MATCH(orders!L$1,'products  '!$A$1:$G$1,0))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  '!$A$1:$G$49,MATCH($D865,'products  '!$A$1:$A$49,0),MATCH(orders!I$1,'products  '!$A$1:$G$1,0))</f>
        <v>Lib</v>
      </c>
      <c r="J865" t="str">
        <f>INDEX('products  '!$A$1:$G$49,MATCH($D865,'products  '!$A$1:$A$49,0),MATCH(orders!J$1,'products  '!$A$1:$G$1,0))</f>
        <v>M</v>
      </c>
      <c r="K865" s="6">
        <f>INDEX('products  '!$A$1:$G$49,MATCH($D865,'products  '!$A$1:$A$49,0),MATCH(orders!K$1,'products  '!$A$1:$G$1,0))</f>
        <v>1</v>
      </c>
      <c r="L865" s="7">
        <f>INDEX('products  '!$A$1:$G$49,MATCH($D865,'products  '!$A$1:$A$49,0),MATCH(orders!L$1,'products  '!$A$1:$G$1,0))</f>
        <v>14.55</v>
      </c>
      <c r="M865" s="7">
        <f t="shared" si="39"/>
        <v>29.1</v>
      </c>
      <c r="N865" t="str">
        <f t="shared" si="40"/>
        <v>Liberica</v>
      </c>
      <c r="O865" t="str">
        <f t="shared" si="41"/>
        <v>Medium</v>
      </c>
      <c r="P865" t="str">
        <f>_xlfn.XLOOKUP(Orders[[#This Row],[Customer ID]],customers!$A$2:$A$1001,customers!$I$2:$I$1001,,0)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  '!$A$1:$G$49,MATCH($D866,'products  '!$A$1:$A$49,0),MATCH(orders!I$1,'products  '!$A$1:$G$1,0))</f>
        <v>Rob</v>
      </c>
      <c r="J866" t="str">
        <f>INDEX('products  '!$A$1:$G$49,MATCH($D866,'products  '!$A$1:$A$49,0),MATCH(orders!J$1,'products  '!$A$1:$G$1,0))</f>
        <v>L</v>
      </c>
      <c r="K866" s="6">
        <f>INDEX('products  '!$A$1:$G$49,MATCH($D866,'products  '!$A$1:$A$49,0),MATCH(orders!K$1,'products  '!$A$1:$G$1,0))</f>
        <v>0.2</v>
      </c>
      <c r="L866" s="7">
        <f>INDEX('products  '!$A$1:$G$49,MATCH($D866,'products  '!$A$1:$A$49,0),MATCH(orders!L$1,'products  '!$A$1:$G$1,0))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  '!$A$1:$G$49,MATCH($D867,'products  '!$A$1:$A$49,0),MATCH(orders!I$1,'products  '!$A$1:$G$1,0))</f>
        <v>Ara</v>
      </c>
      <c r="J867" t="str">
        <f>INDEX('products  '!$A$1:$G$49,MATCH($D867,'products  '!$A$1:$A$49,0),MATCH(orders!J$1,'products  '!$A$1:$G$1,0))</f>
        <v>M</v>
      </c>
      <c r="K867" s="6">
        <f>INDEX('products  '!$A$1:$G$49,MATCH($D867,'products  '!$A$1:$A$49,0),MATCH(orders!K$1,'products  '!$A$1:$G$1,0))</f>
        <v>0.5</v>
      </c>
      <c r="L867" s="7">
        <f>INDEX('products  '!$A$1:$G$49,MATCH($D867,'products  '!$A$1:$A$49,0),MATCH(orders!L$1,'products  '!$A$1:$G$1,0))</f>
        <v>6.75</v>
      </c>
      <c r="M867" s="7">
        <f t="shared" si="39"/>
        <v>6.75</v>
      </c>
      <c r="N867" t="str">
        <f t="shared" si="40"/>
        <v>Arabica</v>
      </c>
      <c r="O867" t="str">
        <f t="shared" si="41"/>
        <v>Medium</v>
      </c>
      <c r="P867" t="str">
        <f>_xlfn.XLOOKUP(Orders[[#This Row],[Customer ID]],customers!$A$2:$A$1001,customers!$I$2:$I$1001,,0)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  '!$A$1:$G$49,MATCH($D868,'products  '!$A$1:$A$49,0),MATCH(orders!I$1,'products  '!$A$1:$G$1,0))</f>
        <v>Ara</v>
      </c>
      <c r="J868" t="str">
        <f>INDEX('products  '!$A$1:$G$49,MATCH($D868,'products  '!$A$1:$A$49,0),MATCH(orders!J$1,'products  '!$A$1:$G$1,0))</f>
        <v>D</v>
      </c>
      <c r="K868" s="6">
        <f>INDEX('products  '!$A$1:$G$49,MATCH($D868,'products  '!$A$1:$A$49,0),MATCH(orders!K$1,'products  '!$A$1:$G$1,0))</f>
        <v>0.5</v>
      </c>
      <c r="L868" s="7">
        <f>INDEX('products  '!$A$1:$G$49,MATCH($D868,'products  '!$A$1:$A$49,0),MATCH(orders!L$1,'products  '!$A$1:$G$1,0))</f>
        <v>5.97</v>
      </c>
      <c r="M868" s="7">
        <f t="shared" si="39"/>
        <v>17.91</v>
      </c>
      <c r="N868" t="str">
        <f t="shared" si="40"/>
        <v>Arabica</v>
      </c>
      <c r="O868" t="str">
        <f t="shared" si="41"/>
        <v>Dark</v>
      </c>
      <c r="P868" t="str">
        <f>_xlfn.XLOOKUP(Orders[[#This Row],[Customer ID]],customers!$A$2:$A$1001,customers!$I$2:$I$1001,,0)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  '!$A$1:$G$49,MATCH($D869,'products  '!$A$1:$A$49,0),MATCH(orders!I$1,'products  '!$A$1:$G$1,0))</f>
        <v>Ara</v>
      </c>
      <c r="J869" t="str">
        <f>INDEX('products  '!$A$1:$G$49,MATCH($D869,'products  '!$A$1:$A$49,0),MATCH(orders!J$1,'products  '!$A$1:$G$1,0))</f>
        <v>L</v>
      </c>
      <c r="K869" s="6">
        <f>INDEX('products  '!$A$1:$G$49,MATCH($D869,'products  '!$A$1:$A$49,0),MATCH(orders!K$1,'products  '!$A$1:$G$1,0))</f>
        <v>2.5</v>
      </c>
      <c r="L869" s="7">
        <f>INDEX('products  '!$A$1:$G$49,MATCH($D869,'products  '!$A$1:$A$49,0),MATCH(orders!L$1,'products  '!$A$1:$G$1,0))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  '!$A$1:$G$49,MATCH($D870,'products  '!$A$1:$A$49,0),MATCH(orders!I$1,'products  '!$A$1:$G$1,0))</f>
        <v>Exc</v>
      </c>
      <c r="J870" t="str">
        <f>INDEX('products  '!$A$1:$G$49,MATCH($D870,'products  '!$A$1:$A$49,0),MATCH(orders!J$1,'products  '!$A$1:$G$1,0))</f>
        <v>M</v>
      </c>
      <c r="K870" s="6">
        <f>INDEX('products  '!$A$1:$G$49,MATCH($D870,'products  '!$A$1:$A$49,0),MATCH(orders!K$1,'products  '!$A$1:$G$1,0))</f>
        <v>0.5</v>
      </c>
      <c r="L870" s="7">
        <f>INDEX('products  '!$A$1:$G$49,MATCH($D870,'products  '!$A$1:$A$49,0),MATCH(orders!L$1,'products  '!$A$1:$G$1,0))</f>
        <v>8.25</v>
      </c>
      <c r="M870" s="7">
        <f t="shared" si="39"/>
        <v>41.25</v>
      </c>
      <c r="N870" t="str">
        <f t="shared" si="40"/>
        <v>Excelsa</v>
      </c>
      <c r="O870" t="str">
        <f t="shared" si="41"/>
        <v>Medium</v>
      </c>
      <c r="P870" t="str">
        <f>_xlfn.XLOOKUP(Orders[[#This Row],[Customer ID]],customers!$A$2:$A$1001,customers!$I$2:$I$1001,,0)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  '!$A$1:$G$49,MATCH($D871,'products  '!$A$1:$A$49,0),MATCH(orders!I$1,'products  '!$A$1:$G$1,0))</f>
        <v>Rob</v>
      </c>
      <c r="J871" t="str">
        <f>INDEX('products  '!$A$1:$G$49,MATCH($D871,'products  '!$A$1:$A$49,0),MATCH(orders!J$1,'products  '!$A$1:$G$1,0))</f>
        <v>M</v>
      </c>
      <c r="K871" s="6">
        <f>INDEX('products  '!$A$1:$G$49,MATCH($D871,'products  '!$A$1:$A$49,0),MATCH(orders!K$1,'products  '!$A$1:$G$1,0))</f>
        <v>0.5</v>
      </c>
      <c r="L871" s="7">
        <f>INDEX('products  '!$A$1:$G$49,MATCH($D871,'products  '!$A$1:$A$49,0),MATCH(orders!L$1,'products  '!$A$1:$G$1,0))</f>
        <v>5.97</v>
      </c>
      <c r="M871" s="7">
        <f t="shared" si="39"/>
        <v>17.91</v>
      </c>
      <c r="N871" t="str">
        <f t="shared" si="40"/>
        <v>Robusta</v>
      </c>
      <c r="O871" t="str">
        <f t="shared" si="41"/>
        <v>Medium</v>
      </c>
      <c r="P871" t="str">
        <f>_xlfn.XLOOKUP(Orders[[#This Row],[Customer ID]],customers!$A$2:$A$1001,customers!$I$2:$I$1001,,0)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  '!$A$1:$G$49,MATCH($D872,'products  '!$A$1:$A$49,0),MATCH(orders!I$1,'products  '!$A$1:$G$1,0))</f>
        <v>Exc</v>
      </c>
      <c r="J872" t="str">
        <f>INDEX('products  '!$A$1:$G$49,MATCH($D872,'products  '!$A$1:$A$49,0),MATCH(orders!J$1,'products  '!$A$1:$G$1,0))</f>
        <v>D</v>
      </c>
      <c r="K872" s="6">
        <f>INDEX('products  '!$A$1:$G$49,MATCH($D872,'products  '!$A$1:$A$49,0),MATCH(orders!K$1,'products  '!$A$1:$G$1,0))</f>
        <v>0.5</v>
      </c>
      <c r="L872" s="7">
        <f>INDEX('products  '!$A$1:$G$49,MATCH($D872,'products  '!$A$1:$A$49,0),MATCH(orders!L$1,'products  '!$A$1:$G$1,0))</f>
        <v>7.29</v>
      </c>
      <c r="M872" s="7">
        <f t="shared" si="39"/>
        <v>7.29</v>
      </c>
      <c r="N872" t="str">
        <f t="shared" si="40"/>
        <v>Excelsa</v>
      </c>
      <c r="O872" t="str">
        <f t="shared" si="41"/>
        <v>Dark</v>
      </c>
      <c r="P872" t="str">
        <f>_xlfn.XLOOKUP(Orders[[#This Row],[Customer ID]],customers!$A$2:$A$1001,customers!$I$2:$I$1001,,0)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  '!$A$1:$G$49,MATCH($D873,'products  '!$A$1:$A$49,0),MATCH(orders!I$1,'products  '!$A$1:$G$1,0))</f>
        <v>Exc</v>
      </c>
      <c r="J873" t="str">
        <f>INDEX('products  '!$A$1:$G$49,MATCH($D873,'products  '!$A$1:$A$49,0),MATCH(orders!J$1,'products  '!$A$1:$G$1,0))</f>
        <v>L</v>
      </c>
      <c r="K873" s="6">
        <f>INDEX('products  '!$A$1:$G$49,MATCH($D873,'products  '!$A$1:$A$49,0),MATCH(orders!K$1,'products  '!$A$1:$G$1,0))</f>
        <v>1</v>
      </c>
      <c r="L873" s="7">
        <f>INDEX('products  '!$A$1:$G$49,MATCH($D873,'products  '!$A$1:$A$49,0),MATCH(orders!L$1,'products  '!$A$1:$G$1,0))</f>
        <v>14.85</v>
      </c>
      <c r="M873" s="7">
        <f t="shared" si="39"/>
        <v>29.7</v>
      </c>
      <c r="N873" t="str">
        <f t="shared" si="40"/>
        <v>Excelsa</v>
      </c>
      <c r="O873" t="str">
        <f t="shared" si="41"/>
        <v>Light</v>
      </c>
      <c r="P873" t="str">
        <f>_xlfn.XLOOKUP(Orders[[#This Row],[Customer ID]],customers!$A$2:$A$1001,customers!$I$2:$I$1001,,0)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  '!$A$1:$G$49,MATCH($D874,'products  '!$A$1:$A$49,0),MATCH(orders!I$1,'products  '!$A$1:$G$1,0))</f>
        <v>Ara</v>
      </c>
      <c r="J874" t="str">
        <f>INDEX('products  '!$A$1:$G$49,MATCH($D874,'products  '!$A$1:$A$49,0),MATCH(orders!J$1,'products  '!$A$1:$G$1,0))</f>
        <v>M</v>
      </c>
      <c r="K874" s="6">
        <f>INDEX('products  '!$A$1:$G$49,MATCH($D874,'products  '!$A$1:$A$49,0),MATCH(orders!K$1,'products  '!$A$1:$G$1,0))</f>
        <v>1</v>
      </c>
      <c r="L874" s="7">
        <f>INDEX('products  '!$A$1:$G$49,MATCH($D874,'products  '!$A$1:$A$49,0),MATCH(orders!L$1,'products  '!$A$1:$G$1,0))</f>
        <v>11.25</v>
      </c>
      <c r="M874" s="7">
        <f t="shared" si="39"/>
        <v>22.5</v>
      </c>
      <c r="N874" t="str">
        <f t="shared" si="40"/>
        <v>Arabica</v>
      </c>
      <c r="O874" t="str">
        <f t="shared" si="41"/>
        <v>Medium</v>
      </c>
      <c r="P874" t="str">
        <f>_xlfn.XLOOKUP(Orders[[#This Row],[Customer ID]],customers!$A$2:$A$1001,customers!$I$2:$I$1001,,0)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  '!$A$1:$G$49,MATCH($D875,'products  '!$A$1:$A$49,0),MATCH(orders!I$1,'products  '!$A$1:$G$1,0))</f>
        <v>Rob</v>
      </c>
      <c r="J875" t="str">
        <f>INDEX('products  '!$A$1:$G$49,MATCH($D875,'products  '!$A$1:$A$49,0),MATCH(orders!J$1,'products  '!$A$1:$G$1,0))</f>
        <v>M</v>
      </c>
      <c r="K875" s="6">
        <f>INDEX('products  '!$A$1:$G$49,MATCH($D875,'products  '!$A$1:$A$49,0),MATCH(orders!K$1,'products  '!$A$1:$G$1,0))</f>
        <v>0.2</v>
      </c>
      <c r="L875" s="7">
        <f>INDEX('products  '!$A$1:$G$49,MATCH($D875,'products  '!$A$1:$A$49,0),MATCH(orders!L$1,'products  '!$A$1:$G$1,0))</f>
        <v>2.9849999999999999</v>
      </c>
      <c r="M875" s="7">
        <f t="shared" si="39"/>
        <v>11.94</v>
      </c>
      <c r="N875" t="str">
        <f t="shared" si="40"/>
        <v>Robusta</v>
      </c>
      <c r="O875" t="str">
        <f t="shared" si="41"/>
        <v>Medium</v>
      </c>
      <c r="P875" t="str">
        <f>_xlfn.XLOOKUP(Orders[[#This Row],[Customer ID]],customers!$A$2:$A$1001,customers!$I$2:$I$1001,,0)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  '!$A$1:$G$49,MATCH($D876,'products  '!$A$1:$A$49,0),MATCH(orders!I$1,'products  '!$A$1:$G$1,0))</f>
        <v>Ara</v>
      </c>
      <c r="J876" t="str">
        <f>INDEX('products  '!$A$1:$G$49,MATCH($D876,'products  '!$A$1:$A$49,0),MATCH(orders!J$1,'products  '!$A$1:$G$1,0))</f>
        <v>L</v>
      </c>
      <c r="K876" s="6">
        <f>INDEX('products  '!$A$1:$G$49,MATCH($D876,'products  '!$A$1:$A$49,0),MATCH(orders!K$1,'products  '!$A$1:$G$1,0))</f>
        <v>1</v>
      </c>
      <c r="L876" s="7">
        <f>INDEX('products  '!$A$1:$G$49,MATCH($D876,'products  '!$A$1:$A$49,0),MATCH(orders!L$1,'products  '!$A$1:$G$1,0))</f>
        <v>12.95</v>
      </c>
      <c r="M876" s="7">
        <f t="shared" si="39"/>
        <v>25.9</v>
      </c>
      <c r="N876" t="str">
        <f t="shared" si="40"/>
        <v>Arabica</v>
      </c>
      <c r="O876" t="str">
        <f t="shared" si="41"/>
        <v>Light</v>
      </c>
      <c r="P876" t="str">
        <f>_xlfn.XLOOKUP(Orders[[#This Row],[Customer ID]],customers!$A$2:$A$1001,customers!$I$2:$I$1001,,0)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  '!$A$1:$G$49,MATCH($D877,'products  '!$A$1:$A$49,0),MATCH(orders!I$1,'products  '!$A$1:$G$1,0))</f>
        <v>Lib</v>
      </c>
      <c r="J877" t="str">
        <f>INDEX('products  '!$A$1:$G$49,MATCH($D877,'products  '!$A$1:$A$49,0),MATCH(orders!J$1,'products  '!$A$1:$G$1,0))</f>
        <v>M</v>
      </c>
      <c r="K877" s="6">
        <f>INDEX('products  '!$A$1:$G$49,MATCH($D877,'products  '!$A$1:$A$49,0),MATCH(orders!K$1,'products  '!$A$1:$G$1,0))</f>
        <v>0.5</v>
      </c>
      <c r="L877" s="7">
        <f>INDEX('products  '!$A$1:$G$49,MATCH($D877,'products  '!$A$1:$A$49,0),MATCH(orders!L$1,'products  '!$A$1:$G$1,0))</f>
        <v>8.73</v>
      </c>
      <c r="M877" s="7">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  '!$A$1:$G$49,MATCH($D878,'products  '!$A$1:$A$49,0),MATCH(orders!I$1,'products  '!$A$1:$G$1,0))</f>
        <v>Ara</v>
      </c>
      <c r="J878" t="str">
        <f>INDEX('products  '!$A$1:$G$49,MATCH($D878,'products  '!$A$1:$A$49,0),MATCH(orders!J$1,'products  '!$A$1:$G$1,0))</f>
        <v>L</v>
      </c>
      <c r="K878" s="6">
        <f>INDEX('products  '!$A$1:$G$49,MATCH($D878,'products  '!$A$1:$A$49,0),MATCH(orders!K$1,'products  '!$A$1:$G$1,0))</f>
        <v>0.5</v>
      </c>
      <c r="L878" s="7">
        <f>INDEX('products  '!$A$1:$G$49,MATCH($D878,'products  '!$A$1:$A$49,0),MATCH(orders!L$1,'products  '!$A$1:$G$1,0))</f>
        <v>7.77</v>
      </c>
      <c r="M878" s="7">
        <f t="shared" si="39"/>
        <v>46.62</v>
      </c>
      <c r="N878" t="str">
        <f t="shared" si="40"/>
        <v>Arabica</v>
      </c>
      <c r="O878" t="str">
        <f t="shared" si="41"/>
        <v>Light</v>
      </c>
      <c r="P878" t="str">
        <f>_xlfn.XLOOKUP(Orders[[#This Row],[Customer ID]],customers!$A$2:$A$1001,customers!$I$2:$I$1001,,0)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  '!$A$1:$G$49,MATCH($D879,'products  '!$A$1:$A$49,0),MATCH(orders!I$1,'products  '!$A$1:$G$1,0))</f>
        <v>Lib</v>
      </c>
      <c r="J879" t="str">
        <f>INDEX('products  '!$A$1:$G$49,MATCH($D879,'products  '!$A$1:$A$49,0),MATCH(orders!J$1,'products  '!$A$1:$G$1,0))</f>
        <v>L</v>
      </c>
      <c r="K879" s="6">
        <f>INDEX('products  '!$A$1:$G$49,MATCH($D879,'products  '!$A$1:$A$49,0),MATCH(orders!K$1,'products  '!$A$1:$G$1,0))</f>
        <v>0.5</v>
      </c>
      <c r="L879" s="7">
        <f>INDEX('products  '!$A$1:$G$49,MATCH($D879,'products  '!$A$1:$A$49,0),MATCH(orders!L$1,'products  '!$A$1:$G$1,0))</f>
        <v>9.51</v>
      </c>
      <c r="M879" s="7">
        <f t="shared" si="39"/>
        <v>28.53</v>
      </c>
      <c r="N879" t="str">
        <f t="shared" si="40"/>
        <v>Liberica</v>
      </c>
      <c r="O879" t="str">
        <f t="shared" si="41"/>
        <v>Light</v>
      </c>
      <c r="P879" t="str">
        <f>_xlfn.XLOOKUP(Orders[[#This Row],[Customer ID]],customers!$A$2:$A$1001,customers!$I$2:$I$1001,,0)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  '!$A$1:$G$49,MATCH($D880,'products  '!$A$1:$A$49,0),MATCH(orders!I$1,'products  '!$A$1:$G$1,0))</f>
        <v>Rob</v>
      </c>
      <c r="J880" t="str">
        <f>INDEX('products  '!$A$1:$G$49,MATCH($D880,'products  '!$A$1:$A$49,0),MATCH(orders!J$1,'products  '!$A$1:$G$1,0))</f>
        <v>L</v>
      </c>
      <c r="K880" s="6">
        <f>INDEX('products  '!$A$1:$G$49,MATCH($D880,'products  '!$A$1:$A$49,0),MATCH(orders!K$1,'products  '!$A$1:$G$1,0))</f>
        <v>2.5</v>
      </c>
      <c r="L880" s="7">
        <f>INDEX('products  '!$A$1:$G$49,MATCH($D880,'products  '!$A$1:$A$49,0),MATCH(orders!L$1,'products  '!$A$1:$G$1,0))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  '!$A$1:$G$49,MATCH($D881,'products  '!$A$1:$A$49,0),MATCH(orders!I$1,'products  '!$A$1:$G$1,0))</f>
        <v>Exc</v>
      </c>
      <c r="J881" t="str">
        <f>INDEX('products  '!$A$1:$G$49,MATCH($D881,'products  '!$A$1:$A$49,0),MATCH(orders!J$1,'products  '!$A$1:$G$1,0))</f>
        <v>D</v>
      </c>
      <c r="K881" s="6">
        <f>INDEX('products  '!$A$1:$G$49,MATCH($D881,'products  '!$A$1:$A$49,0),MATCH(orders!K$1,'products  '!$A$1:$G$1,0))</f>
        <v>0.2</v>
      </c>
      <c r="L881" s="7">
        <f>INDEX('products  '!$A$1:$G$49,MATCH($D881,'products  '!$A$1:$A$49,0),MATCH(orders!L$1,'products  '!$A$1:$G$1,0))</f>
        <v>3.645</v>
      </c>
      <c r="M881" s="7">
        <f t="shared" si="39"/>
        <v>10.935</v>
      </c>
      <c r="N881" t="str">
        <f t="shared" si="40"/>
        <v>Excelsa</v>
      </c>
      <c r="O881" t="str">
        <f t="shared" si="41"/>
        <v>Dark</v>
      </c>
      <c r="P881" t="str">
        <f>_xlfn.XLOOKUP(Orders[[#This Row],[Customer ID]],customers!$A$2:$A$1001,customers!$I$2:$I$1001,,0)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  '!$A$1:$G$49,MATCH($D882,'products  '!$A$1:$A$49,0),MATCH(orders!I$1,'products  '!$A$1:$G$1,0))</f>
        <v>Rob</v>
      </c>
      <c r="J882" t="str">
        <f>INDEX('products  '!$A$1:$G$49,MATCH($D882,'products  '!$A$1:$A$49,0),MATCH(orders!J$1,'products  '!$A$1:$G$1,0))</f>
        <v>L</v>
      </c>
      <c r="K882" s="6">
        <f>INDEX('products  '!$A$1:$G$49,MATCH($D882,'products  '!$A$1:$A$49,0),MATCH(orders!K$1,'products  '!$A$1:$G$1,0))</f>
        <v>0.2</v>
      </c>
      <c r="L882" s="7">
        <f>INDEX('products  '!$A$1:$G$49,MATCH($D882,'products  '!$A$1:$A$49,0),MATCH(orders!L$1,'products  '!$A$1:$G$1,0))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  '!$A$1:$G$49,MATCH($D883,'products  '!$A$1:$A$49,0),MATCH(orders!I$1,'products  '!$A$1:$G$1,0))</f>
        <v>Ara</v>
      </c>
      <c r="J883" t="str">
        <f>INDEX('products  '!$A$1:$G$49,MATCH($D883,'products  '!$A$1:$A$49,0),MATCH(orders!J$1,'products  '!$A$1:$G$1,0))</f>
        <v>L</v>
      </c>
      <c r="K883" s="6">
        <f>INDEX('products  '!$A$1:$G$49,MATCH($D883,'products  '!$A$1:$A$49,0),MATCH(orders!K$1,'products  '!$A$1:$G$1,0))</f>
        <v>0.2</v>
      </c>
      <c r="L883" s="7">
        <f>INDEX('products  '!$A$1:$G$49,MATCH($D883,'products  '!$A$1:$A$49,0),MATCH(orders!L$1,'products  '!$A$1:$G$1,0))</f>
        <v>3.8849999999999998</v>
      </c>
      <c r="M883" s="7">
        <f t="shared" si="39"/>
        <v>23.31</v>
      </c>
      <c r="N883" t="str">
        <f t="shared" si="40"/>
        <v>Arabica</v>
      </c>
      <c r="O883" t="str">
        <f t="shared" si="41"/>
        <v>Light</v>
      </c>
      <c r="P883" t="str">
        <f>_xlfn.XLOOKUP(Orders[[#This Row],[Customer ID]],customers!$A$2:$A$1001,customers!$I$2:$I$1001,,0)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  '!$A$1:$G$49,MATCH($D884,'products  '!$A$1:$A$49,0),MATCH(orders!I$1,'products  '!$A$1:$G$1,0))</f>
        <v>Ara</v>
      </c>
      <c r="J884" t="str">
        <f>INDEX('products  '!$A$1:$G$49,MATCH($D884,'products  '!$A$1:$A$49,0),MATCH(orders!J$1,'products  '!$A$1:$G$1,0))</f>
        <v>D</v>
      </c>
      <c r="K884" s="6">
        <f>INDEX('products  '!$A$1:$G$49,MATCH($D884,'products  '!$A$1:$A$49,0),MATCH(orders!K$1,'products  '!$A$1:$G$1,0))</f>
        <v>2.5</v>
      </c>
      <c r="L884" s="7">
        <f>INDEX('products  '!$A$1:$G$49,MATCH($D884,'products  '!$A$1:$A$49,0),MATCH(orders!L$1,'products  '!$A$1:$G$1,0))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  '!$A$1:$G$49,MATCH($D885,'products  '!$A$1:$A$49,0),MATCH(orders!I$1,'products  '!$A$1:$G$1,0))</f>
        <v>Ara</v>
      </c>
      <c r="J885" t="str">
        <f>INDEX('products  '!$A$1:$G$49,MATCH($D885,'products  '!$A$1:$A$49,0),MATCH(orders!J$1,'products  '!$A$1:$G$1,0))</f>
        <v>M</v>
      </c>
      <c r="K885" s="6">
        <f>INDEX('products  '!$A$1:$G$49,MATCH($D885,'products  '!$A$1:$A$49,0),MATCH(orders!K$1,'products  '!$A$1:$G$1,0))</f>
        <v>2.5</v>
      </c>
      <c r="L885" s="7">
        <f>INDEX('products  '!$A$1:$G$49,MATCH($D885,'products  '!$A$1:$A$49,0),MATCH(orders!L$1,'products  '!$A$1:$G$1,0))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  '!$A$1:$G$49,MATCH($D886,'products  '!$A$1:$A$49,0),MATCH(orders!I$1,'products  '!$A$1:$G$1,0))</f>
        <v>Rob</v>
      </c>
      <c r="J886" t="str">
        <f>INDEX('products  '!$A$1:$G$49,MATCH($D886,'products  '!$A$1:$A$49,0),MATCH(orders!J$1,'products  '!$A$1:$G$1,0))</f>
        <v>D</v>
      </c>
      <c r="K886" s="6">
        <f>INDEX('products  '!$A$1:$G$49,MATCH($D886,'products  '!$A$1:$A$49,0),MATCH(orders!K$1,'products  '!$A$1:$G$1,0))</f>
        <v>0.5</v>
      </c>
      <c r="L886" s="7">
        <f>INDEX('products  '!$A$1:$G$49,MATCH($D886,'products  '!$A$1:$A$49,0),MATCH(orders!L$1,'products  '!$A$1:$G$1,0))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  '!$A$1:$G$49,MATCH($D887,'products  '!$A$1:$A$49,0),MATCH(orders!I$1,'products  '!$A$1:$G$1,0))</f>
        <v>Rob</v>
      </c>
      <c r="J887" t="str">
        <f>INDEX('products  '!$A$1:$G$49,MATCH($D887,'products  '!$A$1:$A$49,0),MATCH(orders!J$1,'products  '!$A$1:$G$1,0))</f>
        <v>D</v>
      </c>
      <c r="K887" s="6">
        <f>INDEX('products  '!$A$1:$G$49,MATCH($D887,'products  '!$A$1:$A$49,0),MATCH(orders!K$1,'products  '!$A$1:$G$1,0))</f>
        <v>2.5</v>
      </c>
      <c r="L887" s="7">
        <f>INDEX('products  '!$A$1:$G$49,MATCH($D887,'products  '!$A$1:$A$49,0),MATCH(orders!L$1,'products  '!$A$1:$G$1,0))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  '!$A$1:$G$49,MATCH($D888,'products  '!$A$1:$A$49,0),MATCH(orders!I$1,'products  '!$A$1:$G$1,0))</f>
        <v>Lib</v>
      </c>
      <c r="J888" t="str">
        <f>INDEX('products  '!$A$1:$G$49,MATCH($D888,'products  '!$A$1:$A$49,0),MATCH(orders!J$1,'products  '!$A$1:$G$1,0))</f>
        <v>M</v>
      </c>
      <c r="K888" s="6">
        <f>INDEX('products  '!$A$1:$G$49,MATCH($D888,'products  '!$A$1:$A$49,0),MATCH(orders!K$1,'products  '!$A$1:$G$1,0))</f>
        <v>0.5</v>
      </c>
      <c r="L888" s="7">
        <f>INDEX('products  '!$A$1:$G$49,MATCH($D888,'products  '!$A$1:$A$49,0),MATCH(orders!L$1,'products  '!$A$1:$G$1,0))</f>
        <v>8.73</v>
      </c>
      <c r="M888" s="7">
        <f t="shared" si="39"/>
        <v>17.46</v>
      </c>
      <c r="N888" t="str">
        <f t="shared" si="40"/>
        <v>Liberica</v>
      </c>
      <c r="O888" t="str">
        <f t="shared" si="41"/>
        <v>Medium</v>
      </c>
      <c r="P888" t="str">
        <f>_xlfn.XLOOKUP(Orders[[#This Row],[Customer ID]],customers!$A$2:$A$1001,customers!$I$2:$I$1001,,0)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  '!$A$1:$G$49,MATCH($D889,'products  '!$A$1:$A$49,0),MATCH(orders!I$1,'products  '!$A$1:$G$1,0))</f>
        <v>Exc</v>
      </c>
      <c r="J889" t="str">
        <f>INDEX('products  '!$A$1:$G$49,MATCH($D889,'products  '!$A$1:$A$49,0),MATCH(orders!J$1,'products  '!$A$1:$G$1,0))</f>
        <v>L</v>
      </c>
      <c r="K889" s="6">
        <f>INDEX('products  '!$A$1:$G$49,MATCH($D889,'products  '!$A$1:$A$49,0),MATCH(orders!K$1,'products  '!$A$1:$G$1,0))</f>
        <v>0.2</v>
      </c>
      <c r="L889" s="7">
        <f>INDEX('products  '!$A$1:$G$49,MATCH($D889,'products  '!$A$1:$A$49,0),MATCH(orders!L$1,'products  '!$A$1:$G$1,0))</f>
        <v>4.4550000000000001</v>
      </c>
      <c r="M889" s="7">
        <f t="shared" si="39"/>
        <v>13.365</v>
      </c>
      <c r="N889" t="str">
        <f t="shared" si="40"/>
        <v>Excelsa</v>
      </c>
      <c r="O889" t="str">
        <f t="shared" si="41"/>
        <v>Light</v>
      </c>
      <c r="P889" t="str">
        <f>_xlfn.XLOOKUP(Orders[[#This Row],[Customer ID]],customers!$A$2:$A$1001,customers!$I$2:$I$1001,,0)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  '!$A$1:$G$49,MATCH($D890,'products  '!$A$1:$A$49,0),MATCH(orders!I$1,'products  '!$A$1:$G$1,0))</f>
        <v>Ara</v>
      </c>
      <c r="J890" t="str">
        <f>INDEX('products  '!$A$1:$G$49,MATCH($D890,'products  '!$A$1:$A$49,0),MATCH(orders!J$1,'products  '!$A$1:$G$1,0))</f>
        <v>L</v>
      </c>
      <c r="K890" s="6">
        <f>INDEX('products  '!$A$1:$G$49,MATCH($D890,'products  '!$A$1:$A$49,0),MATCH(orders!K$1,'products  '!$A$1:$G$1,0))</f>
        <v>0.2</v>
      </c>
      <c r="L890" s="7">
        <f>INDEX('products  '!$A$1:$G$49,MATCH($D890,'products  '!$A$1:$A$49,0),MATCH(orders!L$1,'products  '!$A$1:$G$1,0))</f>
        <v>3.8849999999999998</v>
      </c>
      <c r="M890" s="7">
        <f t="shared" si="39"/>
        <v>7.77</v>
      </c>
      <c r="N890" t="str">
        <f t="shared" si="40"/>
        <v>Arabica</v>
      </c>
      <c r="O890" t="str">
        <f t="shared" si="41"/>
        <v>Light</v>
      </c>
      <c r="P890" t="str">
        <f>_xlfn.XLOOKUP(Orders[[#This Row],[Customer ID]],customers!$A$2:$A$1001,customers!$I$2:$I$1001,,0)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  '!$A$1:$G$49,MATCH($D891,'products  '!$A$1:$A$49,0),MATCH(orders!I$1,'products  '!$A$1:$G$1,0))</f>
        <v>Rob</v>
      </c>
      <c r="J891" t="str">
        <f>INDEX('products  '!$A$1:$G$49,MATCH($D891,'products  '!$A$1:$A$49,0),MATCH(orders!J$1,'products  '!$A$1:$G$1,0))</f>
        <v>D</v>
      </c>
      <c r="K891" s="6">
        <f>INDEX('products  '!$A$1:$G$49,MATCH($D891,'products  '!$A$1:$A$49,0),MATCH(orders!K$1,'products  '!$A$1:$G$1,0))</f>
        <v>0.2</v>
      </c>
      <c r="L891" s="7">
        <f>INDEX('products  '!$A$1:$G$49,MATCH($D891,'products  '!$A$1:$A$49,0),MATCH(orders!L$1,'products  '!$A$1:$G$1,0))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  '!$A$1:$G$49,MATCH($D892,'products  '!$A$1:$A$49,0),MATCH(orders!I$1,'products  '!$A$1:$G$1,0))</f>
        <v>Rob</v>
      </c>
      <c r="J892" t="str">
        <f>INDEX('products  '!$A$1:$G$49,MATCH($D892,'products  '!$A$1:$A$49,0),MATCH(orders!J$1,'products  '!$A$1:$G$1,0))</f>
        <v>D</v>
      </c>
      <c r="K892" s="6">
        <f>INDEX('products  '!$A$1:$G$49,MATCH($D892,'products  '!$A$1:$A$49,0),MATCH(orders!K$1,'products  '!$A$1:$G$1,0))</f>
        <v>2.5</v>
      </c>
      <c r="L892" s="7">
        <f>INDEX('products  '!$A$1:$G$49,MATCH($D892,'products  '!$A$1:$A$49,0),MATCH(orders!L$1,'products  '!$A$1:$G$1,0))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  '!$A$1:$G$49,MATCH($D893,'products  '!$A$1:$A$49,0),MATCH(orders!I$1,'products  '!$A$1:$G$1,0))</f>
        <v>Ara</v>
      </c>
      <c r="J893" t="str">
        <f>INDEX('products  '!$A$1:$G$49,MATCH($D893,'products  '!$A$1:$A$49,0),MATCH(orders!J$1,'products  '!$A$1:$G$1,0))</f>
        <v>D</v>
      </c>
      <c r="K893" s="6">
        <f>INDEX('products  '!$A$1:$G$49,MATCH($D893,'products  '!$A$1:$A$49,0),MATCH(orders!K$1,'products  '!$A$1:$G$1,0))</f>
        <v>2.5</v>
      </c>
      <c r="L893" s="7">
        <f>INDEX('products  '!$A$1:$G$49,MATCH($D893,'products  '!$A$1:$A$49,0),MATCH(orders!L$1,'products  '!$A$1:$G$1,0))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  '!$A$1:$G$49,MATCH($D894,'products  '!$A$1:$A$49,0),MATCH(orders!I$1,'products  '!$A$1:$G$1,0))</f>
        <v>Exc</v>
      </c>
      <c r="J894" t="str">
        <f>INDEX('products  '!$A$1:$G$49,MATCH($D894,'products  '!$A$1:$A$49,0),MATCH(orders!J$1,'products  '!$A$1:$G$1,0))</f>
        <v>M</v>
      </c>
      <c r="K894" s="6">
        <f>INDEX('products  '!$A$1:$G$49,MATCH($D894,'products  '!$A$1:$A$49,0),MATCH(orders!K$1,'products  '!$A$1:$G$1,0))</f>
        <v>0.2</v>
      </c>
      <c r="L894" s="7">
        <f>INDEX('products  '!$A$1:$G$49,MATCH($D894,'products  '!$A$1:$A$49,0),MATCH(orders!L$1,'products  '!$A$1:$G$1,0))</f>
        <v>4.125</v>
      </c>
      <c r="M894" s="7">
        <f t="shared" si="39"/>
        <v>20.625</v>
      </c>
      <c r="N894" t="str">
        <f t="shared" si="40"/>
        <v>Excelsa</v>
      </c>
      <c r="O894" t="str">
        <f t="shared" si="41"/>
        <v>Medium</v>
      </c>
      <c r="P894" t="str">
        <f>_xlfn.XLOOKUP(Orders[[#This Row],[Customer ID]],customers!$A$2:$A$1001,customers!$I$2:$I$1001,,0)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  '!$A$1:$G$49,MATCH($D895,'products  '!$A$1:$A$49,0),MATCH(orders!I$1,'products  '!$A$1:$G$1,0))</f>
        <v>Lib</v>
      </c>
      <c r="J895" t="str">
        <f>INDEX('products  '!$A$1:$G$49,MATCH($D895,'products  '!$A$1:$A$49,0),MATCH(orders!J$1,'products  '!$A$1:$G$1,0))</f>
        <v>L</v>
      </c>
      <c r="K895" s="6">
        <f>INDEX('products  '!$A$1:$G$49,MATCH($D895,'products  '!$A$1:$A$49,0),MATCH(orders!K$1,'products  '!$A$1:$G$1,0))</f>
        <v>0.5</v>
      </c>
      <c r="L895" s="7">
        <f>INDEX('products  '!$A$1:$G$49,MATCH($D895,'products  '!$A$1:$A$49,0),MATCH(orders!L$1,'products  '!$A$1:$G$1,0))</f>
        <v>9.51</v>
      </c>
      <c r="M895" s="7">
        <f t="shared" si="39"/>
        <v>57.06</v>
      </c>
      <c r="N895" t="str">
        <f t="shared" si="40"/>
        <v>Liberica</v>
      </c>
      <c r="O895" t="str">
        <f t="shared" si="41"/>
        <v>Light</v>
      </c>
      <c r="P895" t="str">
        <f>_xlfn.XLOOKUP(Orders[[#This Row],[Customer ID]],customers!$A$2:$A$1001,customers!$I$2:$I$1001,,0)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  '!$A$1:$G$49,MATCH($D896,'products  '!$A$1:$A$49,0),MATCH(orders!I$1,'products  '!$A$1:$G$1,0))</f>
        <v>Rob</v>
      </c>
      <c r="J896" t="str">
        <f>INDEX('products  '!$A$1:$G$49,MATCH($D896,'products  '!$A$1:$A$49,0),MATCH(orders!J$1,'products  '!$A$1:$G$1,0))</f>
        <v>D</v>
      </c>
      <c r="K896" s="6">
        <f>INDEX('products  '!$A$1:$G$49,MATCH($D896,'products  '!$A$1:$A$49,0),MATCH(orders!K$1,'products  '!$A$1:$G$1,0))</f>
        <v>2.5</v>
      </c>
      <c r="L896" s="7">
        <f>INDEX('products  '!$A$1:$G$49,MATCH($D896,'products  '!$A$1:$A$49,0),MATCH(orders!L$1,'products  '!$A$1:$G$1,0))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  '!$A$1:$G$49,MATCH($D897,'products  '!$A$1:$A$49,0),MATCH(orders!I$1,'products  '!$A$1:$G$1,0))</f>
        <v>Exc</v>
      </c>
      <c r="J897" t="str">
        <f>INDEX('products  '!$A$1:$G$49,MATCH($D897,'products  '!$A$1:$A$49,0),MATCH(orders!J$1,'products  '!$A$1:$G$1,0))</f>
        <v>M</v>
      </c>
      <c r="K897" s="6">
        <f>INDEX('products  '!$A$1:$G$49,MATCH($D897,'products  '!$A$1:$A$49,0),MATCH(orders!K$1,'products  '!$A$1:$G$1,0))</f>
        <v>2.5</v>
      </c>
      <c r="L897" s="7">
        <f>INDEX('products  '!$A$1:$G$49,MATCH($D897,'products  '!$A$1:$A$49,0),MATCH(orders!L$1,'products  '!$A$1:$G$1,0))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  '!$A$1:$G$49,MATCH($D898,'products  '!$A$1:$A$49,0),MATCH(orders!I$1,'products  '!$A$1:$G$1,0))</f>
        <v>Rob</v>
      </c>
      <c r="J898" t="str">
        <f>INDEX('products  '!$A$1:$G$49,MATCH($D898,'products  '!$A$1:$A$49,0),MATCH(orders!J$1,'products  '!$A$1:$G$1,0))</f>
        <v>D</v>
      </c>
      <c r="K898" s="6">
        <f>INDEX('products  '!$A$1:$G$49,MATCH($D898,'products  '!$A$1:$A$49,0),MATCH(orders!K$1,'products  '!$A$1:$G$1,0))</f>
        <v>0.5</v>
      </c>
      <c r="L898" s="7">
        <f>INDEX('products  '!$A$1:$G$49,MATCH($D898,'products  '!$A$1:$A$49,0),MATCH(orders!L$1,'products  '!$A$1:$G$1,0))</f>
        <v>5.3699999999999992</v>
      </c>
      <c r="M898" s="7">
        <f t="shared" si="39"/>
        <v>32.22</v>
      </c>
      <c r="N898" t="str">
        <f t="shared" si="40"/>
        <v>Robusta</v>
      </c>
      <c r="O898" t="str">
        <f t="shared" si="41"/>
        <v>Dark</v>
      </c>
      <c r="P898" t="str">
        <f>_xlfn.XLOOKUP(Orders[[#This Row],[Customer ID]],customers!$A$2:$A$1001,customers!$I$2:$I$1001,,0)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  '!$A$1:$G$49,MATCH($D899,'products  '!$A$1:$A$49,0),MATCH(orders!I$1,'products  '!$A$1:$G$1,0))</f>
        <v>Exc</v>
      </c>
      <c r="J899" t="str">
        <f>INDEX('products  '!$A$1:$G$49,MATCH($D899,'products  '!$A$1:$A$49,0),MATCH(orders!J$1,'products  '!$A$1:$G$1,0))</f>
        <v>D</v>
      </c>
      <c r="K899" s="6">
        <f>INDEX('products  '!$A$1:$G$49,MATCH($D899,'products  '!$A$1:$A$49,0),MATCH(orders!K$1,'products  '!$A$1:$G$1,0))</f>
        <v>1</v>
      </c>
      <c r="L899" s="7">
        <f>INDEX('products  '!$A$1:$G$49,MATCH($D899,'products  '!$A$1:$A$49,0),MATCH(orders!L$1,'products  '!$A$1:$G$1,0))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  '!$A$1:$G$49,MATCH($D900,'products  '!$A$1:$A$49,0),MATCH(orders!I$1,'products  '!$A$1:$G$1,0))</f>
        <v>Rob</v>
      </c>
      <c r="J900" t="str">
        <f>INDEX('products  '!$A$1:$G$49,MATCH($D900,'products  '!$A$1:$A$49,0),MATCH(orders!J$1,'products  '!$A$1:$G$1,0))</f>
        <v>L</v>
      </c>
      <c r="K900" s="6">
        <f>INDEX('products  '!$A$1:$G$49,MATCH($D900,'products  '!$A$1:$A$49,0),MATCH(orders!K$1,'products  '!$A$1:$G$1,0))</f>
        <v>0.5</v>
      </c>
      <c r="L900" s="7">
        <f>INDEX('products  '!$A$1:$G$49,MATCH($D900,'products  '!$A$1:$A$49,0),MATCH(orders!L$1,'products  '!$A$1:$G$1,0))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  '!$A$1:$G$49,MATCH($D901,'products  '!$A$1:$A$49,0),MATCH(orders!I$1,'products  '!$A$1:$G$1,0))</f>
        <v>Lib</v>
      </c>
      <c r="J901" t="str">
        <f>INDEX('products  '!$A$1:$G$49,MATCH($D901,'products  '!$A$1:$A$49,0),MATCH(orders!J$1,'products  '!$A$1:$G$1,0))</f>
        <v>M</v>
      </c>
      <c r="K901" s="6">
        <f>INDEX('products  '!$A$1:$G$49,MATCH($D901,'products  '!$A$1:$A$49,0),MATCH(orders!K$1,'products  '!$A$1:$G$1,0))</f>
        <v>1</v>
      </c>
      <c r="L901" s="7">
        <f>INDEX('products  '!$A$1:$G$49,MATCH($D901,'products  '!$A$1:$A$49,0),MATCH(orders!L$1,'products  '!$A$1:$G$1,0))</f>
        <v>14.55</v>
      </c>
      <c r="M901" s="7">
        <f t="shared" si="42"/>
        <v>72.75</v>
      </c>
      <c r="N901" t="str">
        <f t="shared" si="43"/>
        <v>Liberica</v>
      </c>
      <c r="O901" t="str">
        <f t="shared" si="44"/>
        <v>Medium</v>
      </c>
      <c r="P901" t="str">
        <f>_xlfn.XLOOKUP(Orders[[#This Row],[Customer ID]],customers!$A$2:$A$1001,customers!$I$2:$I$1001,,0)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  '!$A$1:$G$49,MATCH($D902,'products  '!$A$1:$A$49,0),MATCH(orders!I$1,'products  '!$A$1:$G$1,0))</f>
        <v>Lib</v>
      </c>
      <c r="J902" t="str">
        <f>INDEX('products  '!$A$1:$G$49,MATCH($D902,'products  '!$A$1:$A$49,0),MATCH(orders!J$1,'products  '!$A$1:$G$1,0))</f>
        <v>L</v>
      </c>
      <c r="K902" s="6">
        <f>INDEX('products  '!$A$1:$G$49,MATCH($D902,'products  '!$A$1:$A$49,0),MATCH(orders!K$1,'products  '!$A$1:$G$1,0))</f>
        <v>1</v>
      </c>
      <c r="L902" s="7">
        <f>INDEX('products  '!$A$1:$G$49,MATCH($D902,'products  '!$A$1:$A$49,0),MATCH(orders!L$1,'products  '!$A$1:$G$1,0))</f>
        <v>15.85</v>
      </c>
      <c r="M902" s="7">
        <f t="shared" si="42"/>
        <v>47.55</v>
      </c>
      <c r="N902" t="str">
        <f t="shared" si="43"/>
        <v>Liberica</v>
      </c>
      <c r="O902" t="str">
        <f t="shared" si="44"/>
        <v>Light</v>
      </c>
      <c r="P902" t="str">
        <f>_xlfn.XLOOKUP(Orders[[#This Row],[Customer ID]],customers!$A$2:$A$1001,customers!$I$2:$I$1001,,0)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  '!$A$1:$G$49,MATCH($D903,'products  '!$A$1:$A$49,0),MATCH(orders!I$1,'products  '!$A$1:$G$1,0))</f>
        <v>Rob</v>
      </c>
      <c r="J903" t="str">
        <f>INDEX('products  '!$A$1:$G$49,MATCH($D903,'products  '!$A$1:$A$49,0),MATCH(orders!J$1,'products  '!$A$1:$G$1,0))</f>
        <v>L</v>
      </c>
      <c r="K903" s="6">
        <f>INDEX('products  '!$A$1:$G$49,MATCH($D903,'products  '!$A$1:$A$49,0),MATCH(orders!K$1,'products  '!$A$1:$G$1,0))</f>
        <v>0.2</v>
      </c>
      <c r="L903" s="7">
        <f>INDEX('products  '!$A$1:$G$49,MATCH($D903,'products  '!$A$1:$A$49,0),MATCH(orders!L$1,'products  '!$A$1:$G$1,0))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  '!$A$1:$G$49,MATCH($D904,'products  '!$A$1:$A$49,0),MATCH(orders!I$1,'products  '!$A$1:$G$1,0))</f>
        <v>Exc</v>
      </c>
      <c r="J904" t="str">
        <f>INDEX('products  '!$A$1:$G$49,MATCH($D904,'products  '!$A$1:$A$49,0),MATCH(orders!J$1,'products  '!$A$1:$G$1,0))</f>
        <v>M</v>
      </c>
      <c r="K904" s="6">
        <f>INDEX('products  '!$A$1:$G$49,MATCH($D904,'products  '!$A$1:$A$49,0),MATCH(orders!K$1,'products  '!$A$1:$G$1,0))</f>
        <v>2.5</v>
      </c>
      <c r="L904" s="7">
        <f>INDEX('products  '!$A$1:$G$49,MATCH($D904,'products  '!$A$1:$A$49,0),MATCH(orders!L$1,'products  '!$A$1:$G$1,0))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  '!$A$1:$G$49,MATCH($D905,'products  '!$A$1:$A$49,0),MATCH(orders!I$1,'products  '!$A$1:$G$1,0))</f>
        <v>Lib</v>
      </c>
      <c r="J905" t="str">
        <f>INDEX('products  '!$A$1:$G$49,MATCH($D905,'products  '!$A$1:$A$49,0),MATCH(orders!J$1,'products  '!$A$1:$G$1,0))</f>
        <v>M</v>
      </c>
      <c r="K905" s="6">
        <f>INDEX('products  '!$A$1:$G$49,MATCH($D905,'products  '!$A$1:$A$49,0),MATCH(orders!K$1,'products  '!$A$1:$G$1,0))</f>
        <v>0.5</v>
      </c>
      <c r="L905" s="7">
        <f>INDEX('products  '!$A$1:$G$49,MATCH($D905,'products  '!$A$1:$A$49,0),MATCH(orders!L$1,'products  '!$A$1:$G$1,0))</f>
        <v>8.73</v>
      </c>
      <c r="M905" s="7">
        <f t="shared" si="42"/>
        <v>17.46</v>
      </c>
      <c r="N905" t="str">
        <f t="shared" si="43"/>
        <v>Liberica</v>
      </c>
      <c r="O905" t="str">
        <f t="shared" si="44"/>
        <v>Medium</v>
      </c>
      <c r="P905" t="str">
        <f>_xlfn.XLOOKUP(Orders[[#This Row],[Customer ID]],customers!$A$2:$A$1001,customers!$I$2:$I$1001,,0)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  '!$A$1:$G$49,MATCH($D906,'products  '!$A$1:$A$49,0),MATCH(orders!I$1,'products  '!$A$1:$G$1,0))</f>
        <v>Ara</v>
      </c>
      <c r="J906" t="str">
        <f>INDEX('products  '!$A$1:$G$49,MATCH($D906,'products  '!$A$1:$A$49,0),MATCH(orders!J$1,'products  '!$A$1:$G$1,0))</f>
        <v>L</v>
      </c>
      <c r="K906" s="6">
        <f>INDEX('products  '!$A$1:$G$49,MATCH($D906,'products  '!$A$1:$A$49,0),MATCH(orders!K$1,'products  '!$A$1:$G$1,0))</f>
        <v>2.5</v>
      </c>
      <c r="L906" s="7">
        <f>INDEX('products  '!$A$1:$G$49,MATCH($D906,'products  '!$A$1:$A$49,0),MATCH(orders!L$1,'products  '!$A$1:$G$1,0))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  '!$A$1:$G$49,MATCH($D907,'products  '!$A$1:$A$49,0),MATCH(orders!I$1,'products  '!$A$1:$G$1,0))</f>
        <v>Ara</v>
      </c>
      <c r="J907" t="str">
        <f>INDEX('products  '!$A$1:$G$49,MATCH($D907,'products  '!$A$1:$A$49,0),MATCH(orders!J$1,'products  '!$A$1:$G$1,0))</f>
        <v>M</v>
      </c>
      <c r="K907" s="6">
        <f>INDEX('products  '!$A$1:$G$49,MATCH($D907,'products  '!$A$1:$A$49,0),MATCH(orders!K$1,'products  '!$A$1:$G$1,0))</f>
        <v>0.5</v>
      </c>
      <c r="L907" s="7">
        <f>INDEX('products  '!$A$1:$G$49,MATCH($D907,'products  '!$A$1:$A$49,0),MATCH(orders!L$1,'products  '!$A$1:$G$1,0))</f>
        <v>6.75</v>
      </c>
      <c r="M907" s="7">
        <f t="shared" si="42"/>
        <v>40.5</v>
      </c>
      <c r="N907" t="str">
        <f t="shared" si="43"/>
        <v>Arabica</v>
      </c>
      <c r="O907" t="str">
        <f t="shared" si="44"/>
        <v>Medium</v>
      </c>
      <c r="P907" t="str">
        <f>_xlfn.XLOOKUP(Orders[[#This Row],[Customer ID]],customers!$A$2:$A$1001,customers!$I$2:$I$1001,,0)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  '!$A$1:$G$49,MATCH($D908,'products  '!$A$1:$A$49,0),MATCH(orders!I$1,'products  '!$A$1:$G$1,0))</f>
        <v>Ara</v>
      </c>
      <c r="J908" t="str">
        <f>INDEX('products  '!$A$1:$G$49,MATCH($D908,'products  '!$A$1:$A$49,0),MATCH(orders!J$1,'products  '!$A$1:$G$1,0))</f>
        <v>M</v>
      </c>
      <c r="K908" s="6">
        <f>INDEX('products  '!$A$1:$G$49,MATCH($D908,'products  '!$A$1:$A$49,0),MATCH(orders!K$1,'products  '!$A$1:$G$1,0))</f>
        <v>0.5</v>
      </c>
      <c r="L908" s="7">
        <f>INDEX('products  '!$A$1:$G$49,MATCH($D908,'products  '!$A$1:$A$49,0),MATCH(orders!L$1,'products  '!$A$1:$G$1,0))</f>
        <v>6.75</v>
      </c>
      <c r="M908" s="7">
        <f t="shared" si="42"/>
        <v>27</v>
      </c>
      <c r="N908" t="str">
        <f t="shared" si="43"/>
        <v>Arabica</v>
      </c>
      <c r="O908" t="str">
        <f t="shared" si="44"/>
        <v>Medium</v>
      </c>
      <c r="P908" t="str">
        <f>_xlfn.XLOOKUP(Orders[[#This Row],[Customer ID]],customers!$A$2:$A$1001,customers!$I$2:$I$1001,,0)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  '!$A$1:$G$49,MATCH($D909,'products  '!$A$1:$A$49,0),MATCH(orders!I$1,'products  '!$A$1:$G$1,0))</f>
        <v>Lib</v>
      </c>
      <c r="J909" t="str">
        <f>INDEX('products  '!$A$1:$G$49,MATCH($D909,'products  '!$A$1:$A$49,0),MATCH(orders!J$1,'products  '!$A$1:$G$1,0))</f>
        <v>D</v>
      </c>
      <c r="K909" s="6">
        <f>INDEX('products  '!$A$1:$G$49,MATCH($D909,'products  '!$A$1:$A$49,0),MATCH(orders!K$1,'products  '!$A$1:$G$1,0))</f>
        <v>1</v>
      </c>
      <c r="L909" s="7">
        <f>INDEX('products  '!$A$1:$G$49,MATCH($D909,'products  '!$A$1:$A$49,0),MATCH(orders!L$1,'products  '!$A$1:$G$1,0))</f>
        <v>12.95</v>
      </c>
      <c r="M909" s="7">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  '!$A$1:$G$49,MATCH($D910,'products  '!$A$1:$A$49,0),MATCH(orders!I$1,'products  '!$A$1:$G$1,0))</f>
        <v>Rob</v>
      </c>
      <c r="J910" t="str">
        <f>INDEX('products  '!$A$1:$G$49,MATCH($D910,'products  '!$A$1:$A$49,0),MATCH(orders!J$1,'products  '!$A$1:$G$1,0))</f>
        <v>L</v>
      </c>
      <c r="K910" s="6">
        <f>INDEX('products  '!$A$1:$G$49,MATCH($D910,'products  '!$A$1:$A$49,0),MATCH(orders!K$1,'products  '!$A$1:$G$1,0))</f>
        <v>1</v>
      </c>
      <c r="L910" s="7">
        <f>INDEX('products  '!$A$1:$G$49,MATCH($D910,'products  '!$A$1:$A$49,0),MATCH(orders!L$1,'products  '!$A$1:$G$1,0))</f>
        <v>11.95</v>
      </c>
      <c r="M910" s="7">
        <f t="shared" si="42"/>
        <v>59.75</v>
      </c>
      <c r="N910" t="str">
        <f t="shared" si="43"/>
        <v>Robusta</v>
      </c>
      <c r="O910" t="str">
        <f t="shared" si="44"/>
        <v>Light</v>
      </c>
      <c r="P910" t="str">
        <f>_xlfn.XLOOKUP(Orders[[#This Row],[Customer ID]],customers!$A$2:$A$1001,customers!$I$2:$I$1001,,0)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  '!$A$1:$G$49,MATCH($D911,'products  '!$A$1:$A$49,0),MATCH(orders!I$1,'products  '!$A$1:$G$1,0))</f>
        <v>Rob</v>
      </c>
      <c r="J911" t="str">
        <f>INDEX('products  '!$A$1:$G$49,MATCH($D911,'products  '!$A$1:$A$49,0),MATCH(orders!J$1,'products  '!$A$1:$G$1,0))</f>
        <v>L</v>
      </c>
      <c r="K911" s="6">
        <f>INDEX('products  '!$A$1:$G$49,MATCH($D911,'products  '!$A$1:$A$49,0),MATCH(orders!K$1,'products  '!$A$1:$G$1,0))</f>
        <v>0.2</v>
      </c>
      <c r="L911" s="7">
        <f>INDEX('products  '!$A$1:$G$49,MATCH($D911,'products  '!$A$1:$A$49,0),MATCH(orders!L$1,'products  '!$A$1:$G$1,0))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  '!$A$1:$G$49,MATCH($D912,'products  '!$A$1:$A$49,0),MATCH(orders!I$1,'products  '!$A$1:$G$1,0))</f>
        <v>Ara</v>
      </c>
      <c r="J912" t="str">
        <f>INDEX('products  '!$A$1:$G$49,MATCH($D912,'products  '!$A$1:$A$49,0),MATCH(orders!J$1,'products  '!$A$1:$G$1,0))</f>
        <v>D</v>
      </c>
      <c r="K912" s="6">
        <f>INDEX('products  '!$A$1:$G$49,MATCH($D912,'products  '!$A$1:$A$49,0),MATCH(orders!K$1,'products  '!$A$1:$G$1,0))</f>
        <v>2.5</v>
      </c>
      <c r="L912" s="7">
        <f>INDEX('products  '!$A$1:$G$49,MATCH($D912,'products  '!$A$1:$A$49,0),MATCH(orders!L$1,'products  '!$A$1:$G$1,0))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  '!$A$1:$G$49,MATCH($D913,'products  '!$A$1:$A$49,0),MATCH(orders!I$1,'products  '!$A$1:$G$1,0))</f>
        <v>Ara</v>
      </c>
      <c r="J913" t="str">
        <f>INDEX('products  '!$A$1:$G$49,MATCH($D913,'products  '!$A$1:$A$49,0),MATCH(orders!J$1,'products  '!$A$1:$G$1,0))</f>
        <v>M</v>
      </c>
      <c r="K913" s="6">
        <f>INDEX('products  '!$A$1:$G$49,MATCH($D913,'products  '!$A$1:$A$49,0),MATCH(orders!K$1,'products  '!$A$1:$G$1,0))</f>
        <v>1</v>
      </c>
      <c r="L913" s="7">
        <f>INDEX('products  '!$A$1:$G$49,MATCH($D913,'products  '!$A$1:$A$49,0),MATCH(orders!L$1,'products  '!$A$1:$G$1,0))</f>
        <v>11.25</v>
      </c>
      <c r="M913" s="7">
        <f t="shared" si="42"/>
        <v>45</v>
      </c>
      <c r="N913" t="str">
        <f t="shared" si="43"/>
        <v>Arabica</v>
      </c>
      <c r="O913" t="str">
        <f t="shared" si="44"/>
        <v>Medium</v>
      </c>
      <c r="P913" t="str">
        <f>_xlfn.XLOOKUP(Orders[[#This Row],[Customer ID]],customers!$A$2:$A$1001,customers!$I$2:$I$1001,,0)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  '!$A$1:$G$49,MATCH($D914,'products  '!$A$1:$A$49,0),MATCH(orders!I$1,'products  '!$A$1:$G$1,0))</f>
        <v>Rob</v>
      </c>
      <c r="J914" t="str">
        <f>INDEX('products  '!$A$1:$G$49,MATCH($D914,'products  '!$A$1:$A$49,0),MATCH(orders!J$1,'products  '!$A$1:$G$1,0))</f>
        <v>M</v>
      </c>
      <c r="K914" s="6">
        <f>INDEX('products  '!$A$1:$G$49,MATCH($D914,'products  '!$A$1:$A$49,0),MATCH(orders!K$1,'products  '!$A$1:$G$1,0))</f>
        <v>2.5</v>
      </c>
      <c r="L914" s="7">
        <f>INDEX('products  '!$A$1:$G$49,MATCH($D914,'products  '!$A$1:$A$49,0),MATCH(orders!L$1,'products  '!$A$1:$G$1,0))</f>
        <v>22.884999999999998</v>
      </c>
      <c r="M914" s="7">
        <f t="shared" si="42"/>
        <v>137.31</v>
      </c>
      <c r="N914" t="str">
        <f t="shared" si="43"/>
        <v>Robusta</v>
      </c>
      <c r="O914" t="str">
        <f t="shared" si="44"/>
        <v>Medium</v>
      </c>
      <c r="P914" t="str">
        <f>_xlfn.XLOOKUP(Orders[[#This Row],[Customer ID]],customers!$A$2:$A$1001,customers!$I$2:$I$1001,,0)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  '!$A$1:$G$49,MATCH($D915,'products  '!$A$1:$A$49,0),MATCH(orders!I$1,'products  '!$A$1:$G$1,0))</f>
        <v>Ara</v>
      </c>
      <c r="J915" t="str">
        <f>INDEX('products  '!$A$1:$G$49,MATCH($D915,'products  '!$A$1:$A$49,0),MATCH(orders!J$1,'products  '!$A$1:$G$1,0))</f>
        <v>M</v>
      </c>
      <c r="K915" s="6">
        <f>INDEX('products  '!$A$1:$G$49,MATCH($D915,'products  '!$A$1:$A$49,0),MATCH(orders!K$1,'products  '!$A$1:$G$1,0))</f>
        <v>0.5</v>
      </c>
      <c r="L915" s="7">
        <f>INDEX('products  '!$A$1:$G$49,MATCH($D915,'products  '!$A$1:$A$49,0),MATCH(orders!L$1,'products  '!$A$1:$G$1,0))</f>
        <v>6.75</v>
      </c>
      <c r="M915" s="7">
        <f t="shared" si="42"/>
        <v>6.75</v>
      </c>
      <c r="N915" t="str">
        <f t="shared" si="43"/>
        <v>Arabica</v>
      </c>
      <c r="O915" t="str">
        <f t="shared" si="44"/>
        <v>Medium</v>
      </c>
      <c r="P915" t="str">
        <f>_xlfn.XLOOKUP(Orders[[#This Row],[Customer ID]],customers!$A$2:$A$1001,customers!$I$2:$I$1001,,0)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  '!$A$1:$G$49,MATCH($D916,'products  '!$A$1:$A$49,0),MATCH(orders!I$1,'products  '!$A$1:$G$1,0))</f>
        <v>Ara</v>
      </c>
      <c r="J916" t="str">
        <f>INDEX('products  '!$A$1:$G$49,MATCH($D916,'products  '!$A$1:$A$49,0),MATCH(orders!J$1,'products  '!$A$1:$G$1,0))</f>
        <v>M</v>
      </c>
      <c r="K916" s="6">
        <f>INDEX('products  '!$A$1:$G$49,MATCH($D916,'products  '!$A$1:$A$49,0),MATCH(orders!K$1,'products  '!$A$1:$G$1,0))</f>
        <v>1</v>
      </c>
      <c r="L916" s="7">
        <f>INDEX('products  '!$A$1:$G$49,MATCH($D916,'products  '!$A$1:$A$49,0),MATCH(orders!L$1,'products  '!$A$1:$G$1,0))</f>
        <v>11.25</v>
      </c>
      <c r="M916" s="7">
        <f t="shared" si="42"/>
        <v>45</v>
      </c>
      <c r="N916" t="str">
        <f t="shared" si="43"/>
        <v>Arabica</v>
      </c>
      <c r="O916" t="str">
        <f t="shared" si="44"/>
        <v>Medium</v>
      </c>
      <c r="P916" t="str">
        <f>_xlfn.XLOOKUP(Orders[[#This Row],[Customer ID]],customers!$A$2:$A$1001,customers!$I$2:$I$1001,,0)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  '!$A$1:$G$49,MATCH($D917,'products  '!$A$1:$A$49,0),MATCH(orders!I$1,'products  '!$A$1:$G$1,0))</f>
        <v>Exc</v>
      </c>
      <c r="J917" t="str">
        <f>INDEX('products  '!$A$1:$G$49,MATCH($D917,'products  '!$A$1:$A$49,0),MATCH(orders!J$1,'products  '!$A$1:$G$1,0))</f>
        <v>D</v>
      </c>
      <c r="K917" s="6">
        <f>INDEX('products  '!$A$1:$G$49,MATCH($D917,'products  '!$A$1:$A$49,0),MATCH(orders!K$1,'products  '!$A$1:$G$1,0))</f>
        <v>2.5</v>
      </c>
      <c r="L917" s="7">
        <f>INDEX('products  '!$A$1:$G$49,MATCH($D917,'products  '!$A$1:$A$49,0),MATCH(orders!L$1,'products  '!$A$1:$G$1,0))</f>
        <v>27.945</v>
      </c>
      <c r="M917" s="7">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  '!$A$1:$G$49,MATCH($D918,'products  '!$A$1:$A$49,0),MATCH(orders!I$1,'products  '!$A$1:$G$1,0))</f>
        <v>Exc</v>
      </c>
      <c r="J918" t="str">
        <f>INDEX('products  '!$A$1:$G$49,MATCH($D918,'products  '!$A$1:$A$49,0),MATCH(orders!J$1,'products  '!$A$1:$G$1,0))</f>
        <v>D</v>
      </c>
      <c r="K918" s="6">
        <f>INDEX('products  '!$A$1:$G$49,MATCH($D918,'products  '!$A$1:$A$49,0),MATCH(orders!K$1,'products  '!$A$1:$G$1,0))</f>
        <v>0.2</v>
      </c>
      <c r="L918" s="7">
        <f>INDEX('products  '!$A$1:$G$49,MATCH($D918,'products  '!$A$1:$A$49,0),MATCH(orders!L$1,'products  '!$A$1:$G$1,0))</f>
        <v>3.645</v>
      </c>
      <c r="M918" s="7">
        <f t="shared" si="42"/>
        <v>3.645</v>
      </c>
      <c r="N918" t="str">
        <f t="shared" si="43"/>
        <v>Excelsa</v>
      </c>
      <c r="O918" t="str">
        <f t="shared" si="44"/>
        <v>Dark</v>
      </c>
      <c r="P918" t="str">
        <f>_xlfn.XLOOKUP(Orders[[#This Row],[Customer ID]],customers!$A$2:$A$1001,customers!$I$2:$I$1001,,0)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  '!$A$1:$G$49,MATCH($D919,'products  '!$A$1:$A$49,0),MATCH(orders!I$1,'products  '!$A$1:$G$1,0))</f>
        <v>Ara</v>
      </c>
      <c r="J919" t="str">
        <f>INDEX('products  '!$A$1:$G$49,MATCH($D919,'products  '!$A$1:$A$49,0),MATCH(orders!J$1,'products  '!$A$1:$G$1,0))</f>
        <v>M</v>
      </c>
      <c r="K919" s="6">
        <f>INDEX('products  '!$A$1:$G$49,MATCH($D919,'products  '!$A$1:$A$49,0),MATCH(orders!K$1,'products  '!$A$1:$G$1,0))</f>
        <v>0.5</v>
      </c>
      <c r="L919" s="7">
        <f>INDEX('products  '!$A$1:$G$49,MATCH($D919,'products  '!$A$1:$A$49,0),MATCH(orders!L$1,'products  '!$A$1:$G$1,0))</f>
        <v>6.75</v>
      </c>
      <c r="M919" s="7">
        <f t="shared" si="42"/>
        <v>6.75</v>
      </c>
      <c r="N919" t="str">
        <f t="shared" si="43"/>
        <v>Arabica</v>
      </c>
      <c r="O919" t="str">
        <f t="shared" si="44"/>
        <v>Medium</v>
      </c>
      <c r="P919" t="str">
        <f>_xlfn.XLOOKUP(Orders[[#This Row],[Customer ID]],customers!$A$2:$A$1001,customers!$I$2:$I$1001,,0)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  '!$A$1:$G$49,MATCH($D920,'products  '!$A$1:$A$49,0),MATCH(orders!I$1,'products  '!$A$1:$G$1,0))</f>
        <v>Exc</v>
      </c>
      <c r="J920" t="str">
        <f>INDEX('products  '!$A$1:$G$49,MATCH($D920,'products  '!$A$1:$A$49,0),MATCH(orders!J$1,'products  '!$A$1:$G$1,0))</f>
        <v>D</v>
      </c>
      <c r="K920" s="6">
        <f>INDEX('products  '!$A$1:$G$49,MATCH($D920,'products  '!$A$1:$A$49,0),MATCH(orders!K$1,'products  '!$A$1:$G$1,0))</f>
        <v>0.5</v>
      </c>
      <c r="L920" s="7">
        <f>INDEX('products  '!$A$1:$G$49,MATCH($D920,'products  '!$A$1:$A$49,0),MATCH(orders!L$1,'products  '!$A$1:$G$1,0))</f>
        <v>7.29</v>
      </c>
      <c r="M920" s="7">
        <f t="shared" si="42"/>
        <v>21.87</v>
      </c>
      <c r="N920" t="str">
        <f t="shared" si="43"/>
        <v>Excelsa</v>
      </c>
      <c r="O920" t="str">
        <f t="shared" si="44"/>
        <v>Dark</v>
      </c>
      <c r="P920" t="str">
        <f>_xlfn.XLOOKUP(Orders[[#This Row],[Customer ID]],customers!$A$2:$A$1001,customers!$I$2:$I$1001,,0)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  '!$A$1:$G$49,MATCH($D921,'products  '!$A$1:$A$49,0),MATCH(orders!I$1,'products  '!$A$1:$G$1,0))</f>
        <v>Rob</v>
      </c>
      <c r="J921" t="str">
        <f>INDEX('products  '!$A$1:$G$49,MATCH($D921,'products  '!$A$1:$A$49,0),MATCH(orders!J$1,'products  '!$A$1:$G$1,0))</f>
        <v>D</v>
      </c>
      <c r="K921" s="6">
        <f>INDEX('products  '!$A$1:$G$49,MATCH($D921,'products  '!$A$1:$A$49,0),MATCH(orders!K$1,'products  '!$A$1:$G$1,0))</f>
        <v>0.2</v>
      </c>
      <c r="L921" s="7">
        <f>INDEX('products  '!$A$1:$G$49,MATCH($D921,'products  '!$A$1:$A$49,0),MATCH(orders!L$1,'products  '!$A$1:$G$1,0))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  '!$A$1:$G$49,MATCH($D922,'products  '!$A$1:$A$49,0),MATCH(orders!I$1,'products  '!$A$1:$G$1,0))</f>
        <v>Rob</v>
      </c>
      <c r="J922" t="str">
        <f>INDEX('products  '!$A$1:$G$49,MATCH($D922,'products  '!$A$1:$A$49,0),MATCH(orders!J$1,'products  '!$A$1:$G$1,0))</f>
        <v>D</v>
      </c>
      <c r="K922" s="6">
        <f>INDEX('products  '!$A$1:$G$49,MATCH($D922,'products  '!$A$1:$A$49,0),MATCH(orders!K$1,'products  '!$A$1:$G$1,0))</f>
        <v>2.5</v>
      </c>
      <c r="L922" s="7">
        <f>INDEX('products  '!$A$1:$G$49,MATCH($D922,'products  '!$A$1:$A$49,0),MATCH(orders!L$1,'products  '!$A$1:$G$1,0))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  '!$A$1:$G$49,MATCH($D923,'products  '!$A$1:$A$49,0),MATCH(orders!I$1,'products  '!$A$1:$G$1,0))</f>
        <v>Lib</v>
      </c>
      <c r="J923" t="str">
        <f>INDEX('products  '!$A$1:$G$49,MATCH($D923,'products  '!$A$1:$A$49,0),MATCH(orders!J$1,'products  '!$A$1:$G$1,0))</f>
        <v>D</v>
      </c>
      <c r="K923" s="6">
        <f>INDEX('products  '!$A$1:$G$49,MATCH($D923,'products  '!$A$1:$A$49,0),MATCH(orders!K$1,'products  '!$A$1:$G$1,0))</f>
        <v>0.2</v>
      </c>
      <c r="L923" s="7">
        <f>INDEX('products  '!$A$1:$G$49,MATCH($D923,'products  '!$A$1:$A$49,0),MATCH(orders!L$1,'products  '!$A$1:$G$1,0))</f>
        <v>3.8849999999999998</v>
      </c>
      <c r="M923" s="7">
        <f t="shared" si="42"/>
        <v>7.77</v>
      </c>
      <c r="N923" t="str">
        <f t="shared" si="43"/>
        <v>Liberica</v>
      </c>
      <c r="O923" t="str">
        <f t="shared" si="44"/>
        <v>Dark</v>
      </c>
      <c r="P923" t="str">
        <f>_xlfn.XLOOKUP(Orders[[#This Row],[Customer ID]],customers!$A$2:$A$1001,customers!$I$2:$I$1001,,0)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  '!$A$1:$G$49,MATCH($D924,'products  '!$A$1:$A$49,0),MATCH(orders!I$1,'products  '!$A$1:$G$1,0))</f>
        <v>Ara</v>
      </c>
      <c r="J924" t="str">
        <f>INDEX('products  '!$A$1:$G$49,MATCH($D924,'products  '!$A$1:$A$49,0),MATCH(orders!J$1,'products  '!$A$1:$G$1,0))</f>
        <v>M</v>
      </c>
      <c r="K924" s="6">
        <f>INDEX('products  '!$A$1:$G$49,MATCH($D924,'products  '!$A$1:$A$49,0),MATCH(orders!K$1,'products  '!$A$1:$G$1,0))</f>
        <v>1</v>
      </c>
      <c r="L924" s="7">
        <f>INDEX('products  '!$A$1:$G$49,MATCH($D924,'products  '!$A$1:$A$49,0),MATCH(orders!L$1,'products  '!$A$1:$G$1,0))</f>
        <v>11.25</v>
      </c>
      <c r="M924" s="7">
        <f t="shared" si="42"/>
        <v>67.5</v>
      </c>
      <c r="N924" t="str">
        <f t="shared" si="43"/>
        <v>Arabica</v>
      </c>
      <c r="O924" t="str">
        <f t="shared" si="44"/>
        <v>Medium</v>
      </c>
      <c r="P924" t="str">
        <f>_xlfn.XLOOKUP(Orders[[#This Row],[Customer ID]],customers!$A$2:$A$1001,customers!$I$2:$I$1001,,0)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  '!$A$1:$G$49,MATCH($D925,'products  '!$A$1:$A$49,0),MATCH(orders!I$1,'products  '!$A$1:$G$1,0))</f>
        <v>Exc</v>
      </c>
      <c r="J925" t="str">
        <f>INDEX('products  '!$A$1:$G$49,MATCH($D925,'products  '!$A$1:$A$49,0),MATCH(orders!J$1,'products  '!$A$1:$G$1,0))</f>
        <v>D</v>
      </c>
      <c r="K925" s="6">
        <f>INDEX('products  '!$A$1:$G$49,MATCH($D925,'products  '!$A$1:$A$49,0),MATCH(orders!K$1,'products  '!$A$1:$G$1,0))</f>
        <v>2.5</v>
      </c>
      <c r="L925" s="7">
        <f>INDEX('products  '!$A$1:$G$49,MATCH($D925,'products  '!$A$1:$A$49,0),MATCH(orders!L$1,'products  '!$A$1:$G$1,0))</f>
        <v>27.945</v>
      </c>
      <c r="M925" s="7">
        <f t="shared" si="42"/>
        <v>27.945</v>
      </c>
      <c r="N925" t="str">
        <f t="shared" si="43"/>
        <v>Excelsa</v>
      </c>
      <c r="O925" t="str">
        <f t="shared" si="44"/>
        <v>Dark</v>
      </c>
      <c r="P925" t="str">
        <f>_xlfn.XLOOKUP(Orders[[#This Row],[Customer ID]],customers!$A$2:$A$1001,customers!$I$2:$I$1001,,0)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  '!$A$1:$G$49,MATCH($D926,'products  '!$A$1:$A$49,0),MATCH(orders!I$1,'products  '!$A$1:$G$1,0))</f>
        <v>Ara</v>
      </c>
      <c r="J926" t="str">
        <f>INDEX('products  '!$A$1:$G$49,MATCH($D926,'products  '!$A$1:$A$49,0),MATCH(orders!J$1,'products  '!$A$1:$G$1,0))</f>
        <v>L</v>
      </c>
      <c r="K926" s="6">
        <f>INDEX('products  '!$A$1:$G$49,MATCH($D926,'products  '!$A$1:$A$49,0),MATCH(orders!K$1,'products  '!$A$1:$G$1,0))</f>
        <v>2.5</v>
      </c>
      <c r="L926" s="7">
        <f>INDEX('products  '!$A$1:$G$49,MATCH($D926,'products  '!$A$1:$A$49,0),MATCH(orders!L$1,'products  '!$A$1:$G$1,0))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  '!$A$1:$G$49,MATCH($D927,'products  '!$A$1:$A$49,0),MATCH(orders!I$1,'products  '!$A$1:$G$1,0))</f>
        <v>Ara</v>
      </c>
      <c r="J927" t="str">
        <f>INDEX('products  '!$A$1:$G$49,MATCH($D927,'products  '!$A$1:$A$49,0),MATCH(orders!J$1,'products  '!$A$1:$G$1,0))</f>
        <v>M</v>
      </c>
      <c r="K927" s="6">
        <f>INDEX('products  '!$A$1:$G$49,MATCH($D927,'products  '!$A$1:$A$49,0),MATCH(orders!K$1,'products  '!$A$1:$G$1,0))</f>
        <v>0.5</v>
      </c>
      <c r="L927" s="7">
        <f>INDEX('products  '!$A$1:$G$49,MATCH($D927,'products  '!$A$1:$A$49,0),MATCH(orders!L$1,'products  '!$A$1:$G$1,0))</f>
        <v>6.75</v>
      </c>
      <c r="M927" s="7">
        <f t="shared" si="42"/>
        <v>20.25</v>
      </c>
      <c r="N927" t="str">
        <f t="shared" si="43"/>
        <v>Arabica</v>
      </c>
      <c r="O927" t="str">
        <f t="shared" si="44"/>
        <v>Medium</v>
      </c>
      <c r="P927" t="str">
        <f>_xlfn.XLOOKUP(Orders[[#This Row],[Customer ID]],customers!$A$2:$A$1001,customers!$I$2:$I$1001,,0)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  '!$A$1:$G$49,MATCH($D928,'products  '!$A$1:$A$49,0),MATCH(orders!I$1,'products  '!$A$1:$G$1,0))</f>
        <v>Ara</v>
      </c>
      <c r="J928" t="str">
        <f>INDEX('products  '!$A$1:$G$49,MATCH($D928,'products  '!$A$1:$A$49,0),MATCH(orders!J$1,'products  '!$A$1:$G$1,0))</f>
        <v>M</v>
      </c>
      <c r="K928" s="6">
        <f>INDEX('products  '!$A$1:$G$49,MATCH($D928,'products  '!$A$1:$A$49,0),MATCH(orders!K$1,'products  '!$A$1:$G$1,0))</f>
        <v>0.5</v>
      </c>
      <c r="L928" s="7">
        <f>INDEX('products  '!$A$1:$G$49,MATCH($D928,'products  '!$A$1:$A$49,0),MATCH(orders!L$1,'products  '!$A$1:$G$1,0))</f>
        <v>6.75</v>
      </c>
      <c r="M928" s="7">
        <f t="shared" si="42"/>
        <v>33.75</v>
      </c>
      <c r="N928" t="str">
        <f t="shared" si="43"/>
        <v>Arabica</v>
      </c>
      <c r="O928" t="str">
        <f t="shared" si="44"/>
        <v>Medium</v>
      </c>
      <c r="P928" t="str">
        <f>_xlfn.XLOOKUP(Orders[[#This Row],[Customer ID]],customers!$A$2:$A$1001,customers!$I$2:$I$1001,,0)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  '!$A$1:$G$49,MATCH($D929,'products  '!$A$1:$A$49,0),MATCH(orders!I$1,'products  '!$A$1:$G$1,0))</f>
        <v>Exc</v>
      </c>
      <c r="J929" t="str">
        <f>INDEX('products  '!$A$1:$G$49,MATCH($D929,'products  '!$A$1:$A$49,0),MATCH(orders!J$1,'products  '!$A$1:$G$1,0))</f>
        <v>D</v>
      </c>
      <c r="K929" s="6">
        <f>INDEX('products  '!$A$1:$G$49,MATCH($D929,'products  '!$A$1:$A$49,0),MATCH(orders!K$1,'products  '!$A$1:$G$1,0))</f>
        <v>2.5</v>
      </c>
      <c r="L929" s="7">
        <f>INDEX('products  '!$A$1:$G$49,MATCH($D929,'products  '!$A$1:$A$49,0),MATCH(orders!L$1,'products  '!$A$1:$G$1,0))</f>
        <v>27.945</v>
      </c>
      <c r="M929" s="7">
        <f t="shared" si="42"/>
        <v>111.78</v>
      </c>
      <c r="N929" t="str">
        <f t="shared" si="43"/>
        <v>Excelsa</v>
      </c>
      <c r="O929" t="str">
        <f t="shared" si="44"/>
        <v>Dark</v>
      </c>
      <c r="P929" t="str">
        <f>_xlfn.XLOOKUP(Orders[[#This Row],[Customer ID]],customers!$A$2:$A$1001,customers!$I$2:$I$1001,,0)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  '!$A$1:$G$49,MATCH($D930,'products  '!$A$1:$A$49,0),MATCH(orders!I$1,'products  '!$A$1:$G$1,0))</f>
        <v>Exc</v>
      </c>
      <c r="J930" t="str">
        <f>INDEX('products  '!$A$1:$G$49,MATCH($D930,'products  '!$A$1:$A$49,0),MATCH(orders!J$1,'products  '!$A$1:$G$1,0))</f>
        <v>M</v>
      </c>
      <c r="K930" s="6">
        <f>INDEX('products  '!$A$1:$G$49,MATCH($D930,'products  '!$A$1:$A$49,0),MATCH(orders!K$1,'products  '!$A$1:$G$1,0))</f>
        <v>2.5</v>
      </c>
      <c r="L930" s="7">
        <f>INDEX('products  '!$A$1:$G$49,MATCH($D930,'products  '!$A$1:$A$49,0),MATCH(orders!L$1,'products  '!$A$1:$G$1,0))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  '!$A$1:$G$49,MATCH($D931,'products  '!$A$1:$A$49,0),MATCH(orders!I$1,'products  '!$A$1:$G$1,0))</f>
        <v>Exc</v>
      </c>
      <c r="J931" t="str">
        <f>INDEX('products  '!$A$1:$G$49,MATCH($D931,'products  '!$A$1:$A$49,0),MATCH(orders!J$1,'products  '!$A$1:$G$1,0))</f>
        <v>L</v>
      </c>
      <c r="K931" s="6">
        <f>INDEX('products  '!$A$1:$G$49,MATCH($D931,'products  '!$A$1:$A$49,0),MATCH(orders!K$1,'products  '!$A$1:$G$1,0))</f>
        <v>0.2</v>
      </c>
      <c r="L931" s="7">
        <f>INDEX('products  '!$A$1:$G$49,MATCH($D931,'products  '!$A$1:$A$49,0),MATCH(orders!L$1,'products  '!$A$1:$G$1,0))</f>
        <v>4.4550000000000001</v>
      </c>
      <c r="M931" s="7">
        <f t="shared" si="42"/>
        <v>8.91</v>
      </c>
      <c r="N931" t="str">
        <f t="shared" si="43"/>
        <v>Excelsa</v>
      </c>
      <c r="O931" t="str">
        <f t="shared" si="44"/>
        <v>Light</v>
      </c>
      <c r="P931" t="str">
        <f>_xlfn.XLOOKUP(Orders[[#This Row],[Customer ID]],customers!$A$2:$A$1001,customers!$I$2:$I$1001,,0)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  '!$A$1:$G$49,MATCH($D932,'products  '!$A$1:$A$49,0),MATCH(orders!I$1,'products  '!$A$1:$G$1,0))</f>
        <v>Exc</v>
      </c>
      <c r="J932" t="str">
        <f>INDEX('products  '!$A$1:$G$49,MATCH($D932,'products  '!$A$1:$A$49,0),MATCH(orders!J$1,'products  '!$A$1:$G$1,0))</f>
        <v>D</v>
      </c>
      <c r="K932" s="6">
        <f>INDEX('products  '!$A$1:$G$49,MATCH($D932,'products  '!$A$1:$A$49,0),MATCH(orders!K$1,'products  '!$A$1:$G$1,0))</f>
        <v>1</v>
      </c>
      <c r="L932" s="7">
        <f>INDEX('products  '!$A$1:$G$49,MATCH($D932,'products  '!$A$1:$A$49,0),MATCH(orders!L$1,'products  '!$A$1:$G$1,0))</f>
        <v>12.15</v>
      </c>
      <c r="M932" s="7">
        <f t="shared" si="42"/>
        <v>12.15</v>
      </c>
      <c r="N932" t="str">
        <f t="shared" si="43"/>
        <v>Excelsa</v>
      </c>
      <c r="O932" t="str">
        <f t="shared" si="44"/>
        <v>Dark</v>
      </c>
      <c r="P932" t="str">
        <f>_xlfn.XLOOKUP(Orders[[#This Row],[Customer ID]],customers!$A$2:$A$1001,customers!$I$2:$I$1001,,0)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  '!$A$1:$G$49,MATCH($D933,'products  '!$A$1:$A$49,0),MATCH(orders!I$1,'products  '!$A$1:$G$1,0))</f>
        <v>Ara</v>
      </c>
      <c r="J933" t="str">
        <f>INDEX('products  '!$A$1:$G$49,MATCH($D933,'products  '!$A$1:$A$49,0),MATCH(orders!J$1,'products  '!$A$1:$G$1,0))</f>
        <v>D</v>
      </c>
      <c r="K933" s="6">
        <f>INDEX('products  '!$A$1:$G$49,MATCH($D933,'products  '!$A$1:$A$49,0),MATCH(orders!K$1,'products  '!$A$1:$G$1,0))</f>
        <v>0.5</v>
      </c>
      <c r="L933" s="7">
        <f>INDEX('products  '!$A$1:$G$49,MATCH($D933,'products  '!$A$1:$A$49,0),MATCH(orders!L$1,'products  '!$A$1:$G$1,0))</f>
        <v>5.97</v>
      </c>
      <c r="M933" s="7">
        <f t="shared" si="42"/>
        <v>23.88</v>
      </c>
      <c r="N933" t="str">
        <f t="shared" si="43"/>
        <v>Arabica</v>
      </c>
      <c r="O933" t="str">
        <f t="shared" si="44"/>
        <v>Dark</v>
      </c>
      <c r="P933" t="str">
        <f>_xlfn.XLOOKUP(Orders[[#This Row],[Customer ID]],customers!$A$2:$A$1001,customers!$I$2:$I$1001,,0)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  '!$A$1:$G$49,MATCH($D934,'products  '!$A$1:$A$49,0),MATCH(orders!I$1,'products  '!$A$1:$G$1,0))</f>
        <v>Exc</v>
      </c>
      <c r="J934" t="str">
        <f>INDEX('products  '!$A$1:$G$49,MATCH($D934,'products  '!$A$1:$A$49,0),MATCH(orders!J$1,'products  '!$A$1:$G$1,0))</f>
        <v>M</v>
      </c>
      <c r="K934" s="6">
        <f>INDEX('products  '!$A$1:$G$49,MATCH($D934,'products  '!$A$1:$A$49,0),MATCH(orders!K$1,'products  '!$A$1:$G$1,0))</f>
        <v>1</v>
      </c>
      <c r="L934" s="7">
        <f>INDEX('products  '!$A$1:$G$49,MATCH($D934,'products  '!$A$1:$A$49,0),MATCH(orders!L$1,'products  '!$A$1:$G$1,0))</f>
        <v>13.75</v>
      </c>
      <c r="M934" s="7">
        <f t="shared" si="42"/>
        <v>55</v>
      </c>
      <c r="N934" t="str">
        <f t="shared" si="43"/>
        <v>Excelsa</v>
      </c>
      <c r="O934" t="str">
        <f t="shared" si="44"/>
        <v>Medium</v>
      </c>
      <c r="P934" t="str">
        <f>_xlfn.XLOOKUP(Orders[[#This Row],[Customer ID]],customers!$A$2:$A$1001,customers!$I$2:$I$1001,,0)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  '!$A$1:$G$49,MATCH($D935,'products  '!$A$1:$A$49,0),MATCH(orders!I$1,'products  '!$A$1:$G$1,0))</f>
        <v>Rob</v>
      </c>
      <c r="J935" t="str">
        <f>INDEX('products  '!$A$1:$G$49,MATCH($D935,'products  '!$A$1:$A$49,0),MATCH(orders!J$1,'products  '!$A$1:$G$1,0))</f>
        <v>D</v>
      </c>
      <c r="K935" s="6">
        <f>INDEX('products  '!$A$1:$G$49,MATCH($D935,'products  '!$A$1:$A$49,0),MATCH(orders!K$1,'products  '!$A$1:$G$1,0))</f>
        <v>1</v>
      </c>
      <c r="L935" s="7">
        <f>INDEX('products  '!$A$1:$G$49,MATCH($D935,'products  '!$A$1:$A$49,0),MATCH(orders!L$1,'products  '!$A$1:$G$1,0))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  '!$A$1:$G$49,MATCH($D936,'products  '!$A$1:$A$49,0),MATCH(orders!I$1,'products  '!$A$1:$G$1,0))</f>
        <v>Rob</v>
      </c>
      <c r="J936" t="str">
        <f>INDEX('products  '!$A$1:$G$49,MATCH($D936,'products  '!$A$1:$A$49,0),MATCH(orders!J$1,'products  '!$A$1:$G$1,0))</f>
        <v>M</v>
      </c>
      <c r="K936" s="6">
        <f>INDEX('products  '!$A$1:$G$49,MATCH($D936,'products  '!$A$1:$A$49,0),MATCH(orders!K$1,'products  '!$A$1:$G$1,0))</f>
        <v>2.5</v>
      </c>
      <c r="L936" s="7">
        <f>INDEX('products  '!$A$1:$G$49,MATCH($D936,'products  '!$A$1:$A$49,0),MATCH(orders!L$1,'products  '!$A$1:$G$1,0))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  '!$A$1:$G$49,MATCH($D937,'products  '!$A$1:$A$49,0),MATCH(orders!I$1,'products  '!$A$1:$G$1,0))</f>
        <v>Ara</v>
      </c>
      <c r="J937" t="str">
        <f>INDEX('products  '!$A$1:$G$49,MATCH($D937,'products  '!$A$1:$A$49,0),MATCH(orders!J$1,'products  '!$A$1:$G$1,0))</f>
        <v>M</v>
      </c>
      <c r="K937" s="6">
        <f>INDEX('products  '!$A$1:$G$49,MATCH($D937,'products  '!$A$1:$A$49,0),MATCH(orders!K$1,'products  '!$A$1:$G$1,0))</f>
        <v>2.5</v>
      </c>
      <c r="L937" s="7">
        <f>INDEX('products  '!$A$1:$G$49,MATCH($D937,'products  '!$A$1:$A$49,0),MATCH(orders!L$1,'products  '!$A$1:$G$1,0))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  '!$A$1:$G$49,MATCH($D938,'products  '!$A$1:$A$49,0),MATCH(orders!I$1,'products  '!$A$1:$G$1,0))</f>
        <v>Lib</v>
      </c>
      <c r="J938" t="str">
        <f>INDEX('products  '!$A$1:$G$49,MATCH($D938,'products  '!$A$1:$A$49,0),MATCH(orders!J$1,'products  '!$A$1:$G$1,0))</f>
        <v>D</v>
      </c>
      <c r="K938" s="6">
        <f>INDEX('products  '!$A$1:$G$49,MATCH($D938,'products  '!$A$1:$A$49,0),MATCH(orders!K$1,'products  '!$A$1:$G$1,0))</f>
        <v>0.5</v>
      </c>
      <c r="L938" s="7">
        <f>INDEX('products  '!$A$1:$G$49,MATCH($D938,'products  '!$A$1:$A$49,0),MATCH(orders!L$1,'products  '!$A$1:$G$1,0))</f>
        <v>7.77</v>
      </c>
      <c r="M938" s="7">
        <f t="shared" si="42"/>
        <v>23.31</v>
      </c>
      <c r="N938" t="str">
        <f t="shared" si="43"/>
        <v>Liberica</v>
      </c>
      <c r="O938" t="str">
        <f t="shared" si="44"/>
        <v>Dark</v>
      </c>
      <c r="P938" t="str">
        <f>_xlfn.XLOOKUP(Orders[[#This Row],[Customer ID]],customers!$A$2:$A$1001,customers!$I$2:$I$1001,,0)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  '!$A$1:$G$49,MATCH($D939,'products  '!$A$1:$A$49,0),MATCH(orders!I$1,'products  '!$A$1:$G$1,0))</f>
        <v>Rob</v>
      </c>
      <c r="J939" t="str">
        <f>INDEX('products  '!$A$1:$G$49,MATCH($D939,'products  '!$A$1:$A$49,0),MATCH(orders!J$1,'products  '!$A$1:$G$1,0))</f>
        <v>M</v>
      </c>
      <c r="K939" s="6">
        <f>INDEX('products  '!$A$1:$G$49,MATCH($D939,'products  '!$A$1:$A$49,0),MATCH(orders!K$1,'products  '!$A$1:$G$1,0))</f>
        <v>2.5</v>
      </c>
      <c r="L939" s="7">
        <f>INDEX('products  '!$A$1:$G$49,MATCH($D939,'products  '!$A$1:$A$49,0),MATCH(orders!L$1,'products  '!$A$1:$G$1,0))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  '!$A$1:$G$49,MATCH($D940,'products  '!$A$1:$A$49,0),MATCH(orders!I$1,'products  '!$A$1:$G$1,0))</f>
        <v>Exc</v>
      </c>
      <c r="J940" t="str">
        <f>INDEX('products  '!$A$1:$G$49,MATCH($D940,'products  '!$A$1:$A$49,0),MATCH(orders!J$1,'products  '!$A$1:$G$1,0))</f>
        <v>L</v>
      </c>
      <c r="K940" s="6">
        <f>INDEX('products  '!$A$1:$G$49,MATCH($D940,'products  '!$A$1:$A$49,0),MATCH(orders!K$1,'products  '!$A$1:$G$1,0))</f>
        <v>1</v>
      </c>
      <c r="L940" s="7">
        <f>INDEX('products  '!$A$1:$G$49,MATCH($D940,'products  '!$A$1:$A$49,0),MATCH(orders!L$1,'products  '!$A$1:$G$1,0))</f>
        <v>14.85</v>
      </c>
      <c r="M940" s="7">
        <f t="shared" si="42"/>
        <v>74.25</v>
      </c>
      <c r="N940" t="str">
        <f t="shared" si="43"/>
        <v>Excelsa</v>
      </c>
      <c r="O940" t="str">
        <f t="shared" si="44"/>
        <v>Light</v>
      </c>
      <c r="P940" t="str">
        <f>_xlfn.XLOOKUP(Orders[[#This Row],[Customer ID]],customers!$A$2:$A$1001,customers!$I$2:$I$1001,,0)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  '!$A$1:$G$49,MATCH($D941,'products  '!$A$1:$A$49,0),MATCH(orders!I$1,'products  '!$A$1:$G$1,0))</f>
        <v>Lib</v>
      </c>
      <c r="J941" t="str">
        <f>INDEX('products  '!$A$1:$G$49,MATCH($D941,'products  '!$A$1:$A$49,0),MATCH(orders!J$1,'products  '!$A$1:$G$1,0))</f>
        <v>L</v>
      </c>
      <c r="K941" s="6">
        <f>INDEX('products  '!$A$1:$G$49,MATCH($D941,'products  '!$A$1:$A$49,0),MATCH(orders!K$1,'products  '!$A$1:$G$1,0))</f>
        <v>0.2</v>
      </c>
      <c r="L941" s="7">
        <f>INDEX('products  '!$A$1:$G$49,MATCH($D941,'products  '!$A$1:$A$49,0),MATCH(orders!L$1,'products  '!$A$1:$G$1,0))</f>
        <v>4.7549999999999999</v>
      </c>
      <c r="M941" s="7">
        <f t="shared" si="42"/>
        <v>28.53</v>
      </c>
      <c r="N941" t="str">
        <f t="shared" si="43"/>
        <v>Liberica</v>
      </c>
      <c r="O941" t="str">
        <f t="shared" si="44"/>
        <v>Light</v>
      </c>
      <c r="P941" t="str">
        <f>_xlfn.XLOOKUP(Orders[[#This Row],[Customer ID]],customers!$A$2:$A$1001,customers!$I$2:$I$1001,,0)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  '!$A$1:$G$49,MATCH($D942,'products  '!$A$1:$A$49,0),MATCH(orders!I$1,'products  '!$A$1:$G$1,0))</f>
        <v>Rob</v>
      </c>
      <c r="J942" t="str">
        <f>INDEX('products  '!$A$1:$G$49,MATCH($D942,'products  '!$A$1:$A$49,0),MATCH(orders!J$1,'products  '!$A$1:$G$1,0))</f>
        <v>L</v>
      </c>
      <c r="K942" s="6">
        <f>INDEX('products  '!$A$1:$G$49,MATCH($D942,'products  '!$A$1:$A$49,0),MATCH(orders!K$1,'products  '!$A$1:$G$1,0))</f>
        <v>0.5</v>
      </c>
      <c r="L942" s="7">
        <f>INDEX('products  '!$A$1:$G$49,MATCH($D942,'products  '!$A$1:$A$49,0),MATCH(orders!L$1,'products  '!$A$1:$G$1,0))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  '!$A$1:$G$49,MATCH($D943,'products  '!$A$1:$A$49,0),MATCH(orders!I$1,'products  '!$A$1:$G$1,0))</f>
        <v>Ara</v>
      </c>
      <c r="J943" t="str">
        <f>INDEX('products  '!$A$1:$G$49,MATCH($D943,'products  '!$A$1:$A$49,0),MATCH(orders!J$1,'products  '!$A$1:$G$1,0))</f>
        <v>L</v>
      </c>
      <c r="K943" s="6">
        <f>INDEX('products  '!$A$1:$G$49,MATCH($D943,'products  '!$A$1:$A$49,0),MATCH(orders!K$1,'products  '!$A$1:$G$1,0))</f>
        <v>0.5</v>
      </c>
      <c r="L943" s="7">
        <f>INDEX('products  '!$A$1:$G$49,MATCH($D943,'products  '!$A$1:$A$49,0),MATCH(orders!L$1,'products  '!$A$1:$G$1,0))</f>
        <v>7.77</v>
      </c>
      <c r="M943" s="7">
        <f t="shared" si="42"/>
        <v>15.54</v>
      </c>
      <c r="N943" t="str">
        <f t="shared" si="43"/>
        <v>Arabica</v>
      </c>
      <c r="O943" t="str">
        <f t="shared" si="44"/>
        <v>Light</v>
      </c>
      <c r="P943" t="str">
        <f>_xlfn.XLOOKUP(Orders[[#This Row],[Customer ID]],customers!$A$2:$A$1001,customers!$I$2:$I$1001,,0)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  '!$A$1:$G$49,MATCH($D944,'products  '!$A$1:$A$49,0),MATCH(orders!I$1,'products  '!$A$1:$G$1,0))</f>
        <v>Rob</v>
      </c>
      <c r="J944" t="str">
        <f>INDEX('products  '!$A$1:$G$49,MATCH($D944,'products  '!$A$1:$A$49,0),MATCH(orders!J$1,'products  '!$A$1:$G$1,0))</f>
        <v>L</v>
      </c>
      <c r="K944" s="6">
        <f>INDEX('products  '!$A$1:$G$49,MATCH($D944,'products  '!$A$1:$A$49,0),MATCH(orders!K$1,'products  '!$A$1:$G$1,0))</f>
        <v>1</v>
      </c>
      <c r="L944" s="7">
        <f>INDEX('products  '!$A$1:$G$49,MATCH($D944,'products  '!$A$1:$A$49,0),MATCH(orders!L$1,'products  '!$A$1:$G$1,0))</f>
        <v>11.95</v>
      </c>
      <c r="M944" s="7">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  '!$A$1:$G$49,MATCH($D945,'products  '!$A$1:$A$49,0),MATCH(orders!I$1,'products  '!$A$1:$G$1,0))</f>
        <v>Ara</v>
      </c>
      <c r="J945" t="str">
        <f>INDEX('products  '!$A$1:$G$49,MATCH($D945,'products  '!$A$1:$A$49,0),MATCH(orders!J$1,'products  '!$A$1:$G$1,0))</f>
        <v>L</v>
      </c>
      <c r="K945" s="6">
        <f>INDEX('products  '!$A$1:$G$49,MATCH($D945,'products  '!$A$1:$A$49,0),MATCH(orders!K$1,'products  '!$A$1:$G$1,0))</f>
        <v>0.5</v>
      </c>
      <c r="L945" s="7">
        <f>INDEX('products  '!$A$1:$G$49,MATCH($D945,'products  '!$A$1:$A$49,0),MATCH(orders!L$1,'products  '!$A$1:$G$1,0))</f>
        <v>7.77</v>
      </c>
      <c r="M945" s="7">
        <f t="shared" si="42"/>
        <v>46.62</v>
      </c>
      <c r="N945" t="str">
        <f t="shared" si="43"/>
        <v>Arabica</v>
      </c>
      <c r="O945" t="str">
        <f t="shared" si="44"/>
        <v>Light</v>
      </c>
      <c r="P945" t="str">
        <f>_xlfn.XLOOKUP(Orders[[#This Row],[Customer ID]],customers!$A$2:$A$1001,customers!$I$2:$I$1001,,0)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  '!$A$1:$G$49,MATCH($D946,'products  '!$A$1:$A$49,0),MATCH(orders!I$1,'products  '!$A$1:$G$1,0))</f>
        <v>Rob</v>
      </c>
      <c r="J946" t="str">
        <f>INDEX('products  '!$A$1:$G$49,MATCH($D946,'products  '!$A$1:$A$49,0),MATCH(orders!J$1,'products  '!$A$1:$G$1,0))</f>
        <v>L</v>
      </c>
      <c r="K946" s="6">
        <f>INDEX('products  '!$A$1:$G$49,MATCH($D946,'products  '!$A$1:$A$49,0),MATCH(orders!K$1,'products  '!$A$1:$G$1,0))</f>
        <v>0.5</v>
      </c>
      <c r="L946" s="7">
        <f>INDEX('products  '!$A$1:$G$49,MATCH($D946,'products  '!$A$1:$A$49,0),MATCH(orders!L$1,'products  '!$A$1:$G$1,0))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  '!$A$1:$G$49,MATCH($D947,'products  '!$A$1:$A$49,0),MATCH(orders!I$1,'products  '!$A$1:$G$1,0))</f>
        <v>Lib</v>
      </c>
      <c r="J947" t="str">
        <f>INDEX('products  '!$A$1:$G$49,MATCH($D947,'products  '!$A$1:$A$49,0),MATCH(orders!J$1,'products  '!$A$1:$G$1,0))</f>
        <v>D</v>
      </c>
      <c r="K947" s="6">
        <f>INDEX('products  '!$A$1:$G$49,MATCH($D947,'products  '!$A$1:$A$49,0),MATCH(orders!K$1,'products  '!$A$1:$G$1,0))</f>
        <v>2.5</v>
      </c>
      <c r="L947" s="7">
        <f>INDEX('products  '!$A$1:$G$49,MATCH($D947,'products  '!$A$1:$A$49,0),MATCH(orders!L$1,'products  '!$A$1:$G$1,0))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  '!$A$1:$G$49,MATCH($D948,'products  '!$A$1:$A$49,0),MATCH(orders!I$1,'products  '!$A$1:$G$1,0))</f>
        <v>Lib</v>
      </c>
      <c r="J948" t="str">
        <f>INDEX('products  '!$A$1:$G$49,MATCH($D948,'products  '!$A$1:$A$49,0),MATCH(orders!J$1,'products  '!$A$1:$G$1,0))</f>
        <v>D</v>
      </c>
      <c r="K948" s="6">
        <f>INDEX('products  '!$A$1:$G$49,MATCH($D948,'products  '!$A$1:$A$49,0),MATCH(orders!K$1,'products  '!$A$1:$G$1,0))</f>
        <v>0.5</v>
      </c>
      <c r="L948" s="7">
        <f>INDEX('products  '!$A$1:$G$49,MATCH($D948,'products  '!$A$1:$A$49,0),MATCH(orders!L$1,'products  '!$A$1:$G$1,0))</f>
        <v>7.77</v>
      </c>
      <c r="M948" s="7">
        <f t="shared" si="42"/>
        <v>23.31</v>
      </c>
      <c r="N948" t="str">
        <f t="shared" si="43"/>
        <v>Liberica</v>
      </c>
      <c r="O948" t="str">
        <f t="shared" si="44"/>
        <v>Dark</v>
      </c>
      <c r="P948" t="str">
        <f>_xlfn.XLOOKUP(Orders[[#This Row],[Customer ID]],customers!$A$2:$A$1001,customers!$I$2:$I$1001,,0)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  '!$A$1:$G$49,MATCH($D949,'products  '!$A$1:$A$49,0),MATCH(orders!I$1,'products  '!$A$1:$G$1,0))</f>
        <v>Ara</v>
      </c>
      <c r="J949" t="str">
        <f>INDEX('products  '!$A$1:$G$49,MATCH($D949,'products  '!$A$1:$A$49,0),MATCH(orders!J$1,'products  '!$A$1:$G$1,0))</f>
        <v>M</v>
      </c>
      <c r="K949" s="6">
        <f>INDEX('products  '!$A$1:$G$49,MATCH($D949,'products  '!$A$1:$A$49,0),MATCH(orders!K$1,'products  '!$A$1:$G$1,0))</f>
        <v>1</v>
      </c>
      <c r="L949" s="7">
        <f>INDEX('products  '!$A$1:$G$49,MATCH($D949,'products  '!$A$1:$A$49,0),MATCH(orders!L$1,'products  '!$A$1:$G$1,0))</f>
        <v>11.25</v>
      </c>
      <c r="M949" s="7">
        <f t="shared" si="42"/>
        <v>11.25</v>
      </c>
      <c r="N949" t="str">
        <f t="shared" si="43"/>
        <v>Arabica</v>
      </c>
      <c r="O949" t="str">
        <f t="shared" si="44"/>
        <v>Medium</v>
      </c>
      <c r="P949" t="str">
        <f>_xlfn.XLOOKUP(Orders[[#This Row],[Customer ID]],customers!$A$2:$A$1001,customers!$I$2:$I$1001,,0)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  '!$A$1:$G$49,MATCH($D950,'products  '!$A$1:$A$49,0),MATCH(orders!I$1,'products  '!$A$1:$G$1,0))</f>
        <v>Exc</v>
      </c>
      <c r="J950" t="str">
        <f>INDEX('products  '!$A$1:$G$49,MATCH($D950,'products  '!$A$1:$A$49,0),MATCH(orders!J$1,'products  '!$A$1:$G$1,0))</f>
        <v>D</v>
      </c>
      <c r="K950" s="6">
        <f>INDEX('products  '!$A$1:$G$49,MATCH($D950,'products  '!$A$1:$A$49,0),MATCH(orders!K$1,'products  '!$A$1:$G$1,0))</f>
        <v>2.5</v>
      </c>
      <c r="L950" s="7">
        <f>INDEX('products  '!$A$1:$G$49,MATCH($D950,'products  '!$A$1:$A$49,0),MATCH(orders!L$1,'products  '!$A$1:$G$1,0))</f>
        <v>27.945</v>
      </c>
      <c r="M950" s="7">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  '!$A$1:$G$49,MATCH($D951,'products  '!$A$1:$A$49,0),MATCH(orders!I$1,'products  '!$A$1:$G$1,0))</f>
        <v>Rob</v>
      </c>
      <c r="J951" t="str">
        <f>INDEX('products  '!$A$1:$G$49,MATCH($D951,'products  '!$A$1:$A$49,0),MATCH(orders!J$1,'products  '!$A$1:$G$1,0))</f>
        <v>L</v>
      </c>
      <c r="K951" s="6">
        <f>INDEX('products  '!$A$1:$G$49,MATCH($D951,'products  '!$A$1:$A$49,0),MATCH(orders!K$1,'products  '!$A$1:$G$1,0))</f>
        <v>2.5</v>
      </c>
      <c r="L951" s="7">
        <f>INDEX('products  '!$A$1:$G$49,MATCH($D951,'products  '!$A$1:$A$49,0),MATCH(orders!L$1,'products  '!$A$1:$G$1,0))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  '!$A$1:$G$49,MATCH($D952,'products  '!$A$1:$A$49,0),MATCH(orders!I$1,'products  '!$A$1:$G$1,0))</f>
        <v>Rob</v>
      </c>
      <c r="J952" t="str">
        <f>INDEX('products  '!$A$1:$G$49,MATCH($D952,'products  '!$A$1:$A$49,0),MATCH(orders!J$1,'products  '!$A$1:$G$1,0))</f>
        <v>L</v>
      </c>
      <c r="K952" s="6">
        <f>INDEX('products  '!$A$1:$G$49,MATCH($D952,'products  '!$A$1:$A$49,0),MATCH(orders!K$1,'products  '!$A$1:$G$1,0))</f>
        <v>0.2</v>
      </c>
      <c r="L952" s="7">
        <f>INDEX('products  '!$A$1:$G$49,MATCH($D952,'products  '!$A$1:$A$49,0),MATCH(orders!L$1,'products  '!$A$1:$G$1,0))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  '!$A$1:$G$49,MATCH($D953,'products  '!$A$1:$A$49,0),MATCH(orders!I$1,'products  '!$A$1:$G$1,0))</f>
        <v>Rob</v>
      </c>
      <c r="J953" t="str">
        <f>INDEX('products  '!$A$1:$G$49,MATCH($D953,'products  '!$A$1:$A$49,0),MATCH(orders!J$1,'products  '!$A$1:$G$1,0))</f>
        <v>L</v>
      </c>
      <c r="K953" s="6">
        <f>INDEX('products  '!$A$1:$G$49,MATCH($D953,'products  '!$A$1:$A$49,0),MATCH(orders!K$1,'products  '!$A$1:$G$1,0))</f>
        <v>0.2</v>
      </c>
      <c r="L953" s="7">
        <f>INDEX('products  '!$A$1:$G$49,MATCH($D953,'products  '!$A$1:$A$49,0),MATCH(orders!L$1,'products  '!$A$1:$G$1,0))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  '!$A$1:$G$49,MATCH($D954,'products  '!$A$1:$A$49,0),MATCH(orders!I$1,'products  '!$A$1:$G$1,0))</f>
        <v>Ara</v>
      </c>
      <c r="J954" t="str">
        <f>INDEX('products  '!$A$1:$G$49,MATCH($D954,'products  '!$A$1:$A$49,0),MATCH(orders!J$1,'products  '!$A$1:$G$1,0))</f>
        <v>M</v>
      </c>
      <c r="K954" s="6">
        <f>INDEX('products  '!$A$1:$G$49,MATCH($D954,'products  '!$A$1:$A$49,0),MATCH(orders!K$1,'products  '!$A$1:$G$1,0))</f>
        <v>1</v>
      </c>
      <c r="L954" s="7">
        <f>INDEX('products  '!$A$1:$G$49,MATCH($D954,'products  '!$A$1:$A$49,0),MATCH(orders!L$1,'products  '!$A$1:$G$1,0))</f>
        <v>11.25</v>
      </c>
      <c r="M954" s="7">
        <f t="shared" si="42"/>
        <v>22.5</v>
      </c>
      <c r="N954" t="str">
        <f t="shared" si="43"/>
        <v>Arabica</v>
      </c>
      <c r="O954" t="str">
        <f t="shared" si="44"/>
        <v>Medium</v>
      </c>
      <c r="P954" t="str">
        <f>_xlfn.XLOOKUP(Orders[[#This Row],[Customer ID]],customers!$A$2:$A$1001,customers!$I$2:$I$1001,,0)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  '!$A$1:$G$49,MATCH($D955,'products  '!$A$1:$A$49,0),MATCH(orders!I$1,'products  '!$A$1:$G$1,0))</f>
        <v>Ara</v>
      </c>
      <c r="J955" t="str">
        <f>INDEX('products  '!$A$1:$G$49,MATCH($D955,'products  '!$A$1:$A$49,0),MATCH(orders!J$1,'products  '!$A$1:$G$1,0))</f>
        <v>L</v>
      </c>
      <c r="K955" s="6">
        <f>INDEX('products  '!$A$1:$G$49,MATCH($D955,'products  '!$A$1:$A$49,0),MATCH(orders!K$1,'products  '!$A$1:$G$1,0))</f>
        <v>0.2</v>
      </c>
      <c r="L955" s="7">
        <f>INDEX('products  '!$A$1:$G$49,MATCH($D955,'products  '!$A$1:$A$49,0),MATCH(orders!L$1,'products  '!$A$1:$G$1,0))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  '!$A$1:$G$49,MATCH($D956,'products  '!$A$1:$A$49,0),MATCH(orders!I$1,'products  '!$A$1:$G$1,0))</f>
        <v>Exc</v>
      </c>
      <c r="J956" t="str">
        <f>INDEX('products  '!$A$1:$G$49,MATCH($D956,'products  '!$A$1:$A$49,0),MATCH(orders!J$1,'products  '!$A$1:$G$1,0))</f>
        <v>D</v>
      </c>
      <c r="K956" s="6">
        <f>INDEX('products  '!$A$1:$G$49,MATCH($D956,'products  '!$A$1:$A$49,0),MATCH(orders!K$1,'products  '!$A$1:$G$1,0))</f>
        <v>2.5</v>
      </c>
      <c r="L956" s="7">
        <f>INDEX('products  '!$A$1:$G$49,MATCH($D956,'products  '!$A$1:$A$49,0),MATCH(orders!L$1,'products  '!$A$1:$G$1,0))</f>
        <v>27.945</v>
      </c>
      <c r="M956" s="7">
        <f t="shared" si="42"/>
        <v>27.945</v>
      </c>
      <c r="N956" t="str">
        <f t="shared" si="43"/>
        <v>Excelsa</v>
      </c>
      <c r="O956" t="str">
        <f t="shared" si="44"/>
        <v>Dark</v>
      </c>
      <c r="P956" t="str">
        <f>_xlfn.XLOOKUP(Orders[[#This Row],[Customer ID]],customers!$A$2:$A$1001,customers!$I$2:$I$1001,,0)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  '!$A$1:$G$49,MATCH($D957,'products  '!$A$1:$A$49,0),MATCH(orders!I$1,'products  '!$A$1:$G$1,0))</f>
        <v>Exc</v>
      </c>
      <c r="J957" t="str">
        <f>INDEX('products  '!$A$1:$G$49,MATCH($D957,'products  '!$A$1:$A$49,0),MATCH(orders!J$1,'products  '!$A$1:$G$1,0))</f>
        <v>L</v>
      </c>
      <c r="K957" s="6">
        <f>INDEX('products  '!$A$1:$G$49,MATCH($D957,'products  '!$A$1:$A$49,0),MATCH(orders!K$1,'products  '!$A$1:$G$1,0))</f>
        <v>2.5</v>
      </c>
      <c r="L957" s="7">
        <f>INDEX('products  '!$A$1:$G$49,MATCH($D957,'products  '!$A$1:$A$49,0),MATCH(orders!L$1,'products  '!$A$1:$G$1,0))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  '!$A$1:$G$49,MATCH($D958,'products  '!$A$1:$A$49,0),MATCH(orders!I$1,'products  '!$A$1:$G$1,0))</f>
        <v>Rob</v>
      </c>
      <c r="J958" t="str">
        <f>INDEX('products  '!$A$1:$G$49,MATCH($D958,'products  '!$A$1:$A$49,0),MATCH(orders!J$1,'products  '!$A$1:$G$1,0))</f>
        <v>L</v>
      </c>
      <c r="K958" s="6">
        <f>INDEX('products  '!$A$1:$G$49,MATCH($D958,'products  '!$A$1:$A$49,0),MATCH(orders!K$1,'products  '!$A$1:$G$1,0))</f>
        <v>2.5</v>
      </c>
      <c r="L958" s="7">
        <f>INDEX('products  '!$A$1:$G$49,MATCH($D958,'products  '!$A$1:$A$49,0),MATCH(orders!L$1,'products  '!$A$1:$G$1,0))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  '!$A$1:$G$49,MATCH($D959,'products  '!$A$1:$A$49,0),MATCH(orders!I$1,'products  '!$A$1:$G$1,0))</f>
        <v>Exc</v>
      </c>
      <c r="J959" t="str">
        <f>INDEX('products  '!$A$1:$G$49,MATCH($D959,'products  '!$A$1:$A$49,0),MATCH(orders!J$1,'products  '!$A$1:$G$1,0))</f>
        <v>L</v>
      </c>
      <c r="K959" s="6">
        <f>INDEX('products  '!$A$1:$G$49,MATCH($D959,'products  '!$A$1:$A$49,0),MATCH(orders!K$1,'products  '!$A$1:$G$1,0))</f>
        <v>1</v>
      </c>
      <c r="L959" s="7">
        <f>INDEX('products  '!$A$1:$G$49,MATCH($D959,'products  '!$A$1:$A$49,0),MATCH(orders!L$1,'products  '!$A$1:$G$1,0))</f>
        <v>14.85</v>
      </c>
      <c r="M959" s="7">
        <f t="shared" si="42"/>
        <v>14.85</v>
      </c>
      <c r="N959" t="str">
        <f t="shared" si="43"/>
        <v>Excelsa</v>
      </c>
      <c r="O959" t="str">
        <f t="shared" si="44"/>
        <v>Light</v>
      </c>
      <c r="P959" t="str">
        <f>_xlfn.XLOOKUP(Orders[[#This Row],[Customer ID]],customers!$A$2:$A$1001,customers!$I$2:$I$1001,,0)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  '!$A$1:$G$49,MATCH($D960,'products  '!$A$1:$A$49,0),MATCH(orders!I$1,'products  '!$A$1:$G$1,0))</f>
        <v>Ara</v>
      </c>
      <c r="J960" t="str">
        <f>INDEX('products  '!$A$1:$G$49,MATCH($D960,'products  '!$A$1:$A$49,0),MATCH(orders!J$1,'products  '!$A$1:$G$1,0))</f>
        <v>L</v>
      </c>
      <c r="K960" s="6">
        <f>INDEX('products  '!$A$1:$G$49,MATCH($D960,'products  '!$A$1:$A$49,0),MATCH(orders!K$1,'products  '!$A$1:$G$1,0))</f>
        <v>0.2</v>
      </c>
      <c r="L960" s="7">
        <f>INDEX('products  '!$A$1:$G$49,MATCH($D960,'products  '!$A$1:$A$49,0),MATCH(orders!L$1,'products  '!$A$1:$G$1,0))</f>
        <v>3.8849999999999998</v>
      </c>
      <c r="M960" s="7">
        <f t="shared" si="42"/>
        <v>7.77</v>
      </c>
      <c r="N960" t="str">
        <f t="shared" si="43"/>
        <v>Arabica</v>
      </c>
      <c r="O960" t="str">
        <f t="shared" si="44"/>
        <v>Light</v>
      </c>
      <c r="P960" t="str">
        <f>_xlfn.XLOOKUP(Orders[[#This Row],[Customer ID]],customers!$A$2:$A$1001,customers!$I$2:$I$1001,,0)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  '!$A$1:$G$49,MATCH($D961,'products  '!$A$1:$A$49,0),MATCH(orders!I$1,'products  '!$A$1:$G$1,0))</f>
        <v>Lib</v>
      </c>
      <c r="J961" t="str">
        <f>INDEX('products  '!$A$1:$G$49,MATCH($D961,'products  '!$A$1:$A$49,0),MATCH(orders!J$1,'products  '!$A$1:$G$1,0))</f>
        <v>L</v>
      </c>
      <c r="K961" s="6">
        <f>INDEX('products  '!$A$1:$G$49,MATCH($D961,'products  '!$A$1:$A$49,0),MATCH(orders!K$1,'products  '!$A$1:$G$1,0))</f>
        <v>0.2</v>
      </c>
      <c r="L961" s="7">
        <f>INDEX('products  '!$A$1:$G$49,MATCH($D961,'products  '!$A$1:$A$49,0),MATCH(orders!L$1,'products  '!$A$1:$G$1,0))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  '!$A$1:$G$49,MATCH($D962,'products  '!$A$1:$A$49,0),MATCH(orders!I$1,'products  '!$A$1:$G$1,0))</f>
        <v>Lib</v>
      </c>
      <c r="J962" t="str">
        <f>INDEX('products  '!$A$1:$G$49,MATCH($D962,'products  '!$A$1:$A$49,0),MATCH(orders!J$1,'products  '!$A$1:$G$1,0))</f>
        <v>L</v>
      </c>
      <c r="K962" s="6">
        <f>INDEX('products  '!$A$1:$G$49,MATCH($D962,'products  '!$A$1:$A$49,0),MATCH(orders!K$1,'products  '!$A$1:$G$1,0))</f>
        <v>1</v>
      </c>
      <c r="L962" s="7">
        <f>INDEX('products  '!$A$1:$G$49,MATCH($D962,'products  '!$A$1:$A$49,0),MATCH(orders!L$1,'products  '!$A$1:$G$1,0))</f>
        <v>15.85</v>
      </c>
      <c r="M962" s="7">
        <f t="shared" si="42"/>
        <v>79.25</v>
      </c>
      <c r="N962" t="str">
        <f t="shared" si="43"/>
        <v>Liberica</v>
      </c>
      <c r="O962" t="str">
        <f t="shared" si="44"/>
        <v>Light</v>
      </c>
      <c r="P962" t="str">
        <f>_xlfn.XLOOKUP(Orders[[#This Row],[Customer ID]],customers!$A$2:$A$1001,customers!$I$2:$I$1001,,0)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  '!$A$1:$G$49,MATCH($D963,'products  '!$A$1:$A$49,0),MATCH(orders!I$1,'products  '!$A$1:$G$1,0))</f>
        <v>Ara</v>
      </c>
      <c r="J963" t="str">
        <f>INDEX('products  '!$A$1:$G$49,MATCH($D963,'products  '!$A$1:$A$49,0),MATCH(orders!J$1,'products  '!$A$1:$G$1,0))</f>
        <v>D</v>
      </c>
      <c r="K963" s="6">
        <f>INDEX('products  '!$A$1:$G$49,MATCH($D963,'products  '!$A$1:$A$49,0),MATCH(orders!K$1,'products  '!$A$1:$G$1,0))</f>
        <v>2.5</v>
      </c>
      <c r="L963" s="7">
        <f>INDEX('products  '!$A$1:$G$49,MATCH($D963,'products  '!$A$1:$A$49,0),MATCH(orders!L$1,'products  '!$A$1:$G$1,0))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  '!$A$1:$G$49,MATCH($D964,'products  '!$A$1:$A$49,0),MATCH(orders!I$1,'products  '!$A$1:$G$1,0))</f>
        <v>Rob</v>
      </c>
      <c r="J964" t="str">
        <f>INDEX('products  '!$A$1:$G$49,MATCH($D964,'products  '!$A$1:$A$49,0),MATCH(orders!J$1,'products  '!$A$1:$G$1,0))</f>
        <v>D</v>
      </c>
      <c r="K964" s="6">
        <f>INDEX('products  '!$A$1:$G$49,MATCH($D964,'products  '!$A$1:$A$49,0),MATCH(orders!K$1,'products  '!$A$1:$G$1,0))</f>
        <v>1</v>
      </c>
      <c r="L964" s="7">
        <f>INDEX('products  '!$A$1:$G$49,MATCH($D964,'products  '!$A$1:$A$49,0),MATCH(orders!L$1,'products  '!$A$1:$G$1,0))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  '!$A$1:$G$49,MATCH($D965,'products  '!$A$1:$A$49,0),MATCH(orders!I$1,'products  '!$A$1:$G$1,0))</f>
        <v>Rob</v>
      </c>
      <c r="J965" t="str">
        <f>INDEX('products  '!$A$1:$G$49,MATCH($D965,'products  '!$A$1:$A$49,0),MATCH(orders!J$1,'products  '!$A$1:$G$1,0))</f>
        <v>M</v>
      </c>
      <c r="K965" s="6">
        <f>INDEX('products  '!$A$1:$G$49,MATCH($D965,'products  '!$A$1:$A$49,0),MATCH(orders!K$1,'products  '!$A$1:$G$1,0))</f>
        <v>0.5</v>
      </c>
      <c r="L965" s="7">
        <f>INDEX('products  '!$A$1:$G$49,MATCH($D965,'products  '!$A$1:$A$49,0),MATCH(orders!L$1,'products  '!$A$1:$G$1,0))</f>
        <v>5.97</v>
      </c>
      <c r="M965" s="7">
        <f t="shared" si="45"/>
        <v>23.88</v>
      </c>
      <c r="N965" t="str">
        <f t="shared" si="46"/>
        <v>Robusta</v>
      </c>
      <c r="O965" t="str">
        <f t="shared" si="47"/>
        <v>Medium</v>
      </c>
      <c r="P965" t="str">
        <f>_xlfn.XLOOKUP(Orders[[#This Row],[Customer ID]],customers!$A$2:$A$1001,customers!$I$2:$I$1001,,0)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  '!$A$1:$G$49,MATCH($D966,'products  '!$A$1:$A$49,0),MATCH(orders!I$1,'products  '!$A$1:$G$1,0))</f>
        <v>Exc</v>
      </c>
      <c r="J966" t="str">
        <f>INDEX('products  '!$A$1:$G$49,MATCH($D966,'products  '!$A$1:$A$49,0),MATCH(orders!J$1,'products  '!$A$1:$G$1,0))</f>
        <v>L</v>
      </c>
      <c r="K966" s="6">
        <f>INDEX('products  '!$A$1:$G$49,MATCH($D966,'products  '!$A$1:$A$49,0),MATCH(orders!K$1,'products  '!$A$1:$G$1,0))</f>
        <v>0.2</v>
      </c>
      <c r="L966" s="7">
        <f>INDEX('products  '!$A$1:$G$49,MATCH($D966,'products  '!$A$1:$A$49,0),MATCH(orders!L$1,'products  '!$A$1:$G$1,0))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  '!$A$1:$G$49,MATCH($D967,'products  '!$A$1:$A$49,0),MATCH(orders!I$1,'products  '!$A$1:$G$1,0))</f>
        <v>Rob</v>
      </c>
      <c r="J967" t="str">
        <f>INDEX('products  '!$A$1:$G$49,MATCH($D967,'products  '!$A$1:$A$49,0),MATCH(orders!J$1,'products  '!$A$1:$G$1,0))</f>
        <v>M</v>
      </c>
      <c r="K967" s="6">
        <f>INDEX('products  '!$A$1:$G$49,MATCH($D967,'products  '!$A$1:$A$49,0),MATCH(orders!K$1,'products  '!$A$1:$G$1,0))</f>
        <v>1</v>
      </c>
      <c r="L967" s="7">
        <f>INDEX('products  '!$A$1:$G$49,MATCH($D967,'products  '!$A$1:$A$49,0),MATCH(orders!L$1,'products  '!$A$1:$G$1,0))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  '!$A$1:$G$49,MATCH($D968,'products  '!$A$1:$A$49,0),MATCH(orders!I$1,'products  '!$A$1:$G$1,0))</f>
        <v>Exc</v>
      </c>
      <c r="J968" t="str">
        <f>INDEX('products  '!$A$1:$G$49,MATCH($D968,'products  '!$A$1:$A$49,0),MATCH(orders!J$1,'products  '!$A$1:$G$1,0))</f>
        <v>L</v>
      </c>
      <c r="K968" s="6">
        <f>INDEX('products  '!$A$1:$G$49,MATCH($D968,'products  '!$A$1:$A$49,0),MATCH(orders!K$1,'products  '!$A$1:$G$1,0))</f>
        <v>0.5</v>
      </c>
      <c r="L968" s="7">
        <f>INDEX('products  '!$A$1:$G$49,MATCH($D968,'products  '!$A$1:$A$49,0),MATCH(orders!L$1,'products  '!$A$1:$G$1,0))</f>
        <v>8.91</v>
      </c>
      <c r="M968" s="7">
        <f t="shared" si="45"/>
        <v>53.46</v>
      </c>
      <c r="N968" t="str">
        <f t="shared" si="46"/>
        <v>Excelsa</v>
      </c>
      <c r="O968" t="str">
        <f t="shared" si="47"/>
        <v>Light</v>
      </c>
      <c r="P968" t="str">
        <f>_xlfn.XLOOKUP(Orders[[#This Row],[Customer ID]],customers!$A$2:$A$1001,customers!$I$2:$I$1001,,0)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  '!$A$1:$G$49,MATCH($D969,'products  '!$A$1:$A$49,0),MATCH(orders!I$1,'products  '!$A$1:$G$1,0))</f>
        <v>Rob</v>
      </c>
      <c r="J969" t="str">
        <f>INDEX('products  '!$A$1:$G$49,MATCH($D969,'products  '!$A$1:$A$49,0),MATCH(orders!J$1,'products  '!$A$1:$G$1,0))</f>
        <v>D</v>
      </c>
      <c r="K969" s="6">
        <f>INDEX('products  '!$A$1:$G$49,MATCH($D969,'products  '!$A$1:$A$49,0),MATCH(orders!K$1,'products  '!$A$1:$G$1,0))</f>
        <v>0.2</v>
      </c>
      <c r="L969" s="7">
        <f>INDEX('products  '!$A$1:$G$49,MATCH($D969,'products  '!$A$1:$A$49,0),MATCH(orders!L$1,'products  '!$A$1:$G$1,0))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  '!$A$1:$G$49,MATCH($D970,'products  '!$A$1:$A$49,0),MATCH(orders!I$1,'products  '!$A$1:$G$1,0))</f>
        <v>Rob</v>
      </c>
      <c r="J970" t="str">
        <f>INDEX('products  '!$A$1:$G$49,MATCH($D970,'products  '!$A$1:$A$49,0),MATCH(orders!J$1,'products  '!$A$1:$G$1,0))</f>
        <v>M</v>
      </c>
      <c r="K970" s="6">
        <f>INDEX('products  '!$A$1:$G$49,MATCH($D970,'products  '!$A$1:$A$49,0),MATCH(orders!K$1,'products  '!$A$1:$G$1,0))</f>
        <v>0.2</v>
      </c>
      <c r="L970" s="7">
        <f>INDEX('products  '!$A$1:$G$49,MATCH($D970,'products  '!$A$1:$A$49,0),MATCH(orders!L$1,'products  '!$A$1:$G$1,0))</f>
        <v>2.9849999999999999</v>
      </c>
      <c r="M970" s="7">
        <f t="shared" si="45"/>
        <v>5.97</v>
      </c>
      <c r="N970" t="str">
        <f t="shared" si="46"/>
        <v>Robusta</v>
      </c>
      <c r="O970" t="str">
        <f t="shared" si="47"/>
        <v>Medium</v>
      </c>
      <c r="P970" t="str">
        <f>_xlfn.XLOOKUP(Orders[[#This Row],[Customer ID]],customers!$A$2:$A$1001,customers!$I$2:$I$1001,,0)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  '!$A$1:$G$49,MATCH($D971,'products  '!$A$1:$A$49,0),MATCH(orders!I$1,'products  '!$A$1:$G$1,0))</f>
        <v>Lib</v>
      </c>
      <c r="J971" t="str">
        <f>INDEX('products  '!$A$1:$G$49,MATCH($D971,'products  '!$A$1:$A$49,0),MATCH(orders!J$1,'products  '!$A$1:$G$1,0))</f>
        <v>D</v>
      </c>
      <c r="K971" s="6">
        <f>INDEX('products  '!$A$1:$G$49,MATCH($D971,'products  '!$A$1:$A$49,0),MATCH(orders!K$1,'products  '!$A$1:$G$1,0))</f>
        <v>1</v>
      </c>
      <c r="L971" s="7">
        <f>INDEX('products  '!$A$1:$G$49,MATCH($D971,'products  '!$A$1:$A$49,0),MATCH(orders!L$1,'products  '!$A$1:$G$1,0))</f>
        <v>12.95</v>
      </c>
      <c r="M971" s="7">
        <f t="shared" si="45"/>
        <v>12.95</v>
      </c>
      <c r="N971" t="str">
        <f t="shared" si="46"/>
        <v>Liberica</v>
      </c>
      <c r="O971" t="str">
        <f t="shared" si="47"/>
        <v>Dark</v>
      </c>
      <c r="P971" t="str">
        <f>_xlfn.XLOOKUP(Orders[[#This Row],[Customer ID]],customers!$A$2:$A$1001,customers!$I$2:$I$1001,,0)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  '!$A$1:$G$49,MATCH($D972,'products  '!$A$1:$A$49,0),MATCH(orders!I$1,'products  '!$A$1:$G$1,0))</f>
        <v>Exc</v>
      </c>
      <c r="J972" t="str">
        <f>INDEX('products  '!$A$1:$G$49,MATCH($D972,'products  '!$A$1:$A$49,0),MATCH(orders!J$1,'products  '!$A$1:$G$1,0))</f>
        <v>M</v>
      </c>
      <c r="K972" s="6">
        <f>INDEX('products  '!$A$1:$G$49,MATCH($D972,'products  '!$A$1:$A$49,0),MATCH(orders!K$1,'products  '!$A$1:$G$1,0))</f>
        <v>0.5</v>
      </c>
      <c r="L972" s="7">
        <f>INDEX('products  '!$A$1:$G$49,MATCH($D972,'products  '!$A$1:$A$49,0),MATCH(orders!L$1,'products  '!$A$1:$G$1,0))</f>
        <v>8.25</v>
      </c>
      <c r="M972" s="7">
        <f t="shared" si="45"/>
        <v>8.25</v>
      </c>
      <c r="N972" t="str">
        <f t="shared" si="46"/>
        <v>Excelsa</v>
      </c>
      <c r="O972" t="str">
        <f t="shared" si="47"/>
        <v>Medium</v>
      </c>
      <c r="P972" t="str">
        <f>_xlfn.XLOOKUP(Orders[[#This Row],[Customer ID]],customers!$A$2:$A$1001,customers!$I$2:$I$1001,,0)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  '!$A$1:$G$49,MATCH($D973,'products  '!$A$1:$A$49,0),MATCH(orders!I$1,'products  '!$A$1:$G$1,0))</f>
        <v>Ara</v>
      </c>
      <c r="J973" t="str">
        <f>INDEX('products  '!$A$1:$G$49,MATCH($D973,'products  '!$A$1:$A$49,0),MATCH(orders!J$1,'products  '!$A$1:$G$1,0))</f>
        <v>L</v>
      </c>
      <c r="K973" s="6">
        <f>INDEX('products  '!$A$1:$G$49,MATCH($D973,'products  '!$A$1:$A$49,0),MATCH(orders!K$1,'products  '!$A$1:$G$1,0))</f>
        <v>2.5</v>
      </c>
      <c r="L973" s="7">
        <f>INDEX('products  '!$A$1:$G$49,MATCH($D973,'products  '!$A$1:$A$49,0),MATCH(orders!L$1,'products  '!$A$1:$G$1,0))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  '!$A$1:$G$49,MATCH($D974,'products  '!$A$1:$A$49,0),MATCH(orders!I$1,'products  '!$A$1:$G$1,0))</f>
        <v>Ara</v>
      </c>
      <c r="J974" t="str">
        <f>INDEX('products  '!$A$1:$G$49,MATCH($D974,'products  '!$A$1:$A$49,0),MATCH(orders!J$1,'products  '!$A$1:$G$1,0))</f>
        <v>L</v>
      </c>
      <c r="K974" s="6">
        <f>INDEX('products  '!$A$1:$G$49,MATCH($D974,'products  '!$A$1:$A$49,0),MATCH(orders!K$1,'products  '!$A$1:$G$1,0))</f>
        <v>2.5</v>
      </c>
      <c r="L974" s="7">
        <f>INDEX('products  '!$A$1:$G$49,MATCH($D974,'products  '!$A$1:$A$49,0),MATCH(orders!L$1,'products  '!$A$1:$G$1,0))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  '!$A$1:$G$49,MATCH($D975,'products  '!$A$1:$A$49,0),MATCH(orders!I$1,'products  '!$A$1:$G$1,0))</f>
        <v>Lib</v>
      </c>
      <c r="J975" t="str">
        <f>INDEX('products  '!$A$1:$G$49,MATCH($D975,'products  '!$A$1:$A$49,0),MATCH(orders!J$1,'products  '!$A$1:$G$1,0))</f>
        <v>M</v>
      </c>
      <c r="K975" s="6">
        <f>INDEX('products  '!$A$1:$G$49,MATCH($D975,'products  '!$A$1:$A$49,0),MATCH(orders!K$1,'products  '!$A$1:$G$1,0))</f>
        <v>1</v>
      </c>
      <c r="L975" s="7">
        <f>INDEX('products  '!$A$1:$G$49,MATCH($D975,'products  '!$A$1:$A$49,0),MATCH(orders!L$1,'products  '!$A$1:$G$1,0))</f>
        <v>14.55</v>
      </c>
      <c r="M975" s="7">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  '!$A$1:$G$49,MATCH($D976,'products  '!$A$1:$A$49,0),MATCH(orders!I$1,'products  '!$A$1:$G$1,0))</f>
        <v>Rob</v>
      </c>
      <c r="J976" t="str">
        <f>INDEX('products  '!$A$1:$G$49,MATCH($D976,'products  '!$A$1:$A$49,0),MATCH(orders!J$1,'products  '!$A$1:$G$1,0))</f>
        <v>D</v>
      </c>
      <c r="K976" s="6">
        <f>INDEX('products  '!$A$1:$G$49,MATCH($D976,'products  '!$A$1:$A$49,0),MATCH(orders!K$1,'products  '!$A$1:$G$1,0))</f>
        <v>0.5</v>
      </c>
      <c r="L976" s="7">
        <f>INDEX('products  '!$A$1:$G$49,MATCH($D976,'products  '!$A$1:$A$49,0),MATCH(orders!L$1,'products  '!$A$1:$G$1,0))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  '!$A$1:$G$49,MATCH($D977,'products  '!$A$1:$A$49,0),MATCH(orders!I$1,'products  '!$A$1:$G$1,0))</f>
        <v>Ara</v>
      </c>
      <c r="J977" t="str">
        <f>INDEX('products  '!$A$1:$G$49,MATCH($D977,'products  '!$A$1:$A$49,0),MATCH(orders!J$1,'products  '!$A$1:$G$1,0))</f>
        <v>D</v>
      </c>
      <c r="K977" s="6">
        <f>INDEX('products  '!$A$1:$G$49,MATCH($D977,'products  '!$A$1:$A$49,0),MATCH(orders!K$1,'products  '!$A$1:$G$1,0))</f>
        <v>0.2</v>
      </c>
      <c r="L977" s="7">
        <f>INDEX('products  '!$A$1:$G$49,MATCH($D977,'products  '!$A$1:$A$49,0),MATCH(orders!L$1,'products  '!$A$1:$G$1,0))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  '!$A$1:$G$49,MATCH($D978,'products  '!$A$1:$A$49,0),MATCH(orders!I$1,'products  '!$A$1:$G$1,0))</f>
        <v>Rob</v>
      </c>
      <c r="J978" t="str">
        <f>INDEX('products  '!$A$1:$G$49,MATCH($D978,'products  '!$A$1:$A$49,0),MATCH(orders!J$1,'products  '!$A$1:$G$1,0))</f>
        <v>L</v>
      </c>
      <c r="K978" s="6">
        <f>INDEX('products  '!$A$1:$G$49,MATCH($D978,'products  '!$A$1:$A$49,0),MATCH(orders!K$1,'products  '!$A$1:$G$1,0))</f>
        <v>2.5</v>
      </c>
      <c r="L978" s="7">
        <f>INDEX('products  '!$A$1:$G$49,MATCH($D978,'products  '!$A$1:$A$49,0),MATCH(orders!L$1,'products  '!$A$1:$G$1,0))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  '!$A$1:$G$49,MATCH($D979,'products  '!$A$1:$A$49,0),MATCH(orders!I$1,'products  '!$A$1:$G$1,0))</f>
        <v>Rob</v>
      </c>
      <c r="J979" t="str">
        <f>INDEX('products  '!$A$1:$G$49,MATCH($D979,'products  '!$A$1:$A$49,0),MATCH(orders!J$1,'products  '!$A$1:$G$1,0))</f>
        <v>L</v>
      </c>
      <c r="K979" s="6">
        <f>INDEX('products  '!$A$1:$G$49,MATCH($D979,'products  '!$A$1:$A$49,0),MATCH(orders!K$1,'products  '!$A$1:$G$1,0))</f>
        <v>1</v>
      </c>
      <c r="L979" s="7">
        <f>INDEX('products  '!$A$1:$G$49,MATCH($D979,'products  '!$A$1:$A$49,0),MATCH(orders!L$1,'products  '!$A$1:$G$1,0))</f>
        <v>11.95</v>
      </c>
      <c r="M979" s="7">
        <f t="shared" si="45"/>
        <v>59.75</v>
      </c>
      <c r="N979" t="str">
        <f t="shared" si="46"/>
        <v>Robusta</v>
      </c>
      <c r="O979" t="str">
        <f t="shared" si="47"/>
        <v>Light</v>
      </c>
      <c r="P979" t="str">
        <f>_xlfn.XLOOKUP(Orders[[#This Row],[Customer ID]],customers!$A$2:$A$1001,customers!$I$2:$I$1001,,0)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  '!$A$1:$G$49,MATCH($D980,'products  '!$A$1:$A$49,0),MATCH(orders!I$1,'products  '!$A$1:$G$1,0))</f>
        <v>Ara</v>
      </c>
      <c r="J980" t="str">
        <f>INDEX('products  '!$A$1:$G$49,MATCH($D980,'products  '!$A$1:$A$49,0),MATCH(orders!J$1,'products  '!$A$1:$G$1,0))</f>
        <v>L</v>
      </c>
      <c r="K980" s="6">
        <f>INDEX('products  '!$A$1:$G$49,MATCH($D980,'products  '!$A$1:$A$49,0),MATCH(orders!K$1,'products  '!$A$1:$G$1,0))</f>
        <v>0.5</v>
      </c>
      <c r="L980" s="7">
        <f>INDEX('products  '!$A$1:$G$49,MATCH($D980,'products  '!$A$1:$A$49,0),MATCH(orders!L$1,'products  '!$A$1:$G$1,0))</f>
        <v>7.77</v>
      </c>
      <c r="M980" s="7">
        <f t="shared" si="45"/>
        <v>23.31</v>
      </c>
      <c r="N980" t="str">
        <f t="shared" si="46"/>
        <v>Arabica</v>
      </c>
      <c r="O980" t="str">
        <f t="shared" si="47"/>
        <v>Light</v>
      </c>
      <c r="P980" t="str">
        <f>_xlfn.XLOOKUP(Orders[[#This Row],[Customer ID]],customers!$A$2:$A$1001,customers!$I$2:$I$1001,,0)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  '!$A$1:$G$49,MATCH($D981,'products  '!$A$1:$A$49,0),MATCH(orders!I$1,'products  '!$A$1:$G$1,0))</f>
        <v>Rob</v>
      </c>
      <c r="J981" t="str">
        <f>INDEX('products  '!$A$1:$G$49,MATCH($D981,'products  '!$A$1:$A$49,0),MATCH(orders!J$1,'products  '!$A$1:$G$1,0))</f>
        <v>D</v>
      </c>
      <c r="K981" s="6">
        <f>INDEX('products  '!$A$1:$G$49,MATCH($D981,'products  '!$A$1:$A$49,0),MATCH(orders!K$1,'products  '!$A$1:$G$1,0))</f>
        <v>0.5</v>
      </c>
      <c r="L981" s="7">
        <f>INDEX('products  '!$A$1:$G$49,MATCH($D981,'products  '!$A$1:$A$49,0),MATCH(orders!L$1,'products  '!$A$1:$G$1,0))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  '!$A$1:$G$49,MATCH($D982,'products  '!$A$1:$A$49,0),MATCH(orders!I$1,'products  '!$A$1:$G$1,0))</f>
        <v>Exc</v>
      </c>
      <c r="J982" t="str">
        <f>INDEX('products  '!$A$1:$G$49,MATCH($D982,'products  '!$A$1:$A$49,0),MATCH(orders!J$1,'products  '!$A$1:$G$1,0))</f>
        <v>D</v>
      </c>
      <c r="K982" s="6">
        <f>INDEX('products  '!$A$1:$G$49,MATCH($D982,'products  '!$A$1:$A$49,0),MATCH(orders!K$1,'products  '!$A$1:$G$1,0))</f>
        <v>2.5</v>
      </c>
      <c r="L982" s="7">
        <f>INDEX('products  '!$A$1:$G$49,MATCH($D982,'products  '!$A$1:$A$49,0),MATCH(orders!L$1,'products  '!$A$1:$G$1,0))</f>
        <v>27.945</v>
      </c>
      <c r="M982" s="7">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  '!$A$1:$G$49,MATCH($D983,'products  '!$A$1:$A$49,0),MATCH(orders!I$1,'products  '!$A$1:$G$1,0))</f>
        <v>Exc</v>
      </c>
      <c r="J983" t="str">
        <f>INDEX('products  '!$A$1:$G$49,MATCH($D983,'products  '!$A$1:$A$49,0),MATCH(orders!J$1,'products  '!$A$1:$G$1,0))</f>
        <v>D</v>
      </c>
      <c r="K983" s="6">
        <f>INDEX('products  '!$A$1:$G$49,MATCH($D983,'products  '!$A$1:$A$49,0),MATCH(orders!K$1,'products  '!$A$1:$G$1,0))</f>
        <v>0.2</v>
      </c>
      <c r="L983" s="7">
        <f>INDEX('products  '!$A$1:$G$49,MATCH($D983,'products  '!$A$1:$A$49,0),MATCH(orders!L$1,'products  '!$A$1:$G$1,0))</f>
        <v>3.645</v>
      </c>
      <c r="M983" s="7">
        <f t="shared" si="45"/>
        <v>21.87</v>
      </c>
      <c r="N983" t="str">
        <f t="shared" si="46"/>
        <v>Excelsa</v>
      </c>
      <c r="O983" t="str">
        <f t="shared" si="47"/>
        <v>Dark</v>
      </c>
      <c r="P983" t="str">
        <f>_xlfn.XLOOKUP(Orders[[#This Row],[Customer ID]],customers!$A$2:$A$1001,customers!$I$2:$I$1001,,0)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  '!$A$1:$G$49,MATCH($D984,'products  '!$A$1:$A$49,0),MATCH(orders!I$1,'products  '!$A$1:$G$1,0))</f>
        <v>Rob</v>
      </c>
      <c r="J984" t="str">
        <f>INDEX('products  '!$A$1:$G$49,MATCH($D984,'products  '!$A$1:$A$49,0),MATCH(orders!J$1,'products  '!$A$1:$G$1,0))</f>
        <v>L</v>
      </c>
      <c r="K984" s="6">
        <f>INDEX('products  '!$A$1:$G$49,MATCH($D984,'products  '!$A$1:$A$49,0),MATCH(orders!K$1,'products  '!$A$1:$G$1,0))</f>
        <v>1</v>
      </c>
      <c r="L984" s="7">
        <f>INDEX('products  '!$A$1:$G$49,MATCH($D984,'products  '!$A$1:$A$49,0),MATCH(orders!L$1,'products  '!$A$1:$G$1,0))</f>
        <v>11.95</v>
      </c>
      <c r="M984" s="7">
        <f t="shared" si="45"/>
        <v>23.9</v>
      </c>
      <c r="N984" t="str">
        <f t="shared" si="46"/>
        <v>Robusta</v>
      </c>
      <c r="O984" t="str">
        <f t="shared" si="47"/>
        <v>Light</v>
      </c>
      <c r="P984" t="str">
        <f>_xlfn.XLOOKUP(Orders[[#This Row],[Customer ID]],customers!$A$2:$A$1001,customers!$I$2:$I$1001,,0)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  '!$A$1:$G$49,MATCH($D985,'products  '!$A$1:$A$49,0),MATCH(orders!I$1,'products  '!$A$1:$G$1,0))</f>
        <v>Ara</v>
      </c>
      <c r="J985" t="str">
        <f>INDEX('products  '!$A$1:$G$49,MATCH($D985,'products  '!$A$1:$A$49,0),MATCH(orders!J$1,'products  '!$A$1:$G$1,0))</f>
        <v>M</v>
      </c>
      <c r="K985" s="6">
        <f>INDEX('products  '!$A$1:$G$49,MATCH($D985,'products  '!$A$1:$A$49,0),MATCH(orders!K$1,'products  '!$A$1:$G$1,0))</f>
        <v>0.2</v>
      </c>
      <c r="L985" s="7">
        <f>INDEX('products  '!$A$1:$G$49,MATCH($D985,'products  '!$A$1:$A$49,0),MATCH(orders!L$1,'products  '!$A$1:$G$1,0))</f>
        <v>3.375</v>
      </c>
      <c r="M985" s="7">
        <f t="shared" si="45"/>
        <v>6.75</v>
      </c>
      <c r="N985" t="str">
        <f t="shared" si="46"/>
        <v>Arabica</v>
      </c>
      <c r="O985" t="str">
        <f t="shared" si="47"/>
        <v>Medium</v>
      </c>
      <c r="P985" t="str">
        <f>_xlfn.XLOOKUP(Orders[[#This Row],[Customer ID]],customers!$A$2:$A$1001,customers!$I$2:$I$1001,,0)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  '!$A$1:$G$49,MATCH($D986,'products  '!$A$1:$A$49,0),MATCH(orders!I$1,'products  '!$A$1:$G$1,0))</f>
        <v>Exc</v>
      </c>
      <c r="J986" t="str">
        <f>INDEX('products  '!$A$1:$G$49,MATCH($D986,'products  '!$A$1:$A$49,0),MATCH(orders!J$1,'products  '!$A$1:$G$1,0))</f>
        <v>M</v>
      </c>
      <c r="K986" s="6">
        <f>INDEX('products  '!$A$1:$G$49,MATCH($D986,'products  '!$A$1:$A$49,0),MATCH(orders!K$1,'products  '!$A$1:$G$1,0))</f>
        <v>2.5</v>
      </c>
      <c r="L986" s="7">
        <f>INDEX('products  '!$A$1:$G$49,MATCH($D986,'products  '!$A$1:$A$49,0),MATCH(orders!L$1,'products  '!$A$1:$G$1,0))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  '!$A$1:$G$49,MATCH($D987,'products  '!$A$1:$A$49,0),MATCH(orders!I$1,'products  '!$A$1:$G$1,0))</f>
        <v>Rob</v>
      </c>
      <c r="J987" t="str">
        <f>INDEX('products  '!$A$1:$G$49,MATCH($D987,'products  '!$A$1:$A$49,0),MATCH(orders!J$1,'products  '!$A$1:$G$1,0))</f>
        <v>L</v>
      </c>
      <c r="K987" s="6">
        <f>INDEX('products  '!$A$1:$G$49,MATCH($D987,'products  '!$A$1:$A$49,0),MATCH(orders!K$1,'products  '!$A$1:$G$1,0))</f>
        <v>1</v>
      </c>
      <c r="L987" s="7">
        <f>INDEX('products  '!$A$1:$G$49,MATCH($D987,'products  '!$A$1:$A$49,0),MATCH(orders!L$1,'products  '!$A$1:$G$1,0))</f>
        <v>11.95</v>
      </c>
      <c r="M987" s="7">
        <f t="shared" si="45"/>
        <v>47.8</v>
      </c>
      <c r="N987" t="str">
        <f t="shared" si="46"/>
        <v>Robusta</v>
      </c>
      <c r="O987" t="str">
        <f t="shared" si="47"/>
        <v>Light</v>
      </c>
      <c r="P987" t="str">
        <f>_xlfn.XLOOKUP(Orders[[#This Row],[Customer ID]],customers!$A$2:$A$1001,customers!$I$2:$I$1001,,0)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  '!$A$1:$G$49,MATCH($D988,'products  '!$A$1:$A$49,0),MATCH(orders!I$1,'products  '!$A$1:$G$1,0))</f>
        <v>Lib</v>
      </c>
      <c r="J988" t="str">
        <f>INDEX('products  '!$A$1:$G$49,MATCH($D988,'products  '!$A$1:$A$49,0),MATCH(orders!J$1,'products  '!$A$1:$G$1,0))</f>
        <v>M</v>
      </c>
      <c r="K988" s="6">
        <f>INDEX('products  '!$A$1:$G$49,MATCH($D988,'products  '!$A$1:$A$49,0),MATCH(orders!K$1,'products  '!$A$1:$G$1,0))</f>
        <v>2.5</v>
      </c>
      <c r="L988" s="7">
        <f>INDEX('products  '!$A$1:$G$49,MATCH($D988,'products  '!$A$1:$A$49,0),MATCH(orders!L$1,'products  '!$A$1:$G$1,0))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  '!$A$1:$G$49,MATCH($D989,'products  '!$A$1:$A$49,0),MATCH(orders!I$1,'products  '!$A$1:$G$1,0))</f>
        <v>Ara</v>
      </c>
      <c r="J989" t="str">
        <f>INDEX('products  '!$A$1:$G$49,MATCH($D989,'products  '!$A$1:$A$49,0),MATCH(orders!J$1,'products  '!$A$1:$G$1,0))</f>
        <v>D</v>
      </c>
      <c r="K989" s="6">
        <f>INDEX('products  '!$A$1:$G$49,MATCH($D989,'products  '!$A$1:$A$49,0),MATCH(orders!K$1,'products  '!$A$1:$G$1,0))</f>
        <v>0.5</v>
      </c>
      <c r="L989" s="7">
        <f>INDEX('products  '!$A$1:$G$49,MATCH($D989,'products  '!$A$1:$A$49,0),MATCH(orders!L$1,'products  '!$A$1:$G$1,0))</f>
        <v>5.97</v>
      </c>
      <c r="M989" s="7">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  '!$A$1:$G$49,MATCH($D990,'products  '!$A$1:$A$49,0),MATCH(orders!I$1,'products  '!$A$1:$G$1,0))</f>
        <v>Rob</v>
      </c>
      <c r="J990" t="str">
        <f>INDEX('products  '!$A$1:$G$49,MATCH($D990,'products  '!$A$1:$A$49,0),MATCH(orders!J$1,'products  '!$A$1:$G$1,0))</f>
        <v>M</v>
      </c>
      <c r="K990" s="6">
        <f>INDEX('products  '!$A$1:$G$49,MATCH($D990,'products  '!$A$1:$A$49,0),MATCH(orders!K$1,'products  '!$A$1:$G$1,0))</f>
        <v>1</v>
      </c>
      <c r="L990" s="7">
        <f>INDEX('products  '!$A$1:$G$49,MATCH($D990,'products  '!$A$1:$A$49,0),MATCH(orders!L$1,'products  '!$A$1:$G$1,0))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  '!$A$1:$G$49,MATCH($D991,'products  '!$A$1:$A$49,0),MATCH(orders!I$1,'products  '!$A$1:$G$1,0))</f>
        <v>Ara</v>
      </c>
      <c r="J991" t="str">
        <f>INDEX('products  '!$A$1:$G$49,MATCH($D991,'products  '!$A$1:$A$49,0),MATCH(orders!J$1,'products  '!$A$1:$G$1,0))</f>
        <v>M</v>
      </c>
      <c r="K991" s="6">
        <f>INDEX('products  '!$A$1:$G$49,MATCH($D991,'products  '!$A$1:$A$49,0),MATCH(orders!K$1,'products  '!$A$1:$G$1,0))</f>
        <v>2.5</v>
      </c>
      <c r="L991" s="7">
        <f>INDEX('products  '!$A$1:$G$49,MATCH($D991,'products  '!$A$1:$A$49,0),MATCH(orders!L$1,'products  '!$A$1:$G$1,0))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  '!$A$1:$G$49,MATCH($D992,'products  '!$A$1:$A$49,0),MATCH(orders!I$1,'products  '!$A$1:$G$1,0))</f>
        <v>Exc</v>
      </c>
      <c r="J992" t="str">
        <f>INDEX('products  '!$A$1:$G$49,MATCH($D992,'products  '!$A$1:$A$49,0),MATCH(orders!J$1,'products  '!$A$1:$G$1,0))</f>
        <v>D</v>
      </c>
      <c r="K992" s="6">
        <f>INDEX('products  '!$A$1:$G$49,MATCH($D992,'products  '!$A$1:$A$49,0),MATCH(orders!K$1,'products  '!$A$1:$G$1,0))</f>
        <v>0.2</v>
      </c>
      <c r="L992" s="7">
        <f>INDEX('products  '!$A$1:$G$49,MATCH($D992,'products  '!$A$1:$A$49,0),MATCH(orders!L$1,'products  '!$A$1:$G$1,0))</f>
        <v>3.645</v>
      </c>
      <c r="M992" s="7">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  '!$A$1:$G$49,MATCH($D993,'products  '!$A$1:$A$49,0),MATCH(orders!I$1,'products  '!$A$1:$G$1,0))</f>
        <v>Lib</v>
      </c>
      <c r="J993" t="str">
        <f>INDEX('products  '!$A$1:$G$49,MATCH($D993,'products  '!$A$1:$A$49,0),MATCH(orders!J$1,'products  '!$A$1:$G$1,0))</f>
        <v>D</v>
      </c>
      <c r="K993" s="6">
        <f>INDEX('products  '!$A$1:$G$49,MATCH($D993,'products  '!$A$1:$A$49,0),MATCH(orders!K$1,'products  '!$A$1:$G$1,0))</f>
        <v>0.5</v>
      </c>
      <c r="L993" s="7">
        <f>INDEX('products  '!$A$1:$G$49,MATCH($D993,'products  '!$A$1:$A$49,0),MATCH(orders!L$1,'products  '!$A$1:$G$1,0))</f>
        <v>7.77</v>
      </c>
      <c r="M993" s="7">
        <f t="shared" si="45"/>
        <v>15.54</v>
      </c>
      <c r="N993" t="str">
        <f t="shared" si="46"/>
        <v>Liberica</v>
      </c>
      <c r="O993" t="str">
        <f t="shared" si="47"/>
        <v>Dark</v>
      </c>
      <c r="P993" t="str">
        <f>_xlfn.XLOOKUP(Orders[[#This Row],[Customer ID]],customers!$A$2:$A$1001,customers!$I$2:$I$1001,,0)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  '!$A$1:$G$49,MATCH($D994,'products  '!$A$1:$A$49,0),MATCH(orders!I$1,'products  '!$A$1:$G$1,0))</f>
        <v>Lib</v>
      </c>
      <c r="J994" t="str">
        <f>INDEX('products  '!$A$1:$G$49,MATCH($D994,'products  '!$A$1:$A$49,0),MATCH(orders!J$1,'products  '!$A$1:$G$1,0))</f>
        <v>L</v>
      </c>
      <c r="K994" s="6">
        <f>INDEX('products  '!$A$1:$G$49,MATCH($D994,'products  '!$A$1:$A$49,0),MATCH(orders!K$1,'products  '!$A$1:$G$1,0))</f>
        <v>2.5</v>
      </c>
      <c r="L994" s="7">
        <f>INDEX('products  '!$A$1:$G$49,MATCH($D994,'products  '!$A$1:$A$49,0),MATCH(orders!L$1,'products  '!$A$1:$G$1,0))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  '!$A$1:$G$49,MATCH($D995,'products  '!$A$1:$A$49,0),MATCH(orders!I$1,'products  '!$A$1:$G$1,0))</f>
        <v>Ara</v>
      </c>
      <c r="J995" t="str">
        <f>INDEX('products  '!$A$1:$G$49,MATCH($D995,'products  '!$A$1:$A$49,0),MATCH(orders!J$1,'products  '!$A$1:$G$1,0))</f>
        <v>L</v>
      </c>
      <c r="K995" s="6">
        <f>INDEX('products  '!$A$1:$G$49,MATCH($D995,'products  '!$A$1:$A$49,0),MATCH(orders!K$1,'products  '!$A$1:$G$1,0))</f>
        <v>1</v>
      </c>
      <c r="L995" s="7">
        <f>INDEX('products  '!$A$1:$G$49,MATCH($D995,'products  '!$A$1:$A$49,0),MATCH(orders!L$1,'products  '!$A$1:$G$1,0))</f>
        <v>12.95</v>
      </c>
      <c r="M995" s="7">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  '!$A$1:$G$49,MATCH($D996,'products  '!$A$1:$A$49,0),MATCH(orders!I$1,'products  '!$A$1:$G$1,0))</f>
        <v>Ara</v>
      </c>
      <c r="J996" t="str">
        <f>INDEX('products  '!$A$1:$G$49,MATCH($D996,'products  '!$A$1:$A$49,0),MATCH(orders!J$1,'products  '!$A$1:$G$1,0))</f>
        <v>D</v>
      </c>
      <c r="K996" s="6">
        <f>INDEX('products  '!$A$1:$G$49,MATCH($D996,'products  '!$A$1:$A$49,0),MATCH(orders!K$1,'products  '!$A$1:$G$1,0))</f>
        <v>0.2</v>
      </c>
      <c r="L996" s="7">
        <f>INDEX('products  '!$A$1:$G$49,MATCH($D996,'products  '!$A$1:$A$49,0),MATCH(orders!L$1,'products  '!$A$1:$G$1,0))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  '!$A$1:$G$49,MATCH($D997,'products  '!$A$1:$A$49,0),MATCH(orders!I$1,'products  '!$A$1:$G$1,0))</f>
        <v>Rob</v>
      </c>
      <c r="J997" t="str">
        <f>INDEX('products  '!$A$1:$G$49,MATCH($D997,'products  '!$A$1:$A$49,0),MATCH(orders!J$1,'products  '!$A$1:$G$1,0))</f>
        <v>L</v>
      </c>
      <c r="K997" s="6">
        <f>INDEX('products  '!$A$1:$G$49,MATCH($D997,'products  '!$A$1:$A$49,0),MATCH(orders!K$1,'products  '!$A$1:$G$1,0))</f>
        <v>2.5</v>
      </c>
      <c r="L997" s="7">
        <f>INDEX('products  '!$A$1:$G$49,MATCH($D997,'products  '!$A$1:$A$49,0),MATCH(orders!L$1,'products  '!$A$1:$G$1,0))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  '!$A$1:$G$49,MATCH($D998,'products  '!$A$1:$A$49,0),MATCH(orders!I$1,'products  '!$A$1:$G$1,0))</f>
        <v>Rob</v>
      </c>
      <c r="J998" t="str">
        <f>INDEX('products  '!$A$1:$G$49,MATCH($D998,'products  '!$A$1:$A$49,0),MATCH(orders!J$1,'products  '!$A$1:$G$1,0))</f>
        <v>M</v>
      </c>
      <c r="K998" s="6">
        <f>INDEX('products  '!$A$1:$G$49,MATCH($D998,'products  '!$A$1:$A$49,0),MATCH(orders!K$1,'products  '!$A$1:$G$1,0))</f>
        <v>0.5</v>
      </c>
      <c r="L998" s="7">
        <f>INDEX('products  '!$A$1:$G$49,MATCH($D998,'products  '!$A$1:$A$49,0),MATCH(orders!L$1,'products  '!$A$1:$G$1,0))</f>
        <v>5.97</v>
      </c>
      <c r="M998" s="7">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  '!$A$1:$G$49,MATCH($D999,'products  '!$A$1:$A$49,0),MATCH(orders!I$1,'products  '!$A$1:$G$1,0))</f>
        <v>Ara</v>
      </c>
      <c r="J999" t="str">
        <f>INDEX('products  '!$A$1:$G$49,MATCH($D999,'products  '!$A$1:$A$49,0),MATCH(orders!J$1,'products  '!$A$1:$G$1,0))</f>
        <v>M</v>
      </c>
      <c r="K999" s="6">
        <f>INDEX('products  '!$A$1:$G$49,MATCH($D999,'products  '!$A$1:$A$49,0),MATCH(orders!K$1,'products  '!$A$1:$G$1,0))</f>
        <v>0.5</v>
      </c>
      <c r="L999" s="7">
        <f>INDEX('products  '!$A$1:$G$49,MATCH($D999,'products  '!$A$1:$A$49,0),MATCH(orders!L$1,'products  '!$A$1:$G$1,0))</f>
        <v>6.75</v>
      </c>
      <c r="M999" s="7">
        <f t="shared" si="45"/>
        <v>27</v>
      </c>
      <c r="N999" t="str">
        <f t="shared" si="46"/>
        <v>Arabica</v>
      </c>
      <c r="O999" t="str">
        <f t="shared" si="47"/>
        <v>Medium</v>
      </c>
      <c r="P999" t="str">
        <f>_xlfn.XLOOKUP(Orders[[#This Row],[Customer ID]],customers!$A$2:$A$1001,customers!$I$2:$I$1001,,0)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  '!$A$1:$G$49,MATCH($D1000,'products  '!$A$1:$A$49,0),MATCH(orders!I$1,'products  '!$A$1:$G$1,0))</f>
        <v>Ara</v>
      </c>
      <c r="J1000" t="str">
        <f>INDEX('products  '!$A$1:$G$49,MATCH($D1000,'products  '!$A$1:$A$49,0),MATCH(orders!J$1,'products  '!$A$1:$G$1,0))</f>
        <v>D</v>
      </c>
      <c r="K1000" s="6">
        <f>INDEX('products  '!$A$1:$G$49,MATCH($D1000,'products  '!$A$1:$A$49,0),MATCH(orders!K$1,'products  '!$A$1:$G$1,0))</f>
        <v>1</v>
      </c>
      <c r="L1000" s="7">
        <f>INDEX('products  '!$A$1:$G$49,MATCH($D1000,'products  '!$A$1:$A$49,0),MATCH(orders!L$1,'products  '!$A$1:$G$1,0))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  '!$A$1:$G$49,MATCH($D1001,'products  '!$A$1:$A$49,0),MATCH(orders!I$1,'products  '!$A$1:$G$1,0))</f>
        <v>Exc</v>
      </c>
      <c r="J1001" t="str">
        <f>INDEX('products  '!$A$1:$G$49,MATCH($D1001,'products  '!$A$1:$A$49,0),MATCH(orders!J$1,'products  '!$A$1:$G$1,0))</f>
        <v>M</v>
      </c>
      <c r="K1001" s="6">
        <f>INDEX('products  '!$A$1:$G$49,MATCH($D1001,'products  '!$A$1:$A$49,0),MATCH(orders!K$1,'products  '!$A$1:$G$1,0))</f>
        <v>0.2</v>
      </c>
      <c r="L1001" s="7">
        <f>INDEX('products  '!$A$1:$G$49,MATCH($D1001,'products  '!$A$1:$A$49,0),MATCH(orders!L$1,'products  '!$A$1:$G$1,0))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E1C6F-1069-423D-ADC0-3D58F44F79D3}">
  <sheetPr>
    <tabColor theme="5" tint="-0.249977111117893"/>
  </sheetPr>
  <dimension ref="A1:I1001"/>
  <sheetViews>
    <sheetView workbookViewId="0">
      <selection activeCell="E24" sqref="E2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0D4B-4C61-4432-9238-F5E806D717C0}">
  <sheetPr>
    <tabColor theme="5" tint="-0.249977111117893"/>
  </sheetPr>
  <dimension ref="A1:G49"/>
  <sheetViews>
    <sheetView workbookViewId="0">
      <selection activeCell="E24" sqref="E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9DC1E-2ED0-4372-8F4E-CD8FD3568D47}">
  <sheetPr>
    <tabColor theme="9" tint="-0.249977111117893"/>
  </sheetPr>
  <dimension ref="A3:V48"/>
  <sheetViews>
    <sheetView tabSelected="1" zoomScale="63" zoomScaleNormal="146" workbookViewId="0">
      <selection activeCell="L18" sqref="L18"/>
    </sheetView>
  </sheetViews>
  <sheetFormatPr defaultColWidth="8.85546875" defaultRowHeight="15" x14ac:dyDescent="0.25"/>
  <cols>
    <col min="1" max="1" width="12.5703125" style="17" bestFit="1" customWidth="1"/>
    <col min="2" max="2" width="23.28515625" style="17" bestFit="1" customWidth="1"/>
    <col min="3" max="3" width="21.140625" style="17" bestFit="1" customWidth="1"/>
    <col min="4" max="4" width="7.7109375" style="17" bestFit="1" customWidth="1"/>
    <col min="5" max="5" width="7.85546875" style="17" bestFit="1" customWidth="1"/>
    <col min="6" max="6" width="8.28515625" style="17" bestFit="1" customWidth="1"/>
    <col min="7" max="18" width="8.85546875" style="17"/>
    <col min="19" max="19" width="17.28515625" style="17" customWidth="1"/>
    <col min="20" max="20" width="20.7109375" style="17" customWidth="1"/>
    <col min="21" max="21" width="8.7109375" style="17" bestFit="1" customWidth="1"/>
    <col min="22" max="16384" width="8.85546875" style="17"/>
  </cols>
  <sheetData>
    <row r="3" spans="1:22" x14ac:dyDescent="0.25">
      <c r="A3" s="24" t="s">
        <v>6220</v>
      </c>
      <c r="B3" s="15"/>
      <c r="C3" s="24" t="s">
        <v>6196</v>
      </c>
      <c r="D3" s="15"/>
      <c r="E3" s="15"/>
      <c r="F3" s="15"/>
    </row>
    <row r="4" spans="1:22" x14ac:dyDescent="0.25">
      <c r="A4" s="24" t="s">
        <v>6214</v>
      </c>
      <c r="B4" s="24" t="s">
        <v>6215</v>
      </c>
      <c r="C4" s="15" t="s">
        <v>6216</v>
      </c>
      <c r="D4" s="15" t="s">
        <v>6217</v>
      </c>
      <c r="E4" s="15" t="s">
        <v>6218</v>
      </c>
      <c r="F4" s="15" t="s">
        <v>6219</v>
      </c>
    </row>
    <row r="5" spans="1:22" x14ac:dyDescent="0.25">
      <c r="A5" s="15" t="s">
        <v>6198</v>
      </c>
      <c r="B5" s="15" t="s">
        <v>6202</v>
      </c>
      <c r="C5" s="25">
        <v>186.85499999999999</v>
      </c>
      <c r="D5" s="25">
        <v>305.97000000000003</v>
      </c>
      <c r="E5" s="25">
        <v>213.15999999999997</v>
      </c>
      <c r="F5" s="25">
        <v>123</v>
      </c>
    </row>
    <row r="6" spans="1:22" x14ac:dyDescent="0.25">
      <c r="A6" s="15"/>
      <c r="B6" s="15" t="s">
        <v>6203</v>
      </c>
      <c r="C6" s="25">
        <v>251.96499999999997</v>
      </c>
      <c r="D6" s="25">
        <v>129.46</v>
      </c>
      <c r="E6" s="25">
        <v>434.03999999999996</v>
      </c>
      <c r="F6" s="25">
        <v>171.93999999999997</v>
      </c>
    </row>
    <row r="7" spans="1:22" x14ac:dyDescent="0.25">
      <c r="A7" s="15"/>
      <c r="B7" s="15" t="s">
        <v>6204</v>
      </c>
      <c r="C7" s="25">
        <v>224.94499999999999</v>
      </c>
      <c r="D7" s="25">
        <v>349.12</v>
      </c>
      <c r="E7" s="25">
        <v>321.04000000000002</v>
      </c>
      <c r="F7" s="25">
        <v>126.035</v>
      </c>
    </row>
    <row r="8" spans="1:22" x14ac:dyDescent="0.25">
      <c r="A8" s="15"/>
      <c r="B8" s="15" t="s">
        <v>6205</v>
      </c>
      <c r="C8" s="25">
        <v>307.12</v>
      </c>
      <c r="D8" s="25">
        <v>681.07499999999993</v>
      </c>
      <c r="E8" s="25">
        <v>533.70499999999993</v>
      </c>
      <c r="F8" s="25">
        <v>158.85</v>
      </c>
    </row>
    <row r="9" spans="1:22" x14ac:dyDescent="0.25">
      <c r="A9" s="15"/>
      <c r="B9" s="15" t="s">
        <v>6206</v>
      </c>
      <c r="C9" s="25">
        <v>53.664999999999992</v>
      </c>
      <c r="D9" s="25">
        <v>83.025000000000006</v>
      </c>
      <c r="E9" s="25">
        <v>193.83499999999998</v>
      </c>
      <c r="F9" s="25">
        <v>68.039999999999992</v>
      </c>
    </row>
    <row r="10" spans="1:22" x14ac:dyDescent="0.25">
      <c r="A10" s="15"/>
      <c r="B10" s="15" t="s">
        <v>6207</v>
      </c>
      <c r="C10" s="25">
        <v>163.01999999999998</v>
      </c>
      <c r="D10" s="25">
        <v>678.3599999999999</v>
      </c>
      <c r="E10" s="25">
        <v>171.04500000000002</v>
      </c>
      <c r="F10" s="25">
        <v>372.255</v>
      </c>
    </row>
    <row r="11" spans="1:22" x14ac:dyDescent="0.25">
      <c r="A11" s="15"/>
      <c r="B11" s="15" t="s">
        <v>6208</v>
      </c>
      <c r="C11" s="25">
        <v>345.02</v>
      </c>
      <c r="D11" s="25">
        <v>273.86999999999995</v>
      </c>
      <c r="E11" s="25">
        <v>184.12999999999997</v>
      </c>
      <c r="F11" s="25">
        <v>201.11499999999998</v>
      </c>
      <c r="T11" s="18"/>
      <c r="U11" s="17" t="s">
        <v>6223</v>
      </c>
    </row>
    <row r="12" spans="1:22" x14ac:dyDescent="0.25">
      <c r="A12" s="15"/>
      <c r="B12" s="15" t="s">
        <v>6209</v>
      </c>
      <c r="C12" s="25">
        <v>334.89</v>
      </c>
      <c r="D12" s="25">
        <v>70.95</v>
      </c>
      <c r="E12" s="25">
        <v>134.23000000000002</v>
      </c>
      <c r="F12" s="25">
        <v>166.27499999999998</v>
      </c>
      <c r="T12" s="19"/>
      <c r="U12" s="17" t="s">
        <v>6225</v>
      </c>
      <c r="V12" s="17" t="s">
        <v>6226</v>
      </c>
    </row>
    <row r="13" spans="1:22" x14ac:dyDescent="0.25">
      <c r="A13" s="15"/>
      <c r="B13" s="15" t="s">
        <v>6210</v>
      </c>
      <c r="C13" s="25">
        <v>178.70999999999998</v>
      </c>
      <c r="D13" s="25">
        <v>166.1</v>
      </c>
      <c r="E13" s="25">
        <v>439.30999999999995</v>
      </c>
      <c r="F13" s="25">
        <v>492.9</v>
      </c>
      <c r="T13" s="20"/>
      <c r="U13" s="17" t="s">
        <v>6222</v>
      </c>
      <c r="V13" s="17" t="s">
        <v>6217</v>
      </c>
    </row>
    <row r="14" spans="1:22" x14ac:dyDescent="0.25">
      <c r="A14" s="15"/>
      <c r="B14" s="15" t="s">
        <v>6211</v>
      </c>
      <c r="C14" s="25">
        <v>301.98500000000001</v>
      </c>
      <c r="D14" s="25">
        <v>153.76499999999999</v>
      </c>
      <c r="E14" s="25">
        <v>215.55499999999998</v>
      </c>
      <c r="F14" s="25">
        <v>213.66499999999999</v>
      </c>
      <c r="T14" s="21"/>
      <c r="U14" s="17" t="s">
        <v>6221</v>
      </c>
      <c r="V14" s="17" t="s">
        <v>6219</v>
      </c>
    </row>
    <row r="15" spans="1:22" x14ac:dyDescent="0.25">
      <c r="A15" s="15"/>
      <c r="B15" s="15" t="s">
        <v>6212</v>
      </c>
      <c r="C15" s="25">
        <v>312.83499999999998</v>
      </c>
      <c r="D15" s="25">
        <v>63.249999999999993</v>
      </c>
      <c r="E15" s="25">
        <v>350.89500000000004</v>
      </c>
      <c r="F15" s="25">
        <v>96.405000000000001</v>
      </c>
      <c r="T15" s="22"/>
      <c r="U15" s="17" t="s">
        <v>6224</v>
      </c>
      <c r="V15" s="17" t="s">
        <v>6218</v>
      </c>
    </row>
    <row r="16" spans="1:22" x14ac:dyDescent="0.25">
      <c r="A16" s="15"/>
      <c r="B16" s="15" t="s">
        <v>6213</v>
      </c>
      <c r="C16" s="25">
        <v>265.62</v>
      </c>
      <c r="D16" s="25">
        <v>526.51499999999987</v>
      </c>
      <c r="E16" s="25">
        <v>187.06</v>
      </c>
      <c r="F16" s="25">
        <v>210.58999999999997</v>
      </c>
    </row>
    <row r="17" spans="1:21" x14ac:dyDescent="0.25">
      <c r="A17" s="15" t="s">
        <v>6199</v>
      </c>
      <c r="B17" s="15" t="s">
        <v>6202</v>
      </c>
      <c r="C17" s="25">
        <v>47.25</v>
      </c>
      <c r="D17" s="25">
        <v>65.805000000000007</v>
      </c>
      <c r="E17" s="25">
        <v>274.67500000000001</v>
      </c>
      <c r="F17" s="25">
        <v>179.22</v>
      </c>
      <c r="T17" s="23"/>
      <c r="U17" s="17" t="s">
        <v>6227</v>
      </c>
    </row>
    <row r="18" spans="1:21" x14ac:dyDescent="0.25">
      <c r="A18" s="15"/>
      <c r="B18" s="15" t="s">
        <v>6203</v>
      </c>
      <c r="C18" s="25">
        <v>745.44999999999993</v>
      </c>
      <c r="D18" s="25">
        <v>428.88499999999999</v>
      </c>
      <c r="E18" s="25">
        <v>194.17499999999998</v>
      </c>
      <c r="F18" s="25">
        <v>429.82999999999993</v>
      </c>
    </row>
    <row r="19" spans="1:21" x14ac:dyDescent="0.25">
      <c r="A19" s="15"/>
      <c r="B19" s="15" t="s">
        <v>6204</v>
      </c>
      <c r="C19" s="25">
        <v>130.47</v>
      </c>
      <c r="D19" s="25">
        <v>271.48500000000001</v>
      </c>
      <c r="E19" s="25">
        <v>281.20499999999998</v>
      </c>
      <c r="F19" s="25">
        <v>231.63000000000002</v>
      </c>
    </row>
    <row r="20" spans="1:21" x14ac:dyDescent="0.25">
      <c r="A20" s="15"/>
      <c r="B20" s="15" t="s">
        <v>6205</v>
      </c>
      <c r="C20" s="25">
        <v>27</v>
      </c>
      <c r="D20" s="25">
        <v>347.26</v>
      </c>
      <c r="E20" s="25">
        <v>147.51</v>
      </c>
      <c r="F20" s="25">
        <v>240.04</v>
      </c>
    </row>
    <row r="21" spans="1:21" x14ac:dyDescent="0.25">
      <c r="A21" s="15"/>
      <c r="B21" s="15" t="s">
        <v>6206</v>
      </c>
      <c r="C21" s="25">
        <v>255.11499999999995</v>
      </c>
      <c r="D21" s="25">
        <v>541.73</v>
      </c>
      <c r="E21" s="25">
        <v>83.43</v>
      </c>
      <c r="F21" s="25">
        <v>59.079999999999991</v>
      </c>
    </row>
    <row r="22" spans="1:21" x14ac:dyDescent="0.25">
      <c r="A22" s="15"/>
      <c r="B22" s="15" t="s">
        <v>6207</v>
      </c>
      <c r="C22" s="25">
        <v>584.78999999999985</v>
      </c>
      <c r="D22" s="25">
        <v>357.42999999999995</v>
      </c>
      <c r="E22" s="25">
        <v>355.34</v>
      </c>
      <c r="F22" s="25">
        <v>140.88</v>
      </c>
    </row>
    <row r="23" spans="1:21" x14ac:dyDescent="0.25">
      <c r="A23" s="15"/>
      <c r="B23" s="15" t="s">
        <v>6208</v>
      </c>
      <c r="C23" s="25">
        <v>430.62</v>
      </c>
      <c r="D23" s="25">
        <v>227.42500000000001</v>
      </c>
      <c r="E23" s="25">
        <v>236.315</v>
      </c>
      <c r="F23" s="25">
        <v>414.58499999999992</v>
      </c>
    </row>
    <row r="24" spans="1:21" x14ac:dyDescent="0.25">
      <c r="A24" s="15"/>
      <c r="B24" s="15" t="s">
        <v>6209</v>
      </c>
      <c r="C24" s="25">
        <v>22.5</v>
      </c>
      <c r="D24" s="25">
        <v>77.72</v>
      </c>
      <c r="E24" s="25">
        <v>60.5</v>
      </c>
      <c r="F24" s="25">
        <v>139.67999999999998</v>
      </c>
    </row>
    <row r="25" spans="1:21" x14ac:dyDescent="0.25">
      <c r="A25" s="15"/>
      <c r="B25" s="15" t="s">
        <v>6210</v>
      </c>
      <c r="C25" s="25">
        <v>126.14999999999999</v>
      </c>
      <c r="D25" s="25">
        <v>195.11</v>
      </c>
      <c r="E25" s="25">
        <v>89.13</v>
      </c>
      <c r="F25" s="25">
        <v>302.65999999999997</v>
      </c>
    </row>
    <row r="26" spans="1:21" x14ac:dyDescent="0.25">
      <c r="A26" s="15"/>
      <c r="B26" s="15" t="s">
        <v>6211</v>
      </c>
      <c r="C26" s="25">
        <v>376.03</v>
      </c>
      <c r="D26" s="25">
        <v>523.24</v>
      </c>
      <c r="E26" s="25">
        <v>440.96499999999997</v>
      </c>
      <c r="F26" s="25">
        <v>174.46999999999997</v>
      </c>
    </row>
    <row r="27" spans="1:21" x14ac:dyDescent="0.25">
      <c r="A27" s="15"/>
      <c r="B27" s="15" t="s">
        <v>6212</v>
      </c>
      <c r="C27" s="25">
        <v>515.17999999999995</v>
      </c>
      <c r="D27" s="25">
        <v>142.56</v>
      </c>
      <c r="E27" s="25">
        <v>347.03999999999996</v>
      </c>
      <c r="F27" s="25">
        <v>104.08499999999999</v>
      </c>
    </row>
    <row r="28" spans="1:21" x14ac:dyDescent="0.25">
      <c r="A28" s="15"/>
      <c r="B28" s="15" t="s">
        <v>6213</v>
      </c>
      <c r="C28" s="25">
        <v>95.859999999999985</v>
      </c>
      <c r="D28" s="25">
        <v>484.76</v>
      </c>
      <c r="E28" s="25">
        <v>94.17</v>
      </c>
      <c r="F28" s="25">
        <v>77.10499999999999</v>
      </c>
    </row>
    <row r="29" spans="1:21" x14ac:dyDescent="0.25">
      <c r="A29" s="15" t="s">
        <v>6200</v>
      </c>
      <c r="B29" s="15" t="s">
        <v>6202</v>
      </c>
      <c r="C29" s="25">
        <v>258.34500000000003</v>
      </c>
      <c r="D29" s="25">
        <v>139.625</v>
      </c>
      <c r="E29" s="25">
        <v>279.52000000000004</v>
      </c>
      <c r="F29" s="25">
        <v>160.19499999999999</v>
      </c>
    </row>
    <row r="30" spans="1:21" x14ac:dyDescent="0.25">
      <c r="A30" s="15"/>
      <c r="B30" s="15" t="s">
        <v>6203</v>
      </c>
      <c r="C30" s="25">
        <v>342.2</v>
      </c>
      <c r="D30" s="25">
        <v>284.24999999999994</v>
      </c>
      <c r="E30" s="25">
        <v>251.83</v>
      </c>
      <c r="F30" s="25">
        <v>80.550000000000011</v>
      </c>
    </row>
    <row r="31" spans="1:21" x14ac:dyDescent="0.25">
      <c r="A31" s="15"/>
      <c r="B31" s="15" t="s">
        <v>6204</v>
      </c>
      <c r="C31" s="25">
        <v>418.30499999999989</v>
      </c>
      <c r="D31" s="25">
        <v>468.125</v>
      </c>
      <c r="E31" s="25">
        <v>405.05500000000006</v>
      </c>
      <c r="F31" s="25">
        <v>253.15499999999997</v>
      </c>
    </row>
    <row r="32" spans="1:21" x14ac:dyDescent="0.25">
      <c r="A32" s="15"/>
      <c r="B32" s="15" t="s">
        <v>6205</v>
      </c>
      <c r="C32" s="25">
        <v>102.32999999999998</v>
      </c>
      <c r="D32" s="25">
        <v>242.14000000000001</v>
      </c>
      <c r="E32" s="25">
        <v>554.875</v>
      </c>
      <c r="F32" s="25">
        <v>106.23999999999998</v>
      </c>
    </row>
    <row r="33" spans="1:6" x14ac:dyDescent="0.25">
      <c r="A33" s="15"/>
      <c r="B33" s="15" t="s">
        <v>6206</v>
      </c>
      <c r="C33" s="25">
        <v>234.71999999999997</v>
      </c>
      <c r="D33" s="25">
        <v>133.08000000000001</v>
      </c>
      <c r="E33" s="25">
        <v>267.2</v>
      </c>
      <c r="F33" s="25">
        <v>272.68999999999994</v>
      </c>
    </row>
    <row r="34" spans="1:6" x14ac:dyDescent="0.25">
      <c r="A34" s="15"/>
      <c r="B34" s="15" t="s">
        <v>6207</v>
      </c>
      <c r="C34" s="25">
        <v>430.39</v>
      </c>
      <c r="D34" s="25">
        <v>136.20500000000001</v>
      </c>
      <c r="E34" s="25">
        <v>209.6</v>
      </c>
      <c r="F34" s="25">
        <v>88.334999999999994</v>
      </c>
    </row>
    <row r="35" spans="1:6" x14ac:dyDescent="0.25">
      <c r="A35" s="15"/>
      <c r="B35" s="15" t="s">
        <v>6208</v>
      </c>
      <c r="C35" s="25">
        <v>109.005</v>
      </c>
      <c r="D35" s="25">
        <v>393.57499999999999</v>
      </c>
      <c r="E35" s="25">
        <v>61.034999999999997</v>
      </c>
      <c r="F35" s="25">
        <v>199.48999999999998</v>
      </c>
    </row>
    <row r="36" spans="1:6" x14ac:dyDescent="0.25">
      <c r="A36" s="15"/>
      <c r="B36" s="15" t="s">
        <v>6209</v>
      </c>
      <c r="C36" s="25">
        <v>287.52499999999998</v>
      </c>
      <c r="D36" s="25">
        <v>288.67</v>
      </c>
      <c r="E36" s="25">
        <v>125.58</v>
      </c>
      <c r="F36" s="25">
        <v>374.13499999999999</v>
      </c>
    </row>
    <row r="37" spans="1:6" x14ac:dyDescent="0.25">
      <c r="A37" s="15"/>
      <c r="B37" s="15" t="s">
        <v>6210</v>
      </c>
      <c r="C37" s="25">
        <v>840.92999999999984</v>
      </c>
      <c r="D37" s="25">
        <v>409.875</v>
      </c>
      <c r="E37" s="25">
        <v>171.32999999999998</v>
      </c>
      <c r="F37" s="25">
        <v>221.43999999999997</v>
      </c>
    </row>
    <row r="38" spans="1:6" x14ac:dyDescent="0.25">
      <c r="A38" s="15"/>
      <c r="B38" s="15" t="s">
        <v>6211</v>
      </c>
      <c r="C38" s="25">
        <v>299.07</v>
      </c>
      <c r="D38" s="25">
        <v>260.32499999999999</v>
      </c>
      <c r="E38" s="25">
        <v>584.64</v>
      </c>
      <c r="F38" s="25">
        <v>256.36500000000001</v>
      </c>
    </row>
    <row r="39" spans="1:6" x14ac:dyDescent="0.25">
      <c r="A39" s="15"/>
      <c r="B39" s="15" t="s">
        <v>6212</v>
      </c>
      <c r="C39" s="25">
        <v>323.32499999999999</v>
      </c>
      <c r="D39" s="25">
        <v>565.57000000000005</v>
      </c>
      <c r="E39" s="25">
        <v>537.80999999999995</v>
      </c>
      <c r="F39" s="25">
        <v>189.47499999999999</v>
      </c>
    </row>
    <row r="40" spans="1:6" x14ac:dyDescent="0.25">
      <c r="A40" s="15"/>
      <c r="B40" s="15" t="s">
        <v>6213</v>
      </c>
      <c r="C40" s="25">
        <v>399.48499999999996</v>
      </c>
      <c r="D40" s="25">
        <v>148.19999999999999</v>
      </c>
      <c r="E40" s="25">
        <v>388.21999999999997</v>
      </c>
      <c r="F40" s="25">
        <v>212.07499999999999</v>
      </c>
    </row>
    <row r="41" spans="1:6" x14ac:dyDescent="0.25">
      <c r="A41" s="15" t="s">
        <v>6201</v>
      </c>
      <c r="B41" s="15" t="s">
        <v>6202</v>
      </c>
      <c r="C41" s="25">
        <v>112.69499999999999</v>
      </c>
      <c r="D41" s="25">
        <v>166.32</v>
      </c>
      <c r="E41" s="25">
        <v>843.71499999999992</v>
      </c>
      <c r="F41" s="25">
        <v>146.685</v>
      </c>
    </row>
    <row r="42" spans="1:6" x14ac:dyDescent="0.25">
      <c r="A42" s="15"/>
      <c r="B42" s="15" t="s">
        <v>6203</v>
      </c>
      <c r="C42" s="25">
        <v>114.87999999999998</v>
      </c>
      <c r="D42" s="25">
        <v>133.815</v>
      </c>
      <c r="E42" s="25">
        <v>91.175000000000011</v>
      </c>
      <c r="F42" s="25">
        <v>53.759999999999991</v>
      </c>
    </row>
    <row r="43" spans="1:6" x14ac:dyDescent="0.25">
      <c r="A43" s="15"/>
      <c r="B43" s="15" t="s">
        <v>6204</v>
      </c>
      <c r="C43" s="25">
        <v>277.76</v>
      </c>
      <c r="D43" s="25">
        <v>175.41</v>
      </c>
      <c r="E43" s="25">
        <v>462.50999999999993</v>
      </c>
      <c r="F43" s="25">
        <v>399.52499999999998</v>
      </c>
    </row>
    <row r="44" spans="1:6" x14ac:dyDescent="0.25">
      <c r="A44" s="15"/>
      <c r="B44" s="15" t="s">
        <v>6205</v>
      </c>
      <c r="C44" s="25">
        <v>197.89499999999998</v>
      </c>
      <c r="D44" s="25">
        <v>289.755</v>
      </c>
      <c r="E44" s="25">
        <v>88.545000000000002</v>
      </c>
      <c r="F44" s="25">
        <v>200.25499999999997</v>
      </c>
    </row>
    <row r="45" spans="1:6" x14ac:dyDescent="0.25">
      <c r="A45" s="15"/>
      <c r="B45" s="15" t="s">
        <v>6206</v>
      </c>
      <c r="C45" s="25">
        <v>193.11499999999998</v>
      </c>
      <c r="D45" s="25">
        <v>212.49499999999998</v>
      </c>
      <c r="E45" s="25">
        <v>292.29000000000002</v>
      </c>
      <c r="F45" s="25">
        <v>304.46999999999997</v>
      </c>
    </row>
    <row r="46" spans="1:6" x14ac:dyDescent="0.25">
      <c r="A46" s="15"/>
      <c r="B46" s="15" t="s">
        <v>6207</v>
      </c>
      <c r="C46" s="25">
        <v>179.79</v>
      </c>
      <c r="D46" s="25">
        <v>426.2</v>
      </c>
      <c r="E46" s="25">
        <v>170.08999999999997</v>
      </c>
      <c r="F46" s="25">
        <v>379.31</v>
      </c>
    </row>
    <row r="47" spans="1:6" x14ac:dyDescent="0.25">
      <c r="A47" s="15"/>
      <c r="B47" s="15" t="s">
        <v>6208</v>
      </c>
      <c r="C47" s="25">
        <v>247.28999999999996</v>
      </c>
      <c r="D47" s="25">
        <v>246.685</v>
      </c>
      <c r="E47" s="25">
        <v>271.05499999999995</v>
      </c>
      <c r="F47" s="25">
        <v>141.69999999999999</v>
      </c>
    </row>
    <row r="48" spans="1:6" x14ac:dyDescent="0.25">
      <c r="A48" s="15"/>
      <c r="B48" s="15" t="s">
        <v>6209</v>
      </c>
      <c r="C48" s="25">
        <v>116.39499999999998</v>
      </c>
      <c r="D48" s="25">
        <v>41.25</v>
      </c>
      <c r="E48" s="25">
        <v>15.54</v>
      </c>
      <c r="F48" s="25">
        <v>71.06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847F3-E24E-484C-B5F1-64B6B81CEA08}">
  <sheetPr>
    <tabColor theme="9" tint="-0.249977111117893"/>
  </sheetPr>
  <dimension ref="A3:S17"/>
  <sheetViews>
    <sheetView zoomScale="70" zoomScaleNormal="146" workbookViewId="0">
      <selection activeCell="B6" sqref="B6"/>
    </sheetView>
  </sheetViews>
  <sheetFormatPr defaultRowHeight="15" x14ac:dyDescent="0.25"/>
  <cols>
    <col min="1" max="1" width="15" bestFit="1" customWidth="1"/>
    <col min="2" max="2" width="11.85546875" style="16" bestFit="1" customWidth="1"/>
    <col min="3" max="3" width="8" bestFit="1" customWidth="1"/>
    <col min="16" max="16" width="17.28515625" customWidth="1"/>
    <col min="17" max="17" width="20.7109375" customWidth="1"/>
    <col min="18" max="18" width="8.7109375" bestFit="1" customWidth="1"/>
  </cols>
  <sheetData>
    <row r="3" spans="1:19" x14ac:dyDescent="0.25">
      <c r="A3" s="8" t="s">
        <v>7</v>
      </c>
      <c r="B3" s="16" t="s">
        <v>6220</v>
      </c>
    </row>
    <row r="4" spans="1:19" x14ac:dyDescent="0.25">
      <c r="A4" t="s">
        <v>28</v>
      </c>
      <c r="B4" s="16">
        <v>2798.5050000000001</v>
      </c>
    </row>
    <row r="5" spans="1:19" x14ac:dyDescent="0.25">
      <c r="A5" t="s">
        <v>318</v>
      </c>
      <c r="B5" s="16">
        <v>6696.8649999999989</v>
      </c>
    </row>
    <row r="6" spans="1:19" x14ac:dyDescent="0.25">
      <c r="A6" t="s">
        <v>19</v>
      </c>
      <c r="B6" s="16">
        <v>35638.88499999998</v>
      </c>
    </row>
    <row r="11" spans="1:19" x14ac:dyDescent="0.25">
      <c r="Q11" s="13"/>
      <c r="R11" t="s">
        <v>6223</v>
      </c>
    </row>
    <row r="12" spans="1:19" x14ac:dyDescent="0.25">
      <c r="Q12" s="9"/>
      <c r="R12" t="s">
        <v>6225</v>
      </c>
      <c r="S12" t="s">
        <v>6226</v>
      </c>
    </row>
    <row r="13" spans="1:19" x14ac:dyDescent="0.25">
      <c r="Q13" s="12"/>
      <c r="R13" t="s">
        <v>6222</v>
      </c>
      <c r="S13" t="s">
        <v>6217</v>
      </c>
    </row>
    <row r="14" spans="1:19" x14ac:dyDescent="0.25">
      <c r="Q14" s="11"/>
      <c r="R14" t="s">
        <v>6221</v>
      </c>
      <c r="S14" t="s">
        <v>6219</v>
      </c>
    </row>
    <row r="15" spans="1:19" x14ac:dyDescent="0.25">
      <c r="Q15" s="10"/>
      <c r="R15" t="s">
        <v>6224</v>
      </c>
      <c r="S15" t="s">
        <v>6218</v>
      </c>
    </row>
    <row r="17" spans="17:18" x14ac:dyDescent="0.25">
      <c r="Q17" s="14"/>
      <c r="R17" t="s">
        <v>6227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8ABF-C119-42F5-A5E1-633EAB65666B}">
  <sheetPr>
    <tabColor theme="9" tint="-0.249977111117893"/>
  </sheetPr>
  <dimension ref="A3:S916"/>
  <sheetViews>
    <sheetView zoomScale="70" zoomScaleNormal="146" workbookViewId="0">
      <selection activeCell="A7" sqref="A7"/>
    </sheetView>
  </sheetViews>
  <sheetFormatPr defaultRowHeight="15" x14ac:dyDescent="0.25"/>
  <cols>
    <col min="1" max="1" width="18.7109375" bestFit="1" customWidth="1"/>
    <col min="2" max="2" width="11.85546875" style="16" bestFit="1" customWidth="1"/>
    <col min="3" max="3" width="8" bestFit="1" customWidth="1"/>
    <col min="16" max="16" width="17.28515625" customWidth="1"/>
    <col min="17" max="17" width="20.7109375" customWidth="1"/>
    <col min="18" max="18" width="8.7109375" bestFit="1" customWidth="1"/>
  </cols>
  <sheetData>
    <row r="3" spans="1:19" x14ac:dyDescent="0.25">
      <c r="A3" s="8" t="s">
        <v>4</v>
      </c>
      <c r="B3" s="16" t="s">
        <v>6220</v>
      </c>
    </row>
    <row r="4" spans="1:19" x14ac:dyDescent="0.25">
      <c r="A4" t="s">
        <v>3753</v>
      </c>
      <c r="B4" s="16">
        <v>278.01</v>
      </c>
    </row>
    <row r="5" spans="1:19" x14ac:dyDescent="0.25">
      <c r="A5" t="s">
        <v>1598</v>
      </c>
      <c r="B5" s="16">
        <v>281.67499999999995</v>
      </c>
    </row>
    <row r="6" spans="1:19" x14ac:dyDescent="0.25">
      <c r="A6" t="s">
        <v>2587</v>
      </c>
      <c r="B6" s="16">
        <v>289.11</v>
      </c>
    </row>
    <row r="7" spans="1:19" x14ac:dyDescent="0.25">
      <c r="A7" t="s">
        <v>5765</v>
      </c>
      <c r="B7" s="16">
        <v>307.04499999999996</v>
      </c>
    </row>
    <row r="8" spans="1:19" x14ac:dyDescent="0.25">
      <c r="A8" t="s">
        <v>5114</v>
      </c>
      <c r="B8" s="16">
        <v>317.06999999999994</v>
      </c>
    </row>
    <row r="9" spans="1:19" x14ac:dyDescent="0.25">
      <c r="B9"/>
    </row>
    <row r="10" spans="1:19" x14ac:dyDescent="0.25">
      <c r="B10"/>
    </row>
    <row r="11" spans="1:19" x14ac:dyDescent="0.25">
      <c r="B11"/>
      <c r="Q11" s="13"/>
      <c r="R11" t="s">
        <v>6223</v>
      </c>
    </row>
    <row r="12" spans="1:19" x14ac:dyDescent="0.25">
      <c r="B12"/>
      <c r="Q12" s="9"/>
      <c r="R12" t="s">
        <v>6225</v>
      </c>
      <c r="S12" t="s">
        <v>6226</v>
      </c>
    </row>
    <row r="13" spans="1:19" x14ac:dyDescent="0.25">
      <c r="B13"/>
      <c r="Q13" s="12"/>
      <c r="R13" t="s">
        <v>6222</v>
      </c>
      <c r="S13" t="s">
        <v>6217</v>
      </c>
    </row>
    <row r="14" spans="1:19" x14ac:dyDescent="0.25">
      <c r="B14"/>
      <c r="Q14" s="11"/>
      <c r="R14" t="s">
        <v>6221</v>
      </c>
      <c r="S14" t="s">
        <v>6219</v>
      </c>
    </row>
    <row r="15" spans="1:19" x14ac:dyDescent="0.25">
      <c r="B15"/>
      <c r="Q15" s="10"/>
      <c r="R15" t="s">
        <v>6224</v>
      </c>
      <c r="S15" t="s">
        <v>6218</v>
      </c>
    </row>
    <row r="16" spans="1:19" x14ac:dyDescent="0.25">
      <c r="B16"/>
    </row>
    <row r="17" spans="2:18" x14ac:dyDescent="0.25">
      <c r="B17"/>
      <c r="Q17" s="14"/>
      <c r="R17" t="s">
        <v>6227</v>
      </c>
    </row>
    <row r="18" spans="2:18" x14ac:dyDescent="0.25">
      <c r="B18"/>
    </row>
    <row r="19" spans="2:18" x14ac:dyDescent="0.25">
      <c r="B19"/>
    </row>
    <row r="20" spans="2:18" x14ac:dyDescent="0.25">
      <c r="B20"/>
    </row>
    <row r="21" spans="2:18" x14ac:dyDescent="0.25">
      <c r="B21"/>
    </row>
    <row r="22" spans="2:18" x14ac:dyDescent="0.25">
      <c r="B22"/>
    </row>
    <row r="23" spans="2:18" x14ac:dyDescent="0.25">
      <c r="B23"/>
    </row>
    <row r="24" spans="2:18" x14ac:dyDescent="0.25">
      <c r="B24"/>
    </row>
    <row r="25" spans="2:18" x14ac:dyDescent="0.25">
      <c r="B25"/>
    </row>
    <row r="26" spans="2:18" x14ac:dyDescent="0.25">
      <c r="B26"/>
    </row>
    <row r="27" spans="2:18" x14ac:dyDescent="0.25">
      <c r="B27"/>
    </row>
    <row r="28" spans="2:18" x14ac:dyDescent="0.25">
      <c r="B28"/>
    </row>
    <row r="29" spans="2:18" x14ac:dyDescent="0.25">
      <c r="B29"/>
    </row>
    <row r="30" spans="2:18" x14ac:dyDescent="0.25">
      <c r="B30"/>
    </row>
    <row r="31" spans="2:18" x14ac:dyDescent="0.25">
      <c r="B31"/>
    </row>
    <row r="32" spans="2:18"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orders_raw</vt:lpstr>
      <vt:lpstr>customers_raw</vt:lpstr>
      <vt:lpstr>products_raw</vt:lpstr>
      <vt:lpstr>orders</vt:lpstr>
      <vt:lpstr>customers</vt:lpstr>
      <vt:lpstr>products  </vt:lpstr>
      <vt:lpstr>Total Sales</vt:lpstr>
      <vt:lpstr>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Family</dc:creator>
  <cp:keywords/>
  <dc:description/>
  <cp:lastModifiedBy>Family</cp:lastModifiedBy>
  <cp:revision/>
  <dcterms:created xsi:type="dcterms:W3CDTF">2022-11-26T09:51:45Z</dcterms:created>
  <dcterms:modified xsi:type="dcterms:W3CDTF">2025-01-02T20:02:06Z</dcterms:modified>
  <cp:category/>
  <cp:contentStatus/>
</cp:coreProperties>
</file>