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0E8576-BC33-415F-A018-9CFFDE575383}" xr6:coauthVersionLast="47" xr6:coauthVersionMax="47" xr10:uidLastSave="{00000000-0000-0000-0000-000000000000}"/>
  <bookViews>
    <workbookView xWindow="4230" yWindow="0" windowWidth="23505" windowHeight="1527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39" i="1"/>
  <c r="E40" i="1"/>
  <c r="E41" i="1"/>
  <c r="E39" i="1"/>
  <c r="D40" i="1"/>
  <c r="D41" i="1"/>
  <c r="D42" i="1"/>
  <c r="D39" i="1"/>
  <c r="C42" i="1"/>
  <c r="C43" i="1"/>
  <c r="C41" i="1"/>
  <c r="C39" i="1"/>
  <c r="B40" i="1"/>
  <c r="B41" i="1"/>
  <c r="B42" i="1"/>
  <c r="B43" i="1"/>
  <c r="B39" i="1"/>
  <c r="G42" i="1"/>
  <c r="A40" i="1"/>
  <c r="A41" i="1"/>
  <c r="A42" i="1"/>
  <c r="A43" i="1"/>
  <c r="A39" i="1"/>
  <c r="B38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H4" i="1"/>
  <c r="H5" i="1"/>
  <c r="H6" i="1"/>
  <c r="H7" i="1"/>
  <c r="H8" i="1"/>
  <c r="I8" i="1" s="1"/>
  <c r="H9" i="1"/>
  <c r="H10" i="1"/>
  <c r="H11" i="1"/>
  <c r="H12" i="1"/>
  <c r="H13" i="1"/>
  <c r="H15" i="1"/>
  <c r="H16" i="1"/>
  <c r="H17" i="1"/>
  <c r="H18" i="1"/>
  <c r="H19" i="1"/>
  <c r="H20" i="1"/>
  <c r="I20" i="1" s="1"/>
  <c r="H21" i="1"/>
  <c r="H22" i="1"/>
  <c r="H23" i="1"/>
  <c r="H24" i="1"/>
  <c r="H25" i="1"/>
  <c r="H3" i="1"/>
  <c r="I3" i="1" s="1"/>
  <c r="D32" i="1"/>
  <c r="C29" i="1"/>
  <c r="C30" i="1" s="1"/>
  <c r="B28" i="1"/>
  <c r="D14" i="1"/>
  <c r="E14" i="1"/>
  <c r="F14" i="1"/>
  <c r="H14" i="1" s="1"/>
  <c r="I14" i="1" s="1"/>
  <c r="G14" i="1"/>
  <c r="C31" i="1" l="1"/>
  <c r="C32" i="1" l="1"/>
  <c r="F30" i="1" s="1"/>
  <c r="D30" i="1" l="1"/>
  <c r="D29" i="1"/>
  <c r="D31" i="1"/>
</calcChain>
</file>

<file path=xl/sharedStrings.xml><?xml version="1.0" encoding="utf-8"?>
<sst xmlns="http://schemas.openxmlformats.org/spreadsheetml/2006/main" count="67" uniqueCount="22">
  <si>
    <t>Дата</t>
  </si>
  <si>
    <t>Предмет</t>
  </si>
  <si>
    <t>Класс</t>
  </si>
  <si>
    <t>Оценка 5 (количество учеников)</t>
  </si>
  <si>
    <t>Оценка 4 (количество учеников)</t>
  </si>
  <si>
    <t>Оценка 3 (количество учеников)</t>
  </si>
  <si>
    <t>Не сдано</t>
  </si>
  <si>
    <t>Математика</t>
  </si>
  <si>
    <t>10А</t>
  </si>
  <si>
    <t>Русский язык</t>
  </si>
  <si>
    <t>Литература</t>
  </si>
  <si>
    <t>10Б</t>
  </si>
  <si>
    <t>Физика</t>
  </si>
  <si>
    <t>Химия</t>
  </si>
  <si>
    <t>История</t>
  </si>
  <si>
    <t>Накопленная частота</t>
  </si>
  <si>
    <t>Накопленная доля</t>
  </si>
  <si>
    <t>Накопленная частота / 2</t>
  </si>
  <si>
    <t>Медиана успеваемости</t>
  </si>
  <si>
    <t>Медиану успеваемости ищем по накопленной доли:</t>
  </si>
  <si>
    <t>Сделаем новую таблицу для графика:</t>
  </si>
  <si>
    <t>Медиана по предмету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</si>
</sst>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;@"/>
  </numFmts>
  <fonts count="8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theme="2" tint="-0.34998626667073579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2" tint="-0.34998626667073579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FE7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Fill="1" applyBorder="1" applyAlignment="1"/>
    <xf numFmtId="2" fontId="2" fillId="0" borderId="0" xfId="0" applyNumberFormat="1" applyFont="1" applyFill="1" applyBorder="1" applyAlignment="1"/>
    <xf numFmtId="164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164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164" fontId="3" fillId="3" borderId="1" xfId="0" applyNumberFormat="1" applyFont="1" applyFill="1" applyBorder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5" fillId="4" borderId="0" xfId="0" applyFont="1" applyFill="1" applyAlignment="1"/>
    <xf numFmtId="164" fontId="5" fillId="4" borderId="0" xfId="0" applyNumberFormat="1" applyFont="1" applyFill="1" applyAlignment="1"/>
    <xf numFmtId="0" fontId="3" fillId="4" borderId="0" xfId="0" applyFont="1" applyFill="1" applyBorder="1" applyAlignment="1">
      <alignment wrapText="1"/>
    </xf>
    <xf numFmtId="2" fontId="3" fillId="4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7" xfId="0" applyFont="1" applyBorder="1" applyAlignment="1"/>
    <xf numFmtId="165" fontId="0" fillId="0" borderId="7" xfId="0" applyNumberFormat="1" applyFont="1" applyBorder="1" applyAlignment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 студентов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Лист1!$B$38</c:f>
              <c:strCache>
                <c:ptCount val="1"/>
                <c:pt idx="0">
                  <c:v>Математика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Лист1!$B$39:$B$43</c:f>
              <c:numCache>
                <c:formatCode>General</c:formatCode>
                <c:ptCount val="5"/>
                <c:pt idx="0">
                  <c:v>3.33</c:v>
                </c:pt>
                <c:pt idx="1">
                  <c:v>4</c:v>
                </c:pt>
                <c:pt idx="2">
                  <c:v>2.6</c:v>
                </c:pt>
                <c:pt idx="3">
                  <c:v>2.73</c:v>
                </c:pt>
                <c:pt idx="4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8-40F9-90AD-F884E9E6D176}"/>
            </c:ext>
          </c:extLst>
        </c:ser>
        <c:ser>
          <c:idx val="1"/>
          <c:order val="1"/>
          <c:tx>
            <c:strRef>
              <c:f>Лист1!$C$38</c:f>
              <c:strCache>
                <c:ptCount val="1"/>
                <c:pt idx="0">
                  <c:v>Русский язык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Лист1!$C$39:$C$43</c:f>
              <c:numCache>
                <c:formatCode>General</c:formatCode>
                <c:ptCount val="5"/>
                <c:pt idx="0">
                  <c:v>3.75</c:v>
                </c:pt>
                <c:pt idx="2">
                  <c:v>3.33</c:v>
                </c:pt>
                <c:pt idx="3">
                  <c:v>2.79</c:v>
                </c:pt>
                <c:pt idx="4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8-40F9-90AD-F884E9E6D176}"/>
            </c:ext>
          </c:extLst>
        </c:ser>
        <c:ser>
          <c:idx val="2"/>
          <c:order val="2"/>
          <c:tx>
            <c:strRef>
              <c:f>Лист1!$D$38</c:f>
              <c:strCache>
                <c:ptCount val="1"/>
                <c:pt idx="0">
                  <c:v>Литература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Лист1!$D$39:$D$43</c:f>
              <c:numCache>
                <c:formatCode>General</c:formatCode>
                <c:ptCount val="5"/>
                <c:pt idx="0">
                  <c:v>2.94</c:v>
                </c:pt>
                <c:pt idx="1">
                  <c:v>2.82</c:v>
                </c:pt>
                <c:pt idx="2">
                  <c:v>2.73</c:v>
                </c:pt>
                <c:pt idx="3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8-40F9-90AD-F884E9E6D176}"/>
            </c:ext>
          </c:extLst>
        </c:ser>
        <c:ser>
          <c:idx val="3"/>
          <c:order val="3"/>
          <c:tx>
            <c:strRef>
              <c:f>Лист1!$E$38</c:f>
              <c:strCache>
                <c:ptCount val="1"/>
                <c:pt idx="0">
                  <c:v>Физика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Лист1!$E$39:$E$43</c:f>
              <c:numCache>
                <c:formatCode>General</c:formatCode>
                <c:ptCount val="5"/>
                <c:pt idx="0">
                  <c:v>2.73</c:v>
                </c:pt>
                <c:pt idx="1">
                  <c:v>3.25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8-40F9-90AD-F884E9E6D176}"/>
            </c:ext>
          </c:extLst>
        </c:ser>
        <c:ser>
          <c:idx val="4"/>
          <c:order val="4"/>
          <c:tx>
            <c:strRef>
              <c:f>Лист1!$F$38</c:f>
              <c:strCache>
                <c:ptCount val="1"/>
                <c:pt idx="0">
                  <c:v>Химия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Лист1!$F$39:$F$43</c:f>
              <c:numCache>
                <c:formatCode>General</c:formatCode>
                <c:ptCount val="5"/>
                <c:pt idx="0">
                  <c:v>2.71</c:v>
                </c:pt>
                <c:pt idx="1">
                  <c:v>3.1</c:v>
                </c:pt>
                <c:pt idx="2">
                  <c:v>3.56</c:v>
                </c:pt>
                <c:pt idx="3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8-40F9-90AD-F884E9E6D176}"/>
            </c:ext>
          </c:extLst>
        </c:ser>
        <c:ser>
          <c:idx val="5"/>
          <c:order val="5"/>
          <c:tx>
            <c:strRef>
              <c:f>Лист1!$G$38</c:f>
              <c:strCache>
                <c:ptCount val="1"/>
                <c:pt idx="0">
                  <c:v>История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Лист1!$A$39:$A$43</c:f>
              <c:numCache>
                <c:formatCode>dd/mm/yy;@</c:formatCode>
                <c:ptCount val="5"/>
                <c:pt idx="0">
                  <c:v>44260</c:v>
                </c:pt>
                <c:pt idx="1">
                  <c:v>44291</c:v>
                </c:pt>
                <c:pt idx="2">
                  <c:v>44321</c:v>
                </c:pt>
                <c:pt idx="3">
                  <c:v>44352</c:v>
                </c:pt>
                <c:pt idx="4">
                  <c:v>44382</c:v>
                </c:pt>
              </c:numCache>
            </c:numRef>
          </c:cat>
          <c:val>
            <c:numRef>
              <c:f>Лист1!$G$39:$G$43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38-40F9-90AD-F884E9E6D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9"/>
        <c:overlap val="-52"/>
        <c:axId val="549328360"/>
        <c:axId val="549330000"/>
      </c:barChart>
      <c:dateAx>
        <c:axId val="549328360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30000"/>
        <c:crosses val="autoZero"/>
        <c:auto val="1"/>
        <c:lblOffset val="100"/>
        <c:baseTimeUnit val="months"/>
      </c:dateAx>
      <c:valAx>
        <c:axId val="54933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Успеваемость студентов по предметам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"/>
      <c:rotY val="0"/>
      <c:depthPercent val="2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Лист1!$A$39</c:f>
              <c:strCache>
                <c:ptCount val="1"/>
                <c:pt idx="0">
                  <c:v>05.03.21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Лист1!$B$38:$G$38</c:f>
              <c:strCache>
                <c:ptCount val="6"/>
                <c:pt idx="0">
                  <c:v>Математика</c:v>
                </c:pt>
                <c:pt idx="1">
                  <c:v>Русский язык</c:v>
                </c:pt>
                <c:pt idx="2">
                  <c:v>Литература</c:v>
                </c:pt>
                <c:pt idx="3">
                  <c:v>Физика</c:v>
                </c:pt>
                <c:pt idx="4">
                  <c:v>Химия</c:v>
                </c:pt>
                <c:pt idx="5">
                  <c:v>История</c:v>
                </c:pt>
              </c:strCache>
            </c:strRef>
          </c:cat>
          <c:val>
            <c:numRef>
              <c:f>Лист1!$B$39:$G$39</c:f>
              <c:numCache>
                <c:formatCode>General</c:formatCode>
                <c:ptCount val="6"/>
                <c:pt idx="0">
                  <c:v>3.33</c:v>
                </c:pt>
                <c:pt idx="1">
                  <c:v>3.75</c:v>
                </c:pt>
                <c:pt idx="2">
                  <c:v>2.94</c:v>
                </c:pt>
                <c:pt idx="3">
                  <c:v>2.73</c:v>
                </c:pt>
                <c:pt idx="4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0-4ED7-8B4E-D59A8608DAFC}"/>
            </c:ext>
          </c:extLst>
        </c:ser>
        <c:ser>
          <c:idx val="1"/>
          <c:order val="1"/>
          <c:tx>
            <c:strRef>
              <c:f>Лист1!$A$40</c:f>
              <c:strCache>
                <c:ptCount val="1"/>
                <c:pt idx="0">
                  <c:v>05.04.21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Лист1!$B$38:$G$38</c:f>
              <c:strCache>
                <c:ptCount val="6"/>
                <c:pt idx="0">
                  <c:v>Математика</c:v>
                </c:pt>
                <c:pt idx="1">
                  <c:v>Русский язык</c:v>
                </c:pt>
                <c:pt idx="2">
                  <c:v>Литература</c:v>
                </c:pt>
                <c:pt idx="3">
                  <c:v>Физика</c:v>
                </c:pt>
                <c:pt idx="4">
                  <c:v>Химия</c:v>
                </c:pt>
                <c:pt idx="5">
                  <c:v>История</c:v>
                </c:pt>
              </c:strCache>
            </c:strRef>
          </c:cat>
          <c:val>
            <c:numRef>
              <c:f>Лист1!$B$40:$G$40</c:f>
              <c:numCache>
                <c:formatCode>General</c:formatCode>
                <c:ptCount val="6"/>
                <c:pt idx="0">
                  <c:v>4</c:v>
                </c:pt>
                <c:pt idx="2">
                  <c:v>2.82</c:v>
                </c:pt>
                <c:pt idx="3">
                  <c:v>3.25</c:v>
                </c:pt>
                <c:pt idx="4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0-4ED7-8B4E-D59A8608DAFC}"/>
            </c:ext>
          </c:extLst>
        </c:ser>
        <c:ser>
          <c:idx val="2"/>
          <c:order val="2"/>
          <c:tx>
            <c:strRef>
              <c:f>Лист1!$A$41</c:f>
              <c:strCache>
                <c:ptCount val="1"/>
                <c:pt idx="0">
                  <c:v>05.05.21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Лист1!$B$38:$G$38</c:f>
              <c:strCache>
                <c:ptCount val="6"/>
                <c:pt idx="0">
                  <c:v>Математика</c:v>
                </c:pt>
                <c:pt idx="1">
                  <c:v>Русский язык</c:v>
                </c:pt>
                <c:pt idx="2">
                  <c:v>Литература</c:v>
                </c:pt>
                <c:pt idx="3">
                  <c:v>Физика</c:v>
                </c:pt>
                <c:pt idx="4">
                  <c:v>Химия</c:v>
                </c:pt>
                <c:pt idx="5">
                  <c:v>История</c:v>
                </c:pt>
              </c:strCache>
            </c:strRef>
          </c:cat>
          <c:val>
            <c:numRef>
              <c:f>Лист1!$B$41:$G$41</c:f>
              <c:numCache>
                <c:formatCode>General</c:formatCode>
                <c:ptCount val="6"/>
                <c:pt idx="0">
                  <c:v>2.6</c:v>
                </c:pt>
                <c:pt idx="1">
                  <c:v>3.33</c:v>
                </c:pt>
                <c:pt idx="2">
                  <c:v>2.73</c:v>
                </c:pt>
                <c:pt idx="3">
                  <c:v>3</c:v>
                </c:pt>
                <c:pt idx="4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0-4ED7-8B4E-D59A8608DAFC}"/>
            </c:ext>
          </c:extLst>
        </c:ser>
        <c:ser>
          <c:idx val="3"/>
          <c:order val="3"/>
          <c:tx>
            <c:strRef>
              <c:f>Лист1!$A$42</c:f>
              <c:strCache>
                <c:ptCount val="1"/>
                <c:pt idx="0">
                  <c:v>05.06.21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Лист1!$B$38:$G$38</c:f>
              <c:strCache>
                <c:ptCount val="6"/>
                <c:pt idx="0">
                  <c:v>Математика</c:v>
                </c:pt>
                <c:pt idx="1">
                  <c:v>Русский язык</c:v>
                </c:pt>
                <c:pt idx="2">
                  <c:v>Литература</c:v>
                </c:pt>
                <c:pt idx="3">
                  <c:v>Физика</c:v>
                </c:pt>
                <c:pt idx="4">
                  <c:v>Химия</c:v>
                </c:pt>
                <c:pt idx="5">
                  <c:v>История</c:v>
                </c:pt>
              </c:strCache>
            </c:strRef>
          </c:cat>
          <c:val>
            <c:numRef>
              <c:f>Лист1!$B$42:$G$42</c:f>
              <c:numCache>
                <c:formatCode>General</c:formatCode>
                <c:ptCount val="6"/>
                <c:pt idx="0">
                  <c:v>2.73</c:v>
                </c:pt>
                <c:pt idx="1">
                  <c:v>2.79</c:v>
                </c:pt>
                <c:pt idx="2">
                  <c:v>2.85</c:v>
                </c:pt>
                <c:pt idx="4">
                  <c:v>3.13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0-4ED7-8B4E-D59A8608DAFC}"/>
            </c:ext>
          </c:extLst>
        </c:ser>
        <c:ser>
          <c:idx val="4"/>
          <c:order val="4"/>
          <c:tx>
            <c:strRef>
              <c:f>Лист1!$A$43</c:f>
              <c:strCache>
                <c:ptCount val="1"/>
                <c:pt idx="0">
                  <c:v>05.07.21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Лист1!$B$38:$G$38</c:f>
              <c:strCache>
                <c:ptCount val="6"/>
                <c:pt idx="0">
                  <c:v>Математика</c:v>
                </c:pt>
                <c:pt idx="1">
                  <c:v>Русский язык</c:v>
                </c:pt>
                <c:pt idx="2">
                  <c:v>Литература</c:v>
                </c:pt>
                <c:pt idx="3">
                  <c:v>Физика</c:v>
                </c:pt>
                <c:pt idx="4">
                  <c:v>Химия</c:v>
                </c:pt>
                <c:pt idx="5">
                  <c:v>История</c:v>
                </c:pt>
              </c:strCache>
            </c:strRef>
          </c:cat>
          <c:val>
            <c:numRef>
              <c:f>Лист1!$B$43:$G$43</c:f>
              <c:numCache>
                <c:formatCode>General</c:formatCode>
                <c:ptCount val="6"/>
                <c:pt idx="0">
                  <c:v>2.77</c:v>
                </c:pt>
                <c:pt idx="1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0-4ED7-8B4E-D59A8608DA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1"/>
        <c:gapDepth val="79"/>
        <c:shape val="box"/>
        <c:axId val="549328360"/>
        <c:axId val="549330000"/>
        <c:axId val="0"/>
      </c:bar3DChart>
      <c:catAx>
        <c:axId val="5493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30000"/>
        <c:crosses val="autoZero"/>
        <c:auto val="1"/>
        <c:lblAlgn val="ctr"/>
        <c:lblOffset val="100"/>
        <c:noMultiLvlLbl val="1"/>
      </c:catAx>
      <c:valAx>
        <c:axId val="5493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accent1">
                <a:alpha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3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25</xdr:row>
      <xdr:rowOff>171449</xdr:rowOff>
    </xdr:from>
    <xdr:to>
      <xdr:col>18</xdr:col>
      <xdr:colOff>866775</xdr:colOff>
      <xdr:row>46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CE306-5951-465F-B6D4-D28E3D9E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50</xdr:row>
      <xdr:rowOff>114300</xdr:rowOff>
    </xdr:from>
    <xdr:to>
      <xdr:col>16</xdr:col>
      <xdr:colOff>323849</xdr:colOff>
      <xdr:row>72</xdr:row>
      <xdr:rowOff>28576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7BEFF0-2F48-497B-AEEF-BDAFAB8C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5"/>
  <sheetViews>
    <sheetView tabSelected="1" topLeftCell="B41" workbookViewId="0">
      <selection activeCell="L75" sqref="L75"/>
    </sheetView>
  </sheetViews>
  <sheetFormatPr defaultColWidth="14.42578125" defaultRowHeight="15.75" customHeight="1" x14ac:dyDescent="0.2"/>
  <cols>
    <col min="2" max="8" width="11.7109375" customWidth="1"/>
  </cols>
  <sheetData>
    <row r="1" spans="1:9" ht="33.75" x14ac:dyDescent="0.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17</v>
      </c>
      <c r="I1" s="7" t="s">
        <v>18</v>
      </c>
    </row>
    <row r="2" spans="1:9" ht="12.75" x14ac:dyDescent="0.2">
      <c r="A2" s="1"/>
      <c r="B2" s="1"/>
      <c r="C2" s="1"/>
      <c r="D2" s="12">
        <v>5</v>
      </c>
      <c r="E2" s="12">
        <v>4</v>
      </c>
      <c r="F2" s="12">
        <v>3</v>
      </c>
      <c r="G2" s="12">
        <v>2</v>
      </c>
      <c r="H2" s="1"/>
      <c r="I2" s="1"/>
    </row>
    <row r="3" spans="1:9" ht="12.75" x14ac:dyDescent="0.2">
      <c r="A3" s="9">
        <v>44260</v>
      </c>
      <c r="B3" s="10" t="s">
        <v>7</v>
      </c>
      <c r="C3" s="2" t="s">
        <v>8</v>
      </c>
      <c r="D3" s="2">
        <v>10</v>
      </c>
      <c r="E3" s="2">
        <v>3</v>
      </c>
      <c r="F3" s="2">
        <v>8</v>
      </c>
      <c r="G3" s="2">
        <v>3</v>
      </c>
      <c r="H3" s="2">
        <f>SUM(D3:G3)/2</f>
        <v>12</v>
      </c>
      <c r="I3" s="10">
        <f>IF(H3&lt;(G3+F3),$G$2+(H3-G3)/F3,IF(H3&lt;(G3+F3+E3),$F$2+(H3-G3-F3)/E3,$E$2+(H3-G3-F3-E3)/D3))</f>
        <v>3.3333333333333335</v>
      </c>
    </row>
    <row r="4" spans="1:9" ht="12.75" x14ac:dyDescent="0.2">
      <c r="A4" s="9">
        <v>44291</v>
      </c>
      <c r="B4" s="10" t="s">
        <v>7</v>
      </c>
      <c r="C4" s="2" t="s">
        <v>8</v>
      </c>
      <c r="D4" s="2">
        <v>12</v>
      </c>
      <c r="E4" s="2">
        <v>1</v>
      </c>
      <c r="F4" s="2">
        <v>10</v>
      </c>
      <c r="G4" s="2">
        <v>1</v>
      </c>
      <c r="H4" s="2">
        <f t="shared" ref="H4:H25" si="0">SUM(D4:G4)/2</f>
        <v>12</v>
      </c>
      <c r="I4" s="10">
        <f t="shared" ref="I4:I25" si="1">IF(H4&lt;(G4+F4),$G$2+(H4-G4)/F4,IF(H4&lt;(G4+F4+E4),$F$2+(H4-G4-F4)/E4,$E$2+(H4-G4-F4-E4)/D4))</f>
        <v>4</v>
      </c>
    </row>
    <row r="5" spans="1:9" ht="12.75" x14ac:dyDescent="0.2">
      <c r="A5" s="9">
        <v>44321</v>
      </c>
      <c r="B5" s="10" t="s">
        <v>7</v>
      </c>
      <c r="C5" s="2" t="s">
        <v>8</v>
      </c>
      <c r="D5" s="2">
        <v>0</v>
      </c>
      <c r="E5" s="2">
        <v>6</v>
      </c>
      <c r="F5" s="2">
        <v>15</v>
      </c>
      <c r="G5" s="2">
        <v>3</v>
      </c>
      <c r="H5" s="2">
        <f t="shared" si="0"/>
        <v>12</v>
      </c>
      <c r="I5" s="10">
        <f t="shared" si="1"/>
        <v>2.6</v>
      </c>
    </row>
    <row r="6" spans="1:9" ht="12.75" x14ac:dyDescent="0.2">
      <c r="A6" s="9">
        <v>44352</v>
      </c>
      <c r="B6" s="10" t="s">
        <v>7</v>
      </c>
      <c r="C6" s="2" t="s">
        <v>8</v>
      </c>
      <c r="D6" s="2">
        <v>4</v>
      </c>
      <c r="E6" s="2">
        <v>4</v>
      </c>
      <c r="F6" s="2">
        <v>15</v>
      </c>
      <c r="G6" s="2">
        <v>1</v>
      </c>
      <c r="H6" s="2">
        <f t="shared" si="0"/>
        <v>12</v>
      </c>
      <c r="I6" s="10">
        <f t="shared" si="1"/>
        <v>2.7333333333333334</v>
      </c>
    </row>
    <row r="7" spans="1:9" ht="12.75" x14ac:dyDescent="0.2">
      <c r="A7" s="9">
        <v>44382</v>
      </c>
      <c r="B7" s="10" t="s">
        <v>7</v>
      </c>
      <c r="C7" s="2" t="s">
        <v>8</v>
      </c>
      <c r="D7" s="2">
        <v>2</v>
      </c>
      <c r="E7" s="2">
        <v>7</v>
      </c>
      <c r="F7" s="2">
        <v>13</v>
      </c>
      <c r="G7" s="2">
        <v>2</v>
      </c>
      <c r="H7" s="2">
        <f t="shared" si="0"/>
        <v>12</v>
      </c>
      <c r="I7" s="10">
        <f t="shared" si="1"/>
        <v>2.7692307692307692</v>
      </c>
    </row>
    <row r="8" spans="1:9" ht="12.75" x14ac:dyDescent="0.2">
      <c r="A8" s="9">
        <v>44260</v>
      </c>
      <c r="B8" s="10" t="s">
        <v>9</v>
      </c>
      <c r="C8" s="2" t="s">
        <v>8</v>
      </c>
      <c r="D8" s="2">
        <v>11</v>
      </c>
      <c r="E8" s="2">
        <v>4</v>
      </c>
      <c r="F8" s="2">
        <v>4</v>
      </c>
      <c r="G8" s="2">
        <v>5</v>
      </c>
      <c r="H8" s="2">
        <f t="shared" si="0"/>
        <v>12</v>
      </c>
      <c r="I8" s="10">
        <f t="shared" si="1"/>
        <v>3.75</v>
      </c>
    </row>
    <row r="9" spans="1:9" ht="12.75" x14ac:dyDescent="0.2">
      <c r="A9" s="9">
        <v>44321</v>
      </c>
      <c r="B9" s="10" t="s">
        <v>9</v>
      </c>
      <c r="C9" s="2" t="s">
        <v>8</v>
      </c>
      <c r="D9" s="2">
        <v>4</v>
      </c>
      <c r="E9" s="2">
        <v>12</v>
      </c>
      <c r="F9" s="2">
        <v>5</v>
      </c>
      <c r="G9" s="2">
        <v>3</v>
      </c>
      <c r="H9" s="2">
        <f t="shared" si="0"/>
        <v>12</v>
      </c>
      <c r="I9" s="10">
        <f t="shared" si="1"/>
        <v>3.3333333333333335</v>
      </c>
    </row>
    <row r="10" spans="1:9" ht="12.75" x14ac:dyDescent="0.2">
      <c r="A10" s="9">
        <v>44352</v>
      </c>
      <c r="B10" s="10" t="s">
        <v>9</v>
      </c>
      <c r="C10" s="2" t="s">
        <v>8</v>
      </c>
      <c r="D10" s="2">
        <v>6</v>
      </c>
      <c r="E10" s="2">
        <v>3</v>
      </c>
      <c r="F10" s="2">
        <v>14</v>
      </c>
      <c r="G10" s="2">
        <v>1</v>
      </c>
      <c r="H10" s="2">
        <f t="shared" si="0"/>
        <v>12</v>
      </c>
      <c r="I10" s="10">
        <f t="shared" si="1"/>
        <v>2.7857142857142856</v>
      </c>
    </row>
    <row r="11" spans="1:9" ht="12.75" x14ac:dyDescent="0.2">
      <c r="A11" s="9">
        <v>44382</v>
      </c>
      <c r="B11" s="10" t="s">
        <v>9</v>
      </c>
      <c r="C11" s="2" t="s">
        <v>8</v>
      </c>
      <c r="D11" s="2">
        <v>0</v>
      </c>
      <c r="E11" s="2">
        <v>1</v>
      </c>
      <c r="F11" s="2">
        <v>19</v>
      </c>
      <c r="G11" s="2">
        <v>4</v>
      </c>
      <c r="H11" s="2">
        <f t="shared" si="0"/>
        <v>12</v>
      </c>
      <c r="I11" s="10">
        <f t="shared" si="1"/>
        <v>2.4210526315789473</v>
      </c>
    </row>
    <row r="12" spans="1:9" ht="12.75" x14ac:dyDescent="0.2">
      <c r="A12" s="13">
        <v>44260</v>
      </c>
      <c r="B12" s="11" t="s">
        <v>10</v>
      </c>
      <c r="C12" s="8" t="s">
        <v>8</v>
      </c>
      <c r="D12" s="8">
        <v>4</v>
      </c>
      <c r="E12" s="8">
        <v>5</v>
      </c>
      <c r="F12" s="8">
        <v>15</v>
      </c>
      <c r="G12" s="8">
        <v>0</v>
      </c>
      <c r="H12" s="8">
        <f t="shared" si="0"/>
        <v>12</v>
      </c>
      <c r="I12" s="11">
        <f t="shared" si="1"/>
        <v>2.8</v>
      </c>
    </row>
    <row r="13" spans="1:9" ht="12.75" x14ac:dyDescent="0.2">
      <c r="A13" s="13">
        <v>44260</v>
      </c>
      <c r="B13" s="11" t="s">
        <v>10</v>
      </c>
      <c r="C13" s="8" t="s">
        <v>11</v>
      </c>
      <c r="D13" s="8">
        <v>5</v>
      </c>
      <c r="E13" s="8">
        <v>6</v>
      </c>
      <c r="F13" s="8">
        <v>3</v>
      </c>
      <c r="G13" s="8">
        <v>4</v>
      </c>
      <c r="H13" s="8">
        <f t="shared" si="0"/>
        <v>9</v>
      </c>
      <c r="I13" s="11">
        <f t="shared" si="1"/>
        <v>3.3333333333333335</v>
      </c>
    </row>
    <row r="14" spans="1:9" ht="12.75" x14ac:dyDescent="0.2">
      <c r="A14" s="9">
        <v>44260</v>
      </c>
      <c r="B14" s="10" t="s">
        <v>10</v>
      </c>
      <c r="C14" s="2"/>
      <c r="D14" s="2">
        <f>D12+D13</f>
        <v>9</v>
      </c>
      <c r="E14" s="2">
        <f t="shared" ref="E14:G14" si="2">E12+E13</f>
        <v>11</v>
      </c>
      <c r="F14" s="2">
        <f t="shared" si="2"/>
        <v>18</v>
      </c>
      <c r="G14" s="2">
        <f t="shared" si="2"/>
        <v>4</v>
      </c>
      <c r="H14" s="2">
        <f t="shared" si="0"/>
        <v>21</v>
      </c>
      <c r="I14" s="10">
        <f t="shared" si="1"/>
        <v>2.9444444444444446</v>
      </c>
    </row>
    <row r="15" spans="1:9" ht="12.75" x14ac:dyDescent="0.2">
      <c r="A15" s="9">
        <v>44291</v>
      </c>
      <c r="B15" s="10" t="s">
        <v>10</v>
      </c>
      <c r="C15" s="2" t="s">
        <v>8</v>
      </c>
      <c r="D15" s="2">
        <v>7</v>
      </c>
      <c r="E15" s="2">
        <v>3</v>
      </c>
      <c r="F15" s="2">
        <v>11</v>
      </c>
      <c r="G15" s="2">
        <v>3</v>
      </c>
      <c r="H15" s="2">
        <f t="shared" si="0"/>
        <v>12</v>
      </c>
      <c r="I15" s="10">
        <f t="shared" si="1"/>
        <v>2.8181818181818183</v>
      </c>
    </row>
    <row r="16" spans="1:9" ht="12.75" x14ac:dyDescent="0.2">
      <c r="A16" s="9">
        <v>44321</v>
      </c>
      <c r="B16" s="10" t="s">
        <v>10</v>
      </c>
      <c r="C16" s="2" t="s">
        <v>8</v>
      </c>
      <c r="D16" s="2">
        <v>6</v>
      </c>
      <c r="E16" s="2">
        <v>3</v>
      </c>
      <c r="F16" s="2">
        <v>11</v>
      </c>
      <c r="G16" s="2">
        <v>4</v>
      </c>
      <c r="H16" s="2">
        <f t="shared" si="0"/>
        <v>12</v>
      </c>
      <c r="I16" s="10">
        <f t="shared" si="1"/>
        <v>2.7272727272727275</v>
      </c>
    </row>
    <row r="17" spans="1:10" ht="12.75" x14ac:dyDescent="0.2">
      <c r="A17" s="9">
        <v>44352</v>
      </c>
      <c r="B17" s="10" t="s">
        <v>10</v>
      </c>
      <c r="C17" s="2" t="s">
        <v>8</v>
      </c>
      <c r="D17" s="2">
        <v>8</v>
      </c>
      <c r="E17" s="2">
        <v>2</v>
      </c>
      <c r="F17" s="2">
        <v>13</v>
      </c>
      <c r="G17" s="2">
        <v>1</v>
      </c>
      <c r="H17" s="2">
        <f t="shared" si="0"/>
        <v>12</v>
      </c>
      <c r="I17" s="10">
        <f t="shared" si="1"/>
        <v>2.8461538461538463</v>
      </c>
      <c r="J17" s="3"/>
    </row>
    <row r="18" spans="1:10" ht="12.75" x14ac:dyDescent="0.2">
      <c r="A18" s="9">
        <v>44260</v>
      </c>
      <c r="B18" s="10" t="s">
        <v>12</v>
      </c>
      <c r="C18" s="2" t="s">
        <v>8</v>
      </c>
      <c r="D18" s="2">
        <v>8</v>
      </c>
      <c r="E18" s="2">
        <v>1</v>
      </c>
      <c r="F18" s="2">
        <v>11</v>
      </c>
      <c r="G18" s="2">
        <v>4</v>
      </c>
      <c r="H18" s="2">
        <f t="shared" si="0"/>
        <v>12</v>
      </c>
      <c r="I18" s="10">
        <f t="shared" si="1"/>
        <v>2.7272727272727275</v>
      </c>
    </row>
    <row r="19" spans="1:10" ht="12.75" x14ac:dyDescent="0.2">
      <c r="A19" s="9">
        <v>44291</v>
      </c>
      <c r="B19" s="10" t="s">
        <v>12</v>
      </c>
      <c r="C19" s="2" t="s">
        <v>8</v>
      </c>
      <c r="D19" s="2">
        <v>9</v>
      </c>
      <c r="E19" s="2">
        <v>4</v>
      </c>
      <c r="F19" s="2">
        <v>11</v>
      </c>
      <c r="G19" s="2">
        <v>0</v>
      </c>
      <c r="H19" s="2">
        <f t="shared" si="0"/>
        <v>12</v>
      </c>
      <c r="I19" s="10">
        <f t="shared" si="1"/>
        <v>3.25</v>
      </c>
    </row>
    <row r="20" spans="1:10" ht="12.75" x14ac:dyDescent="0.2">
      <c r="A20" s="9">
        <v>44321</v>
      </c>
      <c r="B20" s="10" t="s">
        <v>12</v>
      </c>
      <c r="C20" s="2" t="s">
        <v>8</v>
      </c>
      <c r="D20" s="2">
        <v>8</v>
      </c>
      <c r="E20" s="2">
        <v>4</v>
      </c>
      <c r="F20" s="2">
        <v>9</v>
      </c>
      <c r="G20" s="2">
        <v>3</v>
      </c>
      <c r="H20" s="2">
        <f t="shared" si="0"/>
        <v>12</v>
      </c>
      <c r="I20" s="10">
        <f t="shared" si="1"/>
        <v>3</v>
      </c>
    </row>
    <row r="21" spans="1:10" ht="12.75" x14ac:dyDescent="0.2">
      <c r="A21" s="9">
        <v>44260</v>
      </c>
      <c r="B21" s="10" t="s">
        <v>13</v>
      </c>
      <c r="C21" s="2" t="s">
        <v>8</v>
      </c>
      <c r="D21" s="2">
        <v>6</v>
      </c>
      <c r="E21" s="2">
        <v>2</v>
      </c>
      <c r="F21" s="2">
        <v>14</v>
      </c>
      <c r="G21" s="2">
        <v>2</v>
      </c>
      <c r="H21" s="2">
        <f t="shared" si="0"/>
        <v>12</v>
      </c>
      <c r="I21" s="10">
        <f t="shared" si="1"/>
        <v>2.7142857142857144</v>
      </c>
    </row>
    <row r="22" spans="1:10" ht="12.75" x14ac:dyDescent="0.2">
      <c r="A22" s="9">
        <v>44291</v>
      </c>
      <c r="B22" s="10" t="s">
        <v>13</v>
      </c>
      <c r="C22" s="2" t="s">
        <v>8</v>
      </c>
      <c r="D22" s="2">
        <v>3</v>
      </c>
      <c r="E22" s="2">
        <v>10</v>
      </c>
      <c r="F22" s="2">
        <v>3</v>
      </c>
      <c r="G22" s="2">
        <v>8</v>
      </c>
      <c r="H22" s="2">
        <f t="shared" si="0"/>
        <v>12</v>
      </c>
      <c r="I22" s="10">
        <f t="shared" si="1"/>
        <v>3.1</v>
      </c>
    </row>
    <row r="23" spans="1:10" ht="12.75" x14ac:dyDescent="0.2">
      <c r="A23" s="9">
        <v>44321</v>
      </c>
      <c r="B23" s="10" t="s">
        <v>13</v>
      </c>
      <c r="C23" s="2" t="s">
        <v>8</v>
      </c>
      <c r="D23" s="2">
        <v>5</v>
      </c>
      <c r="E23" s="2">
        <v>16</v>
      </c>
      <c r="F23" s="2">
        <v>3</v>
      </c>
      <c r="G23" s="2">
        <v>0</v>
      </c>
      <c r="H23" s="2">
        <f t="shared" si="0"/>
        <v>12</v>
      </c>
      <c r="I23" s="10">
        <f t="shared" si="1"/>
        <v>3.5625</v>
      </c>
    </row>
    <row r="24" spans="1:10" ht="12.75" x14ac:dyDescent="0.2">
      <c r="A24" s="9">
        <v>44352</v>
      </c>
      <c r="B24" s="10" t="s">
        <v>13</v>
      </c>
      <c r="C24" s="2" t="s">
        <v>8</v>
      </c>
      <c r="D24" s="2">
        <v>5</v>
      </c>
      <c r="E24" s="2">
        <v>8</v>
      </c>
      <c r="F24" s="2">
        <v>9</v>
      </c>
      <c r="G24" s="2">
        <v>2</v>
      </c>
      <c r="H24" s="2">
        <f t="shared" si="0"/>
        <v>12</v>
      </c>
      <c r="I24" s="10">
        <f t="shared" si="1"/>
        <v>3.125</v>
      </c>
    </row>
    <row r="25" spans="1:10" ht="12.75" x14ac:dyDescent="0.2">
      <c r="A25" s="9">
        <v>44352</v>
      </c>
      <c r="B25" s="10" t="s">
        <v>14</v>
      </c>
      <c r="C25" s="2" t="s">
        <v>8</v>
      </c>
      <c r="D25" s="2">
        <v>3</v>
      </c>
      <c r="E25" s="2">
        <v>9</v>
      </c>
      <c r="F25" s="2">
        <v>8</v>
      </c>
      <c r="G25" s="2">
        <v>4</v>
      </c>
      <c r="H25" s="2">
        <f t="shared" si="0"/>
        <v>12</v>
      </c>
      <c r="I25" s="10">
        <f t="shared" si="1"/>
        <v>3</v>
      </c>
    </row>
    <row r="27" spans="1:10" ht="15.75" customHeight="1" x14ac:dyDescent="0.2">
      <c r="A27" s="14" t="s">
        <v>19</v>
      </c>
      <c r="B27" s="15"/>
      <c r="C27" s="15"/>
      <c r="D27" s="15"/>
      <c r="E27" s="15"/>
      <c r="F27" s="15"/>
    </row>
    <row r="28" spans="1:10" ht="23.25" customHeight="1" x14ac:dyDescent="0.2">
      <c r="A28" s="16" t="s">
        <v>7</v>
      </c>
      <c r="B28" s="17">
        <f>A3</f>
        <v>44260</v>
      </c>
      <c r="C28" s="18" t="s">
        <v>15</v>
      </c>
      <c r="D28" s="18" t="s">
        <v>16</v>
      </c>
      <c r="E28" s="18"/>
      <c r="F28" s="18" t="s">
        <v>18</v>
      </c>
    </row>
    <row r="29" spans="1:10" ht="15.75" customHeight="1" x14ac:dyDescent="0.2">
      <c r="A29" s="19">
        <v>2</v>
      </c>
      <c r="B29" s="16">
        <v>3</v>
      </c>
      <c r="C29" s="16">
        <f>B29</f>
        <v>3</v>
      </c>
      <c r="D29" s="16">
        <f>C29*$D$32/$C$32</f>
        <v>12.5</v>
      </c>
      <c r="E29" s="16"/>
      <c r="F29" s="16"/>
    </row>
    <row r="30" spans="1:10" ht="15.75" customHeight="1" x14ac:dyDescent="0.2">
      <c r="A30" s="19">
        <v>3</v>
      </c>
      <c r="B30" s="16">
        <v>8</v>
      </c>
      <c r="C30" s="16">
        <f>C29+B30</f>
        <v>11</v>
      </c>
      <c r="D30" s="16">
        <f t="shared" ref="D30:D31" si="3">C30*$D$32/$C$32</f>
        <v>45.833333333333336</v>
      </c>
      <c r="E30" s="16"/>
      <c r="F30" s="16">
        <f>A30+(C32/2-C30)/B31</f>
        <v>3.3333333333333335</v>
      </c>
    </row>
    <row r="31" spans="1:10" ht="15.75" customHeight="1" x14ac:dyDescent="0.2">
      <c r="A31" s="19">
        <v>4</v>
      </c>
      <c r="B31" s="16">
        <v>3</v>
      </c>
      <c r="C31" s="16">
        <f t="shared" ref="C31:C32" si="4">C30+B31</f>
        <v>14</v>
      </c>
      <c r="D31" s="16">
        <f t="shared" si="3"/>
        <v>58.333333333333336</v>
      </c>
      <c r="E31" s="16"/>
      <c r="F31" s="16"/>
    </row>
    <row r="32" spans="1:10" ht="15.75" customHeight="1" x14ac:dyDescent="0.2">
      <c r="A32" s="19">
        <v>5</v>
      </c>
      <c r="B32" s="16">
        <v>10</v>
      </c>
      <c r="C32" s="16">
        <f t="shared" si="4"/>
        <v>24</v>
      </c>
      <c r="D32" s="16">
        <f>100</f>
        <v>100</v>
      </c>
      <c r="E32" s="16"/>
      <c r="F32" s="16"/>
    </row>
    <row r="33" spans="1:7" ht="15.75" customHeight="1" x14ac:dyDescent="0.2">
      <c r="A33" s="4"/>
    </row>
    <row r="34" spans="1:7" ht="15.75" customHeight="1" x14ac:dyDescent="0.2">
      <c r="A34" s="4"/>
    </row>
    <row r="35" spans="1:7" ht="15.75" customHeight="1" x14ac:dyDescent="0.2">
      <c r="A35" s="20" t="s">
        <v>20</v>
      </c>
    </row>
    <row r="37" spans="1:7" ht="15.75" customHeight="1" x14ac:dyDescent="0.2">
      <c r="A37" s="26" t="s">
        <v>0</v>
      </c>
      <c r="B37" s="24" t="s">
        <v>21</v>
      </c>
      <c r="C37" s="25"/>
      <c r="D37" s="25"/>
      <c r="E37" s="25"/>
      <c r="F37" s="25"/>
      <c r="G37" s="25"/>
    </row>
    <row r="38" spans="1:7" ht="15.75" customHeight="1" x14ac:dyDescent="0.2">
      <c r="A38" s="27"/>
      <c r="B38" s="21" t="str">
        <f>B3</f>
        <v>Математика</v>
      </c>
      <c r="C38" s="21" t="s">
        <v>9</v>
      </c>
      <c r="D38" s="21" t="s">
        <v>10</v>
      </c>
      <c r="E38" s="21" t="s">
        <v>12</v>
      </c>
      <c r="F38" s="21" t="s">
        <v>13</v>
      </c>
      <c r="G38" s="21" t="s">
        <v>14</v>
      </c>
    </row>
    <row r="39" spans="1:7" ht="15.75" customHeight="1" x14ac:dyDescent="0.2">
      <c r="A39" s="23">
        <f>A3</f>
        <v>44260</v>
      </c>
      <c r="B39" s="22">
        <f>ROUND(I3,2)</f>
        <v>3.33</v>
      </c>
      <c r="C39" s="22">
        <f>ROUND(I8,2)</f>
        <v>3.75</v>
      </c>
      <c r="D39" s="22">
        <f>ROUND(I14,2)</f>
        <v>2.94</v>
      </c>
      <c r="E39" s="22">
        <f>ROUND(I18,2)</f>
        <v>2.73</v>
      </c>
      <c r="F39" s="22">
        <f>ROUND(I21,2)</f>
        <v>2.71</v>
      </c>
      <c r="G39" s="22"/>
    </row>
    <row r="40" spans="1:7" ht="15.75" customHeight="1" x14ac:dyDescent="0.2">
      <c r="A40" s="23">
        <f t="shared" ref="A40:A43" si="5">A4</f>
        <v>44291</v>
      </c>
      <c r="B40" s="22">
        <f t="shared" ref="B40:B43" si="6">ROUND(I4,2)</f>
        <v>4</v>
      </c>
      <c r="C40" s="22"/>
      <c r="D40" s="22">
        <f t="shared" ref="D40:D42" si="7">ROUND(I15,2)</f>
        <v>2.82</v>
      </c>
      <c r="E40" s="22">
        <f t="shared" ref="E40:E41" si="8">ROUND(I19,2)</f>
        <v>3.25</v>
      </c>
      <c r="F40" s="22">
        <f t="shared" ref="F40:F42" si="9">ROUND(I22,2)</f>
        <v>3.1</v>
      </c>
      <c r="G40" s="22"/>
    </row>
    <row r="41" spans="1:7" ht="15.75" customHeight="1" x14ac:dyDescent="0.2">
      <c r="A41" s="23">
        <f t="shared" si="5"/>
        <v>44321</v>
      </c>
      <c r="B41" s="22">
        <f t="shared" si="6"/>
        <v>2.6</v>
      </c>
      <c r="C41" s="22">
        <f>ROUND(I9,2)</f>
        <v>3.33</v>
      </c>
      <c r="D41" s="22">
        <f t="shared" si="7"/>
        <v>2.73</v>
      </c>
      <c r="E41" s="22">
        <f t="shared" si="8"/>
        <v>3</v>
      </c>
      <c r="F41" s="22">
        <f t="shared" si="9"/>
        <v>3.56</v>
      </c>
      <c r="G41" s="22"/>
    </row>
    <row r="42" spans="1:7" ht="15.75" customHeight="1" x14ac:dyDescent="0.2">
      <c r="A42" s="23">
        <f t="shared" si="5"/>
        <v>44352</v>
      </c>
      <c r="B42" s="22">
        <f t="shared" si="6"/>
        <v>2.73</v>
      </c>
      <c r="C42" s="22">
        <f t="shared" ref="C42:C43" si="10">ROUND(I10,2)</f>
        <v>2.79</v>
      </c>
      <c r="D42" s="22">
        <f t="shared" si="7"/>
        <v>2.85</v>
      </c>
      <c r="E42" s="22"/>
      <c r="F42" s="22">
        <f t="shared" si="9"/>
        <v>3.13</v>
      </c>
      <c r="G42" s="22">
        <f>I25</f>
        <v>3</v>
      </c>
    </row>
    <row r="43" spans="1:7" ht="15.75" customHeight="1" x14ac:dyDescent="0.2">
      <c r="A43" s="23">
        <f t="shared" si="5"/>
        <v>44382</v>
      </c>
      <c r="B43" s="22">
        <f t="shared" si="6"/>
        <v>2.77</v>
      </c>
      <c r="C43" s="22">
        <f t="shared" si="10"/>
        <v>2.42</v>
      </c>
      <c r="D43" s="22"/>
      <c r="E43" s="22"/>
      <c r="F43" s="22"/>
      <c r="G43" s="22"/>
    </row>
    <row r="44" spans="1:7" ht="15.75" customHeight="1" x14ac:dyDescent="0.2">
      <c r="A44" s="5"/>
    </row>
    <row r="45" spans="1:7" ht="15.75" customHeight="1" x14ac:dyDescent="0.2">
      <c r="A45" s="5"/>
    </row>
  </sheetData>
  <mergeCells count="2">
    <mergeCell ref="B37:G37"/>
    <mergeCell ref="A37:A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</cp:lastModifiedBy>
  <dcterms:modified xsi:type="dcterms:W3CDTF">2021-10-09T03:28:09Z</dcterms:modified>
</cp:coreProperties>
</file>