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rez\Documents\GitHub\BusinessAnalytics\Project2-Analysise_NYSE_Data\"/>
    </mc:Choice>
  </mc:AlternateContent>
  <xr:revisionPtr revIDLastSave="0" documentId="13_ncr:20001_{56214D4C-96FA-46B3-8C05-92C669FCB3A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File" sheetId="1" r:id="rId1"/>
    <sheet name="1. Analysis" sheetId="7" r:id="rId2"/>
    <sheet name="2.P&amp;L" sheetId="5" r:id="rId3"/>
    <sheet name="3. Financial forecasting" sheetId="6" r:id="rId4"/>
  </sheets>
  <externalReferences>
    <externalReference r:id="rId5"/>
  </externalReferences>
  <definedNames>
    <definedName name="_xlchart.v2.0" hidden="1">'1. Analysis'!$A$65:$A$80</definedName>
    <definedName name="_xlchart.v2.1" hidden="1">'1. Analysis'!$B$64</definedName>
    <definedName name="_xlchart.v2.2" hidden="1">'1. Analysis'!$B$65:$B$80</definedName>
    <definedName name="_xlchart.v2.3" hidden="1">'1. Analysis'!$A$68:$A$83</definedName>
    <definedName name="_xlchart.v2.4" hidden="1">'1. Analysis'!$B$67</definedName>
    <definedName name="_xlchart.v2.5" hidden="1">'1. Analysis'!$B$68:$B$83</definedName>
    <definedName name="COGS">Table1_1[[ Cost of Goods Sold ]]</definedName>
    <definedName name="company_code">Table1_1[Ticker Symbol]</definedName>
    <definedName name="company_list">DataFile!$A$2:$A$431</definedName>
    <definedName name="forecast_years">[1]Data!$C$2:$C$13</definedName>
    <definedName name="GrossMargin">Table1_1[Gross Margin 
'[1-(Cost of Revenue/Total Revenue)']]</definedName>
    <definedName name="GrossProfit">Table1_1[Gross Profit (Total Revenue - Cost of Goods Sold)]</definedName>
    <definedName name="oper_margin">[1]Data!$L$2:$L$13</definedName>
    <definedName name="OperatingMargin">Table1_1[Operating Margin
'[Operating Income/Total Revenue']]</definedName>
    <definedName name="OperatingProfit">Table1_1[Operating Profit (Gross Profit - Total operating expenses)]</definedName>
    <definedName name="otherOp">Table1_1[[ Other Operating Items ]]</definedName>
    <definedName name="RnD">Table1_1[[ Research and Development ]]</definedName>
    <definedName name="SGAS" xml:space="preserve">Table1_1 [ Sales, General and Admin. ] </definedName>
    <definedName name="tickersymbol">[1]Data!$B$2:$B$13</definedName>
    <definedName name="total_revenue">Table1_1[[ Total Revenue ]]</definedName>
    <definedName name="years">Table1_1[Years]</definedName>
  </definedNames>
  <calcPr calcId="191029"/>
  <pivotCaches>
    <pivotCache cacheId="31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6" l="1"/>
  <c r="H9" i="6" s="1"/>
  <c r="H15" i="6" s="1"/>
  <c r="H20" i="6"/>
  <c r="H19" i="6"/>
  <c r="I21" i="6"/>
  <c r="I20" i="6"/>
  <c r="I19" i="6" a="1"/>
  <c r="I19" i="6" s="1"/>
  <c r="G21" i="6" a="1"/>
  <c r="G21" i="6" s="1"/>
  <c r="G20" i="6" a="1"/>
  <c r="G20" i="6" s="1"/>
  <c r="F21" i="6" a="1"/>
  <c r="F21" i="6" s="1"/>
  <c r="F20" i="6" a="1"/>
  <c r="F20" i="6" s="1"/>
  <c r="E20" i="6" a="1"/>
  <c r="E20" i="6" s="1"/>
  <c r="E21" i="6" a="1"/>
  <c r="E21" i="6" s="1"/>
  <c r="D21" i="6" a="1"/>
  <c r="D21" i="6" s="1"/>
  <c r="D20" i="6" a="1"/>
  <c r="D20" i="6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H11" i="6" l="1"/>
  <c r="I9" i="6"/>
  <c r="I11" i="6" l="1"/>
  <c r="I15" i="6"/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G11" i="6" s="1"/>
  <c r="G15" i="6" s="1"/>
  <c r="F9" i="6" a="1"/>
  <c r="F9" i="6" s="1"/>
  <c r="E9" i="6" a="1"/>
  <c r="E9" i="6" s="1"/>
  <c r="E11" i="6" s="1"/>
  <c r="D9" i="6" a="1"/>
  <c r="D9" i="6" s="1"/>
  <c r="F11" i="6" l="1"/>
  <c r="F15" i="6" s="1"/>
  <c r="E19" i="6"/>
  <c r="E15" i="6"/>
  <c r="G19" i="6"/>
  <c r="D11" i="6"/>
  <c r="D15" i="6" s="1"/>
  <c r="F19" i="6"/>
  <c r="G9" i="5" a="1"/>
  <c r="G9" i="5" s="1"/>
  <c r="F9" i="5" a="1"/>
  <c r="F9" i="5" s="1"/>
  <c r="G13" i="5" a="1"/>
  <c r="G13" i="5" s="1"/>
  <c r="F13" i="5" a="1"/>
  <c r="F13" i="5" s="1"/>
  <c r="E13" i="5" a="1"/>
  <c r="E13" i="5" s="1"/>
  <c r="D13" i="5" a="1"/>
  <c r="D13" i="5" s="1"/>
  <c r="G14" i="5" a="1"/>
  <c r="G14" i="5" s="1"/>
  <c r="F14" i="5" a="1"/>
  <c r="F14" i="5" s="1"/>
  <c r="E14" i="5" a="1"/>
  <c r="E14" i="5" s="1"/>
  <c r="D14" i="5" a="1"/>
  <c r="D14" i="5" s="1"/>
  <c r="G12" i="5" a="1"/>
  <c r="G12" i="5" s="1"/>
  <c r="F12" i="5" a="1"/>
  <c r="F12" i="5" s="1"/>
  <c r="E12" i="5" a="1"/>
  <c r="E12" i="5" s="1"/>
  <c r="D12" i="5" a="1"/>
  <c r="D12" i="5" s="1"/>
  <c r="F10" i="5" a="1"/>
  <c r="F10" i="5" s="1"/>
  <c r="G10" i="5" a="1"/>
  <c r="G10" i="5" s="1"/>
  <c r="E10" i="5" a="1"/>
  <c r="E10" i="5" s="1"/>
  <c r="D10" i="5" a="1"/>
  <c r="D10" i="5" s="1"/>
  <c r="E9" i="5" a="1"/>
  <c r="E9" i="5" s="1"/>
  <c r="D9" i="5" a="1"/>
  <c r="D9" i="5" s="1"/>
  <c r="E11" i="5" l="1"/>
  <c r="D11" i="5"/>
  <c r="F11" i="5"/>
  <c r="F15" i="5" s="1"/>
  <c r="E15" i="5" l="1"/>
  <c r="D15" i="5"/>
  <c r="G11" i="5"/>
  <c r="G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<sst xmlns="http://schemas.openxmlformats.org/spreadsheetml/2006/main" count="9063" uniqueCount="611">
  <si>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</si>
  <si>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</si>
  <si>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</si>
  <si>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</si>
  <si>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</si>
  <si>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</si>
  <si>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</si>
  <si>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</si>
  <si>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</si>
  <si>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</si>
  <si>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</si>
  <si>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</si>
  <si>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</si>
  <si>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</si>
  <si>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</si>
  <si>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</si>
  <si>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</si>
  <si>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</si>
  <si>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</si>
  <si>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</si>
  <si>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</si>
  <si>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</si>
  <si>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</si>
  <si>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</si>
  <si>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</si>
  <si>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</si>
  <si>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</si>
  <si>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</si>
  <si>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</si>
  <si>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</si>
  <si>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</si>
  <si>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</si>
  <si>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</si>
  <si>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</si>
  <si>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</si>
  <si>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</si>
  <si>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</si>
  <si>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</si>
  <si>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</si>
  <si>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</si>
  <si>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</si>
  <si>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</si>
  <si>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</si>
  <si>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</si>
  <si>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</si>
  <si>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</si>
  <si>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</si>
  <si>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</si>
  <si>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</si>
  <si>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</si>
  <si>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</si>
  <si>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</si>
  <si>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</si>
  <si>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</si>
  <si>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</si>
  <si>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</si>
  <si>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</si>
  <si>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</si>
  <si>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</si>
  <si>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</si>
  <si>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</si>
  <si>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</si>
  <si>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</si>
  <si>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</si>
  <si>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</si>
  <si>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</si>
  <si>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</si>
  <si>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</si>
  <si>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</si>
  <si>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</si>
  <si>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</si>
  <si>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</si>
  <si>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</si>
  <si>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</si>
  <si>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</si>
  <si>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</si>
  <si>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</si>
  <si>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</si>
  <si>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</si>
  <si>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</si>
  <si>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</si>
  <si>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</si>
  <si>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</si>
  <si>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</si>
  <si>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</si>
  <si>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</si>
  <si>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</si>
  <si>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</si>
  <si>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</si>
  <si>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</si>
  <si>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</si>
  <si>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</si>
  <si>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</si>
  <si>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</si>
  <si>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</si>
  <si>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</si>
  <si>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</si>
  <si>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</si>
  <si>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</si>
  <si>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</si>
  <si>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</si>
  <si>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</si>
  <si>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</si>
  <si>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</si>
  <si>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</si>
  <si>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</si>
  <si>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</si>
  <si>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</si>
  <si>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</si>
  <si>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</si>
  <si>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</si>
  <si>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</si>
  <si>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</si>
  <si>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</si>
  <si>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</si>
  <si>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</si>
  <si>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</si>
  <si>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</si>
  <si>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</si>
  <si>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</si>
  <si>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</si>
  <si>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</si>
  <si>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</si>
  <si>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</si>
  <si>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</si>
  <si>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</si>
  <si>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</si>
  <si>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</si>
  <si>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</si>
  <si>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</si>
  <si>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</si>
  <si>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</si>
  <si>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</si>
  <si>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</si>
  <si>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</si>
  <si>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</si>
  <si>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</si>
  <si>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</si>
  <si>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</si>
  <si>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</si>
  <si>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</si>
  <si>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</si>
  <si>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</si>
  <si>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</si>
  <si>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</si>
  <si>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</si>
  <si>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</si>
  <si>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</si>
  <si>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</si>
  <si>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</si>
  <si>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</si>
  <si>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</si>
  <si>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</si>
  <si>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</si>
  <si>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</si>
  <si>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</si>
  <si>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</si>
  <si>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</si>
  <si>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</si>
  <si>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</si>
  <si>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</si>
  <si>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</si>
  <si>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</si>
  <si>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</si>
  <si>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</si>
  <si>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</si>
  <si>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</si>
  <si>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</si>
  <si>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</si>
  <si>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</si>
  <si>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</si>
  <si>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</si>
  <si>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</si>
  <si>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</si>
  <si>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</si>
  <si>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</si>
  <si>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</si>
  <si>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</si>
  <si>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</si>
  <si>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</si>
  <si>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</si>
  <si>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</si>
  <si>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</si>
  <si>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</si>
  <si>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</si>
  <si>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</si>
  <si>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</si>
  <si>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</si>
  <si>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</si>
  <si>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</si>
  <si>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</si>
  <si>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</si>
  <si>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</si>
  <si>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</si>
  <si>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</si>
  <si>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</si>
  <si>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</si>
  <si>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</si>
  <si>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</si>
  <si>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</si>
  <si>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</si>
  <si>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</si>
  <si>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</si>
  <si>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</si>
  <si>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</si>
  <si>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</si>
  <si>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</si>
  <si>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</si>
  <si>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</si>
  <si>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</si>
  <si>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</si>
  <si>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</si>
  <si>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</si>
  <si>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</si>
  <si>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</si>
  <si>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</si>
  <si>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</si>
  <si>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</si>
  <si>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</si>
  <si>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</si>
  <si>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</si>
  <si>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</si>
  <si>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</si>
  <si>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</si>
  <si>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</si>
  <si>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</si>
  <si>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</si>
  <si>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</si>
  <si>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</si>
  <si>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</si>
  <si>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</si>
  <si>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</si>
  <si>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</si>
  <si>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</si>
  <si>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</si>
  <si>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</si>
  <si>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</si>
  <si>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</si>
  <si>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</si>
  <si>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</si>
  <si>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</si>
  <si>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</si>
  <si>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</si>
  <si>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</si>
  <si>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</si>
  <si>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</si>
  <si>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</si>
  <si>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</si>
  <si>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</si>
  <si>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</si>
  <si>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</si>
  <si>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</si>
  <si>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</si>
  <si>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</si>
  <si>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</si>
  <si>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</si>
  <si>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</si>
  <si>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</si>
  <si>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</si>
  <si>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</si>
  <si>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</si>
  <si>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</si>
  <si>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</si>
  <si>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</si>
  <si>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</si>
  <si>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</si>
  <si>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</si>
  <si>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</si>
  <si>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</si>
  <si>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</si>
  <si>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</si>
  <si>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</si>
  <si>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</si>
  <si>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</si>
  <si>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</si>
  <si>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</si>
  <si>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</si>
  <si>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</si>
  <si>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</si>
  <si>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</si>
  <si>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</si>
  <si>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</si>
  <si>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</si>
  <si>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</si>
  <si>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</si>
  <si>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</si>
  <si>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</si>
  <si>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</si>
  <si>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</si>
  <si>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</si>
  <si>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</si>
  <si>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</si>
  <si>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</si>
  <si>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</si>
  <si>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</si>
  <si>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</si>
  <si>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</si>
  <si>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</si>
  <si>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</si>
  <si>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</si>
  <si>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</si>
  <si>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</si>
  <si>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</si>
  <si>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</si>
  <si>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</si>
  <si>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</si>
  <si>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</si>
  <si>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</si>
  <si>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</si>
  <si>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</si>
  <si>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</si>
  <si>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</si>
  <si>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</si>
  <si>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</si>
  <si>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</si>
  <si>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</si>
  <si>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</si>
  <si>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</si>
  <si>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</si>
  <si>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</si>
  <si>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</si>
  <si>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</si>
  <si>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</si>
  <si>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</si>
  <si>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</si>
  <si>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</si>
  <si>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</si>
  <si>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</si>
  <si>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</si>
  <si>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</si>
  <si>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</si>
  <si>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</si>
  <si>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</si>
  <si>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</si>
  <si>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</si>
  <si>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</si>
  <si>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</si>
  <si>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</si>
  <si>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</si>
  <si>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</si>
  <si>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</si>
  <si>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</si>
  <si>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</si>
  <si>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</si>
  <si>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</si>
  <si>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</si>
  <si>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</si>
  <si>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</si>
  <si>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</si>
  <si>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</si>
  <si>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</si>
  <si>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</si>
  <si>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</si>
  <si>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</si>
  <si>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</si>
  <si>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</si>
  <si>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</si>
  <si>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</si>
  <si>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</si>
  <si>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</si>
  <si>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</si>
  <si>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</si>
  <si>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</si>
  <si>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</si>
  <si>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</si>
  <si>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</si>
  <si>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</si>
  <si>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</si>
  <si>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</si>
  <si>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</si>
  <si>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</si>
  <si>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</si>
  <si>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</si>
  <si>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</si>
  <si>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</si>
  <si>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</si>
  <si>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</si>
  <si>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</si>
  <si>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</si>
  <si>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</si>
  <si>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</si>
  <si>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</si>
  <si>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</si>
  <si>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</si>
  <si>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</si>
  <si>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</si>
  <si>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</si>
  <si>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</si>
  <si>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</si>
  <si>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</si>
  <si>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</si>
  <si>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</si>
  <si>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</si>
  <si>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</si>
  <si>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</si>
  <si>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</si>
  <si>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</si>
  <si>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</si>
  <si>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</si>
  <si>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</si>
  <si>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</si>
  <si>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</si>
  <si>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</si>
  <si>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</si>
  <si>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</si>
  <si>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</si>
  <si>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</si>
  <si>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</si>
  <si>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</si>
  <si>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</si>
  <si>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</si>
  <si>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</si>
  <si>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</si>
  <si>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</si>
  <si>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</si>
  <si>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</si>
  <si>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</si>
  <si>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</si>
  <si>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</si>
  <si>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</si>
  <si>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</si>
  <si>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</si>
  <si>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</si>
  <si>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</si>
  <si>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</si>
  <si>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</si>
  <si>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</si>
  <si>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</si>
  <si>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</si>
  <si>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</si>
  <si>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</si>
  <si>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</si>
  <si>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</si>
  <si>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</si>
  <si>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</si>
  <si>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</si>
  <si>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</si>
  <si>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</si>
  <si>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</si>
  <si>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</si>
  <si>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</si>
  <si>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</si>
  <si>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</si>
  <si>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</si>
  <si>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</si>
  <si>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</si>
  <si>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</si>
  <si>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</si>
  <si>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</si>
  <si>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</si>
  <si>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</si>
  <si>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</si>
  <si>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</si>
  <si>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</si>
  <si>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</si>
  <si>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</si>
  <si>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</si>
  <si>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</si>
  <si>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</si>
  <si>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</si>
  <si>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</si>
  <si>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</si>
  <si>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</si>
  <si>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</si>
  <si>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</si>
  <si>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</si>
  <si>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</si>
  <si>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</si>
  <si>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</si>
  <si>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</si>
  <si>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</si>
  <si>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</si>
  <si>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</si>
  <si>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</si>
  <si>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</si>
  <si>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</si>
  <si>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</si>
  <si>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</si>
  <si>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</si>
  <si>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</si>
  <si>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</si>
  <si>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</si>
  <si>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</si>
  <si>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</si>
  <si>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</si>
  <si>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</si>
  <si>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</si>
  <si>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</si>
  <si>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</si>
  <si>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</si>
  <si>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</si>
  <si>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</si>
  <si>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</si>
  <si>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</si>
  <si>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</si>
  <si>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</si>
  <si>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</si>
  <si>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</si>
  <si>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</si>
  <si>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</si>
  <si>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</si>
  <si>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</si>
  <si>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</si>
  <si>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</si>
  <si>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</si>
  <si>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</si>
  <si>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</si>
  <si>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</si>
  <si>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</si>
  <si>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</si>
  <si>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</si>
  <si>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</si>
  <si>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</si>
  <si>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</si>
  <si>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</si>
  <si>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</si>
  <si>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</si>
  <si>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</si>
  <si>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</si>
  <si>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</si>
  <si>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</si>
  <si>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</si>
  <si>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</si>
  <si>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</si>
  <si>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</si>
  <si>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</si>
  <si>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</si>
  <si>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</si>
  <si>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</si>
  <si>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</si>
  <si>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</si>
  <si>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</si>
  <si>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</si>
  <si>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</si>
  <si>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</si>
  <si>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</si>
  <si>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</si>
  <si>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</si>
  <si>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</si>
  <si>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</si>
  <si>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</si>
  <si>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</si>
  <si>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</si>
  <si>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</si>
  <si>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</si>
  <si>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</si>
  <si>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</si>
  <si>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</si>
  <si>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</si>
  <si>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</si>
  <si>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</si>
  <si>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</si>
  <si>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</si>
  <si>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</si>
  <si>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</si>
  <si>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</si>
  <si>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</si>
  <si>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</si>
  <si>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</si>
  <si>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</si>
  <si>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</si>
  <si>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</si>
  <si>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</si>
  <si>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</si>
  <si>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</si>
  <si>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</si>
  <si>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</si>
  <si>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</si>
  <si>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</si>
  <si>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</si>
  <si>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</si>
  <si>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</si>
  <si>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</si>
  <si>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</si>
  <si>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</si>
  <si>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</si>
  <si>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</si>
  <si>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Company</t>
  </si>
  <si>
    <t>Revenues</t>
  </si>
  <si>
    <t>Gross Profit</t>
  </si>
  <si>
    <t>EBITDA</t>
  </si>
  <si>
    <t>USD $000's</t>
  </si>
  <si>
    <t>Income Statement</t>
  </si>
  <si>
    <t>Other Operating expenses</t>
  </si>
  <si>
    <t>Research &amp; Development</t>
  </si>
  <si>
    <t>Sales, General and Admin</t>
  </si>
  <si>
    <t>Costs of Good Solds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</si>
  <si>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</si>
  <si>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</si>
  <si>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</si>
  <si>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</si>
  <si>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</si>
  <si>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</si>
  <si>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</si>
  <si>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</si>
  <si>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</si>
  <si>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</si>
  <si>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</si>
  <si>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</si>
  <si>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</si>
  <si>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</si>
  <si>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</si>
  <si>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</si>
  <si>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Profit (Gross Profit - Total operating expenses)</t>
  </si>
  <si>
    <t>Gross Margin 
[1-(Cost of Revenue/Total Revenue)]</t>
  </si>
  <si>
    <t>Operating Margin
[Operating Income/Total Revenue]</t>
  </si>
  <si>
    <t>Gross Profit (Total Revenue - Cost of Goods Sold)</t>
  </si>
  <si>
    <t xml:space="preserve">Average of  Total Revenue </t>
  </si>
  <si>
    <t>Count of Companies</t>
  </si>
  <si>
    <t>StdDev of Total Revenue</t>
  </si>
  <si>
    <t>How did the Revenue evolve across the years in the Information Technology Sector?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</si>
</sst>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6" formatCode="0.0%"/>
    <numFmt numFmtId="168" formatCode="&quot;$&quot;#,##0.000_);[Red]\(&quot;$&quot;#,##0.000\)"/>
    <numFmt numFmtId="169" formatCode="_(&quot;$&quot;* #,##0_);_(&quot;$&quot;* \(#,##0\);_(&quot;$&quot;* &quot;-&quot;??_);_(@_)"/>
    <numFmt numFmtId="172" formatCode="#,,\ &quot;Million&quot;"/>
    <numFmt numFmtId="176" formatCode="#,,\ &quot;M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F4F4F"/>
      <name val="Open Sans"/>
      <family val="2"/>
    </font>
    <font>
      <b/>
      <sz val="8"/>
      <color rgb="FF4F4F4F"/>
      <name val="Open Sans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10" xfId="0" applyBorder="1"/>
    <xf numFmtId="44" fontId="0" fillId="0" borderId="10" xfId="0" applyNumberFormat="1" applyBorder="1"/>
    <xf numFmtId="0" fontId="0" fillId="0" borderId="0" xfId="0" applyBorder="1"/>
    <xf numFmtId="44" fontId="0" fillId="0" borderId="0" xfId="0" applyNumberFormat="1" applyBorder="1"/>
    <xf numFmtId="0" fontId="22" fillId="0" borderId="11" xfId="0" applyFont="1" applyBorder="1"/>
    <xf numFmtId="0" fontId="23" fillId="0" borderId="12" xfId="0" applyFont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16" fillId="34" borderId="16" xfId="0" applyFont="1" applyFill="1" applyBorder="1"/>
    <xf numFmtId="0" fontId="0" fillId="34" borderId="0" xfId="0" applyFill="1" applyBorder="1"/>
    <xf numFmtId="0" fontId="0" fillId="34" borderId="17" xfId="0" applyFill="1" applyBorder="1"/>
    <xf numFmtId="44" fontId="0" fillId="0" borderId="17" xfId="0" applyNumberFormat="1" applyBorder="1"/>
    <xf numFmtId="0" fontId="0" fillId="0" borderId="18" xfId="0" applyBorder="1"/>
    <xf numFmtId="44" fontId="0" fillId="0" borderId="19" xfId="0" applyNumberFormat="1" applyBorder="1"/>
    <xf numFmtId="0" fontId="16" fillId="0" borderId="16" xfId="0" applyFont="1" applyBorder="1"/>
    <xf numFmtId="0" fontId="0" fillId="0" borderId="16" xfId="0" applyFill="1" applyBorder="1"/>
    <xf numFmtId="0" fontId="16" fillId="0" borderId="18" xfId="0" applyFont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5" borderId="0" xfId="0" applyFont="1" applyFill="1"/>
    <xf numFmtId="0" fontId="0" fillId="35" borderId="0" xfId="0" applyFill="1"/>
    <xf numFmtId="0" fontId="0" fillId="0" borderId="20" xfId="0" applyBorder="1"/>
    <xf numFmtId="0" fontId="16" fillId="0" borderId="20" xfId="0" applyFont="1" applyBorder="1" applyAlignment="1">
      <alignment horizontal="center"/>
    </xf>
    <xf numFmtId="0" fontId="0" fillId="36" borderId="0" xfId="0" applyFill="1"/>
    <xf numFmtId="9" fontId="24" fillId="36" borderId="0" xfId="43" applyFont="1" applyFill="1" applyBorder="1"/>
    <xf numFmtId="166" fontId="25" fillId="36" borderId="0" xfId="0" quotePrefix="1" applyNumberFormat="1" applyFont="1" applyFill="1"/>
    <xf numFmtId="2" fontId="26" fillId="36" borderId="0" xfId="0" applyNumberFormat="1" applyFont="1" applyFill="1"/>
    <xf numFmtId="2" fontId="25" fillId="36" borderId="0" xfId="0" quotePrefix="1" applyNumberFormat="1" applyFont="1" applyFill="1"/>
    <xf numFmtId="0" fontId="0" fillId="36" borderId="10" xfId="0" applyFill="1" applyBorder="1"/>
    <xf numFmtId="2" fontId="26" fillId="36" borderId="10" xfId="0" applyNumberFormat="1" applyFont="1" applyFill="1" applyBorder="1"/>
    <xf numFmtId="2" fontId="25" fillId="36" borderId="10" xfId="0" applyNumberFormat="1" applyFont="1" applyFill="1" applyBorder="1"/>
    <xf numFmtId="0" fontId="0" fillId="37" borderId="21" xfId="0" applyFill="1" applyBorder="1"/>
    <xf numFmtId="0" fontId="16" fillId="0" borderId="22" xfId="0" applyFont="1" applyBorder="1"/>
    <xf numFmtId="0" fontId="0" fillId="0" borderId="22" xfId="0" applyBorder="1"/>
    <xf numFmtId="166" fontId="0" fillId="0" borderId="22" xfId="43" applyNumberFormat="1" applyFon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27" fillId="0" borderId="0" xfId="0" applyNumberFormat="1" applyFont="1"/>
    <xf numFmtId="166" fontId="27" fillId="0" borderId="0" xfId="43" applyNumberFormat="1" applyFont="1" applyFill="1" applyBorder="1"/>
    <xf numFmtId="166" fontId="25" fillId="0" borderId="22" xfId="43" applyNumberFormat="1" applyFont="1" applyFill="1" applyBorder="1" applyAlignment="1">
      <alignment horizontal="center"/>
    </xf>
    <xf numFmtId="166" fontId="25" fillId="0" borderId="22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6" fontId="25" fillId="0" borderId="22" xfId="0" applyNumberFormat="1" applyFont="1" applyBorder="1"/>
    <xf numFmtId="2" fontId="27" fillId="0" borderId="10" xfId="43" applyNumberFormat="1" applyFont="1" applyFill="1" applyBorder="1"/>
    <xf numFmtId="2" fontId="27" fillId="0" borderId="10" xfId="0" applyNumberFormat="1" applyFont="1" applyBorder="1"/>
    <xf numFmtId="168" fontId="0" fillId="0" borderId="0" xfId="0" applyNumberFormat="1"/>
    <xf numFmtId="0" fontId="0" fillId="35" borderId="0" xfId="0" applyFill="1" applyAlignment="1">
      <alignment wrapText="1"/>
    </xf>
    <xf numFmtId="169" fontId="16" fillId="0" borderId="19" xfId="0" applyNumberFormat="1" applyFont="1" applyFill="1" applyBorder="1"/>
    <xf numFmtId="0" fontId="0" fillId="34" borderId="16" xfId="0" applyFill="1" applyBorder="1"/>
    <xf numFmtId="169" fontId="0" fillId="0" borderId="16" xfId="42" applyNumberFormat="1" applyFont="1" applyFill="1" applyBorder="1"/>
    <xf numFmtId="169" fontId="0" fillId="0" borderId="17" xfId="42" applyNumberFormat="1" applyFont="1" applyFill="1" applyBorder="1"/>
    <xf numFmtId="44" fontId="0" fillId="0" borderId="18" xfId="0" applyNumberFormat="1" applyBorder="1"/>
    <xf numFmtId="44" fontId="0" fillId="0" borderId="16" xfId="0" applyNumberFormat="1" applyBorder="1"/>
    <xf numFmtId="169" fontId="16" fillId="0" borderId="23" xfId="0" applyNumberFormat="1" applyFont="1" applyFill="1" applyBorder="1"/>
    <xf numFmtId="172" fontId="0" fillId="0" borderId="0" xfId="0" applyNumberFormat="1"/>
    <xf numFmtId="176" fontId="0" fillId="0" borderId="0" xfId="0" applyNumberFormat="1"/>
    <xf numFmtId="0" fontId="28" fillId="0" borderId="24" xfId="0" applyFont="1" applyBorder="1"/>
    <xf numFmtId="0" fontId="2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8" formatCode="&quot;$&quot;#,##0.000_);[Red]\(&quot;$&quot;#,##0.000\)"/>
    </dxf>
    <dxf>
      <numFmt numFmtId="168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 Total Revenue  by Years</a:t>
            </a:r>
          </a:p>
          <a:p>
            <a:pPr>
              <a:defRPr/>
            </a:pPr>
            <a:r>
              <a:rPr lang="en-GB"/>
              <a:t>Information Technology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Analysis'!$B$6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Analysis'!$B$7:$B$10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8-47B0-9841-CDBF3F179DC3}"/>
            </c:ext>
          </c:extLst>
        </c:ser>
        <c:ser>
          <c:idx val="1"/>
          <c:order val="1"/>
          <c:tx>
            <c:strRef>
              <c:f>'1. Analysis'!$C$6</c:f>
              <c:strCache>
                <c:ptCount val="1"/>
                <c:pt idx="0">
                  <c:v>StdDev of 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Analysis'!$C$7:$C$10</c:f>
              <c:numCache>
                <c:formatCode>#,,\ 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8-47B0-9841-CDBF3F17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9184"/>
        <c:axId val="694698856"/>
      </c:barChart>
      <c:catAx>
        <c:axId val="69469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Years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264934323753119"/>
              <c:y val="0.8399826178971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8856"/>
        <c:crosses val="autoZero"/>
        <c:auto val="1"/>
        <c:lblAlgn val="ctr"/>
        <c:lblOffset val="100"/>
        <c:noMultiLvlLbl val="0"/>
      </c:catAx>
      <c:valAx>
        <c:axId val="6946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(Millions)</a:t>
                </a:r>
              </a:p>
            </c:rich>
          </c:tx>
          <c:layout>
            <c:manualLayout>
              <c:xMode val="edge"/>
              <c:yMode val="edge"/>
              <c:x val="0.11098527746319366"/>
              <c:y val="0.26198778391093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Total Revenue by Years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Information Technology Sector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Analysis'!$B$33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Analysis'!$B$34:$B$37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E-481E-82C7-222E07788F6B}"/>
            </c:ext>
          </c:extLst>
        </c:ser>
        <c:ser>
          <c:idx val="1"/>
          <c:order val="1"/>
          <c:tx>
            <c:strRef>
              <c:f>'1. Analysis'!$C$33</c:f>
              <c:strCache>
                <c:ptCount val="1"/>
                <c:pt idx="0">
                  <c:v>Count of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Analysis'!$C$34:$C$37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E-481E-82C7-222E0778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76512"/>
        <c:axId val="617777496"/>
      </c:barChart>
      <c:catAx>
        <c:axId val="61777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7496"/>
        <c:crosses val="autoZero"/>
        <c:auto val="1"/>
        <c:lblAlgn val="ctr"/>
        <c:lblOffset val="100"/>
        <c:noMultiLvlLbl val="0"/>
      </c:catAx>
      <c:valAx>
        <c:axId val="6177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</a:p>
            </c:rich>
          </c:tx>
          <c:layout>
            <c:manualLayout>
              <c:xMode val="edge"/>
              <c:yMode val="edge"/>
              <c:x val="7.7929300154561246E-2"/>
              <c:y val="0.3183336749530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Companies by Sub Industry in the Information Technology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Companies by Sub Industry in the Information Technology Industry</a:t>
          </a:r>
        </a:p>
      </cx:txPr>
    </cx:title>
    <cx:plotArea>
      <cx:plotAreaRegion>
        <cx:series layoutId="funnel" uniqueId="{5C839363-F4D7-4661-A1E0-DD20847BF137}">
          <cx:tx>
            <cx:txData>
              <cx:f>_xlchart.v2.4</cx:f>
              <cx:v>Count of Companies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tle>
          <cx:tx>
            <cx:txData>
              <cx:v>Sub Industry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</xdr:colOff>
      <xdr:row>5</xdr:row>
      <xdr:rowOff>1586</xdr:rowOff>
    </xdr:from>
    <xdr:to>
      <xdr:col>13</xdr:col>
      <xdr:colOff>561975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A56C-02D5-4C2E-8F08-CB135D409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579435</xdr:colOff>
      <xdr:row>24</xdr:row>
      <xdr:rowOff>96836</xdr:rowOff>
    </xdr:from>
    <xdr:to>
      <xdr:col>14</xdr:col>
      <xdr:colOff>219074</xdr:colOff>
      <xdr:row>45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79B47-E050-4C32-9FBF-798AB30E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369886</xdr:colOff>
      <xdr:row>54</xdr:row>
      <xdr:rowOff>68261</xdr:rowOff>
    </xdr:from>
    <xdr:to>
      <xdr:col>13</xdr:col>
      <xdr:colOff>146049</xdr:colOff>
      <xdr:row>75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FECDB7-EF0C-4386-9662-7C4195E3B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7286" y="9297986"/>
              <a:ext cx="5872163" cy="3910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.perez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Perez" refreshedDate="43956.418652546294" createdVersion="6" refreshedVersion="6" minRefreshableVersion="3" recordCount="1710" xr:uid="{A324EBBD-E8AC-4005-816B-65BBC67DA8C0}">
  <cacheSource type="worksheet">
    <worksheetSource name="Table1_1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6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8">
      <sharedItems containsMixedTypes="1" containsNumber="1" minValue="-0.79656106317314346" maxValue="0.98960858058225376"/>
    </cacheField>
    <cacheField name="Operating Margin_x000a_[Operating Income/Total Revenue]" numFmtId="168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s v="URBN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s v="USB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s v="UTX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s v="V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s v="VAR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s v="VFC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s v="VIAB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s v="VLO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s v="VMC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RSK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s v="VRSN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s v="VRTX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s v="VTR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s v="VZ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DC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s v="WEC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s v="WFC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s v="WFM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s v="WHR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s v="WM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s v="WMB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s v="WMT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s v="WRK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s v="WU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s v="WY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s v="WYN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s v="WYNN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s v="XEC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s v="XEL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s v="XL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OM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s v="XRAY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YL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UM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s v="ZBH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s v="ZION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s v="URBN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s v="USB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s v="UTX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s v="V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s v="VAR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s v="VFC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s v="VIAB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s v="VLO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s v="VMC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s v="VNO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s v="VRSK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s v="VRSN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s v="VRTX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s v="VTR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s v="VZ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DC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s v="WEC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s v="WFC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s v="WFM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s v="WHR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s v="WM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s v="WMB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s v="WMT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s v="WRK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s v="WU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s v="WY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s v="WYN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s v="WYNN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s v="XEC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s v="XEL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s v="XL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OM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s v="XRAY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YL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UM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ION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s v="URBN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s v="USB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s v="UTX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s v="V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s v="VAR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s v="VFC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s v="VIAB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s v="VLO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s v="VMC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s v="VNO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s v="VRSK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s v="VRSN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s v="VRTX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s v="VTR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s v="VZ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DC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s v="WEC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s v="WFC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s v="WFM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s v="WHR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s v="WM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s v="WMB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s v="WMT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s v="WRK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s v="WU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s v="WY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s v="WYN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s v="WYNN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s v="XEC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s v="XEL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s v="XL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OM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s v="XRAY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YL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UM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ION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s v="URBN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s v="USB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s v="UTX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s v="V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s v="VAR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s v="VFC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s v="VIAB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s v="VLO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s v="VMC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s v="VNO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s v="VRSK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s v="VRSN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s v="VRTX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s v="VTR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s v="VZ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s v="WEC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s v="WFC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s v="WFM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s v="WHR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s v="WM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s v="WMB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s v="WMT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s v="WU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s v="WY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s v="WYN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s v="WYNN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s v="XEC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s v="XEL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s v="XL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s v="XRAY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4CCC-5F8E-465D-A544-78E0D83E90C5}" name="PivotTable24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48:B64" firstHeaderRow="1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6E0CE-8376-4B14-857D-94A94DD61D24}" name="PivotTable23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33:C37" firstHeaderRow="0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76"/>
    <dataField name="Count of Companies" fld="0" subtotal="count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08C9-95D6-49B5-9C9E-A7041DE82422}" name="PivotTable22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6:C10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76"/>
    <dataField name="StdDev of Total Revenue" fld="3" subtotal="stdDev" baseField="1" baseItem="0" numFmtId="17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A783-D8DF-4B7E-A2AC-699878278637}" name="Table1" displayName="Table1_1" ref="A1:N1711" totalsRowShown="0">
  <autoFilter ref="A1:N1711" xr:uid="{724528C1-6B64-47C5-9EB8-FF1DA51EA34F}"/>
  <sortState xmlns:xlrd2="http://schemas.microsoft.com/office/spreadsheetml/2017/richdata2" ref="A2:J1711">
    <sortCondition ref="B1:B1711"/>
  </sortState>
  <tableColumns count="14">
    <tableColumn id="1" xr3:uid="{D05928AF-EBD5-4DA5-BB83-52D91AF1EA8D}" name="Ticker Symbol"/>
    <tableColumn id="2" xr3:uid="{1C259D3E-8BA6-4987-B76C-8AE9DB8FEF96}" name="Years"/>
    <tableColumn id="3" xr3:uid="{60040217-B398-41A4-A0E4-EDCE6EF622F4}" name="Period Ending" dataDxfId="9"/>
    <tableColumn id="4" xr3:uid="{4E2261BA-A153-47DF-8508-4196A508864F}" name=" Total Revenue " dataDxfId="8"/>
    <tableColumn id="5" xr3:uid="{ACC71229-218A-47F6-B38F-A911015D3E79}" name=" Cost of Goods Sold " dataDxfId="7"/>
    <tableColumn id="6" xr3:uid="{379D648F-C10A-4FFF-B10F-2C43230E0F8A}" name=" Sales, General and Admin. " dataDxfId="6"/>
    <tableColumn id="7" xr3:uid="{3CAC7976-DD96-4A3C-BD43-BD3A1C4D4BD5}" name=" Research and Development " dataDxfId="5"/>
    <tableColumn id="8" xr3:uid="{36444899-5424-4956-9CAB-5794C9F5844C}" name=" Other Operating Items " dataDxfId="4"/>
    <tableColumn id="9" xr3:uid="{2E910D2B-82E0-487A-89E2-2FAF983339F3}" name="GICS Sector"/>
    <tableColumn id="10" xr3:uid="{CFCDD1D2-74EE-45FE-817E-6BCB2C756DA3}" name="GICS Sub Industry"/>
    <tableColumn id="11" xr3:uid="{56894187-CAD9-4461-A8C9-BCA4BDE740E7}" name="Gross Profit (Total Revenue - Cost of Goods Sold)" dataDxfId="3">
      <calculatedColumnFormula>+Table1_1[[#This Row],[ Total Revenue ]]-Table1_1[[#This Row],[ Cost of Goods Sold ]]</calculatedColumnFormula>
    </tableColumn>
    <tableColumn id="12" xr3:uid="{5CC8E943-56FF-458D-9F2B-1CF41146BE7C}" name="Operating Profit (Gross Profit - Total operating expenses)" dataDxfId="2">
      <calculatedColumnFormula>Table1_1[[#This Row],[Gross Profit (Total Revenue - Cost of Goods Sold)]]-SUM(F2:H2)</calculatedColumnFormula>
    </tableColumn>
    <tableColumn id="13" xr3:uid="{C62404D6-9D4A-41A9-B79F-B241F0824423}" name="Gross Margin _x000a_[1-(Cost of Revenue/Total Revenue)]" dataDxfId="1">
      <calculatedColumnFormula>1-(Table1_1[[#This Row],[ Cost of Goods Sold ]]/Table1_1[[#This Row],[ Total Revenue ]])</calculatedColumnFormula>
    </tableColumn>
    <tableColumn id="14" xr3:uid="{077E2F42-4F76-449E-819C-A136348F2DE5}" name="Operating Margin_x000a_[Operating Income/Total Revenue]" dataDxfId="0">
      <calculatedColumnFormula>+Table1_1[[#This Row],[Operating Profit (Gross Profit - Total operating expenses)]]/Table1_1[[#This Row],[ Total Revenue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B6A98-C94B-441D-AC39-4F3F99399E46}" name="Table2" displayName="Table2" ref="A67:B83" totalsRowShown="0">
  <autoFilter ref="A67:B83" xr:uid="{7DFFC956-A7E7-4798-931E-E30E98BEAFF3}"/>
  <tableColumns count="2">
    <tableColumn id="1" xr3:uid="{46C5DEFE-B936-4801-A18E-3343E538A8AD}" name="GICS Sub Industry"/>
    <tableColumn id="2" xr3:uid="{FFB891E2-DA56-4F72-A87D-41700DBA7C17}" name="Count of Compan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topLeftCell="A1678" workbookViewId="0">
      <selection activeCell="A2" sqref="A2:J1711"/>
    </sheetView>
  </sheetViews>
  <sheetFormatPr defaultRowHeight="14.5" x14ac:dyDescent="0.35"/>
  <cols>
    <col min="1" max="1" width="14.6328125" customWidth="1"/>
    <col min="2" max="2" width="7.36328125" customWidth="1"/>
    <col min="3" max="3" width="14.6328125" customWidth="1"/>
    <col min="4" max="4" width="15.90625" customWidth="1"/>
    <col min="5" max="5" width="19.36328125" customWidth="1"/>
    <col min="6" max="6" width="25.81640625" customWidth="1"/>
    <col min="7" max="7" width="26.90625" customWidth="1"/>
    <col min="8" max="8" width="22.6328125" customWidth="1"/>
    <col min="9" max="9" width="25.453125" bestFit="1" customWidth="1"/>
    <col min="10" max="10" width="42.54296875" bestFit="1" customWidth="1"/>
    <col min="11" max="11" width="21.36328125" customWidth="1"/>
    <col min="12" max="12" width="20.7265625" customWidth="1"/>
    <col min="13" max="13" width="25.453125" customWidth="1"/>
    <col min="14" max="14" width="29.26953125" customWidth="1"/>
  </cols>
  <sheetData>
    <row r="1" spans="1:14" ht="5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9" t="s">
        <v>606</v>
      </c>
      <c r="L1" s="59" t="s">
        <v>603</v>
      </c>
      <c r="M1" s="59" t="s">
        <v>604</v>
      </c>
      <c r="N1" s="59" t="s">
        <v>605</v>
      </c>
    </row>
    <row r="2" spans="1:14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2">
        <f>+Table1_1[[#This Row],[ Total Revenue ]]-Table1_1[[#This Row],[ Cost of Goods Sold ]]</f>
        <v>14356000000</v>
      </c>
      <c r="L2" s="2">
        <f>Table1_1[[#This Row],[Gross Profit (Total Revenue - Cost of Goods Sold)]]-SUM(F2:H2)</f>
        <v>534000000</v>
      </c>
      <c r="M2" s="58">
        <f>1-(Table1_1[[#This Row],[ Cost of Goods Sold ]]/Table1_1[[#This Row],[ Total Revenue ]])</f>
        <v>0.57759002212834432</v>
      </c>
      <c r="N2" s="58">
        <f>+Table1_1[[#This Row],[Operating Profit (Gross Profit - Total operating expenses)]]/Table1_1[[#This Row],[ Total Revenue ]]</f>
        <v>2.1484610742305371E-2</v>
      </c>
    </row>
    <row r="3" spans="1:14" x14ac:dyDescent="0.35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2">
        <f>+Table1_1[[#This Row],[ Total Revenue ]]-Table1_1[[#This Row],[ Cost of Goods Sold ]]</f>
        <v>3098036000</v>
      </c>
      <c r="L3" s="2">
        <f>Table1_1[[#This Row],[Gross Profit (Total Revenue - Cost of Goods Sold)]]-SUM(F3:H3)</f>
        <v>657315000</v>
      </c>
      <c r="M3" s="58">
        <f>1-(Table1_1[[#This Row],[ Cost of Goods Sold ]]/Table1_1[[#This Row],[ Total Revenue ]])</f>
        <v>0.49928033878468714</v>
      </c>
      <c r="N3" s="58">
        <f>+Table1_1[[#This Row],[Operating Profit (Gross Profit - Total operating expenses)]]/Table1_1[[#This Row],[ Total Revenue ]]</f>
        <v>0.10593306723622857</v>
      </c>
    </row>
    <row r="4" spans="1:14" x14ac:dyDescent="0.35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2">
        <f>+Table1_1[[#This Row],[ Total Revenue ]]-Table1_1[[#This Row],[ Cost of Goods Sold ]]</f>
        <v>64304000000</v>
      </c>
      <c r="L4" s="2">
        <f>Table1_1[[#This Row],[Gross Profit (Total Revenue - Cost of Goods Sold)]]-SUM(F4:H4)</f>
        <v>48999000000</v>
      </c>
      <c r="M4" s="58">
        <f>1-(Table1_1[[#This Row],[ Cost of Goods Sold ]]/Table1_1[[#This Row],[ Total Revenue ]])</f>
        <v>0.37624480720847231</v>
      </c>
      <c r="N4" s="58">
        <f>+Table1_1[[#This Row],[Operating Profit (Gross Profit - Total operating expenses)]]/Table1_1[[#This Row],[ Total Revenue ]]</f>
        <v>0.28669475162366159</v>
      </c>
    </row>
    <row r="5" spans="1:14" x14ac:dyDescent="0.35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2">
        <f>+Table1_1[[#This Row],[ Total Revenue ]]-Table1_1[[#This Row],[ Cost of Goods Sold ]]</f>
        <v>13872000000</v>
      </c>
      <c r="L5" s="2">
        <f>Table1_1[[#This Row],[Gross Profit (Total Revenue - Cost of Goods Sold)]]-SUM(F5:H5)</f>
        <v>6105000000</v>
      </c>
      <c r="M5" s="58">
        <f>1-(Table1_1[[#This Row],[ Cost of Goods Sold ]]/Table1_1[[#This Row],[ Total Revenue ]])</f>
        <v>0.75473340587595206</v>
      </c>
      <c r="N5" s="58">
        <f>+Table1_1[[#This Row],[Operating Profit (Gross Profit - Total operating expenses)]]/Table1_1[[#This Row],[ Total Revenue ]]</f>
        <v>0.33215451577801958</v>
      </c>
    </row>
    <row r="6" spans="1:14" x14ac:dyDescent="0.35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2">
        <f>+Table1_1[[#This Row],[ Total Revenue ]]-Table1_1[[#This Row],[ Cost of Goods Sold ]]</f>
        <v>2507819000</v>
      </c>
      <c r="L6" s="2">
        <f>Table1_1[[#This Row],[Gross Profit (Total Revenue - Cost of Goods Sold)]]-SUM(F6:H6)</f>
        <v>898399000</v>
      </c>
      <c r="M6" s="58">
        <f>1-(Table1_1[[#This Row],[ Cost of Goods Sold ]]/Table1_1[[#This Row],[ Total Revenue ]])</f>
        <v>2.8511172689936859E-2</v>
      </c>
      <c r="N6" s="58">
        <f>+Table1_1[[#This Row],[Operating Profit (Gross Profit - Total operating expenses)]]/Table1_1[[#This Row],[ Total Revenue ]]</f>
        <v>1.0213818873477963E-2</v>
      </c>
    </row>
    <row r="7" spans="1:14" x14ac:dyDescent="0.35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2">
        <f>+Table1_1[[#This Row],[ Total Revenue ]]-Table1_1[[#This Row],[ Cost of Goods Sold ]]</f>
        <v>10151000000</v>
      </c>
      <c r="L7" s="2">
        <f>Table1_1[[#This Row],[Gross Profit (Total Revenue - Cost of Goods Sold)]]-SUM(F7:H7)</f>
        <v>1360000000</v>
      </c>
      <c r="M7" s="58">
        <f>1-(Table1_1[[#This Row],[ Cost of Goods Sold ]]/Table1_1[[#This Row],[ Total Revenue ]])</f>
        <v>0.53286089238845147</v>
      </c>
      <c r="N7" s="58">
        <f>+Table1_1[[#This Row],[Operating Profit (Gross Profit - Total operating expenses)]]/Table1_1[[#This Row],[ Total Revenue ]]</f>
        <v>7.1391076115485563E-2</v>
      </c>
    </row>
    <row r="8" spans="1:14" x14ac:dyDescent="0.35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2">
        <f>+Table1_1[[#This Row],[ Total Revenue ]]-Table1_1[[#This Row],[ Cost of Goods Sold ]]</f>
        <v>3468683000</v>
      </c>
      <c r="L8" s="2">
        <f>Table1_1[[#This Row],[Gross Profit (Total Revenue - Cost of Goods Sold)]]-SUM(F8:H8)</f>
        <v>449220000</v>
      </c>
      <c r="M8" s="58">
        <f>1-(Table1_1[[#This Row],[ Cost of Goods Sold ]]/Table1_1[[#This Row],[ Total Revenue ]])</f>
        <v>0.85535825253252584</v>
      </c>
      <c r="N8" s="58">
        <f>+Table1_1[[#This Row],[Operating Profit (Gross Profit - Total operating expenses)]]/Table1_1[[#This Row],[ Total Revenue ]]</f>
        <v>0.11077519456308381</v>
      </c>
    </row>
    <row r="9" spans="1:14" x14ac:dyDescent="0.35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2">
        <f>+Table1_1[[#This Row],[ Total Revenue ]]-Table1_1[[#This Row],[ Cost of Goods Sold ]]</f>
        <v>1692411000</v>
      </c>
      <c r="L9" s="2">
        <f>Table1_1[[#This Row],[Gross Profit (Total Revenue - Cost of Goods Sold)]]-SUM(F9:H9)</f>
        <v>782923000</v>
      </c>
      <c r="M9" s="58">
        <f>1-(Table1_1[[#This Row],[ Cost of Goods Sold ]]/Table1_1[[#This Row],[ Total Revenue ]])</f>
        <v>0.64260092972252991</v>
      </c>
      <c r="N9" s="58">
        <f>+Table1_1[[#This Row],[Operating Profit (Gross Profit - Total operating expenses)]]/Table1_1[[#This Row],[ Total Revenue ]]</f>
        <v>0.29727238105941894</v>
      </c>
    </row>
    <row r="10" spans="1:14" x14ac:dyDescent="0.35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2">
        <f>+Table1_1[[#This Row],[ Total Revenue ]]-Table1_1[[#This Row],[ Cost of Goods Sold ]]</f>
        <v>3623000000</v>
      </c>
      <c r="L10" s="2">
        <f>Table1_1[[#This Row],[Gross Profit (Total Revenue - Cost of Goods Sold)]]-SUM(F10:H10)</f>
        <v>1958000000</v>
      </c>
      <c r="M10" s="58">
        <f>1-(Table1_1[[#This Row],[ Cost of Goods Sold ]]/Table1_1[[#This Row],[ Total Revenue ]])</f>
        <v>4.0007067215848235E-2</v>
      </c>
      <c r="N10" s="58">
        <f>+Table1_1[[#This Row],[Operating Profit (Gross Profit - Total operating expenses)]]/Table1_1[[#This Row],[ Total Revenue ]]</f>
        <v>2.1621263485683367E-2</v>
      </c>
    </row>
    <row r="11" spans="1:14" x14ac:dyDescent="0.35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2">
        <f>+Table1_1[[#This Row],[ Total Revenue ]]-Table1_1[[#This Row],[ Cost of Goods Sold ]]</f>
        <v>1249299000</v>
      </c>
      <c r="L11" s="2">
        <f>Table1_1[[#This Row],[Gross Profit (Total Revenue - Cost of Goods Sold)]]-SUM(F11:H11)</f>
        <v>974364000</v>
      </c>
      <c r="M11" s="58">
        <f>1-(Table1_1[[#This Row],[ Cost of Goods Sold ]]/Table1_1[[#This Row],[ Total Revenue ]])</f>
        <v>0.34308299852528845</v>
      </c>
      <c r="N11" s="58">
        <f>+Table1_1[[#This Row],[Operating Profit (Gross Profit - Total operating expenses)]]/Table1_1[[#This Row],[ Total Revenue ]]</f>
        <v>0.26758023721710666</v>
      </c>
    </row>
    <row r="12" spans="1:14" x14ac:dyDescent="0.35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2">
        <f>+Table1_1[[#This Row],[ Total Revenue ]]-Table1_1[[#This Row],[ Cost of Goods Sold ]]</f>
        <v>2073700000</v>
      </c>
      <c r="L12" s="2">
        <f>Table1_1[[#This Row],[Gross Profit (Total Revenue - Cost of Goods Sold)]]-SUM(F12:H12)</f>
        <v>349800000</v>
      </c>
      <c r="M12" s="58">
        <f>1-(Table1_1[[#This Row],[ Cost of Goods Sold ]]/Table1_1[[#This Row],[ Total Revenue ]])</f>
        <v>0.89685148343568899</v>
      </c>
      <c r="N12" s="58">
        <f>+Table1_1[[#This Row],[Operating Profit (Gross Profit - Total operating expenses)]]/Table1_1[[#This Row],[ Total Revenue ]]</f>
        <v>0.15128449096098953</v>
      </c>
    </row>
    <row r="13" spans="1:14" x14ac:dyDescent="0.35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2">
        <f>+Table1_1[[#This Row],[ Total Revenue ]]-Table1_1[[#This Row],[ Cost of Goods Sold ]]</f>
        <v>2304000000</v>
      </c>
      <c r="L13" s="2">
        <f>Table1_1[[#This Row],[Gross Profit (Total Revenue - Cost of Goods Sold)]]-SUM(F13:H13)</f>
        <v>1188000000</v>
      </c>
      <c r="M13" s="58">
        <f>1-(Table1_1[[#This Row],[ Cost of Goods Sold ]]/Table1_1[[#This Row],[ Total Revenue ]])</f>
        <v>0.39854696419304614</v>
      </c>
      <c r="N13" s="58">
        <f>+Table1_1[[#This Row],[Operating Profit (Gross Profit - Total operating expenses)]]/Table1_1[[#This Row],[ Total Revenue ]]</f>
        <v>0.20550077841203945</v>
      </c>
    </row>
    <row r="14" spans="1:14" x14ac:dyDescent="0.35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2">
        <f>+Table1_1[[#This Row],[ Total Revenue ]]-Table1_1[[#This Row],[ Cost of Goods Sold ]]</f>
        <v>8550000000</v>
      </c>
      <c r="L14" s="2">
        <f>Table1_1[[#This Row],[Gross Profit (Total Revenue - Cost of Goods Sold)]]-SUM(F14:H14)</f>
        <v>2956000000</v>
      </c>
      <c r="M14" s="58">
        <f>1-(Table1_1[[#This Row],[ Cost of Goods Sold ]]/Table1_1[[#This Row],[ Total Revenue ]])</f>
        <v>0.57209769153563061</v>
      </c>
      <c r="N14" s="58">
        <f>+Table1_1[[#This Row],[Operating Profit (Gross Profit - Total operating expenses)]]/Table1_1[[#This Row],[ Total Revenue ]]</f>
        <v>0.19779190364670457</v>
      </c>
    </row>
    <row r="15" spans="1:14" x14ac:dyDescent="0.35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2">
        <f>+Table1_1[[#This Row],[ Total Revenue ]]-Table1_1[[#This Row],[ Cost of Goods Sold ]]</f>
        <v>8290000000</v>
      </c>
      <c r="L15" s="2">
        <f>Table1_1[[#This Row],[Gross Profit (Total Revenue - Cost of Goods Sold)]]-SUM(F15:H15)</f>
        <v>4563000000</v>
      </c>
      <c r="M15" s="58">
        <f>1-(Table1_1[[#This Row],[ Cost of Goods Sold ]]/Table1_1[[#This Row],[ Total Revenue ]])</f>
        <v>0.32684119224097141</v>
      </c>
      <c r="N15" s="58">
        <f>+Table1_1[[#This Row],[Operating Profit (Gross Profit - Total operating expenses)]]/Table1_1[[#This Row],[ Total Revenue ]]</f>
        <v>0.17990064658571203</v>
      </c>
    </row>
    <row r="16" spans="1:14" x14ac:dyDescent="0.35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2">
        <f>+Table1_1[[#This Row],[ Total Revenue ]]-Table1_1[[#This Row],[ Cost of Goods Sold ]]</f>
        <v>33469000000</v>
      </c>
      <c r="L16" s="2">
        <f>Table1_1[[#This Row],[Gross Profit (Total Revenue - Cost of Goods Sold)]]-SUM(F16:H16)</f>
        <v>11978000000</v>
      </c>
      <c r="M16" s="58">
        <f>1-(Table1_1[[#This Row],[ Cost of Goods Sold ]]/Table1_1[[#This Row],[ Total Revenue ]])</f>
        <v>0.46997781335130728</v>
      </c>
      <c r="N16" s="58">
        <f>+Table1_1[[#This Row],[Operating Profit (Gross Profit - Total operating expenses)]]/Table1_1[[#This Row],[ Total Revenue ]]</f>
        <v>0.16819726458280676</v>
      </c>
    </row>
    <row r="17" spans="1:14" x14ac:dyDescent="0.35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2">
        <f>+Table1_1[[#This Row],[ Total Revenue ]]-Table1_1[[#This Row],[ Cost of Goods Sold ]]</f>
        <v>572156000</v>
      </c>
      <c r="L17" s="2">
        <f>Table1_1[[#This Row],[Gross Profit (Total Revenue - Cost of Goods Sold)]]-SUM(F17:H17)</f>
        <v>185251000</v>
      </c>
      <c r="M17" s="58">
        <f>1-(Table1_1[[#This Row],[ Cost of Goods Sold ]]/Table1_1[[#This Row],[ Total Revenue ]])</f>
        <v>0.59692168373654553</v>
      </c>
      <c r="N17" s="58">
        <f>+Table1_1[[#This Row],[Operating Profit (Gross Profit - Total operating expenses)]]/Table1_1[[#This Row],[ Total Revenue ]]</f>
        <v>0.19326956080837884</v>
      </c>
    </row>
    <row r="18" spans="1:14" x14ac:dyDescent="0.35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2">
        <f>+Table1_1[[#This Row],[ Total Revenue ]]-Table1_1[[#This Row],[ Cost of Goods Sold ]]</f>
        <v>2337721000</v>
      </c>
      <c r="L18" s="2">
        <f>Table1_1[[#This Row],[Gross Profit (Total Revenue - Cost of Goods Sold)]]-SUM(F18:H18)</f>
        <v>867434000</v>
      </c>
      <c r="M18" s="58">
        <f>1-(Table1_1[[#This Row],[ Cost of Goods Sold ]]/Table1_1[[#This Row],[ Total Revenue ]])</f>
        <v>0.25837860564342796</v>
      </c>
      <c r="N18" s="58">
        <f>+Table1_1[[#This Row],[Operating Profit (Gross Profit - Total operating expenses)]]/Table1_1[[#This Row],[ Total Revenue ]]</f>
        <v>9.5873882044821113E-2</v>
      </c>
    </row>
    <row r="19" spans="1:14" x14ac:dyDescent="0.35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2">
        <f>+Table1_1[[#This Row],[ Total Revenue ]]-Table1_1[[#This Row],[ Cost of Goods Sold ]]</f>
        <v>844047000</v>
      </c>
      <c r="L19" s="2">
        <f>Table1_1[[#This Row],[Gross Profit (Total Revenue - Cost of Goods Sold)]]-SUM(F19:H19)</f>
        <v>314893000</v>
      </c>
      <c r="M19" s="58">
        <f>1-(Table1_1[[#This Row],[ Cost of Goods Sold ]]/Table1_1[[#This Row],[ Total Revenue ]])</f>
        <v>0.61432282322389442</v>
      </c>
      <c r="N19" s="58">
        <f>+Table1_1[[#This Row],[Operating Profit (Gross Profit - Total operating expenses)]]/Table1_1[[#This Row],[ Total Revenue ]]</f>
        <v>0.2291886077119423</v>
      </c>
    </row>
    <row r="20" spans="1:14" x14ac:dyDescent="0.35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2">
        <f>+Table1_1[[#This Row],[ Total Revenue ]]-Table1_1[[#This Row],[ Cost of Goods Sold ]]</f>
        <v>898843000</v>
      </c>
      <c r="L20" s="2">
        <f>Table1_1[[#This Row],[Gross Profit (Total Revenue - Cost of Goods Sold)]]-SUM(F20:H20)</f>
        <v>511468000</v>
      </c>
      <c r="M20" s="58">
        <f>1-(Table1_1[[#This Row],[ Cost of Goods Sold ]]/Table1_1[[#This Row],[ Total Revenue ]])</f>
        <v>0.35680351419563872</v>
      </c>
      <c r="N20" s="58">
        <f>+Table1_1[[#This Row],[Operating Profit (Gross Profit - Total operating expenses)]]/Table1_1[[#This Row],[ Total Revenue ]]</f>
        <v>0.20303165268975221</v>
      </c>
    </row>
    <row r="21" spans="1:14" x14ac:dyDescent="0.35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2">
        <f>+Table1_1[[#This Row],[ Total Revenue ]]-Table1_1[[#This Row],[ Cost of Goods Sold ]]</f>
        <v>2338000000</v>
      </c>
      <c r="L21" s="2">
        <f>Table1_1[[#This Row],[Gross Profit (Total Revenue - Cost of Goods Sold)]]-SUM(F21:H21)</f>
        <v>532000000</v>
      </c>
      <c r="M21" s="58">
        <f>1-(Table1_1[[#This Row],[ Cost of Goods Sold ]]/Table1_1[[#This Row],[ Total Revenue ]])</f>
        <v>0.50203993987545625</v>
      </c>
      <c r="N21" s="58">
        <f>+Table1_1[[#This Row],[Operating Profit (Gross Profit - Total operating expenses)]]/Table1_1[[#This Row],[ Total Revenue ]]</f>
        <v>0.11423663302555292</v>
      </c>
    </row>
    <row r="22" spans="1:14" x14ac:dyDescent="0.35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2">
        <f>+Table1_1[[#This Row],[ Total Revenue ]]-Table1_1[[#This Row],[ Cost of Goods Sold ]]</f>
        <v>11697000000</v>
      </c>
      <c r="L22" s="2">
        <f>Table1_1[[#This Row],[Gross Profit (Total Revenue - Cost of Goods Sold)]]-SUM(F22:H22)</f>
        <v>3695000000</v>
      </c>
      <c r="M22" s="58">
        <f>1-(Table1_1[[#This Row],[ Cost of Goods Sold ]]/Table1_1[[#This Row],[ Total Revenue ]])</f>
        <v>0.35110310670868983</v>
      </c>
      <c r="N22" s="58">
        <f>+Table1_1[[#This Row],[Operating Profit (Gross Profit - Total operating expenses)]]/Table1_1[[#This Row],[ Total Revenue ]]</f>
        <v>0.11091100105057781</v>
      </c>
    </row>
    <row r="23" spans="1:14" x14ac:dyDescent="0.35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2">
        <f>+Table1_1[[#This Row],[ Total Revenue ]]-Table1_1[[#This Row],[ Cost of Goods Sold ]]</f>
        <v>861500000</v>
      </c>
      <c r="L23" s="2">
        <f>Table1_1[[#This Row],[Gross Profit (Total Revenue - Cost of Goods Sold)]]-SUM(F23:H23)</f>
        <v>378400000</v>
      </c>
      <c r="M23" s="58">
        <f>1-(Table1_1[[#This Row],[ Cost of Goods Sold ]]/Table1_1[[#This Row],[ Total Revenue ]])</f>
        <v>0.41626401236954003</v>
      </c>
      <c r="N23" s="58">
        <f>+Table1_1[[#This Row],[Operating Profit (Gross Profit - Total operating expenses)]]/Table1_1[[#This Row],[ Total Revenue ]]</f>
        <v>0.1828372632392733</v>
      </c>
    </row>
    <row r="24" spans="1:14" x14ac:dyDescent="0.35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2">
        <f>+Table1_1[[#This Row],[ Total Revenue ]]-Table1_1[[#This Row],[ Cost of Goods Sold ]]</f>
        <v>1373790000</v>
      </c>
      <c r="L24" s="2">
        <f>Table1_1[[#This Row],[Gross Profit (Total Revenue - Cost of Goods Sold)]]-SUM(F24:H24)</f>
        <v>562554000</v>
      </c>
      <c r="M24" s="58">
        <f>1-(Table1_1[[#This Row],[ Cost of Goods Sold ]]/Table1_1[[#This Row],[ Total Revenue ]])</f>
        <v>0.88554713132982588</v>
      </c>
      <c r="N24" s="58">
        <f>+Table1_1[[#This Row],[Operating Profit (Gross Profit - Total operating expenses)]]/Table1_1[[#This Row],[ Total Revenue ]]</f>
        <v>0.36262316723670929</v>
      </c>
    </row>
    <row r="25" spans="1:14" x14ac:dyDescent="0.35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2">
        <f>+Table1_1[[#This Row],[ Total Revenue ]]-Table1_1[[#This Row],[ Cost of Goods Sold ]]</f>
        <v>2991000000</v>
      </c>
      <c r="L25" s="2">
        <f>Table1_1[[#This Row],[Gross Profit (Total Revenue - Cost of Goods Sold)]]-SUM(F25:H25)</f>
        <v>773000000</v>
      </c>
      <c r="M25" s="58">
        <f>1-(Table1_1[[#This Row],[ Cost of Goods Sold ]]/Table1_1[[#This Row],[ Total Revenue ]])</f>
        <v>0.39832201358369956</v>
      </c>
      <c r="N25" s="58">
        <f>+Table1_1[[#This Row],[Operating Profit (Gross Profit - Total operating expenses)]]/Table1_1[[#This Row],[ Total Revenue ]]</f>
        <v>0.10294313490478094</v>
      </c>
    </row>
    <row r="26" spans="1:14" x14ac:dyDescent="0.35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2">
        <f>+Table1_1[[#This Row],[ Total Revenue ]]-Table1_1[[#This Row],[ Cost of Goods Sold ]]</f>
        <v>1180081000</v>
      </c>
      <c r="L26" s="2">
        <f>Table1_1[[#This Row],[Gross Profit (Total Revenue - Cost of Goods Sold)]]-SUM(F26:H26)</f>
        <v>745872000</v>
      </c>
      <c r="M26" s="58">
        <f>1-(Table1_1[[#This Row],[ Cost of Goods Sold ]]/Table1_1[[#This Row],[ Total Revenue ]])</f>
        <v>0.35393089763611385</v>
      </c>
      <c r="N26" s="58">
        <f>+Table1_1[[#This Row],[Operating Profit (Gross Profit - Total operating expenses)]]/Table1_1[[#This Row],[ Total Revenue ]]</f>
        <v>0.22370256489312471</v>
      </c>
    </row>
    <row r="27" spans="1:14" x14ac:dyDescent="0.35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2">
        <f>+Table1_1[[#This Row],[ Total Revenue ]]-Table1_1[[#This Row],[ Cost of Goods Sold ]]</f>
        <v>15330000000</v>
      </c>
      <c r="L27" s="2">
        <f>Table1_1[[#This Row],[Gross Profit (Total Revenue - Cost of Goods Sold)]]-SUM(F27:H27)</f>
        <v>5867000000</v>
      </c>
      <c r="M27" s="58">
        <f>1-(Table1_1[[#This Row],[ Cost of Goods Sold ]]/Table1_1[[#This Row],[ Total Revenue ]])</f>
        <v>0.82083958020989511</v>
      </c>
      <c r="N27" s="58">
        <f>+Table1_1[[#This Row],[Operating Profit (Gross Profit - Total operating expenses)]]/Table1_1[[#This Row],[ Total Revenue ]]</f>
        <v>0.3141464981794817</v>
      </c>
    </row>
    <row r="28" spans="1:14" x14ac:dyDescent="0.35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2">
        <f>+Table1_1[[#This Row],[ Total Revenue ]]-Table1_1[[#This Row],[ Cost of Goods Sold ]]</f>
        <v>8360000000</v>
      </c>
      <c r="L28" s="2">
        <f>Table1_1[[#This Row],[Gross Profit (Total Revenue - Cost of Goods Sold)]]-SUM(F28:H28)</f>
        <v>1556000000</v>
      </c>
      <c r="M28" s="58">
        <f>1-(Table1_1[[#This Row],[ Cost of Goods Sold ]]/Table1_1[[#This Row],[ Total Revenue ]])</f>
        <v>0.8148942392046008</v>
      </c>
      <c r="N28" s="58">
        <f>+Table1_1[[#This Row],[Operating Profit (Gross Profit - Total operating expenses)]]/Table1_1[[#This Row],[ Total Revenue ]]</f>
        <v>0.15167170289501899</v>
      </c>
    </row>
    <row r="29" spans="1:14" x14ac:dyDescent="0.35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2">
        <f>+Table1_1[[#This Row],[ Total Revenue ]]-Table1_1[[#This Row],[ Cost of Goods Sold ]]</f>
        <v>2153481000</v>
      </c>
      <c r="L29" s="2">
        <f>Table1_1[[#This Row],[Gross Profit (Total Revenue - Cost of Goods Sold)]]-SUM(F29:H29)</f>
        <v>1119719000</v>
      </c>
      <c r="M29" s="58">
        <f>1-(Table1_1[[#This Row],[ Cost of Goods Sold ]]/Table1_1[[#This Row],[ Total Revenue ]])</f>
        <v>0.74878683987259909</v>
      </c>
      <c r="N29" s="58">
        <f>+Table1_1[[#This Row],[Operating Profit (Gross Profit - Total operating expenses)]]/Table1_1[[#This Row],[ Total Revenue ]]</f>
        <v>0.38933747340018637</v>
      </c>
    </row>
    <row r="30" spans="1:14" x14ac:dyDescent="0.35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2">
        <f>+Table1_1[[#This Row],[ Total Revenue ]]-Table1_1[[#This Row],[ Cost of Goods Sold ]]</f>
        <v>20271000000</v>
      </c>
      <c r="L30" s="2">
        <f>Table1_1[[#This Row],[Gross Profit (Total Revenue - Cost of Goods Sold)]]-SUM(F30:H30)</f>
        <v>745000000</v>
      </c>
      <c r="M30" s="58">
        <f>1-(Table1_1[[#This Row],[ Cost of Goods Sold ]]/Table1_1[[#This Row],[ Total Revenue ]])</f>
        <v>0.27226938161500025</v>
      </c>
      <c r="N30" s="58">
        <f>+Table1_1[[#This Row],[Operating Profit (Gross Profit - Total operating expenses)]]/Table1_1[[#This Row],[ Total Revenue ]]</f>
        <v>1.0006447106860796E-2</v>
      </c>
    </row>
    <row r="31" spans="1:14" x14ac:dyDescent="0.35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2">
        <f>+Table1_1[[#This Row],[ Total Revenue ]]-Table1_1[[#This Row],[ Cost of Goods Sold ]]</f>
        <v>2759900000</v>
      </c>
      <c r="L31" s="2">
        <f>Table1_1[[#This Row],[Gross Profit (Total Revenue - Cost of Goods Sold)]]-SUM(F31:H31)</f>
        <v>740300000</v>
      </c>
      <c r="M31" s="58">
        <f>1-(Table1_1[[#This Row],[ Cost of Goods Sold ]]/Table1_1[[#This Row],[ Total Revenue ]])</f>
        <v>0.15755012102114441</v>
      </c>
      <c r="N31" s="58">
        <f>+Table1_1[[#This Row],[Operating Profit (Gross Profit - Total operating expenses)]]/Table1_1[[#This Row],[ Total Revenue ]]</f>
        <v>4.2260355299812757E-2</v>
      </c>
    </row>
    <row r="32" spans="1:14" x14ac:dyDescent="0.35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2">
        <f>+Table1_1[[#This Row],[ Total Revenue ]]-Table1_1[[#This Row],[ Cost of Goods Sold ]]</f>
        <v>13283600000</v>
      </c>
      <c r="L32" s="2">
        <f>Table1_1[[#This Row],[Gross Profit (Total Revenue - Cost of Goods Sold)]]-SUM(F32:H32)</f>
        <v>4370100000</v>
      </c>
      <c r="M32" s="58">
        <f>1-(Table1_1[[#This Row],[ Cost of Goods Sold ]]/Table1_1[[#This Row],[ Total Revenue ]])</f>
        <v>0.21600333023292118</v>
      </c>
      <c r="N32" s="58">
        <f>+Table1_1[[#This Row],[Operating Profit (Gross Profit - Total operating expenses)]]/Table1_1[[#This Row],[ Total Revenue ]]</f>
        <v>7.1061771918071073E-2</v>
      </c>
    </row>
    <row r="33" spans="1:14" x14ac:dyDescent="0.35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2">
        <f>+Table1_1[[#This Row],[ Total Revenue ]]-Table1_1[[#This Row],[ Cost of Goods Sold ]]</f>
        <v>13349000000</v>
      </c>
      <c r="L33" s="2">
        <f>Table1_1[[#This Row],[Gross Profit (Total Revenue - Cost of Goods Sold)]]-SUM(F33:H33)</f>
        <v>5135000000</v>
      </c>
      <c r="M33" s="58">
        <f>1-(Table1_1[[#This Row],[ Cost of Goods Sold ]]/Table1_1[[#This Row],[ Total Revenue ]])</f>
        <v>0.81257608960311667</v>
      </c>
      <c r="N33" s="58">
        <f>+Table1_1[[#This Row],[Operating Profit (Gross Profit - Total operating expenses)]]/Table1_1[[#This Row],[ Total Revenue ]]</f>
        <v>0.31257608960311661</v>
      </c>
    </row>
    <row r="34" spans="1:14" x14ac:dyDescent="0.35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2">
        <f>+Table1_1[[#This Row],[ Total Revenue ]]-Table1_1[[#This Row],[ Cost of Goods Sold ]]</f>
        <v>11639000000</v>
      </c>
      <c r="L34" s="2">
        <f>Table1_1[[#This Row],[Gross Profit (Total Revenue - Cost of Goods Sold)]]-SUM(F34:H34)</f>
        <v>5456000000</v>
      </c>
      <c r="M34" s="58">
        <f>1-(Table1_1[[#This Row],[ Cost of Goods Sold ]]/Table1_1[[#This Row],[ Total Revenue ]])</f>
        <v>0.79823057403470266</v>
      </c>
      <c r="N34" s="58">
        <f>+Table1_1[[#This Row],[Operating Profit (Gross Profit - Total operating expenses)]]/Table1_1[[#This Row],[ Total Revenue ]]</f>
        <v>0.37418558397915097</v>
      </c>
    </row>
    <row r="35" spans="1:14" x14ac:dyDescent="0.35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2">
        <f>+Table1_1[[#This Row],[ Total Revenue ]]-Table1_1[[#This Row],[ Cost of Goods Sold ]]</f>
        <v>2708300000</v>
      </c>
      <c r="L35" s="2">
        <f>Table1_1[[#This Row],[Gross Profit (Total Revenue - Cost of Goods Sold)]]-SUM(F35:H35)</f>
        <v>1556000000</v>
      </c>
      <c r="M35" s="58">
        <f>1-(Table1_1[[#This Row],[ Cost of Goods Sold ]]/Table1_1[[#This Row],[ Total Revenue ]])</f>
        <v>0.26603080429059767</v>
      </c>
      <c r="N35" s="58">
        <f>+Table1_1[[#This Row],[Operating Profit (Gross Profit - Total operating expenses)]]/Table1_1[[#This Row],[ Total Revenue ]]</f>
        <v>0.152842717378492</v>
      </c>
    </row>
    <row r="36" spans="1:14" x14ac:dyDescent="0.35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2">
        <f>+Table1_1[[#This Row],[ Total Revenue ]]-Table1_1[[#This Row],[ Cost of Goods Sold ]]</f>
        <v>1343200000</v>
      </c>
      <c r="L36" s="2">
        <f>Table1_1[[#This Row],[Gross Profit (Total Revenue - Cost of Goods Sold)]]-SUM(F36:H36)</f>
        <v>830300000</v>
      </c>
      <c r="M36" s="58">
        <f>1-(Table1_1[[#This Row],[ Cost of Goods Sold ]]/Table1_1[[#This Row],[ Total Revenue ]])</f>
        <v>0.31294704224039516</v>
      </c>
      <c r="N36" s="58">
        <f>+Table1_1[[#This Row],[Operating Profit (Gross Profit - Total operating expenses)]]/Table1_1[[#This Row],[ Total Revenue ]]</f>
        <v>0.19344842850818947</v>
      </c>
    </row>
    <row r="37" spans="1:14" x14ac:dyDescent="0.35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2">
        <f>+Table1_1[[#This Row],[ Total Revenue ]]-Table1_1[[#This Row],[ Cost of Goods Sold ]]</f>
        <v>3299000000</v>
      </c>
      <c r="L37" s="2">
        <f>Table1_1[[#This Row],[Gross Profit (Total Revenue - Cost of Goods Sold)]]-SUM(F37:H37)</f>
        <v>645000000</v>
      </c>
      <c r="M37" s="58">
        <f>1-(Table1_1[[#This Row],[ Cost of Goods Sold ]]/Table1_1[[#This Row],[ Total Revenue ]])</f>
        <v>0.13919831223628687</v>
      </c>
      <c r="N37" s="58">
        <f>+Table1_1[[#This Row],[Operating Profit (Gross Profit - Total operating expenses)]]/Table1_1[[#This Row],[ Total Revenue ]]</f>
        <v>2.7215189873417721E-2</v>
      </c>
    </row>
    <row r="38" spans="1:14" x14ac:dyDescent="0.35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2">
        <f>+Table1_1[[#This Row],[ Total Revenue ]]-Table1_1[[#This Row],[ Cost of Goods Sold ]]</f>
        <v>3194000000</v>
      </c>
      <c r="L38" s="2">
        <f>Table1_1[[#This Row],[Gross Profit (Total Revenue - Cost of Goods Sold)]]-SUM(F38:H38)</f>
        <v>1451000000</v>
      </c>
      <c r="M38" s="58">
        <f>1-(Table1_1[[#This Row],[ Cost of Goods Sold ]]/Table1_1[[#This Row],[ Total Revenue ]])</f>
        <v>0.65774299835255357</v>
      </c>
      <c r="N38" s="58">
        <f>+Table1_1[[#This Row],[Operating Profit (Gross Profit - Total operating expenses)]]/Table1_1[[#This Row],[ Total Revenue ]]</f>
        <v>0.29880560131795719</v>
      </c>
    </row>
    <row r="39" spans="1:14" x14ac:dyDescent="0.35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2">
        <f>+Table1_1[[#This Row],[ Total Revenue ]]-Table1_1[[#This Row],[ Cost of Goods Sold ]]</f>
        <v>3553000000</v>
      </c>
      <c r="L39" s="2">
        <f>Table1_1[[#This Row],[Gross Profit (Total Revenue - Cost of Goods Sold)]]-SUM(F39:H39)</f>
        <v>1769000000</v>
      </c>
      <c r="M39" s="58">
        <f>1-(Table1_1[[#This Row],[ Cost of Goods Sold ]]/Table1_1[[#This Row],[ Total Revenue ]])</f>
        <v>0.52066236811254396</v>
      </c>
      <c r="N39" s="58">
        <f>+Table1_1[[#This Row],[Operating Profit (Gross Profit - Total operating expenses)]]/Table1_1[[#This Row],[ Total Revenue ]]</f>
        <v>0.25923212192262601</v>
      </c>
    </row>
    <row r="40" spans="1:14" x14ac:dyDescent="0.35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2">
        <f>+Table1_1[[#This Row],[ Total Revenue ]]-Table1_1[[#This Row],[ Cost of Goods Sold ]]</f>
        <v>1528200000</v>
      </c>
      <c r="L40" s="2">
        <f>Table1_1[[#This Row],[Gross Profit (Total Revenue - Cost of Goods Sold)]]-SUM(F40:H40)</f>
        <v>379300000</v>
      </c>
      <c r="M40" s="58">
        <f>1-(Table1_1[[#This Row],[ Cost of Goods Sold ]]/Table1_1[[#This Row],[ Total Revenue ]])</f>
        <v>0.26062931696085956</v>
      </c>
      <c r="N40" s="58">
        <f>+Table1_1[[#This Row],[Operating Profit (Gross Profit - Total operating expenses)]]/Table1_1[[#This Row],[ Total Revenue ]]</f>
        <v>6.4688326085102749E-2</v>
      </c>
    </row>
    <row r="41" spans="1:14" x14ac:dyDescent="0.35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2">
        <f>+Table1_1[[#This Row],[ Total Revenue ]]-Table1_1[[#This Row],[ Cost of Goods Sold ]]</f>
        <v>1524426000</v>
      </c>
      <c r="L41" s="2">
        <f>Table1_1[[#This Row],[Gross Profit (Total Revenue - Cost of Goods Sold)]]-SUM(F41:H41)</f>
        <v>923266000</v>
      </c>
      <c r="M41" s="58">
        <f>1-(Table1_1[[#This Row],[ Cost of Goods Sold ]]/Table1_1[[#This Row],[ Total Revenue ]])</f>
        <v>0.53415050004800402</v>
      </c>
      <c r="N41" s="58">
        <f>+Table1_1[[#This Row],[Operating Profit (Gross Profit - Total operating expenses)]]/Table1_1[[#This Row],[ Total Revenue ]]</f>
        <v>0.32350733691062766</v>
      </c>
    </row>
    <row r="42" spans="1:14" x14ac:dyDescent="0.35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2">
        <f>+Table1_1[[#This Row],[ Total Revenue ]]-Table1_1[[#This Row],[ Cost of Goods Sold ]]</f>
        <v>33301000000</v>
      </c>
      <c r="L42" s="2">
        <f>Table1_1[[#This Row],[Gross Profit (Total Revenue - Cost of Goods Sold)]]-SUM(F42:H42)</f>
        <v>8197000000</v>
      </c>
      <c r="M42" s="58">
        <f>1-(Table1_1[[#This Row],[ Cost of Goods Sold ]]/Table1_1[[#This Row],[ Total Revenue ]])</f>
        <v>0.98579082916432315</v>
      </c>
      <c r="N42" s="58">
        <f>+Table1_1[[#This Row],[Operating Profit (Gross Profit - Total operating expenses)]]/Table1_1[[#This Row],[ Total Revenue ]]</f>
        <v>0.24265119445842337</v>
      </c>
    </row>
    <row r="43" spans="1:14" x14ac:dyDescent="0.35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2">
        <f>+Table1_1[[#This Row],[ Total Revenue ]]-Table1_1[[#This Row],[ Cost of Goods Sold ]]</f>
        <v>837600000</v>
      </c>
      <c r="L43" s="2">
        <f>Table1_1[[#This Row],[Gross Profit (Total Revenue - Cost of Goods Sold)]]-SUM(F43:H43)</f>
        <v>230000000</v>
      </c>
      <c r="M43" s="58">
        <f>1-(Table1_1[[#This Row],[ Cost of Goods Sold ]]/Table1_1[[#This Row],[ Total Revenue ]])</f>
        <v>0.40093820305394667</v>
      </c>
      <c r="N43" s="58">
        <f>+Table1_1[[#This Row],[Operating Profit (Gross Profit - Total operating expenses)]]/Table1_1[[#This Row],[ Total Revenue ]]</f>
        <v>0.11009525633047725</v>
      </c>
    </row>
    <row r="44" spans="1:14" x14ac:dyDescent="0.35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2">
        <f>+Table1_1[[#This Row],[ Total Revenue ]]-Table1_1[[#This Row],[ Cost of Goods Sold ]]</f>
        <v>4740935000</v>
      </c>
      <c r="L44" s="2">
        <f>Table1_1[[#This Row],[Gross Profit (Total Revenue - Cost of Goods Sold)]]-SUM(F44:H44)</f>
        <v>1773098000</v>
      </c>
      <c r="M44" s="58">
        <f>1-(Table1_1[[#This Row],[ Cost of Goods Sold ]]/Table1_1[[#This Row],[ Total Revenue ]])</f>
        <v>0.51827487857377896</v>
      </c>
      <c r="N44" s="58">
        <f>+Table1_1[[#This Row],[Operating Profit (Gross Profit - Total operating expenses)]]/Table1_1[[#This Row],[ Total Revenue ]]</f>
        <v>0.19383352664599077</v>
      </c>
    </row>
    <row r="45" spans="1:14" x14ac:dyDescent="0.35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2">
        <f>+Table1_1[[#This Row],[ Total Revenue ]]-Table1_1[[#This Row],[ Cost of Goods Sold ]]</f>
        <v>13355000000</v>
      </c>
      <c r="L45" s="2">
        <f>Table1_1[[#This Row],[Gross Profit (Total Revenue - Cost of Goods Sold)]]-SUM(F45:H45)</f>
        <v>6542000000</v>
      </c>
      <c r="M45" s="58">
        <f>1-(Table1_1[[#This Row],[ Cost of Goods Sold ]]/Table1_1[[#This Row],[ Total Revenue ]])</f>
        <v>0.15417383373930715</v>
      </c>
      <c r="N45" s="58">
        <f>+Table1_1[[#This Row],[Operating Profit (Gross Profit - Total operating expenses)]]/Table1_1[[#This Row],[ Total Revenue ]]</f>
        <v>7.5522667190007275E-2</v>
      </c>
    </row>
    <row r="46" spans="1:14" x14ac:dyDescent="0.35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2">
        <f>+Table1_1[[#This Row],[ Total Revenue ]]-Table1_1[[#This Row],[ Cost of Goods Sold ]]</f>
        <v>96325000000</v>
      </c>
      <c r="L46" s="2">
        <f>Table1_1[[#This Row],[Gross Profit (Total Revenue - Cost of Goods Sold)]]-SUM(F46:H46)</f>
        <v>16063000000</v>
      </c>
      <c r="M46" s="58">
        <f>1-(Table1_1[[#This Row],[ Cost of Goods Sold ]]/Table1_1[[#This Row],[ Total Revenue ]])</f>
        <v>0.962499250584544</v>
      </c>
      <c r="N46" s="58">
        <f>+Table1_1[[#This Row],[Operating Profit (Gross Profit - Total operating expenses)]]/Table1_1[[#This Row],[ Total Revenue ]]</f>
        <v>0.16050480625112412</v>
      </c>
    </row>
    <row r="47" spans="1:14" x14ac:dyDescent="0.35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2">
        <f>+Table1_1[[#This Row],[ Total Revenue ]]-Table1_1[[#This Row],[ Cost of Goods Sold ]]</f>
        <v>7134000000</v>
      </c>
      <c r="L47" s="2">
        <f>Table1_1[[#This Row],[Gross Profit (Total Revenue - Cost of Goods Sold)]]-SUM(F47:H47)</f>
        <v>2770000000</v>
      </c>
      <c r="M47" s="58">
        <f>1-(Table1_1[[#This Row],[ Cost of Goods Sold ]]/Table1_1[[#This Row],[ Total Revenue ]])</f>
        <v>0.51191159586681967</v>
      </c>
      <c r="N47" s="58">
        <f>+Table1_1[[#This Row],[Operating Profit (Gross Profit - Total operating expenses)]]/Table1_1[[#This Row],[ Total Revenue ]]</f>
        <v>0.19876578645235363</v>
      </c>
    </row>
    <row r="48" spans="1:14" x14ac:dyDescent="0.35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2">
        <f>+Table1_1[[#This Row],[ Total Revenue ]]-Table1_1[[#This Row],[ Cost of Goods Sold ]]</f>
        <v>4388755000</v>
      </c>
      <c r="L48" s="2">
        <f>Table1_1[[#This Row],[Gross Profit (Total Revenue - Cost of Goods Sold)]]-SUM(F48:H48)</f>
        <v>1638218000</v>
      </c>
      <c r="M48" s="58">
        <f>1-(Table1_1[[#This Row],[ Cost of Goods Sold ]]/Table1_1[[#This Row],[ Total Revenue ]])</f>
        <v>0.40210003403702477</v>
      </c>
      <c r="N48" s="58">
        <f>+Table1_1[[#This Row],[Operating Profit (Gross Profit - Total operating expenses)]]/Table1_1[[#This Row],[ Total Revenue ]]</f>
        <v>0.15009439204513961</v>
      </c>
    </row>
    <row r="49" spans="1:14" x14ac:dyDescent="0.35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2">
        <f>+Table1_1[[#This Row],[ Total Revenue ]]-Table1_1[[#This Row],[ Cost of Goods Sold ]]</f>
        <v>10308000000</v>
      </c>
      <c r="L49" s="2">
        <f>Table1_1[[#This Row],[Gross Profit (Total Revenue - Cost of Goods Sold)]]-SUM(F49:H49)</f>
        <v>3491000000</v>
      </c>
      <c r="M49" s="58">
        <f>1-(Table1_1[[#This Row],[ Cost of Goods Sold ]]/Table1_1[[#This Row],[ Total Revenue ]])</f>
        <v>0.96004470522492313</v>
      </c>
      <c r="N49" s="58">
        <f>+Table1_1[[#This Row],[Operating Profit (Gross Profit - Total operating expenses)]]/Table1_1[[#This Row],[ Total Revenue ]]</f>
        <v>0.32513737543075349</v>
      </c>
    </row>
    <row r="50" spans="1:14" x14ac:dyDescent="0.35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2">
        <f>+Table1_1[[#This Row],[ Total Revenue ]]-Table1_1[[#This Row],[ Cost of Goods Sold ]]</f>
        <v>10984000000</v>
      </c>
      <c r="L50" s="2">
        <f>Table1_1[[#This Row],[Gross Profit (Total Revenue - Cost of Goods Sold)]]-SUM(F50:H50)</f>
        <v>2229000000</v>
      </c>
      <c r="M50" s="58">
        <f>1-(Table1_1[[#This Row],[ Cost of Goods Sold ]]/Table1_1[[#This Row],[ Total Revenue ]])</f>
        <v>0.24163495171260752</v>
      </c>
      <c r="N50" s="58">
        <f>+Table1_1[[#This Row],[Operating Profit (Gross Profit - Total operating expenses)]]/Table1_1[[#This Row],[ Total Revenue ]]</f>
        <v>4.9035352090987083E-2</v>
      </c>
    </row>
    <row r="51" spans="1:14" x14ac:dyDescent="0.35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2">
        <f>+Table1_1[[#This Row],[ Total Revenue ]]-Table1_1[[#This Row],[ Cost of Goods Sold ]]</f>
        <v>1855100000</v>
      </c>
      <c r="L51" s="2">
        <f>Table1_1[[#This Row],[Gross Profit (Total Revenue - Cost of Goods Sold)]]-SUM(F51:H51)</f>
        <v>639100000</v>
      </c>
      <c r="M51" s="58">
        <f>1-(Table1_1[[#This Row],[ Cost of Goods Sold ]]/Table1_1[[#This Row],[ Total Revenue ]])</f>
        <v>0.60832923430070496</v>
      </c>
      <c r="N51" s="58">
        <f>+Table1_1[[#This Row],[Operating Profit (Gross Profit - Total operating expenses)]]/Table1_1[[#This Row],[ Total Revenue ]]</f>
        <v>0.20957534021970814</v>
      </c>
    </row>
    <row r="52" spans="1:14" x14ac:dyDescent="0.35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2">
        <f>+Table1_1[[#This Row],[ Total Revenue ]]-Table1_1[[#This Row],[ Cost of Goods Sold ]]</f>
        <v>4171000000</v>
      </c>
      <c r="L52" s="2">
        <f>Table1_1[[#This Row],[Gross Profit (Total Revenue - Cost of Goods Sold)]]-SUM(F52:H52)</f>
        <v>1255000000</v>
      </c>
      <c r="M52" s="58">
        <f>1-(Table1_1[[#This Row],[ Cost of Goods Sold ]]/Table1_1[[#This Row],[ Total Revenue ]])</f>
        <v>0.51787931462627268</v>
      </c>
      <c r="N52" s="58">
        <f>+Table1_1[[#This Row],[Operating Profit (Gross Profit - Total operating expenses)]]/Table1_1[[#This Row],[ Total Revenue ]]</f>
        <v>0.1558231934442513</v>
      </c>
    </row>
    <row r="53" spans="1:14" x14ac:dyDescent="0.35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2">
        <f>+Table1_1[[#This Row],[ Total Revenue ]]-Table1_1[[#This Row],[ Cost of Goods Sold ]]</f>
        <v>3811000000</v>
      </c>
      <c r="L53" s="2">
        <f>Table1_1[[#This Row],[Gross Profit (Total Revenue - Cost of Goods Sold)]]-SUM(F53:H53)</f>
        <v>1949000000</v>
      </c>
      <c r="M53" s="58">
        <f>1-(Table1_1[[#This Row],[ Cost of Goods Sold ]]/Table1_1[[#This Row],[ Total Revenue ]])</f>
        <v>0.170407798247183</v>
      </c>
      <c r="N53" s="58">
        <f>+Table1_1[[#This Row],[Operating Profit (Gross Profit - Total operating expenses)]]/Table1_1[[#This Row],[ Total Revenue ]]</f>
        <v>8.7148989447326061E-2</v>
      </c>
    </row>
    <row r="54" spans="1:14" x14ac:dyDescent="0.35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2">
        <f>+Table1_1[[#This Row],[ Total Revenue ]]-Table1_1[[#This Row],[ Cost of Goods Sold ]]</f>
        <v>6074500000</v>
      </c>
      <c r="L54" s="2">
        <f>Table1_1[[#This Row],[Gross Profit (Total Revenue - Cost of Goods Sold)]]-SUM(F54:H54)</f>
        <v>2490500000</v>
      </c>
      <c r="M54" s="58">
        <f>1-(Table1_1[[#This Row],[ Cost of Goods Sold ]]/Table1_1[[#This Row],[ Total Revenue ]])</f>
        <v>0.87627304463229572</v>
      </c>
      <c r="N54" s="58">
        <f>+Table1_1[[#This Row],[Operating Profit (Gross Profit - Total operating expenses)]]/Table1_1[[#This Row],[ Total Revenue ]]</f>
        <v>0.35926545685352412</v>
      </c>
    </row>
    <row r="55" spans="1:14" x14ac:dyDescent="0.35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2">
        <f>+Table1_1[[#This Row],[ Total Revenue ]]-Table1_1[[#This Row],[ Cost of Goods Sold ]]</f>
        <v>1561700000</v>
      </c>
      <c r="L55" s="2">
        <f>Table1_1[[#This Row],[Gross Profit (Total Revenue - Cost of Goods Sold)]]-SUM(F55:H55)</f>
        <v>790500000</v>
      </c>
      <c r="M55" s="58">
        <f>1-(Table1_1[[#This Row],[ Cost of Goods Sold ]]/Table1_1[[#This Row],[ Total Revenue ]])</f>
        <v>0.17877216479503644</v>
      </c>
      <c r="N55" s="58">
        <f>+Table1_1[[#This Row],[Operating Profit (Gross Profit - Total operating expenses)]]/Table1_1[[#This Row],[ Total Revenue ]]</f>
        <v>9.0490744874480583E-2</v>
      </c>
    </row>
    <row r="56" spans="1:14" x14ac:dyDescent="0.35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2">
        <f>+Table1_1[[#This Row],[ Total Revenue ]]-Table1_1[[#This Row],[ Cost of Goods Sold ]]</f>
        <v>13011000000</v>
      </c>
      <c r="L56" s="2">
        <f>Table1_1[[#This Row],[Gross Profit (Total Revenue - Cost of Goods Sold)]]-SUM(F56:H56)</f>
        <v>4090000000</v>
      </c>
      <c r="M56" s="58">
        <f>1-(Table1_1[[#This Row],[ Cost of Goods Sold ]]/Table1_1[[#This Row],[ Total Revenue ]])</f>
        <v>0.73838034163781852</v>
      </c>
      <c r="N56" s="58">
        <f>+Table1_1[[#This Row],[Operating Profit (Gross Profit - Total operating expenses)]]/Table1_1[[#This Row],[ Total Revenue ]]</f>
        <v>0.23210941490267295</v>
      </c>
    </row>
    <row r="57" spans="1:14" x14ac:dyDescent="0.35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2">
        <f>+Table1_1[[#This Row],[ Total Revenue ]]-Table1_1[[#This Row],[ Cost of Goods Sold ]]</f>
        <v>4900000000</v>
      </c>
      <c r="L57" s="2">
        <f>Table1_1[[#This Row],[Gross Profit (Total Revenue - Cost of Goods Sold)]]-SUM(F57:H57)</f>
        <v>1090000000</v>
      </c>
      <c r="M57" s="58">
        <f>1-(Table1_1[[#This Row],[ Cost of Goods Sold ]]/Table1_1[[#This Row],[ Total Revenue ]])</f>
        <v>0.67595530417988692</v>
      </c>
      <c r="N57" s="58">
        <f>+Table1_1[[#This Row],[Operating Profit (Gross Profit - Total operating expenses)]]/Table1_1[[#This Row],[ Total Revenue ]]</f>
        <v>0.15036556766450546</v>
      </c>
    </row>
    <row r="58" spans="1:14" x14ac:dyDescent="0.35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2">
        <f>+Table1_1[[#This Row],[ Total Revenue ]]-Table1_1[[#This Row],[ Cost of Goods Sold ]]</f>
        <v>1557500000</v>
      </c>
      <c r="L58" s="2">
        <f>Table1_1[[#This Row],[Gross Profit (Total Revenue - Cost of Goods Sold)]]-SUM(F58:H58)</f>
        <v>855200000</v>
      </c>
      <c r="M58" s="58">
        <f>1-(Table1_1[[#This Row],[ Cost of Goods Sold ]]/Table1_1[[#This Row],[ Total Revenue ]])</f>
        <v>0.20943710835596907</v>
      </c>
      <c r="N58" s="58">
        <f>+Table1_1[[#This Row],[Operating Profit (Gross Profit - Total operating expenses)]]/Table1_1[[#This Row],[ Total Revenue ]]</f>
        <v>0.11499878976951833</v>
      </c>
    </row>
    <row r="59" spans="1:14" x14ac:dyDescent="0.35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2">
        <f>+Table1_1[[#This Row],[ Total Revenue ]]-Table1_1[[#This Row],[ Cost of Goods Sold ]]</f>
        <v>1179978000</v>
      </c>
      <c r="L59" s="2">
        <f>Table1_1[[#This Row],[Gross Profit (Total Revenue - Cost of Goods Sold)]]-SUM(F59:H59)</f>
        <v>640321000</v>
      </c>
      <c r="M59" s="58">
        <f>1-(Table1_1[[#This Row],[ Cost of Goods Sold ]]/Table1_1[[#This Row],[ Total Revenue ]])</f>
        <v>0.6387976089034888</v>
      </c>
      <c r="N59" s="58">
        <f>+Table1_1[[#This Row],[Operating Profit (Gross Profit - Total operating expenses)]]/Table1_1[[#This Row],[ Total Revenue ]]</f>
        <v>0.34664673725331396</v>
      </c>
    </row>
    <row r="60" spans="1:14" x14ac:dyDescent="0.35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2">
        <f>+Table1_1[[#This Row],[ Total Revenue ]]-Table1_1[[#This Row],[ Cost of Goods Sold ]]</f>
        <v>3364900000</v>
      </c>
      <c r="L60" s="2">
        <f>Table1_1[[#This Row],[Gross Profit (Total Revenue - Cost of Goods Sold)]]-SUM(F60:H60)</f>
        <v>1299000000</v>
      </c>
      <c r="M60" s="58">
        <f>1-(Table1_1[[#This Row],[ Cost of Goods Sold ]]/Table1_1[[#This Row],[ Total Revenue ]])</f>
        <v>0.24981996094823045</v>
      </c>
      <c r="N60" s="58">
        <f>+Table1_1[[#This Row],[Operating Profit (Gross Profit - Total operating expenses)]]/Table1_1[[#This Row],[ Total Revenue ]]</f>
        <v>9.6441537422137749E-2</v>
      </c>
    </row>
    <row r="61" spans="1:14" x14ac:dyDescent="0.35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2">
        <f>+Table1_1[[#This Row],[ Total Revenue ]]-Table1_1[[#This Row],[ Cost of Goods Sold ]]</f>
        <v>4921000000</v>
      </c>
      <c r="L61" s="2">
        <f>Table1_1[[#This Row],[Gross Profit (Total Revenue - Cost of Goods Sold)]]-SUM(F61:H61)</f>
        <v>1888000000</v>
      </c>
      <c r="M61" s="58">
        <f>1-(Table1_1[[#This Row],[ Cost of Goods Sold ]]/Table1_1[[#This Row],[ Total Revenue ]])</f>
        <v>4.8677950006429715E-2</v>
      </c>
      <c r="N61" s="58">
        <f>+Table1_1[[#This Row],[Operating Profit (Gross Profit - Total operating expenses)]]/Table1_1[[#This Row],[ Total Revenue ]]</f>
        <v>1.8675872711265865E-2</v>
      </c>
    </row>
    <row r="62" spans="1:14" x14ac:dyDescent="0.35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2">
        <f>+Table1_1[[#This Row],[ Total Revenue ]]-Table1_1[[#This Row],[ Cost of Goods Sold ]]</f>
        <v>14202000000</v>
      </c>
      <c r="L62" s="2">
        <f>Table1_1[[#This Row],[Gross Profit (Total Revenue - Cost of Goods Sold)]]-SUM(F62:H62)</f>
        <v>5628000000</v>
      </c>
      <c r="M62" s="58">
        <f>1-(Table1_1[[#This Row],[ Cost of Goods Sold ]]/Table1_1[[#This Row],[ Total Revenue ]])</f>
        <v>0.25517464424320824</v>
      </c>
      <c r="N62" s="58">
        <f>+Table1_1[[#This Row],[Operating Profit (Gross Profit - Total operating expenses)]]/Table1_1[[#This Row],[ Total Revenue ]]</f>
        <v>0.10112117291936179</v>
      </c>
    </row>
    <row r="63" spans="1:14" x14ac:dyDescent="0.35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2">
        <f>+Table1_1[[#This Row],[ Total Revenue ]]-Table1_1[[#This Row],[ Cost of Goods Sold ]]</f>
        <v>5316000000</v>
      </c>
      <c r="L63" s="2">
        <f>Table1_1[[#This Row],[Gross Profit (Total Revenue - Cost of Goods Sold)]]-SUM(F63:H63)</f>
        <v>3226000000</v>
      </c>
      <c r="M63" s="58">
        <f>1-(Table1_1[[#This Row],[ Cost of Goods Sold ]]/Table1_1[[#This Row],[ Total Revenue ]])</f>
        <v>0.29638715432649421</v>
      </c>
      <c r="N63" s="58">
        <f>+Table1_1[[#This Row],[Operating Profit (Gross Profit - Total operating expenses)]]/Table1_1[[#This Row],[ Total Revenue ]]</f>
        <v>0.17986173059768065</v>
      </c>
    </row>
    <row r="64" spans="1:14" x14ac:dyDescent="0.35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2">
        <f>+Table1_1[[#This Row],[ Total Revenue ]]-Table1_1[[#This Row],[ Cost of Goods Sold ]]</f>
        <v>768671000</v>
      </c>
      <c r="L64" s="2">
        <f>Table1_1[[#This Row],[Gross Profit (Total Revenue - Cost of Goods Sold)]]-SUM(F64:H64)</f>
        <v>599026000</v>
      </c>
      <c r="M64" s="58">
        <f>1-(Table1_1[[#This Row],[ Cost of Goods Sold ]]/Table1_1[[#This Row],[ Total Revenue ]])</f>
        <v>0.11800112340939251</v>
      </c>
      <c r="N64" s="58">
        <f>+Table1_1[[#This Row],[Operating Profit (Gross Profit - Total operating expenses)]]/Table1_1[[#This Row],[ Total Revenue ]]</f>
        <v>9.1958381350974241E-2</v>
      </c>
    </row>
    <row r="65" spans="1:14" x14ac:dyDescent="0.35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2">
        <f>+Table1_1[[#This Row],[ Total Revenue ]]-Table1_1[[#This Row],[ Cost of Goods Sold ]]</f>
        <v>1703691000</v>
      </c>
      <c r="L65" s="2">
        <f>Table1_1[[#This Row],[Gross Profit (Total Revenue - Cost of Goods Sold)]]-SUM(F65:H65)</f>
        <v>868527000</v>
      </c>
      <c r="M65" s="58">
        <f>1-(Table1_1[[#This Row],[ Cost of Goods Sold ]]/Table1_1[[#This Row],[ Total Revenue ]])</f>
        <v>0.70033502145781612</v>
      </c>
      <c r="N65" s="58">
        <f>+Table1_1[[#This Row],[Operating Profit (Gross Profit - Total operating expenses)]]/Table1_1[[#This Row],[ Total Revenue ]]</f>
        <v>0.35702476281302925</v>
      </c>
    </row>
    <row r="66" spans="1:14" x14ac:dyDescent="0.35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2">
        <f>+Table1_1[[#This Row],[ Total Revenue ]]-Table1_1[[#This Row],[ Cost of Goods Sold ]]</f>
        <v>4811000000</v>
      </c>
      <c r="L66" s="2">
        <f>Table1_1[[#This Row],[Gross Profit (Total Revenue - Cost of Goods Sold)]]-SUM(F66:H66)</f>
        <v>1342000000</v>
      </c>
      <c r="M66" s="58">
        <f>1-(Table1_1[[#This Row],[ Cost of Goods Sold ]]/Table1_1[[#This Row],[ Total Revenue ]])</f>
        <v>0.31127070393374745</v>
      </c>
      <c r="N66" s="58">
        <f>+Table1_1[[#This Row],[Operating Profit (Gross Profit - Total operating expenses)]]/Table1_1[[#This Row],[ Total Revenue ]]</f>
        <v>8.6827122153209105E-2</v>
      </c>
    </row>
    <row r="67" spans="1:14" x14ac:dyDescent="0.35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2">
        <f>+Table1_1[[#This Row],[ Total Revenue ]]-Table1_1[[#This Row],[ Cost of Goods Sold ]]</f>
        <v>6153500000</v>
      </c>
      <c r="L67" s="2">
        <f>Table1_1[[#This Row],[Gross Profit (Total Revenue - Cost of Goods Sold)]]-SUM(F67:H67)</f>
        <v>1980000000</v>
      </c>
      <c r="M67" s="58">
        <f>1-(Table1_1[[#This Row],[ Cost of Goods Sold ]]/Table1_1[[#This Row],[ Total Revenue ]])</f>
        <v>0.94758157655646069</v>
      </c>
      <c r="N67" s="58">
        <f>+Table1_1[[#This Row],[Operating Profit (Gross Profit - Total operating expenses)]]/Table1_1[[#This Row],[ Total Revenue ]]</f>
        <v>0.30490152296770817</v>
      </c>
    </row>
    <row r="68" spans="1:14" x14ac:dyDescent="0.35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2">
        <f>+Table1_1[[#This Row],[ Total Revenue ]]-Table1_1[[#This Row],[ Cost of Goods Sold ]]</f>
        <v>2396026000</v>
      </c>
      <c r="L68" s="2">
        <f>Table1_1[[#This Row],[Gross Profit (Total Revenue - Cost of Goods Sold)]]-SUM(F68:H68)</f>
        <v>576012000</v>
      </c>
      <c r="M68" s="58">
        <f>1-(Table1_1[[#This Row],[ Cost of Goods Sold ]]/Table1_1[[#This Row],[ Total Revenue ]])</f>
        <v>0.82316504211288644</v>
      </c>
      <c r="N68" s="58">
        <f>+Table1_1[[#This Row],[Operating Profit (Gross Profit - Total operating expenses)]]/Table1_1[[#This Row],[ Total Revenue ]]</f>
        <v>0.19789140111064235</v>
      </c>
    </row>
    <row r="69" spans="1:14" x14ac:dyDescent="0.35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2">
        <f>+Table1_1[[#This Row],[ Total Revenue ]]-Table1_1[[#This Row],[ Cost of Goods Sold ]]</f>
        <v>3113300000</v>
      </c>
      <c r="L69" s="2">
        <f>Table1_1[[#This Row],[Gross Profit (Total Revenue - Cost of Goods Sold)]]-SUM(F69:H69)</f>
        <v>2912400000</v>
      </c>
      <c r="M69" s="58">
        <f>1-(Table1_1[[#This Row],[ Cost of Goods Sold ]]/Table1_1[[#This Row],[ Total Revenue ]])</f>
        <v>0.51004259501965921</v>
      </c>
      <c r="N69" s="58">
        <f>+Table1_1[[#This Row],[Operating Profit (Gross Profit - Total operating expenses)]]/Table1_1[[#This Row],[ Total Revenue ]]</f>
        <v>0.47712975098296201</v>
      </c>
    </row>
    <row r="70" spans="1:14" x14ac:dyDescent="0.35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2">
        <f>+Table1_1[[#This Row],[ Total Revenue ]]-Table1_1[[#This Row],[ Cost of Goods Sold ]]</f>
        <v>5138000000</v>
      </c>
      <c r="L70" s="2">
        <f>Table1_1[[#This Row],[Gross Profit (Total Revenue - Cost of Goods Sold)]]-SUM(F70:H70)</f>
        <v>1268000000</v>
      </c>
      <c r="M70" s="58">
        <f>1-(Table1_1[[#This Row],[ Cost of Goods Sold ]]/Table1_1[[#This Row],[ Total Revenue ]])</f>
        <v>0.93197895882459636</v>
      </c>
      <c r="N70" s="58">
        <f>+Table1_1[[#This Row],[Operating Profit (Gross Profit - Total operating expenses)]]/Table1_1[[#This Row],[ Total Revenue ]]</f>
        <v>0.23000181389443133</v>
      </c>
    </row>
    <row r="71" spans="1:14" x14ac:dyDescent="0.35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2">
        <f>+Table1_1[[#This Row],[ Total Revenue ]]-Table1_1[[#This Row],[ Cost of Goods Sold ]]</f>
        <v>1291400000</v>
      </c>
      <c r="L71" s="2">
        <f>Table1_1[[#This Row],[Gross Profit (Total Revenue - Cost of Goods Sold)]]-SUM(F71:H71)</f>
        <v>545100000</v>
      </c>
      <c r="M71" s="58">
        <f>1-(Table1_1[[#This Row],[ Cost of Goods Sold ]]/Table1_1[[#This Row],[ Total Revenue ]])</f>
        <v>0.44197268900373043</v>
      </c>
      <c r="N71" s="58">
        <f>+Table1_1[[#This Row],[Operating Profit (Gross Profit - Total operating expenses)]]/Table1_1[[#This Row],[ Total Revenue ]]</f>
        <v>0.18655669256305829</v>
      </c>
    </row>
    <row r="72" spans="1:14" x14ac:dyDescent="0.35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2">
        <f>+Table1_1[[#This Row],[ Total Revenue ]]-Table1_1[[#This Row],[ Cost of Goods Sold ]]</f>
        <v>5235000000</v>
      </c>
      <c r="L72" s="2">
        <f>Table1_1[[#This Row],[Gross Profit (Total Revenue - Cost of Goods Sold)]]-SUM(F72:H72)</f>
        <v>1701000000</v>
      </c>
      <c r="M72" s="58">
        <f>1-(Table1_1[[#This Row],[ Cost of Goods Sold ]]/Table1_1[[#This Row],[ Total Revenue ]])</f>
        <v>0.42505683663527116</v>
      </c>
      <c r="N72" s="58">
        <f>+Table1_1[[#This Row],[Operating Profit (Gross Profit - Total operating expenses)]]/Table1_1[[#This Row],[ Total Revenue ]]</f>
        <v>0.13811302370899642</v>
      </c>
    </row>
    <row r="73" spans="1:14" x14ac:dyDescent="0.35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2">
        <f>+Table1_1[[#This Row],[ Total Revenue ]]-Table1_1[[#This Row],[ Cost of Goods Sold ]]</f>
        <v>1717571000</v>
      </c>
      <c r="L73" s="2">
        <f>Table1_1[[#This Row],[Gross Profit (Total Revenue - Cost of Goods Sold)]]-SUM(F73:H73)</f>
        <v>675320000</v>
      </c>
      <c r="M73" s="58">
        <f>1-(Table1_1[[#This Row],[ Cost of Goods Sold ]]/Table1_1[[#This Row],[ Total Revenue ]])</f>
        <v>0.15120643662933897</v>
      </c>
      <c r="N73" s="58">
        <f>+Table1_1[[#This Row],[Operating Profit (Gross Profit - Total operating expenses)]]/Table1_1[[#This Row],[ Total Revenue ]]</f>
        <v>5.9451825155714184E-2</v>
      </c>
    </row>
    <row r="74" spans="1:14" x14ac:dyDescent="0.35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2">
        <f>+Table1_1[[#This Row],[ Total Revenue ]]-Table1_1[[#This Row],[ Cost of Goods Sold ]]</f>
        <v>2810000000</v>
      </c>
      <c r="L74" s="2">
        <f>Table1_1[[#This Row],[Gross Profit (Total Revenue - Cost of Goods Sold)]]-SUM(F74:H74)</f>
        <v>909000000</v>
      </c>
      <c r="M74" s="58">
        <f>1-(Table1_1[[#This Row],[ Cost of Goods Sold ]]/Table1_1[[#This Row],[ Total Revenue ]])</f>
        <v>0.34457388105456777</v>
      </c>
      <c r="N74" s="58">
        <f>+Table1_1[[#This Row],[Operating Profit (Gross Profit - Total operating expenses)]]/Table1_1[[#This Row],[ Total Revenue ]]</f>
        <v>0.1114653586756591</v>
      </c>
    </row>
    <row r="75" spans="1:14" x14ac:dyDescent="0.35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2">
        <f>+Table1_1[[#This Row],[ Total Revenue ]]-Table1_1[[#This Row],[ Cost of Goods Sold ]]</f>
        <v>11219000000</v>
      </c>
      <c r="L75" s="2">
        <f>Table1_1[[#This Row],[Gross Profit (Total Revenue - Cost of Goods Sold)]]-SUM(F75:H75)</f>
        <v>2477000000</v>
      </c>
      <c r="M75" s="58">
        <f>1-(Table1_1[[#This Row],[ Cost of Goods Sold ]]/Table1_1[[#This Row],[ Total Revenue ]])</f>
        <v>0.38528108794944882</v>
      </c>
      <c r="N75" s="58">
        <f>+Table1_1[[#This Row],[Operating Profit (Gross Profit - Total operating expenses)]]/Table1_1[[#This Row],[ Total Revenue ]]</f>
        <v>8.5064734365877956E-2</v>
      </c>
    </row>
    <row r="76" spans="1:14" x14ac:dyDescent="0.35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2">
        <f>+Table1_1[[#This Row],[ Total Revenue ]]-Table1_1[[#This Row],[ Cost of Goods Sold ]]</f>
        <v>634000000</v>
      </c>
      <c r="L76" s="2">
        <f>Table1_1[[#This Row],[Gross Profit (Total Revenue - Cost of Goods Sold)]]-SUM(F76:H76)</f>
        <v>620000000</v>
      </c>
      <c r="M76" s="58">
        <f>1-(Table1_1[[#This Row],[ Cost of Goods Sold ]]/Table1_1[[#This Row],[ Total Revenue ]])</f>
        <v>0.15422038433471175</v>
      </c>
      <c r="N76" s="58">
        <f>+Table1_1[[#This Row],[Operating Profit (Gross Profit - Total operating expenses)]]/Table1_1[[#This Row],[ Total Revenue ]]</f>
        <v>0.15081488688883482</v>
      </c>
    </row>
    <row r="77" spans="1:14" x14ac:dyDescent="0.35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2">
        <f>+Table1_1[[#This Row],[ Total Revenue ]]-Table1_1[[#This Row],[ Cost of Goods Sold ]]</f>
        <v>9932000000</v>
      </c>
      <c r="L77" s="2">
        <f>Table1_1[[#This Row],[Gross Profit (Total Revenue - Cost of Goods Sold)]]-SUM(F77:H77)</f>
        <v>3889000000</v>
      </c>
      <c r="M77" s="58">
        <f>1-(Table1_1[[#This Row],[ Cost of Goods Sold ]]/Table1_1[[#This Row],[ Total Revenue ]])</f>
        <v>0.58132865086333041</v>
      </c>
      <c r="N77" s="58">
        <f>+Table1_1[[#This Row],[Operating Profit (Gross Profit - Total operating expenses)]]/Table1_1[[#This Row],[ Total Revenue ]]</f>
        <v>0.2276265730172666</v>
      </c>
    </row>
    <row r="78" spans="1:14" x14ac:dyDescent="0.35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2">
        <f>+Table1_1[[#This Row],[ Total Revenue ]]-Table1_1[[#This Row],[ Cost of Goods Sold ]]</f>
        <v>2391000000</v>
      </c>
      <c r="L78" s="2">
        <f>Table1_1[[#This Row],[Gross Profit (Total Revenue - Cost of Goods Sold)]]-SUM(F78:H78)</f>
        <v>970000000</v>
      </c>
      <c r="M78" s="58">
        <f>1-(Table1_1[[#This Row],[ Cost of Goods Sold ]]/Table1_1[[#This Row],[ Total Revenue ]])</f>
        <v>0.43213446593168259</v>
      </c>
      <c r="N78" s="58">
        <f>+Table1_1[[#This Row],[Operating Profit (Gross Profit - Total operating expenses)]]/Table1_1[[#This Row],[ Total Revenue ]]</f>
        <v>0.17531176576902224</v>
      </c>
    </row>
    <row r="79" spans="1:14" x14ac:dyDescent="0.35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2">
        <f>+Table1_1[[#This Row],[ Total Revenue ]]-Table1_1[[#This Row],[ Cost of Goods Sold ]]</f>
        <v>2611000000</v>
      </c>
      <c r="L79" s="2">
        <f>Table1_1[[#This Row],[Gross Profit (Total Revenue - Cost of Goods Sold)]]-SUM(F79:H79)</f>
        <v>895000000</v>
      </c>
      <c r="M79" s="58">
        <f>1-(Table1_1[[#This Row],[ Cost of Goods Sold ]]/Table1_1[[#This Row],[ Total Revenue ]])</f>
        <v>0.9793698424606152</v>
      </c>
      <c r="N79" s="58">
        <f>+Table1_1[[#This Row],[Operating Profit (Gross Profit - Total operating expenses)]]/Table1_1[[#This Row],[ Total Revenue ]]</f>
        <v>0.33570892723180795</v>
      </c>
    </row>
    <row r="80" spans="1:14" x14ac:dyDescent="0.35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2">
        <f>+Table1_1[[#This Row],[ Total Revenue ]]-Table1_1[[#This Row],[ Cost of Goods Sold ]]</f>
        <v>854769000</v>
      </c>
      <c r="L80" s="2">
        <f>Table1_1[[#This Row],[Gross Profit (Total Revenue - Cost of Goods Sold)]]-SUM(F80:H80)</f>
        <v>554982000</v>
      </c>
      <c r="M80" s="58">
        <f>1-(Table1_1[[#This Row],[ Cost of Goods Sold ]]/Table1_1[[#This Row],[ Total Revenue ]])</f>
        <v>0.26590287846883165</v>
      </c>
      <c r="N80" s="58">
        <f>+Table1_1[[#This Row],[Operating Profit (Gross Profit - Total operating expenses)]]/Table1_1[[#This Row],[ Total Revenue ]]</f>
        <v>0.1726446692596352</v>
      </c>
    </row>
    <row r="81" spans="1:14" x14ac:dyDescent="0.35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2">
        <f>+Table1_1[[#This Row],[ Total Revenue ]]-Table1_1[[#This Row],[ Cost of Goods Sold ]]</f>
        <v>4280000000</v>
      </c>
      <c r="L81" s="2">
        <f>Table1_1[[#This Row],[Gross Profit (Total Revenue - Cost of Goods Sold)]]-SUM(F81:H81)</f>
        <v>1740000000</v>
      </c>
      <c r="M81" s="58">
        <f>1-(Table1_1[[#This Row],[ Cost of Goods Sold ]]/Table1_1[[#This Row],[ Total Revenue ]])</f>
        <v>0.24738454424599732</v>
      </c>
      <c r="N81" s="58">
        <f>+Table1_1[[#This Row],[Operating Profit (Gross Profit - Total operating expenses)]]/Table1_1[[#This Row],[ Total Revenue ]]</f>
        <v>0.10057222125888678</v>
      </c>
    </row>
    <row r="82" spans="1:14" x14ac:dyDescent="0.35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2">
        <f>+Table1_1[[#This Row],[ Total Revenue ]]-Table1_1[[#This Row],[ Cost of Goods Sold ]]</f>
        <v>2004000000</v>
      </c>
      <c r="L82" s="2">
        <f>Table1_1[[#This Row],[Gross Profit (Total Revenue - Cost of Goods Sold)]]-SUM(F82:H82)</f>
        <v>1142000000</v>
      </c>
      <c r="M82" s="58">
        <f>1-(Table1_1[[#This Row],[ Cost of Goods Sold ]]/Table1_1[[#This Row],[ Total Revenue ]])</f>
        <v>0.30520865062442892</v>
      </c>
      <c r="N82" s="58">
        <f>+Table1_1[[#This Row],[Operating Profit (Gross Profit - Total operating expenses)]]/Table1_1[[#This Row],[ Total Revenue ]]</f>
        <v>0.17392628693268353</v>
      </c>
    </row>
    <row r="83" spans="1:14" x14ac:dyDescent="0.35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2">
        <f>+Table1_1[[#This Row],[ Total Revenue ]]-Table1_1[[#This Row],[ Cost of Goods Sold ]]</f>
        <v>1329000000</v>
      </c>
      <c r="L83" s="2">
        <f>Table1_1[[#This Row],[Gross Profit (Total Revenue - Cost of Goods Sold)]]-SUM(F83:H83)</f>
        <v>136000000</v>
      </c>
      <c r="M83" s="58">
        <f>1-(Table1_1[[#This Row],[ Cost of Goods Sold ]]/Table1_1[[#This Row],[ Total Revenue ]])</f>
        <v>0.16387176325524044</v>
      </c>
      <c r="N83" s="58">
        <f>+Table1_1[[#This Row],[Operating Profit (Gross Profit - Total operating expenses)]]/Table1_1[[#This Row],[ Total Revenue ]]</f>
        <v>1.6769420468557335E-2</v>
      </c>
    </row>
    <row r="84" spans="1:14" x14ac:dyDescent="0.35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2">
        <f>+Table1_1[[#This Row],[ Total Revenue ]]-Table1_1[[#This Row],[ Cost of Goods Sold ]]</f>
        <v>2705000000</v>
      </c>
      <c r="L84" s="2">
        <f>Table1_1[[#This Row],[Gross Profit (Total Revenue - Cost of Goods Sold)]]-SUM(F84:H84)</f>
        <v>1290000000</v>
      </c>
      <c r="M84" s="58">
        <f>1-(Table1_1[[#This Row],[ Cost of Goods Sold ]]/Table1_1[[#This Row],[ Total Revenue ]])</f>
        <v>0.36298980139559844</v>
      </c>
      <c r="N84" s="58">
        <f>+Table1_1[[#This Row],[Operating Profit (Gross Profit - Total operating expenses)]]/Table1_1[[#This Row],[ Total Revenue ]]</f>
        <v>0.17310789049919484</v>
      </c>
    </row>
    <row r="85" spans="1:14" x14ac:dyDescent="0.35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2">
        <f>+Table1_1[[#This Row],[ Total Revenue ]]-Table1_1[[#This Row],[ Cost of Goods Sold ]]</f>
        <v>22368000000</v>
      </c>
      <c r="L85" s="2">
        <f>Table1_1[[#This Row],[Gross Profit (Total Revenue - Cost of Goods Sold)]]-SUM(F85:H85)</f>
        <v>6156000000</v>
      </c>
      <c r="M85" s="58">
        <f>1-(Table1_1[[#This Row],[ Cost of Goods Sold ]]/Table1_1[[#This Row],[ Total Revenue ]])</f>
        <v>0.94097850321820709</v>
      </c>
      <c r="N85" s="58">
        <f>+Table1_1[[#This Row],[Operating Profit (Gross Profit - Total operating expenses)]]/Table1_1[[#This Row],[ Total Revenue ]]</f>
        <v>0.25897101510243575</v>
      </c>
    </row>
    <row r="86" spans="1:14" x14ac:dyDescent="0.35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2">
        <f>+Table1_1[[#This Row],[ Total Revenue ]]-Table1_1[[#This Row],[ Cost of Goods Sold ]]</f>
        <v>914492000</v>
      </c>
      <c r="L86" s="2">
        <f>Table1_1[[#This Row],[Gross Profit (Total Revenue - Cost of Goods Sold)]]-SUM(F86:H86)</f>
        <v>292974000</v>
      </c>
      <c r="M86" s="58">
        <f>1-(Table1_1[[#This Row],[ Cost of Goods Sold ]]/Table1_1[[#This Row],[ Total Revenue ]])</f>
        <v>0.75920056187144369</v>
      </c>
      <c r="N86" s="58">
        <f>+Table1_1[[#This Row],[Operating Profit (Gross Profit - Total operating expenses)]]/Table1_1[[#This Row],[ Total Revenue ]]</f>
        <v>0.2432235879742243</v>
      </c>
    </row>
    <row r="87" spans="1:14" x14ac:dyDescent="0.35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2">
        <f>+Table1_1[[#This Row],[ Total Revenue ]]-Table1_1[[#This Row],[ Cost of Goods Sold ]]</f>
        <v>1371000000</v>
      </c>
      <c r="L87" s="2">
        <f>Table1_1[[#This Row],[Gross Profit (Total Revenue - Cost of Goods Sold)]]-SUM(F87:H87)</f>
        <v>876000000</v>
      </c>
      <c r="M87" s="58">
        <f>1-(Table1_1[[#This Row],[ Cost of Goods Sold ]]/Table1_1[[#This Row],[ Total Revenue ]])</f>
        <v>0.3064371926687528</v>
      </c>
      <c r="N87" s="58">
        <f>+Table1_1[[#This Row],[Operating Profit (Gross Profit - Total operating expenses)]]/Table1_1[[#This Row],[ Total Revenue ]]</f>
        <v>0.19579794367456416</v>
      </c>
    </row>
    <row r="88" spans="1:14" x14ac:dyDescent="0.35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2">
        <f>+Table1_1[[#This Row],[ Total Revenue ]]-Table1_1[[#This Row],[ Cost of Goods Sold ]]</f>
        <v>1026808000</v>
      </c>
      <c r="L88" s="2">
        <f>Table1_1[[#This Row],[Gross Profit (Total Revenue - Cost of Goods Sold)]]-SUM(F88:H88)</f>
        <v>327007000</v>
      </c>
      <c r="M88" s="58">
        <f>1-(Table1_1[[#This Row],[ Cost of Goods Sold ]]/Table1_1[[#This Row],[ Total Revenue ]])</f>
        <v>0.64671652836605831</v>
      </c>
      <c r="N88" s="58">
        <f>+Table1_1[[#This Row],[Operating Profit (Gross Profit - Total operating expenses)]]/Table1_1[[#This Row],[ Total Revenue ]]</f>
        <v>0.20595947031129447</v>
      </c>
    </row>
    <row r="89" spans="1:14" x14ac:dyDescent="0.35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2">
        <f>+Table1_1[[#This Row],[ Total Revenue ]]-Table1_1[[#This Row],[ Cost of Goods Sold ]]</f>
        <v>13208000000</v>
      </c>
      <c r="L89" s="2">
        <f>Table1_1[[#This Row],[Gross Profit (Total Revenue - Cost of Goods Sold)]]-SUM(F89:H89)</f>
        <v>3104000000</v>
      </c>
      <c r="M89" s="58">
        <f>1-(Table1_1[[#This Row],[ Cost of Goods Sold ]]/Table1_1[[#This Row],[ Total Revenue ]])</f>
        <v>0.12560386473429952</v>
      </c>
      <c r="N89" s="58">
        <f>+Table1_1[[#This Row],[Operating Profit (Gross Profit - Total operating expenses)]]/Table1_1[[#This Row],[ Total Revenue ]]</f>
        <v>2.9518049374263E-2</v>
      </c>
    </row>
    <row r="90" spans="1:14" x14ac:dyDescent="0.35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2">
        <f>+Table1_1[[#This Row],[ Total Revenue ]]-Table1_1[[#This Row],[ Cost of Goods Sold ]]</f>
        <v>1319000</v>
      </c>
      <c r="L90" s="2">
        <f>Table1_1[[#This Row],[Gross Profit (Total Revenue - Cost of Goods Sold)]]-SUM(F90:H90)</f>
        <v>-1156000</v>
      </c>
      <c r="M90" s="58">
        <f>1-(Table1_1[[#This Row],[ Cost of Goods Sold ]]/Table1_1[[#This Row],[ Total Revenue ]])</f>
        <v>0.83639822447685486</v>
      </c>
      <c r="N90" s="58">
        <f>+Table1_1[[#This Row],[Operating Profit (Gross Profit - Total operating expenses)]]/Table1_1[[#This Row],[ Total Revenue ]]</f>
        <v>-0.73303741280913126</v>
      </c>
    </row>
    <row r="91" spans="1:14" x14ac:dyDescent="0.35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2">
        <f>+Table1_1[[#This Row],[ Total Revenue ]]-Table1_1[[#This Row],[ Cost of Goods Sold ]]</f>
        <v>2912000000</v>
      </c>
      <c r="L91" s="2">
        <f>Table1_1[[#This Row],[Gross Profit (Total Revenue - Cost of Goods Sold)]]-SUM(F91:H91)</f>
        <v>1131000000</v>
      </c>
      <c r="M91" s="58">
        <f>1-(Table1_1[[#This Row],[ Cost of Goods Sold ]]/Table1_1[[#This Row],[ Total Revenue ]])</f>
        <v>0.36164927968206662</v>
      </c>
      <c r="N91" s="58">
        <f>+Table1_1[[#This Row],[Operating Profit (Gross Profit - Total operating expenses)]]/Table1_1[[#This Row],[ Total Revenue ]]</f>
        <v>0.14046199701937406</v>
      </c>
    </row>
    <row r="92" spans="1:14" x14ac:dyDescent="0.35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2">
        <f>+Table1_1[[#This Row],[ Total Revenue ]]-Table1_1[[#This Row],[ Cost of Goods Sold ]]</f>
        <v>2366616000</v>
      </c>
      <c r="L92" s="2">
        <f>Table1_1[[#This Row],[Gross Profit (Total Revenue - Cost of Goods Sold)]]-SUM(F92:H92)</f>
        <v>-110710000</v>
      </c>
      <c r="M92" s="58">
        <f>1-(Table1_1[[#This Row],[ Cost of Goods Sold ]]/Table1_1[[#This Row],[ Total Revenue ]])</f>
        <v>0.7758900660449578</v>
      </c>
      <c r="N92" s="58">
        <f>+Table1_1[[#This Row],[Operating Profit (Gross Profit - Total operating expenses)]]/Table1_1[[#This Row],[ Total Revenue ]]</f>
        <v>-3.6296040089240193E-2</v>
      </c>
    </row>
    <row r="93" spans="1:14" x14ac:dyDescent="0.35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2">
        <f>+Table1_1[[#This Row],[ Total Revenue ]]-Table1_1[[#This Row],[ Cost of Goods Sold ]]</f>
        <v>29440000000</v>
      </c>
      <c r="L93" s="2">
        <f>Table1_1[[#This Row],[Gross Profit (Total Revenue - Cost of Goods Sold)]]-SUM(F93:H93)</f>
        <v>11301000000</v>
      </c>
      <c r="M93" s="58">
        <f>1-(Table1_1[[#This Row],[ Cost of Goods Sold ]]/Table1_1[[#This Row],[ Total Revenue ]])</f>
        <v>0.60567407986503996</v>
      </c>
      <c r="N93" s="58">
        <f>+Table1_1[[#This Row],[Operating Profit (Gross Profit - Total operating expenses)]]/Table1_1[[#This Row],[ Total Revenue ]]</f>
        <v>0.2324973769210196</v>
      </c>
    </row>
    <row r="94" spans="1:14" x14ac:dyDescent="0.35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2">
        <f>+Table1_1[[#This Row],[ Total Revenue ]]-Table1_1[[#This Row],[ Cost of Goods Sold ]]</f>
        <v>787445000</v>
      </c>
      <c r="L94" s="2">
        <f>Table1_1[[#This Row],[Gross Profit (Total Revenue - Cost of Goods Sold)]]-SUM(F94:H94)</f>
        <v>456180000</v>
      </c>
      <c r="M94" s="58">
        <f>1-(Table1_1[[#This Row],[ Cost of Goods Sold ]]/Table1_1[[#This Row],[ Total Revenue ]])</f>
        <v>0.19348750511702695</v>
      </c>
      <c r="N94" s="58">
        <f>+Table1_1[[#This Row],[Operating Profit (Gross Profit - Total operating expenses)]]/Table1_1[[#This Row],[ Total Revenue ]]</f>
        <v>0.11209053341412462</v>
      </c>
    </row>
    <row r="95" spans="1:14" x14ac:dyDescent="0.35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2">
        <f>+Table1_1[[#This Row],[ Total Revenue ]]-Table1_1[[#This Row],[ Cost of Goods Sold ]]</f>
        <v>8095000000</v>
      </c>
      <c r="L95" s="2">
        <f>Table1_1[[#This Row],[Gross Profit (Total Revenue - Cost of Goods Sold)]]-SUM(F95:H95)</f>
        <v>3473000000</v>
      </c>
      <c r="M95" s="58">
        <f>1-(Table1_1[[#This Row],[ Cost of Goods Sold ]]/Table1_1[[#This Row],[ Total Revenue ]])</f>
        <v>0.67312489605853987</v>
      </c>
      <c r="N95" s="58">
        <f>+Table1_1[[#This Row],[Operating Profit (Gross Profit - Total operating expenses)]]/Table1_1[[#This Row],[ Total Revenue ]]</f>
        <v>0.28879095293530682</v>
      </c>
    </row>
    <row r="96" spans="1:14" x14ac:dyDescent="0.35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2">
        <f>+Table1_1[[#This Row],[ Total Revenue ]]-Table1_1[[#This Row],[ Cost of Goods Sold ]]</f>
        <v>1753309000</v>
      </c>
      <c r="L96" s="2">
        <f>Table1_1[[#This Row],[Gross Profit (Total Revenue - Cost of Goods Sold)]]-SUM(F96:H96)</f>
        <v>565978000</v>
      </c>
      <c r="M96" s="58">
        <f>1-(Table1_1[[#This Row],[ Cost of Goods Sold ]]/Table1_1[[#This Row],[ Total Revenue ]])</f>
        <v>0.41293543704091695</v>
      </c>
      <c r="N96" s="58">
        <f>+Table1_1[[#This Row],[Operating Profit (Gross Profit - Total operating expenses)]]/Table1_1[[#This Row],[ Total Revenue ]]</f>
        <v>0.13329788005739096</v>
      </c>
    </row>
    <row r="97" spans="1:14" x14ac:dyDescent="0.35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2">
        <f>+Table1_1[[#This Row],[ Total Revenue ]]-Table1_1[[#This Row],[ Cost of Goods Sold ]]</f>
        <v>10737000000</v>
      </c>
      <c r="L97" s="2">
        <f>Table1_1[[#This Row],[Gross Profit (Total Revenue - Cost of Goods Sold)]]-SUM(F97:H97)</f>
        <v>2713000000</v>
      </c>
      <c r="M97" s="58">
        <f>1-(Table1_1[[#This Row],[ Cost of Goods Sold ]]/Table1_1[[#This Row],[ Total Revenue ]])</f>
        <v>0.58429473225946893</v>
      </c>
      <c r="N97" s="58">
        <f>+Table1_1[[#This Row],[Operating Profit (Gross Profit - Total operating expenses)]]/Table1_1[[#This Row],[ Total Revenue ]]</f>
        <v>0.14763822377013497</v>
      </c>
    </row>
    <row r="98" spans="1:14" x14ac:dyDescent="0.35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2">
        <f>+Table1_1[[#This Row],[ Total Revenue ]]-Table1_1[[#This Row],[ Cost of Goods Sold ]]</f>
        <v>3068231000</v>
      </c>
      <c r="L98" s="2">
        <f>Table1_1[[#This Row],[Gross Profit (Total Revenue - Cost of Goods Sold)]]-SUM(F98:H98)</f>
        <v>1361496000</v>
      </c>
      <c r="M98" s="58">
        <f>1-(Table1_1[[#This Row],[ Cost of Goods Sold ]]/Table1_1[[#This Row],[ Total Revenue ]])</f>
        <v>0.4176468650530486</v>
      </c>
      <c r="N98" s="58">
        <f>+Table1_1[[#This Row],[Operating Profit (Gross Profit - Total operating expenses)]]/Table1_1[[#This Row],[ Total Revenue ]]</f>
        <v>0.18532650774412535</v>
      </c>
    </row>
    <row r="99" spans="1:14" x14ac:dyDescent="0.35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2">
        <f>+Table1_1[[#This Row],[ Total Revenue ]]-Table1_1[[#This Row],[ Cost of Goods Sold ]]</f>
        <v>2415639000</v>
      </c>
      <c r="L99" s="2">
        <f>Table1_1[[#This Row],[Gross Profit (Total Revenue - Cost of Goods Sold)]]-SUM(F99:H99)</f>
        <v>380717000</v>
      </c>
      <c r="M99" s="58">
        <f>1-(Table1_1[[#This Row],[ Cost of Goods Sold ]]/Table1_1[[#This Row],[ Total Revenue ]])</f>
        <v>0.82771753618550226</v>
      </c>
      <c r="N99" s="58">
        <f>+Table1_1[[#This Row],[Operating Profit (Gross Profit - Total operating expenses)]]/Table1_1[[#This Row],[ Total Revenue ]]</f>
        <v>0.13045249609893525</v>
      </c>
    </row>
    <row r="100" spans="1:14" x14ac:dyDescent="0.35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2">
        <f>+Table1_1[[#This Row],[ Total Revenue ]]-Table1_1[[#This Row],[ Cost of Goods Sold ]]</f>
        <v>23783000000</v>
      </c>
      <c r="L100" s="2">
        <f>Table1_1[[#This Row],[Gross Profit (Total Revenue - Cost of Goods Sold)]]-SUM(F100:H100)</f>
        <v>23783000000</v>
      </c>
      <c r="M100" s="58">
        <f>1-(Table1_1[[#This Row],[ Cost of Goods Sold ]]/Table1_1[[#This Row],[ Total Revenue ]])</f>
        <v>0.18762079819502842</v>
      </c>
      <c r="N100" s="58">
        <f>+Table1_1[[#This Row],[Operating Profit (Gross Profit - Total operating expenses)]]/Table1_1[[#This Row],[ Total Revenue ]]</f>
        <v>0.18762079819502844</v>
      </c>
    </row>
    <row r="101" spans="1:14" x14ac:dyDescent="0.35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2">
        <f>+Table1_1[[#This Row],[ Total Revenue ]]-Table1_1[[#This Row],[ Cost of Goods Sold ]]</f>
        <v>67254000000</v>
      </c>
      <c r="L101" s="2">
        <f>Table1_1[[#This Row],[Gross Profit (Total Revenue - Cost of Goods Sold)]]-SUM(F101:H101)</f>
        <v>36741000000</v>
      </c>
      <c r="M101" s="58">
        <f>1-(Table1_1[[#This Row],[ Cost of Goods Sold ]]/Table1_1[[#This Row],[ Total Revenue ]])</f>
        <v>0.29166052300620149</v>
      </c>
      <c r="N101" s="58">
        <f>+Table1_1[[#This Row],[Operating Profit (Gross Profit - Total operating expenses)]]/Table1_1[[#This Row],[ Total Revenue ]]</f>
        <v>0.15933474998915825</v>
      </c>
    </row>
    <row r="102" spans="1:14" x14ac:dyDescent="0.35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2">
        <f>+Table1_1[[#This Row],[ Total Revenue ]]-Table1_1[[#This Row],[ Cost of Goods Sold ]]</f>
        <v>1476071000</v>
      </c>
      <c r="L102" s="2">
        <f>Table1_1[[#This Row],[Gross Profit (Total Revenue - Cost of Goods Sold)]]-SUM(F102:H102)</f>
        <v>762960000</v>
      </c>
      <c r="M102" s="58">
        <f>1-(Table1_1[[#This Row],[ Cost of Goods Sold ]]/Table1_1[[#This Row],[ Total Revenue ]])</f>
        <v>0.81111091573094829</v>
      </c>
      <c r="N102" s="58">
        <f>+Table1_1[[#This Row],[Operating Profit (Gross Profit - Total operating expenses)]]/Table1_1[[#This Row],[ Total Revenue ]]</f>
        <v>0.41925163780474267</v>
      </c>
    </row>
    <row r="103" spans="1:14" x14ac:dyDescent="0.35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2">
        <f>+Table1_1[[#This Row],[ Total Revenue ]]-Table1_1[[#This Row],[ Cost of Goods Sold ]]</f>
        <v>4535000000</v>
      </c>
      <c r="L103" s="2">
        <f>Table1_1[[#This Row],[Gross Profit (Total Revenue - Cost of Goods Sold)]]-SUM(F103:H103)</f>
        <v>2858000000</v>
      </c>
      <c r="M103" s="58">
        <f>1-(Table1_1[[#This Row],[ Cost of Goods Sold ]]/Table1_1[[#This Row],[ Total Revenue ]])</f>
        <v>0.35333073626801714</v>
      </c>
      <c r="N103" s="58">
        <f>+Table1_1[[#This Row],[Operating Profit (Gross Profit - Total operating expenses)]]/Table1_1[[#This Row],[ Total Revenue ]]</f>
        <v>0.22267238021036229</v>
      </c>
    </row>
    <row r="104" spans="1:14" x14ac:dyDescent="0.35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2">
        <f>+Table1_1[[#This Row],[ Total Revenue ]]-Table1_1[[#This Row],[ Cost of Goods Sold ]]</f>
        <v>16809000000</v>
      </c>
      <c r="L104" s="2">
        <f>Table1_1[[#This Row],[Gross Profit (Total Revenue - Cost of Goods Sold)]]-SUM(F104:H104)</f>
        <v>3802000000</v>
      </c>
      <c r="M104" s="58">
        <f>1-(Table1_1[[#This Row],[ Cost of Goods Sold ]]/Table1_1[[#This Row],[ Total Revenue ]])</f>
        <v>0.44500039710904615</v>
      </c>
      <c r="N104" s="58">
        <f>+Table1_1[[#This Row],[Operating Profit (Gross Profit - Total operating expenses)]]/Table1_1[[#This Row],[ Total Revenue ]]</f>
        <v>0.10065390622931723</v>
      </c>
    </row>
    <row r="105" spans="1:14" x14ac:dyDescent="0.35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2">
        <f>+Table1_1[[#This Row],[ Total Revenue ]]-Table1_1[[#This Row],[ Cost of Goods Sold ]]</f>
        <v>11356000000</v>
      </c>
      <c r="L105" s="2">
        <f>Table1_1[[#This Row],[Gross Profit (Total Revenue - Cost of Goods Sold)]]-SUM(F105:H105)</f>
        <v>2755000000</v>
      </c>
      <c r="M105" s="58">
        <f>1-(Table1_1[[#This Row],[ Cost of Goods Sold ]]/Table1_1[[#This Row],[ Total Revenue ]])</f>
        <v>0.39161321470446242</v>
      </c>
      <c r="N105" s="58">
        <f>+Table1_1[[#This Row],[Operating Profit (Gross Profit - Total operating expenses)]]/Table1_1[[#This Row],[ Total Revenue ]]</f>
        <v>9.5006552176012143E-2</v>
      </c>
    </row>
    <row r="106" spans="1:14" x14ac:dyDescent="0.35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2">
        <f>+Table1_1[[#This Row],[ Total Revenue ]]-Table1_1[[#This Row],[ Cost of Goods Sold ]]</f>
        <v>12128100000</v>
      </c>
      <c r="L106" s="2">
        <f>Table1_1[[#This Row],[Gross Profit (Total Revenue - Cost of Goods Sold)]]-SUM(F106:H106)</f>
        <v>6224700000</v>
      </c>
      <c r="M106" s="58">
        <f>1-(Table1_1[[#This Row],[ Cost of Goods Sold ]]/Table1_1[[#This Row],[ Total Revenue ]])</f>
        <v>0.32088825624282324</v>
      </c>
      <c r="N106" s="58">
        <f>+Table1_1[[#This Row],[Operating Profit (Gross Profit - Total operating expenses)]]/Table1_1[[#This Row],[ Total Revenue ]]</f>
        <v>0.16469464538012563</v>
      </c>
    </row>
    <row r="107" spans="1:14" x14ac:dyDescent="0.35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2">
        <f>+Table1_1[[#This Row],[ Total Revenue ]]-Table1_1[[#This Row],[ Cost of Goods Sold ]]</f>
        <v>8139000000</v>
      </c>
      <c r="L107" s="2">
        <f>Table1_1[[#This Row],[Gross Profit (Total Revenue - Cost of Goods Sold)]]-SUM(F107:H107)</f>
        <v>4239000000</v>
      </c>
      <c r="M107" s="58">
        <f>1-(Table1_1[[#This Row],[ Cost of Goods Sold ]]/Table1_1[[#This Row],[ Total Revenue ]])</f>
        <v>0.90594390026714156</v>
      </c>
      <c r="N107" s="58">
        <f>+Table1_1[[#This Row],[Operating Profit (Gross Profit - Total operating expenses)]]/Table1_1[[#This Row],[ Total Revenue ]]</f>
        <v>0.47183882457702581</v>
      </c>
    </row>
    <row r="108" spans="1:14" x14ac:dyDescent="0.35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2">
        <f>+Table1_1[[#This Row],[ Total Revenue ]]-Table1_1[[#This Row],[ Cost of Goods Sold ]]</f>
        <v>5085401000</v>
      </c>
      <c r="L108" s="2">
        <f>Table1_1[[#This Row],[Gross Profit (Total Revenue - Cost of Goods Sold)]]-SUM(F108:H108)</f>
        <v>1655276000</v>
      </c>
      <c r="M108" s="58">
        <f>1-(Table1_1[[#This Row],[ Cost of Goods Sold ]]/Table1_1[[#This Row],[ Total Revenue ]])</f>
        <v>0.31739860023587374</v>
      </c>
      <c r="N108" s="58">
        <f>+Table1_1[[#This Row],[Operating Profit (Gross Profit - Total operating expenses)]]/Table1_1[[#This Row],[ Total Revenue ]]</f>
        <v>0.10331186968422672</v>
      </c>
    </row>
    <row r="109" spans="1:14" x14ac:dyDescent="0.35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2">
        <f>+Table1_1[[#This Row],[ Total Revenue ]]-Table1_1[[#This Row],[ Cost of Goods Sold ]]</f>
        <v>3018000000</v>
      </c>
      <c r="L109" s="2">
        <f>Table1_1[[#This Row],[Gross Profit (Total Revenue - Cost of Goods Sold)]]-SUM(F109:H109)</f>
        <v>1201000000</v>
      </c>
      <c r="M109" s="58">
        <f>1-(Table1_1[[#This Row],[ Cost of Goods Sold ]]/Table1_1[[#This Row],[ Total Revenue ]])</f>
        <v>0.40877691995123933</v>
      </c>
      <c r="N109" s="58">
        <f>+Table1_1[[#This Row],[Operating Profit (Gross Profit - Total operating expenses)]]/Table1_1[[#This Row],[ Total Revenue ]]</f>
        <v>0.16267100094812406</v>
      </c>
    </row>
    <row r="110" spans="1:14" x14ac:dyDescent="0.35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2">
        <f>+Table1_1[[#This Row],[ Total Revenue ]]-Table1_1[[#This Row],[ Cost of Goods Sold ]]</f>
        <v>1405800000</v>
      </c>
      <c r="L110" s="2">
        <f>Table1_1[[#This Row],[Gross Profit (Total Revenue - Cost of Goods Sold)]]-SUM(F110:H110)</f>
        <v>755900000</v>
      </c>
      <c r="M110" s="58">
        <f>1-(Table1_1[[#This Row],[ Cost of Goods Sold ]]/Table1_1[[#This Row],[ Total Revenue ]])</f>
        <v>0.22459380441902455</v>
      </c>
      <c r="N110" s="58">
        <f>+Table1_1[[#This Row],[Operating Profit (Gross Profit - Total operating expenses)]]/Table1_1[[#This Row],[ Total Revenue ]]</f>
        <v>0.12076430271755628</v>
      </c>
    </row>
    <row r="111" spans="1:14" x14ac:dyDescent="0.35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2">
        <f>+Table1_1[[#This Row],[ Total Revenue ]]-Table1_1[[#This Row],[ Cost of Goods Sold ]]</f>
        <v>9414300000</v>
      </c>
      <c r="L111" s="2">
        <f>Table1_1[[#This Row],[Gross Profit (Total Revenue - Cost of Goods Sold)]]-SUM(F111:H111)</f>
        <v>3095200000</v>
      </c>
      <c r="M111" s="58">
        <f>1-(Table1_1[[#This Row],[ Cost of Goods Sold ]]/Table1_1[[#This Row],[ Total Revenue ]])</f>
        <v>0.51555825721232829</v>
      </c>
      <c r="N111" s="58">
        <f>+Table1_1[[#This Row],[Operating Profit (Gross Profit - Total operating expenses)]]/Table1_1[[#This Row],[ Total Revenue ]]</f>
        <v>0.1695034062780662</v>
      </c>
    </row>
    <row r="112" spans="1:14" x14ac:dyDescent="0.35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2">
        <f>+Table1_1[[#This Row],[ Total Revenue ]]-Table1_1[[#This Row],[ Cost of Goods Sold ]]</f>
        <v>20007000000</v>
      </c>
      <c r="L112" s="2">
        <f>Table1_1[[#This Row],[Gross Profit (Total Revenue - Cost of Goods Sold)]]-SUM(F112:H112)</f>
        <v>9450000000</v>
      </c>
      <c r="M112" s="58">
        <f>1-(Table1_1[[#This Row],[ Cost of Goods Sold ]]/Table1_1[[#This Row],[ Total Revenue ]])</f>
        <v>0.4441952887369286</v>
      </c>
      <c r="N112" s="58">
        <f>+Table1_1[[#This Row],[Operating Profit (Gross Profit - Total operating expenses)]]/Table1_1[[#This Row],[ Total Revenue ]]</f>
        <v>0.20980884083390688</v>
      </c>
    </row>
    <row r="113" spans="1:14" x14ac:dyDescent="0.35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2">
        <f>+Table1_1[[#This Row],[ Total Revenue ]]-Table1_1[[#This Row],[ Cost of Goods Sold ]]</f>
        <v>3846000000</v>
      </c>
      <c r="L113" s="2">
        <f>Table1_1[[#This Row],[Gross Profit (Total Revenue - Cost of Goods Sold)]]-SUM(F113:H113)</f>
        <v>1972000000</v>
      </c>
      <c r="M113" s="58">
        <f>1-(Table1_1[[#This Row],[ Cost of Goods Sold ]]/Table1_1[[#This Row],[ Total Revenue ]])</f>
        <v>0.69485094850948514</v>
      </c>
      <c r="N113" s="58">
        <f>+Table1_1[[#This Row],[Operating Profit (Gross Profit - Total operating expenses)]]/Table1_1[[#This Row],[ Total Revenue ]]</f>
        <v>0.35627822944896115</v>
      </c>
    </row>
    <row r="114" spans="1:14" x14ac:dyDescent="0.35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2">
        <f>+Table1_1[[#This Row],[ Total Revenue ]]-Table1_1[[#This Row],[ Cost of Goods Sold ]]</f>
        <v>3846000000</v>
      </c>
      <c r="L114" s="2">
        <f>Table1_1[[#This Row],[Gross Profit (Total Revenue - Cost of Goods Sold)]]-SUM(F114:H114)</f>
        <v>1972000000</v>
      </c>
      <c r="M114" s="58">
        <f>1-(Table1_1[[#This Row],[ Cost of Goods Sold ]]/Table1_1[[#This Row],[ Total Revenue ]])</f>
        <v>0.69485094850948514</v>
      </c>
      <c r="N114" s="58">
        <f>+Table1_1[[#This Row],[Operating Profit (Gross Profit - Total operating expenses)]]/Table1_1[[#This Row],[ Total Revenue ]]</f>
        <v>0.35627822944896115</v>
      </c>
    </row>
    <row r="115" spans="1:14" x14ac:dyDescent="0.35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2">
        <f>+Table1_1[[#This Row],[ Total Revenue ]]-Table1_1[[#This Row],[ Cost of Goods Sold ]]</f>
        <v>2777000000</v>
      </c>
      <c r="L115" s="2">
        <f>Table1_1[[#This Row],[Gross Profit (Total Revenue - Cost of Goods Sold)]]-SUM(F115:H115)</f>
        <v>1764000000</v>
      </c>
      <c r="M115" s="58">
        <f>1-(Table1_1[[#This Row],[ Cost of Goods Sold ]]/Table1_1[[#This Row],[ Total Revenue ]])</f>
        <v>0.18450601288950896</v>
      </c>
      <c r="N115" s="58">
        <f>+Table1_1[[#This Row],[Operating Profit (Gross Profit - Total operating expenses)]]/Table1_1[[#This Row],[ Total Revenue ]]</f>
        <v>0.11720151484951166</v>
      </c>
    </row>
    <row r="116" spans="1:14" x14ac:dyDescent="0.35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2">
        <f>+Table1_1[[#This Row],[ Total Revenue ]]-Table1_1[[#This Row],[ Cost of Goods Sold ]]</f>
        <v>817169000</v>
      </c>
      <c r="L116" s="2">
        <f>Table1_1[[#This Row],[Gross Profit (Total Revenue - Cost of Goods Sold)]]-SUM(F116:H116)</f>
        <v>366078000</v>
      </c>
      <c r="M116" s="58">
        <f>1-(Table1_1[[#This Row],[ Cost of Goods Sold ]]/Table1_1[[#This Row],[ Total Revenue ]])</f>
        <v>0.63887896411994061</v>
      </c>
      <c r="N116" s="58">
        <f>+Table1_1[[#This Row],[Operating Profit (Gross Profit - Total operating expenses)]]/Table1_1[[#This Row],[ Total Revenue ]]</f>
        <v>0.2862070556116294</v>
      </c>
    </row>
    <row r="117" spans="1:14" x14ac:dyDescent="0.35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2">
        <f>+Table1_1[[#This Row],[ Total Revenue ]]-Table1_1[[#This Row],[ Cost of Goods Sold ]]</f>
        <v>2652700000</v>
      </c>
      <c r="L117" s="2">
        <f>Table1_1[[#This Row],[Gross Profit (Total Revenue - Cost of Goods Sold)]]-SUM(F117:H117)</f>
        <v>920100000</v>
      </c>
      <c r="M117" s="58">
        <f>1-(Table1_1[[#This Row],[ Cost of Goods Sold ]]/Table1_1[[#This Row],[ Total Revenue ]])</f>
        <v>0.35873960375955105</v>
      </c>
      <c r="N117" s="58">
        <f>+Table1_1[[#This Row],[Operating Profit (Gross Profit - Total operating expenses)]]/Table1_1[[#This Row],[ Total Revenue ]]</f>
        <v>0.12443031983230779</v>
      </c>
    </row>
    <row r="118" spans="1:14" x14ac:dyDescent="0.35">
      <c r="A118" t="s">
        <v>210</v>
      </c>
      <c r="B118" t="s">
        <v>11</v>
      </c>
      <c r="C118" s="1">
        <v>41274</v>
      </c>
      <c r="D118" s="2">
        <v>1663000000</v>
      </c>
      <c r="E118" t="s">
        <v>12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2" t="e">
        <f>+Table1_1[[#This Row],[ Total Revenue ]]-Table1_1[[#This Row],[ Cost of Goods Sold ]]</f>
        <v>#VALUE!</v>
      </c>
      <c r="L118" s="2" t="e">
        <f>Table1_1[[#This Row],[Gross Profit (Total Revenue - Cost of Goods Sold)]]-SUM(F118:H118)</f>
        <v>#VALUE!</v>
      </c>
      <c r="M118" s="58" t="e">
        <f>1-(Table1_1[[#This Row],[ Cost of Goods Sold ]]/Table1_1[[#This Row],[ Total Revenue ]])</f>
        <v>#VALUE!</v>
      </c>
      <c r="N118" s="58" t="e">
        <f>+Table1_1[[#This Row],[Operating Profit (Gross Profit - Total operating expenses)]]/Table1_1[[#This Row],[ Total Revenue ]]</f>
        <v>#VALUE!</v>
      </c>
    </row>
    <row r="119" spans="1:14" x14ac:dyDescent="0.35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2">
        <f>+Table1_1[[#This Row],[ Total Revenue ]]-Table1_1[[#This Row],[ Cost of Goods Sold ]]</f>
        <v>2778591000</v>
      </c>
      <c r="L119" s="2">
        <f>Table1_1[[#This Row],[Gross Profit (Total Revenue - Cost of Goods Sold)]]-SUM(F119:H119)</f>
        <v>1161670000</v>
      </c>
      <c r="M119" s="58">
        <f>1-(Table1_1[[#This Row],[ Cost of Goods Sold ]]/Table1_1[[#This Row],[ Total Revenue ]])</f>
        <v>0.38833734725571811</v>
      </c>
      <c r="N119" s="58">
        <f>+Table1_1[[#This Row],[Operating Profit (Gross Profit - Total operating expenses)]]/Table1_1[[#This Row],[ Total Revenue ]]</f>
        <v>0.16235561339777971</v>
      </c>
    </row>
    <row r="120" spans="1:14" x14ac:dyDescent="0.35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2">
        <f>+Table1_1[[#This Row],[ Total Revenue ]]-Table1_1[[#This Row],[ Cost of Goods Sold ]]</f>
        <v>3498000000</v>
      </c>
      <c r="L120" s="2">
        <f>Table1_1[[#This Row],[Gross Profit (Total Revenue - Cost of Goods Sold)]]-SUM(F120:H120)</f>
        <v>1046000000</v>
      </c>
      <c r="M120" s="58">
        <f>1-(Table1_1[[#This Row],[ Cost of Goods Sold ]]/Table1_1[[#This Row],[ Total Revenue ]])</f>
        <v>0.58329164582291138</v>
      </c>
      <c r="N120" s="58">
        <f>+Table1_1[[#This Row],[Operating Profit (Gross Profit - Total operating expenses)]]/Table1_1[[#This Row],[ Total Revenue ]]</f>
        <v>0.1744205436051359</v>
      </c>
    </row>
    <row r="121" spans="1:14" x14ac:dyDescent="0.35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2">
        <f>+Table1_1[[#This Row],[ Total Revenue ]]-Table1_1[[#This Row],[ Cost of Goods Sold ]]</f>
        <v>1304400000</v>
      </c>
      <c r="L121" s="2">
        <f>Table1_1[[#This Row],[Gross Profit (Total Revenue - Cost of Goods Sold)]]-SUM(F121:H121)</f>
        <v>400900000</v>
      </c>
      <c r="M121" s="58">
        <f>1-(Table1_1[[#This Row],[ Cost of Goods Sold ]]/Table1_1[[#This Row],[ Total Revenue ]])</f>
        <v>0.22030062489444346</v>
      </c>
      <c r="N121" s="58">
        <f>+Table1_1[[#This Row],[Operating Profit (Gross Profit - Total operating expenses)]]/Table1_1[[#This Row],[ Total Revenue ]]</f>
        <v>6.7708157405843614E-2</v>
      </c>
    </row>
    <row r="122" spans="1:14" x14ac:dyDescent="0.35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2">
        <f>+Table1_1[[#This Row],[ Total Revenue ]]-Table1_1[[#This Row],[ Cost of Goods Sold ]]</f>
        <v>6677000000</v>
      </c>
      <c r="L122" s="2">
        <f>Table1_1[[#This Row],[Gross Profit (Total Revenue - Cost of Goods Sold)]]-SUM(F122:H122)</f>
        <v>3567000000</v>
      </c>
      <c r="M122" s="58">
        <f>1-(Table1_1[[#This Row],[ Cost of Goods Sold ]]/Table1_1[[#This Row],[ Total Revenue ]])</f>
        <v>0.37276686020544891</v>
      </c>
      <c r="N122" s="58">
        <f>+Table1_1[[#This Row],[Operating Profit (Gross Profit - Total operating expenses)]]/Table1_1[[#This Row],[ Total Revenue ]]</f>
        <v>0.19914024117909782</v>
      </c>
    </row>
    <row r="123" spans="1:14" x14ac:dyDescent="0.35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2">
        <f>+Table1_1[[#This Row],[ Total Revenue ]]-Table1_1[[#This Row],[ Cost of Goods Sold ]]</f>
        <v>2602731000</v>
      </c>
      <c r="L123" s="2">
        <f>Table1_1[[#This Row],[Gross Profit (Total Revenue - Cost of Goods Sold)]]-SUM(F123:H123)</f>
        <v>1370883000</v>
      </c>
      <c r="M123" s="58">
        <f>1-(Table1_1[[#This Row],[ Cost of Goods Sold ]]/Table1_1[[#This Row],[ Total Revenue ]])</f>
        <v>0.31793818437678656</v>
      </c>
      <c r="N123" s="58">
        <f>+Table1_1[[#This Row],[Operating Profit (Gross Profit - Total operating expenses)]]/Table1_1[[#This Row],[ Total Revenue ]]</f>
        <v>0.16746104457702399</v>
      </c>
    </row>
    <row r="124" spans="1:14" x14ac:dyDescent="0.35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2">
        <f>+Table1_1[[#This Row],[ Total Revenue ]]-Table1_1[[#This Row],[ Cost of Goods Sold ]]</f>
        <v>8129000000</v>
      </c>
      <c r="L124" s="2">
        <f>Table1_1[[#This Row],[Gross Profit (Total Revenue - Cost of Goods Sold)]]-SUM(F124:H124)</f>
        <v>2606000000</v>
      </c>
      <c r="M124" s="58">
        <f>1-(Table1_1[[#This Row],[ Cost of Goods Sold ]]/Table1_1[[#This Row],[ Total Revenue ]])</f>
        <v>0.7818601519669135</v>
      </c>
      <c r="N124" s="58">
        <f>+Table1_1[[#This Row],[Operating Profit (Gross Profit - Total operating expenses)]]/Table1_1[[#This Row],[ Total Revenue ]]</f>
        <v>0.2506492257381937</v>
      </c>
    </row>
    <row r="125" spans="1:14" x14ac:dyDescent="0.35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2">
        <f>+Table1_1[[#This Row],[ Total Revenue ]]-Table1_1[[#This Row],[ Cost of Goods Sold ]]</f>
        <v>2409000000</v>
      </c>
      <c r="L125" s="2">
        <f>Table1_1[[#This Row],[Gross Profit (Total Revenue - Cost of Goods Sold)]]-SUM(F125:H125)</f>
        <v>148000000</v>
      </c>
      <c r="M125" s="58">
        <f>1-(Table1_1[[#This Row],[ Cost of Goods Sold ]]/Table1_1[[#This Row],[ Total Revenue ]])</f>
        <v>0.63444824861732951</v>
      </c>
      <c r="N125" s="58">
        <f>+Table1_1[[#This Row],[Operating Profit (Gross Profit - Total operating expenses)]]/Table1_1[[#This Row],[ Total Revenue ]]</f>
        <v>3.8978140637345275E-2</v>
      </c>
    </row>
    <row r="126" spans="1:14" x14ac:dyDescent="0.35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2">
        <f>+Table1_1[[#This Row],[ Total Revenue ]]-Table1_1[[#This Row],[ Cost of Goods Sold ]]</f>
        <v>6765000000</v>
      </c>
      <c r="L126" s="2">
        <f>Table1_1[[#This Row],[Gross Profit (Total Revenue - Cost of Goods Sold)]]-SUM(F126:H126)</f>
        <v>2454000000</v>
      </c>
      <c r="M126" s="58">
        <f>1-(Table1_1[[#This Row],[ Cost of Goods Sold ]]/Table1_1[[#This Row],[ Total Revenue ]])</f>
        <v>0.81930483226353401</v>
      </c>
      <c r="N126" s="58">
        <f>+Table1_1[[#This Row],[Operating Profit (Gross Profit - Total operating expenses)]]/Table1_1[[#This Row],[ Total Revenue ]]</f>
        <v>0.29720237374349034</v>
      </c>
    </row>
    <row r="127" spans="1:14" x14ac:dyDescent="0.35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2">
        <f>+Table1_1[[#This Row],[ Total Revenue ]]-Table1_1[[#This Row],[ Cost of Goods Sold ]]</f>
        <v>5453300000</v>
      </c>
      <c r="L127" s="2">
        <f>Table1_1[[#This Row],[Gross Profit (Total Revenue - Cost of Goods Sold)]]-SUM(F127:H127)</f>
        <v>1435000000</v>
      </c>
      <c r="M127" s="58">
        <f>1-(Table1_1[[#This Row],[ Cost of Goods Sold ]]/Table1_1[[#This Row],[ Total Revenue ]])</f>
        <v>0.46063334656676835</v>
      </c>
      <c r="N127" s="58">
        <f>+Table1_1[[#This Row],[Operating Profit (Gross Profit - Total operating expenses)]]/Table1_1[[#This Row],[ Total Revenue ]]</f>
        <v>0.12121263314384181</v>
      </c>
    </row>
    <row r="128" spans="1:14" x14ac:dyDescent="0.35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2">
        <f>+Table1_1[[#This Row],[ Total Revenue ]]-Table1_1[[#This Row],[ Cost of Goods Sold ]]</f>
        <v>5163000000</v>
      </c>
      <c r="L128" s="2">
        <f>Table1_1[[#This Row],[Gross Profit (Total Revenue - Cost of Goods Sold)]]-SUM(F128:H128)</f>
        <v>2244000000</v>
      </c>
      <c r="M128" s="58">
        <f>1-(Table1_1[[#This Row],[ Cost of Goods Sold ]]/Table1_1[[#This Row],[ Total Revenue ]])</f>
        <v>0.41792132102962598</v>
      </c>
      <c r="N128" s="58">
        <f>+Table1_1[[#This Row],[Operating Profit (Gross Profit - Total operating expenses)]]/Table1_1[[#This Row],[ Total Revenue ]]</f>
        <v>0.18164157357940747</v>
      </c>
    </row>
    <row r="129" spans="1:14" x14ac:dyDescent="0.35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2">
        <f>+Table1_1[[#This Row],[ Total Revenue ]]-Table1_1[[#This Row],[ Cost of Goods Sold ]]</f>
        <v>1313500000</v>
      </c>
      <c r="L129" s="2">
        <f>Table1_1[[#This Row],[Gross Profit (Total Revenue - Cost of Goods Sold)]]-SUM(F129:H129)</f>
        <v>480000000</v>
      </c>
      <c r="M129" s="58">
        <f>1-(Table1_1[[#This Row],[ Cost of Goods Sold ]]/Table1_1[[#This Row],[ Total Revenue ]])</f>
        <v>0.63362276893391223</v>
      </c>
      <c r="N129" s="58">
        <f>+Table1_1[[#This Row],[Operating Profit (Gross Profit - Total operating expenses)]]/Table1_1[[#This Row],[ Total Revenue ]]</f>
        <v>0.23154848046309695</v>
      </c>
    </row>
    <row r="130" spans="1:14" x14ac:dyDescent="0.35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2">
        <f>+Table1_1[[#This Row],[ Total Revenue ]]-Table1_1[[#This Row],[ Cost of Goods Sold ]]</f>
        <v>4115000000</v>
      </c>
      <c r="L130" s="2">
        <f>Table1_1[[#This Row],[Gross Profit (Total Revenue - Cost of Goods Sold)]]-SUM(F130:H130)</f>
        <v>2257000000</v>
      </c>
      <c r="M130" s="58">
        <f>1-(Table1_1[[#This Row],[ Cost of Goods Sold ]]/Table1_1[[#This Row],[ Total Revenue ]])</f>
        <v>0.34690608666329459</v>
      </c>
      <c r="N130" s="58">
        <f>+Table1_1[[#This Row],[Operating Profit (Gross Profit - Total operating expenses)]]/Table1_1[[#This Row],[ Total Revenue ]]</f>
        <v>0.19027145506659923</v>
      </c>
    </row>
    <row r="131" spans="1:14" x14ac:dyDescent="0.35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2">
        <f>+Table1_1[[#This Row],[ Total Revenue ]]-Table1_1[[#This Row],[ Cost of Goods Sold ]]</f>
        <v>8155800000</v>
      </c>
      <c r="L131" s="2">
        <f>Table1_1[[#This Row],[Gross Profit (Total Revenue - Cost of Goods Sold)]]-SUM(F131:H131)</f>
        <v>1558800000</v>
      </c>
      <c r="M131" s="58">
        <f>1-(Table1_1[[#This Row],[ Cost of Goods Sold ]]/Table1_1[[#This Row],[ Total Revenue ]])</f>
        <v>0.80102536904446209</v>
      </c>
      <c r="N131" s="58">
        <f>+Table1_1[[#This Row],[Operating Profit (Gross Profit - Total operating expenses)]]/Table1_1[[#This Row],[ Total Revenue ]]</f>
        <v>0.1530982056041722</v>
      </c>
    </row>
    <row r="132" spans="1:14" x14ac:dyDescent="0.35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2">
        <f>+Table1_1[[#This Row],[ Total Revenue ]]-Table1_1[[#This Row],[ Cost of Goods Sold ]]</f>
        <v>1762000000</v>
      </c>
      <c r="L132" s="2">
        <f>Table1_1[[#This Row],[Gross Profit (Total Revenue - Cost of Goods Sold)]]-SUM(F132:H132)</f>
        <v>920000000</v>
      </c>
      <c r="M132" s="58">
        <f>1-(Table1_1[[#This Row],[ Cost of Goods Sold ]]/Table1_1[[#This Row],[ Total Revenue ]])</f>
        <v>0.21747716613181933</v>
      </c>
      <c r="N132" s="58">
        <f>+Table1_1[[#This Row],[Operating Profit (Gross Profit - Total operating expenses)]]/Table1_1[[#This Row],[ Total Revenue ]]</f>
        <v>0.11355220933102937</v>
      </c>
    </row>
    <row r="133" spans="1:14" x14ac:dyDescent="0.35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2">
        <f>+Table1_1[[#This Row],[ Total Revenue ]]-Table1_1[[#This Row],[ Cost of Goods Sold ]]</f>
        <v>9952000000</v>
      </c>
      <c r="L133" s="2">
        <f>Table1_1[[#This Row],[Gross Profit (Total Revenue - Cost of Goods Sold)]]-SUM(F133:H133)</f>
        <v>3942000000</v>
      </c>
      <c r="M133" s="58">
        <f>1-(Table1_1[[#This Row],[ Cost of Goods Sold ]]/Table1_1[[#This Row],[ Total Revenue ]])</f>
        <v>0.40342129798532567</v>
      </c>
      <c r="N133" s="58">
        <f>+Table1_1[[#This Row],[Operating Profit (Gross Profit - Total operating expenses)]]/Table1_1[[#This Row],[ Total Revenue ]]</f>
        <v>0.15979569500182414</v>
      </c>
    </row>
    <row r="134" spans="1:14" x14ac:dyDescent="0.35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2">
        <f>+Table1_1[[#This Row],[ Total Revenue ]]-Table1_1[[#This Row],[ Cost of Goods Sold ]]</f>
        <v>9983208000</v>
      </c>
      <c r="L134" s="2">
        <f>Table1_1[[#This Row],[Gross Profit (Total Revenue - Cost of Goods Sold)]]-SUM(F134:H134)</f>
        <v>2951071000</v>
      </c>
      <c r="M134" s="58">
        <f>1-(Table1_1[[#This Row],[ Cost of Goods Sold ]]/Table1_1[[#This Row],[ Total Revenue ]])</f>
        <v>0.85453385691379924</v>
      </c>
      <c r="N134" s="58">
        <f>+Table1_1[[#This Row],[Operating Profit (Gross Profit - Total operating expenses)]]/Table1_1[[#This Row],[ Total Revenue ]]</f>
        <v>0.25260317962487233</v>
      </c>
    </row>
    <row r="135" spans="1:14" x14ac:dyDescent="0.35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2">
        <f>+Table1_1[[#This Row],[ Total Revenue ]]-Table1_1[[#This Row],[ Cost of Goods Sold ]]</f>
        <v>942759000</v>
      </c>
      <c r="L135" s="2">
        <f>Table1_1[[#This Row],[Gross Profit (Total Revenue - Cost of Goods Sold)]]-SUM(F135:H135)</f>
        <v>411579000</v>
      </c>
      <c r="M135" s="58">
        <f>1-(Table1_1[[#This Row],[ Cost of Goods Sold ]]/Table1_1[[#This Row],[ Total Revenue ]])</f>
        <v>0.49950778223311099</v>
      </c>
      <c r="N135" s="58">
        <f>+Table1_1[[#This Row],[Operating Profit (Gross Profit - Total operating expenses)]]/Table1_1[[#This Row],[ Total Revenue ]]</f>
        <v>0.21806942548808506</v>
      </c>
    </row>
    <row r="136" spans="1:14" x14ac:dyDescent="0.35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2">
        <f>+Table1_1[[#This Row],[ Total Revenue ]]-Table1_1[[#This Row],[ Cost of Goods Sold ]]</f>
        <v>1121995000</v>
      </c>
      <c r="L136" s="2">
        <f>Table1_1[[#This Row],[Gross Profit (Total Revenue - Cost of Goods Sold)]]-SUM(F136:H136)</f>
        <v>514093000</v>
      </c>
      <c r="M136" s="58">
        <f>1-(Table1_1[[#This Row],[ Cost of Goods Sold ]]/Table1_1[[#This Row],[ Total Revenue ]])</f>
        <v>0.64205648977798024</v>
      </c>
      <c r="N136" s="58">
        <f>+Table1_1[[#This Row],[Operating Profit (Gross Profit - Total operating expenses)]]/Table1_1[[#This Row],[ Total Revenue ]]</f>
        <v>0.29418736001446638</v>
      </c>
    </row>
    <row r="137" spans="1:14" x14ac:dyDescent="0.35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2">
        <f>+Table1_1[[#This Row],[ Total Revenue ]]-Table1_1[[#This Row],[ Cost of Goods Sold ]]</f>
        <v>1504616000</v>
      </c>
      <c r="L137" s="2">
        <f>Table1_1[[#This Row],[Gross Profit (Total Revenue - Cost of Goods Sold)]]-SUM(F137:H137)</f>
        <v>650635000</v>
      </c>
      <c r="M137" s="58">
        <f>1-(Table1_1[[#This Row],[ Cost of Goods Sold ]]/Table1_1[[#This Row],[ Total Revenue ]])</f>
        <v>0.8092914230328796</v>
      </c>
      <c r="N137" s="58">
        <f>+Table1_1[[#This Row],[Operating Profit (Gross Profit - Total operating expenses)]]/Table1_1[[#This Row],[ Total Revenue ]]</f>
        <v>0.34995861071861367</v>
      </c>
    </row>
    <row r="138" spans="1:14" x14ac:dyDescent="0.35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2">
        <f>+Table1_1[[#This Row],[ Total Revenue ]]-Table1_1[[#This Row],[ Cost of Goods Sold ]]</f>
        <v>2606353000</v>
      </c>
      <c r="L138" s="2">
        <f>Table1_1[[#This Row],[Gross Profit (Total Revenue - Cost of Goods Sold)]]-SUM(F138:H138)</f>
        <v>1118206000</v>
      </c>
      <c r="M138" s="58">
        <f>1-(Table1_1[[#This Row],[ Cost of Goods Sold ]]/Table1_1[[#This Row],[ Total Revenue ]])</f>
        <v>0.41543536623095434</v>
      </c>
      <c r="N138" s="58">
        <f>+Table1_1[[#This Row],[Operating Profit (Gross Profit - Total operating expenses)]]/Table1_1[[#This Row],[ Total Revenue ]]</f>
        <v>0.17823461332047136</v>
      </c>
    </row>
    <row r="139" spans="1:14" x14ac:dyDescent="0.35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2">
        <f>+Table1_1[[#This Row],[ Total Revenue ]]-Table1_1[[#This Row],[ Cost of Goods Sold ]]</f>
        <v>362986000</v>
      </c>
      <c r="L139" s="2">
        <f>Table1_1[[#This Row],[Gross Profit (Total Revenue - Cost of Goods Sold)]]-SUM(F139:H139)</f>
        <v>169240000</v>
      </c>
      <c r="M139" s="58">
        <f>1-(Table1_1[[#This Row],[ Cost of Goods Sold ]]/Table1_1[[#This Row],[ Total Revenue ]])</f>
        <v>0.6782845279761115</v>
      </c>
      <c r="N139" s="58">
        <f>+Table1_1[[#This Row],[Operating Profit (Gross Profit - Total operating expenses)]]/Table1_1[[#This Row],[ Total Revenue ]]</f>
        <v>0.31624600815094001</v>
      </c>
    </row>
    <row r="140" spans="1:14" x14ac:dyDescent="0.35">
      <c r="A140" t="s">
        <v>235</v>
      </c>
      <c r="B140" t="s">
        <v>11</v>
      </c>
      <c r="C140" s="1">
        <v>41274</v>
      </c>
      <c r="D140" s="2">
        <v>1365000000</v>
      </c>
      <c r="E140" t="s">
        <v>12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2" t="e">
        <f>+Table1_1[[#This Row],[ Total Revenue ]]-Table1_1[[#This Row],[ Cost of Goods Sold ]]</f>
        <v>#VALUE!</v>
      </c>
      <c r="L140" s="2" t="e">
        <f>Table1_1[[#This Row],[Gross Profit (Total Revenue - Cost of Goods Sold)]]-SUM(F140:H140)</f>
        <v>#VALUE!</v>
      </c>
      <c r="M140" s="58" t="e">
        <f>1-(Table1_1[[#This Row],[ Cost of Goods Sold ]]/Table1_1[[#This Row],[ Total Revenue ]])</f>
        <v>#VALUE!</v>
      </c>
      <c r="N140" s="58" t="e">
        <f>+Table1_1[[#This Row],[Operating Profit (Gross Profit - Total operating expenses)]]/Table1_1[[#This Row],[ Total Revenue ]]</f>
        <v>#VALUE!</v>
      </c>
    </row>
    <row r="141" spans="1:14" x14ac:dyDescent="0.35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2">
        <f>+Table1_1[[#This Row],[ Total Revenue ]]-Table1_1[[#This Row],[ Cost of Goods Sold ]]</f>
        <v>4863000000</v>
      </c>
      <c r="L141" s="2">
        <f>Table1_1[[#This Row],[Gross Profit (Total Revenue - Cost of Goods Sold)]]-SUM(F141:H141)</f>
        <v>1530000000</v>
      </c>
      <c r="M141" s="58">
        <f>1-(Table1_1[[#This Row],[ Cost of Goods Sold ]]/Table1_1[[#This Row],[ Total Revenue ]])</f>
        <v>0.2981423579179695</v>
      </c>
      <c r="N141" s="58">
        <f>+Table1_1[[#This Row],[Operating Profit (Gross Profit - Total operating expenses)]]/Table1_1[[#This Row],[ Total Revenue ]]</f>
        <v>9.3801728894610997E-2</v>
      </c>
    </row>
    <row r="142" spans="1:14" x14ac:dyDescent="0.35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2">
        <f>+Table1_1[[#This Row],[ Total Revenue ]]-Table1_1[[#This Row],[ Cost of Goods Sold ]]</f>
        <v>3718452000</v>
      </c>
      <c r="L142" s="2">
        <f>Table1_1[[#This Row],[Gross Profit (Total Revenue - Cost of Goods Sold)]]-SUM(F142:H142)</f>
        <v>1656705000</v>
      </c>
      <c r="M142" s="58">
        <f>1-(Table1_1[[#This Row],[ Cost of Goods Sold ]]/Table1_1[[#This Row],[ Total Revenue ]])</f>
        <v>0.36094190308577523</v>
      </c>
      <c r="N142" s="58">
        <f>+Table1_1[[#This Row],[Operating Profit (Gross Profit - Total operating expenses)]]/Table1_1[[#This Row],[ Total Revenue ]]</f>
        <v>0.16081268644901675</v>
      </c>
    </row>
    <row r="143" spans="1:14" x14ac:dyDescent="0.35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2">
        <f>+Table1_1[[#This Row],[ Total Revenue ]]-Table1_1[[#This Row],[ Cost of Goods Sold ]]</f>
        <v>1408600000</v>
      </c>
      <c r="L143" s="2">
        <f>Table1_1[[#This Row],[Gross Profit (Total Revenue - Cost of Goods Sold)]]-SUM(F143:H143)</f>
        <v>419900000</v>
      </c>
      <c r="M143" s="58">
        <f>1-(Table1_1[[#This Row],[ Cost of Goods Sold ]]/Table1_1[[#This Row],[ Total Revenue ]])</f>
        <v>0.74152453148031161</v>
      </c>
      <c r="N143" s="58">
        <f>+Table1_1[[#This Row],[Operating Profit (Gross Profit - Total operating expenses)]]/Table1_1[[#This Row],[ Total Revenue ]]</f>
        <v>0.22104653611286587</v>
      </c>
    </row>
    <row r="144" spans="1:14" x14ac:dyDescent="0.35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2">
        <f>+Table1_1[[#This Row],[ Total Revenue ]]-Table1_1[[#This Row],[ Cost of Goods Sold ]]</f>
        <v>6894000000</v>
      </c>
      <c r="L144" s="2">
        <f>Table1_1[[#This Row],[Gross Profit (Total Revenue - Cost of Goods Sold)]]-SUM(F144:H144)</f>
        <v>3646000000</v>
      </c>
      <c r="M144" s="58">
        <f>1-(Table1_1[[#This Row],[ Cost of Goods Sold ]]/Table1_1[[#This Row],[ Total Revenue ]])</f>
        <v>0.27700096432015431</v>
      </c>
      <c r="N144" s="58">
        <f>+Table1_1[[#This Row],[Operating Profit (Gross Profit - Total operating expenses)]]/Table1_1[[#This Row],[ Total Revenue ]]</f>
        <v>0.14649630343940856</v>
      </c>
    </row>
    <row r="145" spans="1:14" x14ac:dyDescent="0.35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2">
        <f>+Table1_1[[#This Row],[ Total Revenue ]]-Table1_1[[#This Row],[ Cost of Goods Sold ]]</f>
        <v>1835370000</v>
      </c>
      <c r="L145" s="2">
        <f>Table1_1[[#This Row],[Gross Profit (Total Revenue - Cost of Goods Sold)]]-SUM(F145:H145)</f>
        <v>530798000</v>
      </c>
      <c r="M145" s="58">
        <f>1-(Table1_1[[#This Row],[ Cost of Goods Sold ]]/Table1_1[[#This Row],[ Total Revenue ]])</f>
        <v>0.30629241440769395</v>
      </c>
      <c r="N145" s="58">
        <f>+Table1_1[[#This Row],[Operating Profit (Gross Profit - Total operating expenses)]]/Table1_1[[#This Row],[ Total Revenue ]]</f>
        <v>8.8581267527950855E-2</v>
      </c>
    </row>
    <row r="146" spans="1:14" x14ac:dyDescent="0.35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2">
        <f>+Table1_1[[#This Row],[ Total Revenue ]]-Table1_1[[#This Row],[ Cost of Goods Sold ]]</f>
        <v>3733225000</v>
      </c>
      <c r="L146" s="2">
        <f>Table1_1[[#This Row],[Gross Profit (Total Revenue - Cost of Goods Sold)]]-SUM(F146:H146)</f>
        <v>510451000</v>
      </c>
      <c r="M146" s="58">
        <f>1-(Table1_1[[#This Row],[ Cost of Goods Sold ]]/Table1_1[[#This Row],[ Total Revenue ]])</f>
        <v>0.78244023223220538</v>
      </c>
      <c r="N146" s="58">
        <f>+Table1_1[[#This Row],[Operating Profit (Gross Profit - Total operating expenses)]]/Table1_1[[#This Row],[ Total Revenue ]]</f>
        <v>0.10698455061861031</v>
      </c>
    </row>
    <row r="147" spans="1:14" x14ac:dyDescent="0.35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2">
        <f>+Table1_1[[#This Row],[ Total Revenue ]]-Table1_1[[#This Row],[ Cost of Goods Sold ]]</f>
        <v>295368000</v>
      </c>
      <c r="L147" s="2">
        <f>Table1_1[[#This Row],[Gross Profit (Total Revenue - Cost of Goods Sold)]]-SUM(F147:H147)</f>
        <v>162592000</v>
      </c>
      <c r="M147" s="58">
        <f>1-(Table1_1[[#This Row],[ Cost of Goods Sold ]]/Table1_1[[#This Row],[ Total Revenue ]])</f>
        <v>0.72147260842802563</v>
      </c>
      <c r="N147" s="58">
        <f>+Table1_1[[#This Row],[Operating Profit (Gross Profit - Total operating expenses)]]/Table1_1[[#This Row],[ Total Revenue ]]</f>
        <v>0.39715092477698855</v>
      </c>
    </row>
    <row r="148" spans="1:14" x14ac:dyDescent="0.35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2">
        <f>+Table1_1[[#This Row],[ Total Revenue ]]-Table1_1[[#This Row],[ Cost of Goods Sold ]]</f>
        <v>23867000000</v>
      </c>
      <c r="L148" s="2">
        <f>Table1_1[[#This Row],[Gross Profit (Total Revenue - Cost of Goods Sold)]]-SUM(F148:H148)</f>
        <v>13017000000</v>
      </c>
      <c r="M148" s="58">
        <f>1-(Table1_1[[#This Row],[ Cost of Goods Sold ]]/Table1_1[[#This Row],[ Total Revenue ]])</f>
        <v>0.16245226896819287</v>
      </c>
      <c r="N148" s="58">
        <f>+Table1_1[[#This Row],[Operating Profit (Gross Profit - Total operating expenses)]]/Table1_1[[#This Row],[ Total Revenue ]]</f>
        <v>8.8601046849581741E-2</v>
      </c>
    </row>
    <row r="149" spans="1:14" x14ac:dyDescent="0.35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2">
        <f>+Table1_1[[#This Row],[ Total Revenue ]]-Table1_1[[#This Row],[ Cost of Goods Sold ]]</f>
        <v>1719445000</v>
      </c>
      <c r="L149" s="2">
        <f>Table1_1[[#This Row],[Gross Profit (Total Revenue - Cost of Goods Sold)]]-SUM(F149:H149)</f>
        <v>712014000</v>
      </c>
      <c r="M149" s="58">
        <f>1-(Table1_1[[#This Row],[ Cost of Goods Sold ]]/Table1_1[[#This Row],[ Total Revenue ]])</f>
        <v>0.51695436044431542</v>
      </c>
      <c r="N149" s="58">
        <f>+Table1_1[[#This Row],[Operating Profit (Gross Profit - Total operating expenses)]]/Table1_1[[#This Row],[ Total Revenue ]]</f>
        <v>0.21406834298125196</v>
      </c>
    </row>
    <row r="150" spans="1:14" x14ac:dyDescent="0.35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2">
        <f>+Table1_1[[#This Row],[ Total Revenue ]]-Table1_1[[#This Row],[ Cost of Goods Sold ]]</f>
        <v>5997000000</v>
      </c>
      <c r="L150" s="2">
        <f>Table1_1[[#This Row],[Gross Profit (Total Revenue - Cost of Goods Sold)]]-SUM(F150:H150)</f>
        <v>2804000000</v>
      </c>
      <c r="M150" s="58">
        <f>1-(Table1_1[[#This Row],[ Cost of Goods Sold ]]/Table1_1[[#This Row],[ Total Revenue ]])</f>
        <v>0.76181402439024393</v>
      </c>
      <c r="N150" s="58">
        <f>+Table1_1[[#This Row],[Operating Profit (Gross Profit - Total operating expenses)]]/Table1_1[[#This Row],[ Total Revenue ]]</f>
        <v>0.35619918699186992</v>
      </c>
    </row>
    <row r="151" spans="1:14" x14ac:dyDescent="0.35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2">
        <f>+Table1_1[[#This Row],[ Total Revenue ]]-Table1_1[[#This Row],[ Cost of Goods Sold ]]</f>
        <v>1041600000</v>
      </c>
      <c r="L151" s="2">
        <f>Table1_1[[#This Row],[Gross Profit (Total Revenue - Cost of Goods Sold)]]-SUM(F151:H151)</f>
        <v>161100000</v>
      </c>
      <c r="M151" s="58">
        <f>1-(Table1_1[[#This Row],[ Cost of Goods Sold ]]/Table1_1[[#This Row],[ Total Revenue ]])</f>
        <v>0.33227000127599848</v>
      </c>
      <c r="N151" s="58">
        <f>+Table1_1[[#This Row],[Operating Profit (Gross Profit - Total operating expenses)]]/Table1_1[[#This Row],[ Total Revenue ]]</f>
        <v>5.1390838330994004E-2</v>
      </c>
    </row>
    <row r="152" spans="1:14" x14ac:dyDescent="0.35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2">
        <f>+Table1_1[[#This Row],[ Total Revenue ]]-Table1_1[[#This Row],[ Cost of Goods Sold ]]</f>
        <v>6449000000</v>
      </c>
      <c r="L152" s="2">
        <f>Table1_1[[#This Row],[Gross Profit (Total Revenue - Cost of Goods Sold)]]-SUM(F152:H152)</f>
        <v>5733000000</v>
      </c>
      <c r="M152" s="58">
        <f>1-(Table1_1[[#This Row],[ Cost of Goods Sold ]]/Table1_1[[#This Row],[ Total Revenue ]])</f>
        <v>0.35807884508606325</v>
      </c>
      <c r="N152" s="58">
        <f>+Table1_1[[#This Row],[Operating Profit (Gross Profit - Total operating expenses)]]/Table1_1[[#This Row],[ Total Revenue ]]</f>
        <v>0.3183231538034425</v>
      </c>
    </row>
    <row r="153" spans="1:14" x14ac:dyDescent="0.35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2">
        <f>+Table1_1[[#This Row],[ Total Revenue ]]-Table1_1[[#This Row],[ Cost of Goods Sold ]]</f>
        <v>27839000000</v>
      </c>
      <c r="L153" s="2">
        <f>Table1_1[[#This Row],[Gross Profit (Total Revenue - Cost of Goods Sold)]]-SUM(F153:H153)</f>
        <v>5094000000</v>
      </c>
      <c r="M153" s="58">
        <f>1-(Table1_1[[#This Row],[ Cost of Goods Sold ]]/Table1_1[[#This Row],[ Total Revenue ]])</f>
        <v>0.62860433084200773</v>
      </c>
      <c r="N153" s="58">
        <f>+Table1_1[[#This Row],[Operating Profit (Gross Profit - Total operating expenses)]]/Table1_1[[#This Row],[ Total Revenue ]]</f>
        <v>0.11502246708966514</v>
      </c>
    </row>
    <row r="154" spans="1:14" x14ac:dyDescent="0.35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2">
        <f>+Table1_1[[#This Row],[ Total Revenue ]]-Table1_1[[#This Row],[ Cost of Goods Sold ]]</f>
        <v>8538000000</v>
      </c>
      <c r="L154" s="2">
        <f>Table1_1[[#This Row],[Gross Profit (Total Revenue - Cost of Goods Sold)]]-SUM(F154:H154)</f>
        <v>2134000000</v>
      </c>
      <c r="M154" s="58">
        <f>1-(Table1_1[[#This Row],[ Cost of Goods Sold ]]/Table1_1[[#This Row],[ Total Revenue ]])</f>
        <v>0.55968534906587997</v>
      </c>
      <c r="N154" s="58">
        <f>+Table1_1[[#This Row],[Operating Profit (Gross Profit - Total operating expenses)]]/Table1_1[[#This Row],[ Total Revenue ]]</f>
        <v>0.13988856112749917</v>
      </c>
    </row>
    <row r="155" spans="1:14" x14ac:dyDescent="0.35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2">
        <f>+Table1_1[[#This Row],[ Total Revenue ]]-Table1_1[[#This Row],[ Cost of Goods Sold ]]</f>
        <v>1228267000</v>
      </c>
      <c r="L155" s="2">
        <f>Table1_1[[#This Row],[Gross Profit (Total Revenue - Cost of Goods Sold)]]-SUM(F155:H155)</f>
        <v>430818000</v>
      </c>
      <c r="M155" s="58">
        <f>1-(Table1_1[[#This Row],[ Cost of Goods Sold ]]/Table1_1[[#This Row],[ Total Revenue ]])</f>
        <v>0.82917396311653035</v>
      </c>
      <c r="N155" s="58">
        <f>+Table1_1[[#This Row],[Operating Profit (Gross Profit - Total operating expenses)]]/Table1_1[[#This Row],[ Total Revenue ]]</f>
        <v>0.29083502890001717</v>
      </c>
    </row>
    <row r="156" spans="1:14" x14ac:dyDescent="0.35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2">
        <f>+Table1_1[[#This Row],[ Total Revenue ]]-Table1_1[[#This Row],[ Cost of Goods Sold ]]</f>
        <v>1839600000</v>
      </c>
      <c r="L156" s="2">
        <f>Table1_1[[#This Row],[Gross Profit (Total Revenue - Cost of Goods Sold)]]-SUM(F156:H156)</f>
        <v>1076300000</v>
      </c>
      <c r="M156" s="58">
        <f>1-(Table1_1[[#This Row],[ Cost of Goods Sold ]]/Table1_1[[#This Row],[ Total Revenue ]])</f>
        <v>0.31740225680665313</v>
      </c>
      <c r="N156" s="58">
        <f>+Table1_1[[#This Row],[Operating Profit (Gross Profit - Total operating expenses)]]/Table1_1[[#This Row],[ Total Revenue ]]</f>
        <v>0.18570344042237483</v>
      </c>
    </row>
    <row r="157" spans="1:14" x14ac:dyDescent="0.35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2">
        <f>+Table1_1[[#This Row],[ Total Revenue ]]-Table1_1[[#This Row],[ Cost of Goods Sold ]]</f>
        <v>1872000000</v>
      </c>
      <c r="L157" s="2">
        <f>Table1_1[[#This Row],[Gross Profit (Total Revenue - Cost of Goods Sold)]]-SUM(F157:H157)</f>
        <v>1048000000</v>
      </c>
      <c r="M157" s="58">
        <f>1-(Table1_1[[#This Row],[ Cost of Goods Sold ]]/Table1_1[[#This Row],[ Total Revenue ]])</f>
        <v>0.42200180342651039</v>
      </c>
      <c r="N157" s="58">
        <f>+Table1_1[[#This Row],[Operating Profit (Gross Profit - Total operating expenses)]]/Table1_1[[#This Row],[ Total Revenue ]]</f>
        <v>0.23624887285843102</v>
      </c>
    </row>
    <row r="158" spans="1:14" x14ac:dyDescent="0.35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2">
        <f>+Table1_1[[#This Row],[ Total Revenue ]]-Table1_1[[#This Row],[ Cost of Goods Sold ]]</f>
        <v>2034000000</v>
      </c>
      <c r="L158" s="2">
        <f>Table1_1[[#This Row],[Gross Profit (Total Revenue - Cost of Goods Sold)]]-SUM(F158:H158)</f>
        <v>622000000</v>
      </c>
      <c r="M158" s="58">
        <f>1-(Table1_1[[#This Row],[ Cost of Goods Sold ]]/Table1_1[[#This Row],[ Total Revenue ]])</f>
        <v>0.32901973471368484</v>
      </c>
      <c r="N158" s="58">
        <f>+Table1_1[[#This Row],[Operating Profit (Gross Profit - Total operating expenses)]]/Table1_1[[#This Row],[ Total Revenue ]]</f>
        <v>0.10061468780329991</v>
      </c>
    </row>
    <row r="159" spans="1:14" x14ac:dyDescent="0.35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2">
        <f>+Table1_1[[#This Row],[ Total Revenue ]]-Table1_1[[#This Row],[ Cost of Goods Sold ]]</f>
        <v>735184000</v>
      </c>
      <c r="L159" s="2">
        <f>Table1_1[[#This Row],[Gross Profit (Total Revenue - Cost of Goods Sold)]]-SUM(F159:H159)</f>
        <v>305330000</v>
      </c>
      <c r="M159" s="58">
        <f>1-(Table1_1[[#This Row],[ Cost of Goods Sold ]]/Table1_1[[#This Row],[ Total Revenue ]])</f>
        <v>0.52312933786266558</v>
      </c>
      <c r="N159" s="58">
        <f>+Table1_1[[#This Row],[Operating Profit (Gross Profit - Total operating expenses)]]/Table1_1[[#This Row],[ Total Revenue ]]</f>
        <v>0.2172613668545666</v>
      </c>
    </row>
    <row r="160" spans="1:14" x14ac:dyDescent="0.35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2">
        <f>+Table1_1[[#This Row],[ Total Revenue ]]-Table1_1[[#This Row],[ Cost of Goods Sold ]]</f>
        <v>1365191000</v>
      </c>
      <c r="L160" s="2">
        <f>Table1_1[[#This Row],[Gross Profit (Total Revenue - Cost of Goods Sold)]]-SUM(F160:H160)</f>
        <v>1190043000</v>
      </c>
      <c r="M160" s="58">
        <f>1-(Table1_1[[#This Row],[ Cost of Goods Sold ]]/Table1_1[[#This Row],[ Total Revenue ]])</f>
        <v>4.9912705203463026E-2</v>
      </c>
      <c r="N160" s="58">
        <f>+Table1_1[[#This Row],[Operating Profit (Gross Profit - Total operating expenses)]]/Table1_1[[#This Row],[ Total Revenue ]]</f>
        <v>4.3509124685443136E-2</v>
      </c>
    </row>
    <row r="161" spans="1:14" x14ac:dyDescent="0.35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2">
        <f>+Table1_1[[#This Row],[ Total Revenue ]]-Table1_1[[#This Row],[ Cost of Goods Sold ]]</f>
        <v>1688095000</v>
      </c>
      <c r="L161" s="2">
        <f>Table1_1[[#This Row],[Gross Profit (Total Revenue - Cost of Goods Sold)]]-SUM(F161:H161)</f>
        <v>721266000</v>
      </c>
      <c r="M161" s="58">
        <f>1-(Table1_1[[#This Row],[ Cost of Goods Sold ]]/Table1_1[[#This Row],[ Total Revenue ]])</f>
        <v>0.34071136448635098</v>
      </c>
      <c r="N161" s="58">
        <f>+Table1_1[[#This Row],[Operating Profit (Gross Profit - Total operating expenses)]]/Table1_1[[#This Row],[ Total Revenue ]]</f>
        <v>0.14557446294054094</v>
      </c>
    </row>
    <row r="162" spans="1:14" x14ac:dyDescent="0.35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2">
        <f>+Table1_1[[#This Row],[ Total Revenue ]]-Table1_1[[#This Row],[ Cost of Goods Sold ]]</f>
        <v>1268300000</v>
      </c>
      <c r="L162" s="2">
        <f>Table1_1[[#This Row],[Gross Profit (Total Revenue - Cost of Goods Sold)]]-SUM(F162:H162)</f>
        <v>666600000</v>
      </c>
      <c r="M162" s="58">
        <f>1-(Table1_1[[#This Row],[ Cost of Goods Sold ]]/Table1_1[[#This Row],[ Total Revenue ]])</f>
        <v>0.37194639138977681</v>
      </c>
      <c r="N162" s="58">
        <f>+Table1_1[[#This Row],[Operating Profit (Gross Profit - Total operating expenses)]]/Table1_1[[#This Row],[ Total Revenue ]]</f>
        <v>0.19548960380069796</v>
      </c>
    </row>
    <row r="163" spans="1:14" x14ac:dyDescent="0.35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2">
        <f>+Table1_1[[#This Row],[ Total Revenue ]]-Table1_1[[#This Row],[ Cost of Goods Sold ]]</f>
        <v>446959000</v>
      </c>
      <c r="L163" s="2">
        <f>Table1_1[[#This Row],[Gross Profit (Total Revenue - Cost of Goods Sold)]]-SUM(F163:H163)</f>
        <v>254161000</v>
      </c>
      <c r="M163" s="58">
        <f>1-(Table1_1[[#This Row],[ Cost of Goods Sold ]]/Table1_1[[#This Row],[ Total Revenue ]])</f>
        <v>0.70120785111066142</v>
      </c>
      <c r="N163" s="58">
        <f>+Table1_1[[#This Row],[Operating Profit (Gross Profit - Total operating expenses)]]/Table1_1[[#This Row],[ Total Revenue ]]</f>
        <v>0.39873833762411498</v>
      </c>
    </row>
    <row r="164" spans="1:14" x14ac:dyDescent="0.35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2">
        <f>+Table1_1[[#This Row],[ Total Revenue ]]-Table1_1[[#This Row],[ Cost of Goods Sold ]]</f>
        <v>852749000</v>
      </c>
      <c r="L164" s="2">
        <f>Table1_1[[#This Row],[Gross Profit (Total Revenue - Cost of Goods Sold)]]-SUM(F164:H164)</f>
        <v>439361000</v>
      </c>
      <c r="M164" s="58">
        <f>1-(Table1_1[[#This Row],[ Cost of Goods Sold ]]/Table1_1[[#This Row],[ Total Revenue ]])</f>
        <v>0.25315054422606798</v>
      </c>
      <c r="N164" s="58">
        <f>+Table1_1[[#This Row],[Operating Profit (Gross Profit - Total operating expenses)]]/Table1_1[[#This Row],[ Total Revenue ]]</f>
        <v>0.13043049744028951</v>
      </c>
    </row>
    <row r="165" spans="1:14" x14ac:dyDescent="0.35">
      <c r="A165" t="s">
        <v>267</v>
      </c>
      <c r="B165" t="s">
        <v>11</v>
      </c>
      <c r="C165" s="1">
        <v>41274</v>
      </c>
      <c r="D165" s="2">
        <v>5011853000</v>
      </c>
      <c r="E165" t="s">
        <v>12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2" t="e">
        <f>+Table1_1[[#This Row],[ Total Revenue ]]-Table1_1[[#This Row],[ Cost of Goods Sold ]]</f>
        <v>#VALUE!</v>
      </c>
      <c r="L165" s="2" t="e">
        <f>Table1_1[[#This Row],[Gross Profit (Total Revenue - Cost of Goods Sold)]]-SUM(F165:H165)</f>
        <v>#VALUE!</v>
      </c>
      <c r="M165" s="58" t="e">
        <f>1-(Table1_1[[#This Row],[ Cost of Goods Sold ]]/Table1_1[[#This Row],[ Total Revenue ]])</f>
        <v>#VALUE!</v>
      </c>
      <c r="N165" s="58" t="e">
        <f>+Table1_1[[#This Row],[Operating Profit (Gross Profit - Total operating expenses)]]/Table1_1[[#This Row],[ Total Revenue ]]</f>
        <v>#VALUE!</v>
      </c>
    </row>
    <row r="166" spans="1:14" x14ac:dyDescent="0.35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2">
        <f>+Table1_1[[#This Row],[ Total Revenue ]]-Table1_1[[#This Row],[ Cost of Goods Sold ]]</f>
        <v>5728000000</v>
      </c>
      <c r="L166" s="2">
        <f>Table1_1[[#This Row],[Gross Profit (Total Revenue - Cost of Goods Sold)]]-SUM(F166:H166)</f>
        <v>3689000000</v>
      </c>
      <c r="M166" s="58">
        <f>1-(Table1_1[[#This Row],[ Cost of Goods Sold ]]/Table1_1[[#This Row],[ Total Revenue ]])</f>
        <v>0.18519236986744259</v>
      </c>
      <c r="N166" s="58">
        <f>+Table1_1[[#This Row],[Operating Profit (Gross Profit - Total operating expenses)]]/Table1_1[[#This Row],[ Total Revenue ]]</f>
        <v>0.11926931781441966</v>
      </c>
    </row>
    <row r="167" spans="1:14" x14ac:dyDescent="0.35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2">
        <f>+Table1_1[[#This Row],[ Total Revenue ]]-Table1_1[[#This Row],[ Cost of Goods Sold ]]</f>
        <v>1625965000</v>
      </c>
      <c r="L167" s="2">
        <f>Table1_1[[#This Row],[Gross Profit (Total Revenue - Cost of Goods Sold)]]-SUM(F167:H167)</f>
        <v>784982000</v>
      </c>
      <c r="M167" s="58">
        <f>1-(Table1_1[[#This Row],[ Cost of Goods Sold ]]/Table1_1[[#This Row],[ Total Revenue ]])</f>
        <v>0.67014150346556345</v>
      </c>
      <c r="N167" s="58">
        <f>+Table1_1[[#This Row],[Operating Profit (Gross Profit - Total operating expenses)]]/Table1_1[[#This Row],[ Total Revenue ]]</f>
        <v>0.32353034516327528</v>
      </c>
    </row>
    <row r="168" spans="1:14" x14ac:dyDescent="0.35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2">
        <f>+Table1_1[[#This Row],[ Total Revenue ]]-Table1_1[[#This Row],[ Cost of Goods Sold ]]</f>
        <v>7231000000</v>
      </c>
      <c r="L168" s="2">
        <f>Table1_1[[#This Row],[Gross Profit (Total Revenue - Cost of Goods Sold)]]-SUM(F168:H168)</f>
        <v>4010000000</v>
      </c>
      <c r="M168" s="58">
        <f>1-(Table1_1[[#This Row],[ Cost of Goods Sold ]]/Table1_1[[#This Row],[ Total Revenue ]])</f>
        <v>0.74531024531024537</v>
      </c>
      <c r="N168" s="58">
        <f>+Table1_1[[#This Row],[Operating Profit (Gross Profit - Total operating expenses)]]/Table1_1[[#This Row],[ Total Revenue ]]</f>
        <v>0.41331684188827045</v>
      </c>
    </row>
    <row r="169" spans="1:14" x14ac:dyDescent="0.35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2">
        <f>+Table1_1[[#This Row],[ Total Revenue ]]-Table1_1[[#This Row],[ Cost of Goods Sold ]]</f>
        <v>6423900000</v>
      </c>
      <c r="L169" s="2">
        <f>Table1_1[[#This Row],[Gross Profit (Total Revenue - Cost of Goods Sold)]]-SUM(F169:H169)</f>
        <v>2871600000</v>
      </c>
      <c r="M169" s="58">
        <f>1-(Table1_1[[#This Row],[ Cost of Goods Sold ]]/Table1_1[[#This Row],[ Total Revenue ]])</f>
        <v>0.36141914358532923</v>
      </c>
      <c r="N169" s="58">
        <f>+Table1_1[[#This Row],[Operating Profit (Gross Profit - Total operating expenses)]]/Table1_1[[#This Row],[ Total Revenue ]]</f>
        <v>0.16156092291592825</v>
      </c>
    </row>
    <row r="170" spans="1:14" x14ac:dyDescent="0.35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2">
        <f>+Table1_1[[#This Row],[ Total Revenue ]]-Table1_1[[#This Row],[ Cost of Goods Sold ]]</f>
        <v>3324000000</v>
      </c>
      <c r="L170" s="2">
        <f>Table1_1[[#This Row],[Gross Profit (Total Revenue - Cost of Goods Sold)]]-SUM(F170:H170)</f>
        <v>1457000000</v>
      </c>
      <c r="M170" s="58">
        <f>1-(Table1_1[[#This Row],[ Cost of Goods Sold ]]/Table1_1[[#This Row],[ Total Revenue ]])</f>
        <v>0.42511830157309116</v>
      </c>
      <c r="N170" s="58">
        <f>+Table1_1[[#This Row],[Operating Profit (Gross Profit - Total operating expenses)]]/Table1_1[[#This Row],[ Total Revenue ]]</f>
        <v>0.18634096431768768</v>
      </c>
    </row>
    <row r="171" spans="1:14" x14ac:dyDescent="0.35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2">
        <f>+Table1_1[[#This Row],[ Total Revenue ]]-Table1_1[[#This Row],[ Cost of Goods Sold ]]</f>
        <v>18054000000</v>
      </c>
      <c r="L171" s="2">
        <f>Table1_1[[#This Row],[Gross Profit (Total Revenue - Cost of Goods Sold)]]-SUM(F171:H171)</f>
        <v>5672000000</v>
      </c>
      <c r="M171" s="58">
        <f>1-(Table1_1[[#This Row],[ Cost of Goods Sold ]]/Table1_1[[#This Row],[ Total Revenue ]])</f>
        <v>0.11615742438572452</v>
      </c>
      <c r="N171" s="58">
        <f>+Table1_1[[#This Row],[Operating Profit (Gross Profit - Total operating expenses)]]/Table1_1[[#This Row],[ Total Revenue ]]</f>
        <v>3.6493016013948672E-2</v>
      </c>
    </row>
    <row r="172" spans="1:14" x14ac:dyDescent="0.35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2">
        <f>+Table1_1[[#This Row],[ Total Revenue ]]-Table1_1[[#This Row],[ Cost of Goods Sold ]]</f>
        <v>3778091000</v>
      </c>
      <c r="L172" s="2">
        <f>Table1_1[[#This Row],[Gross Profit (Total Revenue - Cost of Goods Sold)]]-SUM(F172:H172)</f>
        <v>1023178000</v>
      </c>
      <c r="M172" s="58">
        <f>1-(Table1_1[[#This Row],[ Cost of Goods Sold ]]/Table1_1[[#This Row],[ Total Revenue ]])</f>
        <v>0.29031268797255361</v>
      </c>
      <c r="N172" s="58">
        <f>+Table1_1[[#This Row],[Operating Profit (Gross Profit - Total operating expenses)]]/Table1_1[[#This Row],[ Total Revenue ]]</f>
        <v>7.8622128332637153E-2</v>
      </c>
    </row>
    <row r="173" spans="1:14" x14ac:dyDescent="0.35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2">
        <f>+Table1_1[[#This Row],[ Total Revenue ]]-Table1_1[[#This Row],[ Cost of Goods Sold ]]</f>
        <v>1513848000</v>
      </c>
      <c r="L173" s="2">
        <f>Table1_1[[#This Row],[Gross Profit (Total Revenue - Cost of Goods Sold)]]-SUM(F173:H173)</f>
        <v>357213000</v>
      </c>
      <c r="M173" s="58">
        <f>1-(Table1_1[[#This Row],[ Cost of Goods Sold ]]/Table1_1[[#This Row],[ Total Revenue ]])</f>
        <v>0.63716206291197142</v>
      </c>
      <c r="N173" s="58">
        <f>+Table1_1[[#This Row],[Operating Profit (Gross Profit - Total operating expenses)]]/Table1_1[[#This Row],[ Total Revenue ]]</f>
        <v>0.15034704407508157</v>
      </c>
    </row>
    <row r="174" spans="1:14" x14ac:dyDescent="0.35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2">
        <f>+Table1_1[[#This Row],[ Total Revenue ]]-Table1_1[[#This Row],[ Cost of Goods Sold ]]</f>
        <v>6171000000</v>
      </c>
      <c r="L174" s="2">
        <f>Table1_1[[#This Row],[Gross Profit (Total Revenue - Cost of Goods Sold)]]-SUM(F174:H174)</f>
        <v>6171000000</v>
      </c>
      <c r="M174" s="58">
        <f>1-(Table1_1[[#This Row],[ Cost of Goods Sold ]]/Table1_1[[#This Row],[ Total Revenue ]])</f>
        <v>0.3942879049262028</v>
      </c>
      <c r="N174" s="58">
        <f>+Table1_1[[#This Row],[Operating Profit (Gross Profit - Total operating expenses)]]/Table1_1[[#This Row],[ Total Revenue ]]</f>
        <v>0.3942879049262028</v>
      </c>
    </row>
    <row r="175" spans="1:14" x14ac:dyDescent="0.35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2">
        <f>+Table1_1[[#This Row],[ Total Revenue ]]-Table1_1[[#This Row],[ Cost of Goods Sold ]]</f>
        <v>1438480000</v>
      </c>
      <c r="L175" s="2">
        <f>Table1_1[[#This Row],[Gross Profit (Total Revenue - Cost of Goods Sold)]]-SUM(F175:H175)</f>
        <v>604160000</v>
      </c>
      <c r="M175" s="58">
        <f>1-(Table1_1[[#This Row],[ Cost of Goods Sold ]]/Table1_1[[#This Row],[ Total Revenue ]])</f>
        <v>0.52969519548546862</v>
      </c>
      <c r="N175" s="58">
        <f>+Table1_1[[#This Row],[Operating Profit (Gross Profit - Total operating expenses)]]/Table1_1[[#This Row],[ Total Revenue ]]</f>
        <v>0.2224713929317757</v>
      </c>
    </row>
    <row r="176" spans="1:14" x14ac:dyDescent="0.35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2">
        <f>+Table1_1[[#This Row],[ Total Revenue ]]-Table1_1[[#This Row],[ Cost of Goods Sold ]]</f>
        <v>4118000000</v>
      </c>
      <c r="L176" s="2">
        <f>Table1_1[[#This Row],[Gross Profit (Total Revenue - Cost of Goods Sold)]]-SUM(F176:H176)</f>
        <v>1302000000</v>
      </c>
      <c r="M176" s="58">
        <f>1-(Table1_1[[#This Row],[ Cost of Goods Sold ]]/Table1_1[[#This Row],[ Total Revenue ]])</f>
        <v>0.21074718526100311</v>
      </c>
      <c r="N176" s="58">
        <f>+Table1_1[[#This Row],[Operating Profit (Gross Profit - Total operating expenses)]]/Table1_1[[#This Row],[ Total Revenue ]]</f>
        <v>6.6632548618219031E-2</v>
      </c>
    </row>
    <row r="177" spans="1:14" x14ac:dyDescent="0.35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2">
        <f>+Table1_1[[#This Row],[ Total Revenue ]]-Table1_1[[#This Row],[ Cost of Goods Sold ]]</f>
        <v>3916160000</v>
      </c>
      <c r="L177" s="2">
        <f>Table1_1[[#This Row],[Gross Profit (Total Revenue - Cost of Goods Sold)]]-SUM(F177:H177)</f>
        <v>1131125000</v>
      </c>
      <c r="M177" s="58">
        <f>1-(Table1_1[[#This Row],[ Cost of Goods Sold ]]/Table1_1[[#This Row],[ Total Revenue ]])</f>
        <v>0.43755757652615157</v>
      </c>
      <c r="N177" s="58">
        <f>+Table1_1[[#This Row],[Operating Profit (Gross Profit - Total operating expenses)]]/Table1_1[[#This Row],[ Total Revenue ]]</f>
        <v>0.12638204612379045</v>
      </c>
    </row>
    <row r="178" spans="1:14" x14ac:dyDescent="0.35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2">
        <f>+Table1_1[[#This Row],[ Total Revenue ]]-Table1_1[[#This Row],[ Cost of Goods Sold ]]</f>
        <v>4471000000</v>
      </c>
      <c r="L178" s="2">
        <f>Table1_1[[#This Row],[Gross Profit (Total Revenue - Cost of Goods Sold)]]-SUM(F178:H178)</f>
        <v>3138000000</v>
      </c>
      <c r="M178" s="58">
        <f>1-(Table1_1[[#This Row],[ Cost of Goods Sold ]]/Table1_1[[#This Row],[ Total Revenue ]])</f>
        <v>0.15206448540915585</v>
      </c>
      <c r="N178" s="58">
        <f>+Table1_1[[#This Row],[Operating Profit (Gross Profit - Total operating expenses)]]/Table1_1[[#This Row],[ Total Revenue ]]</f>
        <v>0.10672743350792463</v>
      </c>
    </row>
    <row r="179" spans="1:14" x14ac:dyDescent="0.35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2">
        <f>+Table1_1[[#This Row],[ Total Revenue ]]-Table1_1[[#This Row],[ Cost of Goods Sold ]]</f>
        <v>1104120000</v>
      </c>
      <c r="L179" s="2">
        <f>Table1_1[[#This Row],[Gross Profit (Total Revenue - Cost of Goods Sold)]]-SUM(F179:H179)</f>
        <v>201251000</v>
      </c>
      <c r="M179" s="58">
        <f>1-(Table1_1[[#This Row],[ Cost of Goods Sold ]]/Table1_1[[#This Row],[ Total Revenue ]])</f>
        <v>0.25690102148938931</v>
      </c>
      <c r="N179" s="58">
        <f>+Table1_1[[#This Row],[Operating Profit (Gross Profit - Total operating expenses)]]/Table1_1[[#This Row],[ Total Revenue ]]</f>
        <v>4.682605828692632E-2</v>
      </c>
    </row>
    <row r="180" spans="1:14" x14ac:dyDescent="0.35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2">
        <f>+Table1_1[[#This Row],[ Total Revenue ]]-Table1_1[[#This Row],[ Cost of Goods Sold ]]</f>
        <v>2417003000</v>
      </c>
      <c r="L180" s="2">
        <f>Table1_1[[#This Row],[Gross Profit (Total Revenue - Cost of Goods Sold)]]-SUM(F180:H180)</f>
        <v>853851000</v>
      </c>
      <c r="M180" s="58">
        <f>1-(Table1_1[[#This Row],[ Cost of Goods Sold ]]/Table1_1[[#This Row],[ Total Revenue ]])</f>
        <v>0.59110125916395351</v>
      </c>
      <c r="N180" s="58">
        <f>+Table1_1[[#This Row],[Operating Profit (Gross Profit - Total operating expenses)]]/Table1_1[[#This Row],[ Total Revenue ]]</f>
        <v>0.20881744922881801</v>
      </c>
    </row>
    <row r="181" spans="1:14" x14ac:dyDescent="0.35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2">
        <f>+Table1_1[[#This Row],[ Total Revenue ]]-Table1_1[[#This Row],[ Cost of Goods Sold ]]</f>
        <v>2874417000</v>
      </c>
      <c r="L181" s="2">
        <f>Table1_1[[#This Row],[Gross Profit (Total Revenue - Cost of Goods Sold)]]-SUM(F181:H181)</f>
        <v>891153000</v>
      </c>
      <c r="M181" s="58">
        <f>1-(Table1_1[[#This Row],[ Cost of Goods Sold ]]/Table1_1[[#This Row],[ Total Revenue ]])</f>
        <v>0.94659558240443864</v>
      </c>
      <c r="N181" s="58">
        <f>+Table1_1[[#This Row],[Operating Profit (Gross Profit - Total operating expenses)]]/Table1_1[[#This Row],[ Total Revenue ]]</f>
        <v>0.29347220429271842</v>
      </c>
    </row>
    <row r="182" spans="1:14" x14ac:dyDescent="0.35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2">
        <f>+Table1_1[[#This Row],[ Total Revenue ]]-Table1_1[[#This Row],[ Cost of Goods Sold ]]</f>
        <v>1611693000</v>
      </c>
      <c r="L182" s="2">
        <f>Table1_1[[#This Row],[Gross Profit (Total Revenue - Cost of Goods Sold)]]-SUM(F182:H182)</f>
        <v>515186000</v>
      </c>
      <c r="M182" s="58">
        <f>1-(Table1_1[[#This Row],[ Cost of Goods Sold ]]/Table1_1[[#This Row],[ Total Revenue ]])</f>
        <v>0.34826317115555072</v>
      </c>
      <c r="N182" s="58">
        <f>+Table1_1[[#This Row],[Operating Profit (Gross Profit - Total operating expenses)]]/Table1_1[[#This Row],[ Total Revenue ]]</f>
        <v>0.11132412320146799</v>
      </c>
    </row>
    <row r="183" spans="1:14" x14ac:dyDescent="0.35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2">
        <f>+Table1_1[[#This Row],[ Total Revenue ]]-Table1_1[[#This Row],[ Cost of Goods Sold ]]</f>
        <v>27296000000</v>
      </c>
      <c r="L183" s="2">
        <f>Table1_1[[#This Row],[Gross Profit (Total Revenue - Cost of Goods Sold)]]-SUM(F183:H183)</f>
        <v>4816000000</v>
      </c>
      <c r="M183" s="58">
        <f>1-(Table1_1[[#This Row],[ Cost of Goods Sold ]]/Table1_1[[#This Row],[ Total Revenue ]])</f>
        <v>0.8268257958985854</v>
      </c>
      <c r="N183" s="58">
        <f>+Table1_1[[#This Row],[Operating Profit (Gross Profit - Total operating expenses)]]/Table1_1[[#This Row],[ Total Revenue ]]</f>
        <v>0.14588192530215369</v>
      </c>
    </row>
    <row r="184" spans="1:14" x14ac:dyDescent="0.35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2">
        <f>+Table1_1[[#This Row],[ Total Revenue ]]-Table1_1[[#This Row],[ Cost of Goods Sold ]]</f>
        <v>1197990000</v>
      </c>
      <c r="L184" s="2">
        <f>Table1_1[[#This Row],[Gross Profit (Total Revenue - Cost of Goods Sold)]]-SUM(F184:H184)</f>
        <v>532820000</v>
      </c>
      <c r="M184" s="58">
        <f>1-(Table1_1[[#This Row],[ Cost of Goods Sold ]]/Table1_1[[#This Row],[ Total Revenue ]])</f>
        <v>0.67837160011529019</v>
      </c>
      <c r="N184" s="58">
        <f>+Table1_1[[#This Row],[Operating Profit (Gross Profit - Total operating expenses)]]/Table1_1[[#This Row],[ Total Revenue ]]</f>
        <v>0.30171366703681074</v>
      </c>
    </row>
    <row r="185" spans="1:14" x14ac:dyDescent="0.35">
      <c r="A185" t="s">
        <v>292</v>
      </c>
      <c r="B185" t="s">
        <v>11</v>
      </c>
      <c r="C185" s="1">
        <v>41639</v>
      </c>
      <c r="D185" s="2">
        <v>2013719000</v>
      </c>
      <c r="E185" t="s">
        <v>12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2" t="e">
        <f>+Table1_1[[#This Row],[ Total Revenue ]]-Table1_1[[#This Row],[ Cost of Goods Sold ]]</f>
        <v>#VALUE!</v>
      </c>
      <c r="L185" s="2" t="e">
        <f>Table1_1[[#This Row],[Gross Profit (Total Revenue - Cost of Goods Sold)]]-SUM(F185:H185)</f>
        <v>#VALUE!</v>
      </c>
      <c r="M185" s="58" t="e">
        <f>1-(Table1_1[[#This Row],[ Cost of Goods Sold ]]/Table1_1[[#This Row],[ Total Revenue ]])</f>
        <v>#VALUE!</v>
      </c>
      <c r="N185" s="58" t="e">
        <f>+Table1_1[[#This Row],[Operating Profit (Gross Profit - Total operating expenses)]]/Table1_1[[#This Row],[ Total Revenue ]]</f>
        <v>#VALUE!</v>
      </c>
    </row>
    <row r="186" spans="1:14" x14ac:dyDescent="0.35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2">
        <f>+Table1_1[[#This Row],[ Total Revenue ]]-Table1_1[[#This Row],[ Cost of Goods Sold ]]</f>
        <v>25842000000</v>
      </c>
      <c r="L186" s="2">
        <f>Table1_1[[#This Row],[Gross Profit (Total Revenue - Cost of Goods Sold)]]-SUM(F186:H186)</f>
        <v>7766000000</v>
      </c>
      <c r="M186" s="58">
        <f>1-(Table1_1[[#This Row],[ Cost of Goods Sold ]]/Table1_1[[#This Row],[ Total Revenue ]])</f>
        <v>0.34569387591299461</v>
      </c>
      <c r="N186" s="58">
        <f>+Table1_1[[#This Row],[Operating Profit (Gross Profit - Total operating expenses)]]/Table1_1[[#This Row],[ Total Revenue ]]</f>
        <v>0.10388741739572464</v>
      </c>
    </row>
    <row r="187" spans="1:14" x14ac:dyDescent="0.35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2">
        <f>+Table1_1[[#This Row],[ Total Revenue ]]-Table1_1[[#This Row],[ Cost of Goods Sold ]]</f>
        <v>8710000000</v>
      </c>
      <c r="L187" s="2">
        <f>Table1_1[[#This Row],[Gross Profit (Total Revenue - Cost of Goods Sold)]]-SUM(F187:H187)</f>
        <v>4718000000</v>
      </c>
      <c r="M187" s="58">
        <f>1-(Table1_1[[#This Row],[ Cost of Goods Sold ]]/Table1_1[[#This Row],[ Total Revenue ]])</f>
        <v>0.71131073907717435</v>
      </c>
      <c r="N187" s="58">
        <f>+Table1_1[[#This Row],[Operating Profit (Gross Profit - Total operating expenses)]]/Table1_1[[#This Row],[ Total Revenue ]]</f>
        <v>0.38530012249897916</v>
      </c>
    </row>
    <row r="188" spans="1:14" x14ac:dyDescent="0.35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2">
        <f>+Table1_1[[#This Row],[ Total Revenue ]]-Table1_1[[#This Row],[ Cost of Goods Sold ]]</f>
        <v>8891000000</v>
      </c>
      <c r="L188" s="2">
        <f>Table1_1[[#This Row],[Gross Profit (Total Revenue - Cost of Goods Sold)]]-SUM(F188:H188)</f>
        <v>1811000000</v>
      </c>
      <c r="M188" s="58">
        <f>1-(Table1_1[[#This Row],[ Cost of Goods Sold ]]/Table1_1[[#This Row],[ Total Revenue ]])</f>
        <v>0.40256270940867522</v>
      </c>
      <c r="N188" s="58">
        <f>+Table1_1[[#This Row],[Operating Profit (Gross Profit - Total operating expenses)]]/Table1_1[[#This Row],[ Total Revenue ]]</f>
        <v>8.199764556732772E-2</v>
      </c>
    </row>
    <row r="189" spans="1:14" x14ac:dyDescent="0.35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2">
        <f>+Table1_1[[#This Row],[ Total Revenue ]]-Table1_1[[#This Row],[ Cost of Goods Sold ]]</f>
        <v>2139883000</v>
      </c>
      <c r="L189" s="2">
        <f>Table1_1[[#This Row],[Gross Profit (Total Revenue - Cost of Goods Sold)]]-SUM(F189:H189)</f>
        <v>1028651000</v>
      </c>
      <c r="M189" s="58">
        <f>1-(Table1_1[[#This Row],[ Cost of Goods Sold ]]/Table1_1[[#This Row],[ Total Revenue ]])</f>
        <v>0.38345680481304023</v>
      </c>
      <c r="N189" s="58">
        <f>+Table1_1[[#This Row],[Operating Profit (Gross Profit - Total operating expenses)]]/Table1_1[[#This Row],[ Total Revenue ]]</f>
        <v>0.18432934217793154</v>
      </c>
    </row>
    <row r="190" spans="1:14" x14ac:dyDescent="0.35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2">
        <f>+Table1_1[[#This Row],[ Total Revenue ]]-Table1_1[[#This Row],[ Cost of Goods Sold ]]</f>
        <v>1161400000</v>
      </c>
      <c r="L190" s="2">
        <f>Table1_1[[#This Row],[Gross Profit (Total Revenue - Cost of Goods Sold)]]-SUM(F190:H190)</f>
        <v>190100000</v>
      </c>
      <c r="M190" s="58">
        <f>1-(Table1_1[[#This Row],[ Cost of Goods Sold ]]/Table1_1[[#This Row],[ Total Revenue ]])</f>
        <v>0.46599526541748582</v>
      </c>
      <c r="N190" s="58">
        <f>+Table1_1[[#This Row],[Operating Profit (Gross Profit - Total operating expenses)]]/Table1_1[[#This Row],[ Total Revenue ]]</f>
        <v>7.627492677446536E-2</v>
      </c>
    </row>
    <row r="191" spans="1:14" x14ac:dyDescent="0.35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2">
        <f>+Table1_1[[#This Row],[ Total Revenue ]]-Table1_1[[#This Row],[ Cost of Goods Sold ]]</f>
        <v>10691000000</v>
      </c>
      <c r="L191" s="2">
        <f>Table1_1[[#This Row],[Gross Profit (Total Revenue - Cost of Goods Sold)]]-SUM(F191:H191)</f>
        <v>5501000000</v>
      </c>
      <c r="M191" s="58">
        <f>1-(Table1_1[[#This Row],[ Cost of Goods Sold ]]/Table1_1[[#This Row],[ Total Revenue ]])</f>
        <v>0.27374215849443095</v>
      </c>
      <c r="N191" s="58">
        <f>+Table1_1[[#This Row],[Operating Profit (Gross Profit - Total operating expenses)]]/Table1_1[[#This Row],[ Total Revenue ]]</f>
        <v>0.14085264370759185</v>
      </c>
    </row>
    <row r="192" spans="1:14" x14ac:dyDescent="0.35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2">
        <f>+Table1_1[[#This Row],[ Total Revenue ]]-Table1_1[[#This Row],[ Cost of Goods Sold ]]</f>
        <v>1534846000</v>
      </c>
      <c r="L192" s="2">
        <f>Table1_1[[#This Row],[Gross Profit (Total Revenue - Cost of Goods Sold)]]-SUM(F192:H192)</f>
        <v>937738000</v>
      </c>
      <c r="M192" s="58">
        <f>1-(Table1_1[[#This Row],[ Cost of Goods Sold ]]/Table1_1[[#This Row],[ Total Revenue ]])</f>
        <v>0.45307582268818114</v>
      </c>
      <c r="N192" s="58">
        <f>+Table1_1[[#This Row],[Operating Profit (Gross Profit - Total operating expenses)]]/Table1_1[[#This Row],[ Total Revenue ]]</f>
        <v>0.27681371018067585</v>
      </c>
    </row>
    <row r="193" spans="1:14" x14ac:dyDescent="0.35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2">
        <f>+Table1_1[[#This Row],[ Total Revenue ]]-Table1_1[[#This Row],[ Cost of Goods Sold ]]</f>
        <v>15637000000</v>
      </c>
      <c r="L193" s="2">
        <f>Table1_1[[#This Row],[Gross Profit (Total Revenue - Cost of Goods Sold)]]-SUM(F193:H193)</f>
        <v>3817000000</v>
      </c>
      <c r="M193" s="58">
        <f>1-(Table1_1[[#This Row],[ Cost of Goods Sold ]]/Table1_1[[#This Row],[ Total Revenue ]])</f>
        <v>0.28367469114525701</v>
      </c>
      <c r="N193" s="58">
        <f>+Table1_1[[#This Row],[Operating Profit (Gross Profit - Total operating expenses)]]/Table1_1[[#This Row],[ Total Revenue ]]</f>
        <v>6.9245142680913599E-2</v>
      </c>
    </row>
    <row r="194" spans="1:14" x14ac:dyDescent="0.35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2">
        <f>+Table1_1[[#This Row],[ Total Revenue ]]-Table1_1[[#This Row],[ Cost of Goods Sold ]]</f>
        <v>25918000000</v>
      </c>
      <c r="L194" s="2">
        <f>Table1_1[[#This Row],[Gross Profit (Total Revenue - Cost of Goods Sold)]]-SUM(F194:H194)</f>
        <v>8143000000</v>
      </c>
      <c r="M194" s="58">
        <f>1-(Table1_1[[#This Row],[ Cost of Goods Sold ]]/Table1_1[[#This Row],[ Total Revenue ]])</f>
        <v>0.2307966303941299</v>
      </c>
      <c r="N194" s="58">
        <f>+Table1_1[[#This Row],[Operating Profit (Gross Profit - Total operating expenses)]]/Table1_1[[#This Row],[ Total Revenue ]]</f>
        <v>7.2512422304938651E-2</v>
      </c>
    </row>
    <row r="195" spans="1:14" x14ac:dyDescent="0.35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2">
        <f>+Table1_1[[#This Row],[ Total Revenue ]]-Table1_1[[#This Row],[ Cost of Goods Sold ]]</f>
        <v>1683341000</v>
      </c>
      <c r="L195" s="2">
        <f>Table1_1[[#This Row],[Gross Profit (Total Revenue - Cost of Goods Sold)]]-SUM(F195:H195)</f>
        <v>762839000</v>
      </c>
      <c r="M195" s="58">
        <f>1-(Table1_1[[#This Row],[ Cost of Goods Sold ]]/Table1_1[[#This Row],[ Total Revenue ]])</f>
        <v>0.59966962510250743</v>
      </c>
      <c r="N195" s="58">
        <f>+Table1_1[[#This Row],[Operating Profit (Gross Profit - Total operating expenses)]]/Table1_1[[#This Row],[ Total Revenue ]]</f>
        <v>0.27175205566998706</v>
      </c>
    </row>
    <row r="196" spans="1:14" x14ac:dyDescent="0.35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2">
        <f>+Table1_1[[#This Row],[ Total Revenue ]]-Table1_1[[#This Row],[ Cost of Goods Sold ]]</f>
        <v>1412816000</v>
      </c>
      <c r="L196" s="2">
        <f>Table1_1[[#This Row],[Gross Profit (Total Revenue - Cost of Goods Sold)]]-SUM(F196:H196)</f>
        <v>785476000</v>
      </c>
      <c r="M196" s="58">
        <f>1-(Table1_1[[#This Row],[ Cost of Goods Sold ]]/Table1_1[[#This Row],[ Total Revenue ]])</f>
        <v>0.16143417004374261</v>
      </c>
      <c r="N196" s="58">
        <f>+Table1_1[[#This Row],[Operating Profit (Gross Profit - Total operating expenses)]]/Table1_1[[#This Row],[ Total Revenue ]]</f>
        <v>8.9751720074856711E-2</v>
      </c>
    </row>
    <row r="197" spans="1:14" x14ac:dyDescent="0.35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2">
        <f>+Table1_1[[#This Row],[ Total Revenue ]]-Table1_1[[#This Row],[ Cost of Goods Sold ]]</f>
        <v>1727000000</v>
      </c>
      <c r="L197" s="2">
        <f>Table1_1[[#This Row],[Gross Profit (Total Revenue - Cost of Goods Sold)]]-SUM(F197:H197)</f>
        <v>813000000</v>
      </c>
      <c r="M197" s="58">
        <f>1-(Table1_1[[#This Row],[ Cost of Goods Sold ]]/Table1_1[[#This Row],[ Total Revenue ]])</f>
        <v>0.33783255086071984</v>
      </c>
      <c r="N197" s="58">
        <f>+Table1_1[[#This Row],[Operating Profit (Gross Profit - Total operating expenses)]]/Table1_1[[#This Row],[ Total Revenue ]]</f>
        <v>0.159037558685446</v>
      </c>
    </row>
    <row r="198" spans="1:14" x14ac:dyDescent="0.35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2">
        <f>+Table1_1[[#This Row],[ Total Revenue ]]-Table1_1[[#This Row],[ Cost of Goods Sold ]]</f>
        <v>2507513000</v>
      </c>
      <c r="L198" s="2">
        <f>Table1_1[[#This Row],[Gross Profit (Total Revenue - Cost of Goods Sold)]]-SUM(F198:H198)</f>
        <v>634153000</v>
      </c>
      <c r="M198" s="58">
        <f>1-(Table1_1[[#This Row],[ Cost of Goods Sold ]]/Table1_1[[#This Row],[ Total Revenue ]])</f>
        <v>0.28048347382042904</v>
      </c>
      <c r="N198" s="58">
        <f>+Table1_1[[#This Row],[Operating Profit (Gross Profit - Total operating expenses)]]/Table1_1[[#This Row],[ Total Revenue ]]</f>
        <v>7.0934601883877194E-2</v>
      </c>
    </row>
    <row r="199" spans="1:14" x14ac:dyDescent="0.35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2">
        <f>+Table1_1[[#This Row],[ Total Revenue ]]-Table1_1[[#This Row],[ Cost of Goods Sold ]]</f>
        <v>3174000000</v>
      </c>
      <c r="L199" s="2">
        <f>Table1_1[[#This Row],[Gross Profit (Total Revenue - Cost of Goods Sold)]]-SUM(F199:H199)</f>
        <v>351000000</v>
      </c>
      <c r="M199" s="58">
        <f>1-(Table1_1[[#This Row],[ Cost of Goods Sold ]]/Table1_1[[#This Row],[ Total Revenue ]])</f>
        <v>0.62739671871911451</v>
      </c>
      <c r="N199" s="58">
        <f>+Table1_1[[#This Row],[Operating Profit (Gross Profit - Total operating expenses)]]/Table1_1[[#This Row],[ Total Revenue ]]</f>
        <v>6.938130065230283E-2</v>
      </c>
    </row>
    <row r="200" spans="1:14" x14ac:dyDescent="0.35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2">
        <f>+Table1_1[[#This Row],[ Total Revenue ]]-Table1_1[[#This Row],[ Cost of Goods Sold ]]</f>
        <v>2859882000</v>
      </c>
      <c r="L200" s="2">
        <f>Table1_1[[#This Row],[Gross Profit (Total Revenue - Cost of Goods Sold)]]-SUM(F200:H200)</f>
        <v>1156086000</v>
      </c>
      <c r="M200" s="58">
        <f>1-(Table1_1[[#This Row],[ Cost of Goods Sold ]]/Table1_1[[#This Row],[ Total Revenue ]])</f>
        <v>0.43042949003138353</v>
      </c>
      <c r="N200" s="58">
        <f>+Table1_1[[#This Row],[Operating Profit (Gross Profit - Total operating expenses)]]/Table1_1[[#This Row],[ Total Revenue ]]</f>
        <v>0.17399791579247748</v>
      </c>
    </row>
    <row r="201" spans="1:14" x14ac:dyDescent="0.35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2">
        <f>+Table1_1[[#This Row],[ Total Revenue ]]-Table1_1[[#This Row],[ Cost of Goods Sold ]]</f>
        <v>8749000000</v>
      </c>
      <c r="L201" s="2">
        <f>Table1_1[[#This Row],[Gross Profit (Total Revenue - Cost of Goods Sold)]]-SUM(F201:H201)</f>
        <v>2061000000</v>
      </c>
      <c r="M201" s="58">
        <f>1-(Table1_1[[#This Row],[ Cost of Goods Sold ]]/Table1_1[[#This Row],[ Total Revenue ]])</f>
        <v>0.21177353375450825</v>
      </c>
      <c r="N201" s="58">
        <f>+Table1_1[[#This Row],[Operating Profit (Gross Profit - Total operating expenses)]]/Table1_1[[#This Row],[ Total Revenue ]]</f>
        <v>4.9887444630019609E-2</v>
      </c>
    </row>
    <row r="202" spans="1:14" x14ac:dyDescent="0.35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2">
        <f>+Table1_1[[#This Row],[ Total Revenue ]]-Table1_1[[#This Row],[ Cost of Goods Sold ]]</f>
        <v>50361000000</v>
      </c>
      <c r="L202" s="2">
        <f>Table1_1[[#This Row],[Gross Profit (Total Revenue - Cost of Goods Sold)]]-SUM(F202:H202)</f>
        <v>22156000000</v>
      </c>
      <c r="M202" s="58">
        <f>1-(Table1_1[[#This Row],[ Cost of Goods Sold ]]/Table1_1[[#This Row],[ Total Revenue ]])</f>
        <v>0.48954060306783054</v>
      </c>
      <c r="N202" s="58">
        <f>+Table1_1[[#This Row],[Operating Profit (Gross Profit - Total operating expenses)]]/Table1_1[[#This Row],[ Total Revenue ]]</f>
        <v>0.21537025876314714</v>
      </c>
    </row>
    <row r="203" spans="1:14" x14ac:dyDescent="0.35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2">
        <f>+Table1_1[[#This Row],[ Total Revenue ]]-Table1_1[[#This Row],[ Cost of Goods Sold ]]</f>
        <v>699148000</v>
      </c>
      <c r="L203" s="2">
        <f>Table1_1[[#This Row],[Gross Profit (Total Revenue - Cost of Goods Sold)]]-SUM(F203:H203)</f>
        <v>262563000</v>
      </c>
      <c r="M203" s="58">
        <f>1-(Table1_1[[#This Row],[ Cost of Goods Sold ]]/Table1_1[[#This Row],[ Total Revenue ]])</f>
        <v>0.54057639998206186</v>
      </c>
      <c r="N203" s="58">
        <f>+Table1_1[[#This Row],[Operating Profit (Gross Profit - Total operating expenses)]]/Table1_1[[#This Row],[ Total Revenue ]]</f>
        <v>0.2030118963488276</v>
      </c>
    </row>
    <row r="204" spans="1:14" x14ac:dyDescent="0.35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2">
        <f>+Table1_1[[#This Row],[ Total Revenue ]]-Table1_1[[#This Row],[ Cost of Goods Sold ]]</f>
        <v>1175534000</v>
      </c>
      <c r="L204" s="2">
        <f>Table1_1[[#This Row],[Gross Profit (Total Revenue - Cost of Goods Sold)]]-SUM(F204:H204)</f>
        <v>488286000</v>
      </c>
      <c r="M204" s="58">
        <f>1-(Table1_1[[#This Row],[ Cost of Goods Sold ]]/Table1_1[[#This Row],[ Total Revenue ]])</f>
        <v>0.4166423883356265</v>
      </c>
      <c r="N204" s="58">
        <f>+Table1_1[[#This Row],[Operating Profit (Gross Profit - Total operating expenses)]]/Table1_1[[#This Row],[ Total Revenue ]]</f>
        <v>0.17306232336185062</v>
      </c>
    </row>
    <row r="205" spans="1:14" x14ac:dyDescent="0.35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2">
        <f>+Table1_1[[#This Row],[ Total Revenue ]]-Table1_1[[#This Row],[ Cost of Goods Sold ]]</f>
        <v>911887000</v>
      </c>
      <c r="L205" s="2">
        <f>Table1_1[[#This Row],[Gross Profit (Total Revenue - Cost of Goods Sold)]]-SUM(F205:H205)</f>
        <v>237859000</v>
      </c>
      <c r="M205" s="58">
        <f>1-(Table1_1[[#This Row],[ Cost of Goods Sold ]]/Table1_1[[#This Row],[ Total Revenue ]])</f>
        <v>0.64164165220683123</v>
      </c>
      <c r="N205" s="58">
        <f>+Table1_1[[#This Row],[Operating Profit (Gross Profit - Total operating expenses)]]/Table1_1[[#This Row],[ Total Revenue ]]</f>
        <v>0.16736749372703488</v>
      </c>
    </row>
    <row r="206" spans="1:14" x14ac:dyDescent="0.35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2">
        <f>+Table1_1[[#This Row],[ Total Revenue ]]-Table1_1[[#This Row],[ Cost of Goods Sold ]]</f>
        <v>31521000000</v>
      </c>
      <c r="L206" s="2">
        <f>Table1_1[[#This Row],[Gross Profit (Total Revenue - Cost of Goods Sold)]]-SUM(F206:H206)</f>
        <v>12531000000</v>
      </c>
      <c r="M206" s="58">
        <f>1-(Table1_1[[#This Row],[ Cost of Goods Sold ]]/Table1_1[[#This Row],[ Total Revenue ]])</f>
        <v>0.5980306594824315</v>
      </c>
      <c r="N206" s="58">
        <f>+Table1_1[[#This Row],[Operating Profit (Gross Profit - Total operating expenses)]]/Table1_1[[#This Row],[ Total Revenue ]]</f>
        <v>0.23774379600819609</v>
      </c>
    </row>
    <row r="207" spans="1:14" x14ac:dyDescent="0.35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2">
        <f>+Table1_1[[#This Row],[ Total Revenue ]]-Table1_1[[#This Row],[ Cost of Goods Sold ]]</f>
        <v>3419000000</v>
      </c>
      <c r="L207" s="2">
        <f>Table1_1[[#This Row],[Gross Profit (Total Revenue - Cost of Goods Sold)]]-SUM(F207:H207)</f>
        <v>1208000000</v>
      </c>
      <c r="M207" s="58">
        <f>1-(Table1_1[[#This Row],[ Cost of Goods Sold ]]/Table1_1[[#This Row],[ Total Revenue ]])</f>
        <v>0.86644703497212361</v>
      </c>
      <c r="N207" s="58">
        <f>+Table1_1[[#This Row],[Operating Profit (Gross Profit - Total operating expenses)]]/Table1_1[[#This Row],[ Total Revenue ]]</f>
        <v>0.30613279270146987</v>
      </c>
    </row>
    <row r="208" spans="1:14" x14ac:dyDescent="0.35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2">
        <f>+Table1_1[[#This Row],[ Total Revenue ]]-Table1_1[[#This Row],[ Cost of Goods Sold ]]</f>
        <v>6565000000</v>
      </c>
      <c r="L208" s="2">
        <f>Table1_1[[#This Row],[Gross Profit (Total Revenue - Cost of Goods Sold)]]-SUM(F208:H208)</f>
        <v>1789000000</v>
      </c>
      <c r="M208" s="58">
        <f>1-(Table1_1[[#This Row],[ Cost of Goods Sold ]]/Table1_1[[#This Row],[ Total Revenue ]])</f>
        <v>0.30043016657514188</v>
      </c>
      <c r="N208" s="58">
        <f>+Table1_1[[#This Row],[Operating Profit (Gross Profit - Total operating expenses)]]/Table1_1[[#This Row],[ Total Revenue ]]</f>
        <v>8.1868936481786558E-2</v>
      </c>
    </row>
    <row r="209" spans="1:14" x14ac:dyDescent="0.35">
      <c r="A209" t="s">
        <v>322</v>
      </c>
      <c r="B209" t="s">
        <v>11</v>
      </c>
      <c r="C209" s="1">
        <v>41274</v>
      </c>
      <c r="D209" s="2">
        <v>6956200000</v>
      </c>
      <c r="E209" t="s">
        <v>12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2" t="e">
        <f>+Table1_1[[#This Row],[ Total Revenue ]]-Table1_1[[#This Row],[ Cost of Goods Sold ]]</f>
        <v>#VALUE!</v>
      </c>
      <c r="L209" s="2" t="e">
        <f>Table1_1[[#This Row],[Gross Profit (Total Revenue - Cost of Goods Sold)]]-SUM(F209:H209)</f>
        <v>#VALUE!</v>
      </c>
      <c r="M209" s="58" t="e">
        <f>1-(Table1_1[[#This Row],[ Cost of Goods Sold ]]/Table1_1[[#This Row],[ Total Revenue ]])</f>
        <v>#VALUE!</v>
      </c>
      <c r="N209" s="58" t="e">
        <f>+Table1_1[[#This Row],[Operating Profit (Gross Profit - Total operating expenses)]]/Table1_1[[#This Row],[ Total Revenue ]]</f>
        <v>#VALUE!</v>
      </c>
    </row>
    <row r="210" spans="1:14" x14ac:dyDescent="0.35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2">
        <f>+Table1_1[[#This Row],[ Total Revenue ]]-Table1_1[[#This Row],[ Cost of Goods Sold ]]</f>
        <v>1726842000</v>
      </c>
      <c r="L210" s="2">
        <f>Table1_1[[#This Row],[Gross Profit (Total Revenue - Cost of Goods Sold)]]-SUM(F210:H210)</f>
        <v>560127000</v>
      </c>
      <c r="M210" s="58">
        <f>1-(Table1_1[[#This Row],[ Cost of Goods Sold ]]/Table1_1[[#This Row],[ Total Revenue ]])</f>
        <v>0.57485614797824869</v>
      </c>
      <c r="N210" s="58">
        <f>+Table1_1[[#This Row],[Operating Profit (Gross Profit - Total operating expenses)]]/Table1_1[[#This Row],[ Total Revenue ]]</f>
        <v>0.18646317937519039</v>
      </c>
    </row>
    <row r="211" spans="1:14" x14ac:dyDescent="0.35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2">
        <f>+Table1_1[[#This Row],[ Total Revenue ]]-Table1_1[[#This Row],[ Cost of Goods Sold ]]</f>
        <v>1594200000</v>
      </c>
      <c r="L211" s="2">
        <f>Table1_1[[#This Row],[Gross Profit (Total Revenue - Cost of Goods Sold)]]-SUM(F211:H211)</f>
        <v>852500000</v>
      </c>
      <c r="M211" s="58">
        <f>1-(Table1_1[[#This Row],[ Cost of Goods Sold ]]/Table1_1[[#This Row],[ Total Revenue ]])</f>
        <v>0.7038099863140701</v>
      </c>
      <c r="N211" s="58">
        <f>+Table1_1[[#This Row],[Operating Profit (Gross Profit - Total operating expenses)]]/Table1_1[[#This Row],[ Total Revenue ]]</f>
        <v>0.37636307447794798</v>
      </c>
    </row>
    <row r="212" spans="1:14" x14ac:dyDescent="0.35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2">
        <f>+Table1_1[[#This Row],[ Total Revenue ]]-Table1_1[[#This Row],[ Cost of Goods Sold ]]</f>
        <v>5581000000</v>
      </c>
      <c r="L212" s="2">
        <f>Table1_1[[#This Row],[Gross Profit (Total Revenue - Cost of Goods Sold)]]-SUM(F212:H212)</f>
        <v>2516000000</v>
      </c>
      <c r="M212" s="58">
        <f>1-(Table1_1[[#This Row],[ Cost of Goods Sold ]]/Table1_1[[#This Row],[ Total Revenue ]])</f>
        <v>0.39483551467987266</v>
      </c>
      <c r="N212" s="58">
        <f>+Table1_1[[#This Row],[Operating Profit (Gross Profit - Total operating expenses)]]/Table1_1[[#This Row],[ Total Revenue ]]</f>
        <v>0.17799787760877256</v>
      </c>
    </row>
    <row r="213" spans="1:14" x14ac:dyDescent="0.35">
      <c r="A213" t="s">
        <v>327</v>
      </c>
      <c r="B213" t="s">
        <v>11</v>
      </c>
      <c r="C213" s="1">
        <v>41274</v>
      </c>
      <c r="D213" s="2">
        <v>4050400000</v>
      </c>
      <c r="E213" t="s">
        <v>12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2" t="e">
        <f>+Table1_1[[#This Row],[ Total Revenue ]]-Table1_1[[#This Row],[ Cost of Goods Sold ]]</f>
        <v>#VALUE!</v>
      </c>
      <c r="L213" s="2" t="e">
        <f>Table1_1[[#This Row],[Gross Profit (Total Revenue - Cost of Goods Sold)]]-SUM(F213:H213)</f>
        <v>#VALUE!</v>
      </c>
      <c r="M213" s="58" t="e">
        <f>1-(Table1_1[[#This Row],[ Cost of Goods Sold ]]/Table1_1[[#This Row],[ Total Revenue ]])</f>
        <v>#VALUE!</v>
      </c>
      <c r="N213" s="58" t="e">
        <f>+Table1_1[[#This Row],[Operating Profit (Gross Profit - Total operating expenses)]]/Table1_1[[#This Row],[ Total Revenue ]]</f>
        <v>#VALUE!</v>
      </c>
    </row>
    <row r="214" spans="1:14" x14ac:dyDescent="0.35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2">
        <f>+Table1_1[[#This Row],[ Total Revenue ]]-Table1_1[[#This Row],[ Cost of Goods Sold ]]</f>
        <v>1824123000</v>
      </c>
      <c r="L214" s="2">
        <f>Table1_1[[#This Row],[Gross Profit (Total Revenue - Cost of Goods Sold)]]-SUM(F214:H214)</f>
        <v>530200000</v>
      </c>
      <c r="M214" s="58">
        <f>1-(Table1_1[[#This Row],[ Cost of Goods Sold ]]/Table1_1[[#This Row],[ Total Revenue ]])</f>
        <v>0.36085662059988366</v>
      </c>
      <c r="N214" s="58">
        <f>+Table1_1[[#This Row],[Operating Profit (Gross Profit - Total operating expenses)]]/Table1_1[[#This Row],[ Total Revenue ]]</f>
        <v>0.10488666621826397</v>
      </c>
    </row>
    <row r="215" spans="1:14" x14ac:dyDescent="0.35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2">
        <f>+Table1_1[[#This Row],[ Total Revenue ]]-Table1_1[[#This Row],[ Cost of Goods Sold ]]</f>
        <v>1842319000</v>
      </c>
      <c r="L215" s="2">
        <f>Table1_1[[#This Row],[Gross Profit (Total Revenue - Cost of Goods Sold)]]-SUM(F215:H215)</f>
        <v>668979000</v>
      </c>
      <c r="M215" s="58">
        <f>1-(Table1_1[[#This Row],[ Cost of Goods Sold ]]/Table1_1[[#This Row],[ Total Revenue ]])</f>
        <v>0.1558859694428405</v>
      </c>
      <c r="N215" s="58">
        <f>+Table1_1[[#This Row],[Operating Profit (Gross Profit - Total operating expenses)]]/Table1_1[[#This Row],[ Total Revenue ]]</f>
        <v>5.6604985321164258E-2</v>
      </c>
    </row>
    <row r="216" spans="1:14" x14ac:dyDescent="0.35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2">
        <f>+Table1_1[[#This Row],[ Total Revenue ]]-Table1_1[[#This Row],[ Cost of Goods Sold ]]</f>
        <v>2708800000</v>
      </c>
      <c r="L216" s="2">
        <f>Table1_1[[#This Row],[Gross Profit (Total Revenue - Cost of Goods Sold)]]-SUM(F216:H216)</f>
        <v>354900000</v>
      </c>
      <c r="M216" s="58">
        <f>1-(Table1_1[[#This Row],[ Cost of Goods Sold ]]/Table1_1[[#This Row],[ Total Revenue ]])</f>
        <v>0.62051587483392123</v>
      </c>
      <c r="N216" s="58">
        <f>+Table1_1[[#This Row],[Operating Profit (Gross Profit - Total operating expenses)]]/Table1_1[[#This Row],[ Total Revenue ]]</f>
        <v>8.1298391899940439E-2</v>
      </c>
    </row>
    <row r="217" spans="1:14" x14ac:dyDescent="0.35">
      <c r="A217" t="s">
        <v>332</v>
      </c>
      <c r="B217" t="s">
        <v>11</v>
      </c>
      <c r="C217" s="1">
        <v>41274</v>
      </c>
      <c r="D217" s="2">
        <v>93646000000</v>
      </c>
      <c r="E217" t="s">
        <v>12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2" t="e">
        <f>+Table1_1[[#This Row],[ Total Revenue ]]-Table1_1[[#This Row],[ Cost of Goods Sold ]]</f>
        <v>#VALUE!</v>
      </c>
      <c r="L217" s="2" t="e">
        <f>Table1_1[[#This Row],[Gross Profit (Total Revenue - Cost of Goods Sold)]]-SUM(F217:H217)</f>
        <v>#VALUE!</v>
      </c>
      <c r="M217" s="58" t="e">
        <f>1-(Table1_1[[#This Row],[ Cost of Goods Sold ]]/Table1_1[[#This Row],[ Total Revenue ]])</f>
        <v>#VALUE!</v>
      </c>
      <c r="N217" s="58" t="e">
        <f>+Table1_1[[#This Row],[Operating Profit (Gross Profit - Total operating expenses)]]/Table1_1[[#This Row],[ Total Revenue ]]</f>
        <v>#VALUE!</v>
      </c>
    </row>
    <row r="218" spans="1:14" x14ac:dyDescent="0.35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2">
        <f>+Table1_1[[#This Row],[ Total Revenue ]]-Table1_1[[#This Row],[ Cost of Goods Sold ]]</f>
        <v>4702000000</v>
      </c>
      <c r="L218" s="2">
        <f>Table1_1[[#This Row],[Gross Profit (Total Revenue - Cost of Goods Sold)]]-SUM(F218:H218)</f>
        <v>1345000000</v>
      </c>
      <c r="M218" s="58">
        <f>1-(Table1_1[[#This Row],[ Cost of Goods Sold ]]/Table1_1[[#This Row],[ Total Revenue ]])</f>
        <v>0.38750618097906708</v>
      </c>
      <c r="N218" s="58">
        <f>+Table1_1[[#This Row],[Operating Profit (Gross Profit - Total operating expenses)]]/Table1_1[[#This Row],[ Total Revenue ]]</f>
        <v>0.11084555793637713</v>
      </c>
    </row>
    <row r="219" spans="1:14" x14ac:dyDescent="0.35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2">
        <f>+Table1_1[[#This Row],[ Total Revenue ]]-Table1_1[[#This Row],[ Cost of Goods Sold ]]</f>
        <v>5434000000</v>
      </c>
      <c r="L219" s="2">
        <f>Table1_1[[#This Row],[Gross Profit (Total Revenue - Cost of Goods Sold)]]-SUM(F219:H219)</f>
        <v>1562000000</v>
      </c>
      <c r="M219" s="58">
        <f>1-(Table1_1[[#This Row],[ Cost of Goods Sold ]]/Table1_1[[#This Row],[ Total Revenue ]])</f>
        <v>0.38275692047615695</v>
      </c>
      <c r="N219" s="58">
        <f>+Table1_1[[#This Row],[Operating Profit (Gross Profit - Total operating expenses)]]/Table1_1[[#This Row],[ Total Revenue ]]</f>
        <v>0.11002324434739734</v>
      </c>
    </row>
    <row r="220" spans="1:14" x14ac:dyDescent="0.35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2">
        <f>+Table1_1[[#This Row],[ Total Revenue ]]-Table1_1[[#This Row],[ Cost of Goods Sold ]]</f>
        <v>214130000</v>
      </c>
      <c r="L220" s="2">
        <f>Table1_1[[#This Row],[Gross Profit (Total Revenue - Cost of Goods Sold)]]-SUM(F220:H220)</f>
        <v>27261000</v>
      </c>
      <c r="M220" s="58">
        <f>1-(Table1_1[[#This Row],[ Cost of Goods Sold ]]/Table1_1[[#This Row],[ Total Revenue ]])</f>
        <v>0.16630461712192746</v>
      </c>
      <c r="N220" s="58">
        <f>+Table1_1[[#This Row],[Operating Profit (Gross Profit - Total operating expenses)]]/Table1_1[[#This Row],[ Total Revenue ]]</f>
        <v>2.1172326004580695E-2</v>
      </c>
    </row>
    <row r="221" spans="1:14" x14ac:dyDescent="0.35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2">
        <f>+Table1_1[[#This Row],[ Total Revenue ]]-Table1_1[[#This Row],[ Cost of Goods Sold ]]</f>
        <v>586399000</v>
      </c>
      <c r="L221" s="2">
        <f>Table1_1[[#This Row],[Gross Profit (Total Revenue - Cost of Goods Sold)]]-SUM(F221:H221)</f>
        <v>248048000</v>
      </c>
      <c r="M221" s="58">
        <f>1-(Table1_1[[#This Row],[ Cost of Goods Sold ]]/Table1_1[[#This Row],[ Total Revenue ]])</f>
        <v>0.7391214472889801</v>
      </c>
      <c r="N221" s="58">
        <f>+Table1_1[[#This Row],[Operating Profit (Gross Profit - Total operating expenses)]]/Table1_1[[#This Row],[ Total Revenue ]]</f>
        <v>0.31264991372280126</v>
      </c>
    </row>
    <row r="222" spans="1:14" x14ac:dyDescent="0.35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2">
        <f>+Table1_1[[#This Row],[ Total Revenue ]]-Table1_1[[#This Row],[ Cost of Goods Sold ]]</f>
        <v>1605329000</v>
      </c>
      <c r="L222" s="2">
        <f>Table1_1[[#This Row],[Gross Profit (Total Revenue - Cost of Goods Sold)]]-SUM(F222:H222)</f>
        <v>729685000</v>
      </c>
      <c r="M222" s="58">
        <f>1-(Table1_1[[#This Row],[ Cost of Goods Sold ]]/Table1_1[[#This Row],[ Total Revenue ]])</f>
        <v>0.56470371794380214</v>
      </c>
      <c r="N222" s="58">
        <f>+Table1_1[[#This Row],[Operating Profit (Gross Profit - Total operating expenses)]]/Table1_1[[#This Row],[ Total Revenue ]]</f>
        <v>0.25667999047411671</v>
      </c>
    </row>
    <row r="223" spans="1:14" x14ac:dyDescent="0.35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2">
        <f>+Table1_1[[#This Row],[ Total Revenue ]]-Table1_1[[#This Row],[ Cost of Goods Sold ]]</f>
        <v>6609000000</v>
      </c>
      <c r="L223" s="2">
        <f>Table1_1[[#This Row],[Gross Profit (Total Revenue - Cost of Goods Sold)]]-SUM(F223:H223)</f>
        <v>2903000000</v>
      </c>
      <c r="M223" s="58">
        <f>1-(Table1_1[[#This Row],[ Cost of Goods Sold ]]/Table1_1[[#This Row],[ Total Revenue ]])</f>
        <v>0.33786616226164301</v>
      </c>
      <c r="N223" s="58">
        <f>+Table1_1[[#This Row],[Operating Profit (Gross Profit - Total operating expenses)]]/Table1_1[[#This Row],[ Total Revenue ]]</f>
        <v>0.14840754562650171</v>
      </c>
    </row>
    <row r="224" spans="1:14" x14ac:dyDescent="0.35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2">
        <f>+Table1_1[[#This Row],[ Total Revenue ]]-Table1_1[[#This Row],[ Cost of Goods Sold ]]</f>
        <v>6705000000</v>
      </c>
      <c r="L224" s="2">
        <f>Table1_1[[#This Row],[Gross Profit (Total Revenue - Cost of Goods Sold)]]-SUM(F224:H224)</f>
        <v>3892000000</v>
      </c>
      <c r="M224" s="58">
        <f>1-(Table1_1[[#This Row],[ Cost of Goods Sold ]]/Table1_1[[#This Row],[ Total Revenue ]])</f>
        <v>0.47654584221748397</v>
      </c>
      <c r="N224" s="58">
        <f>+Table1_1[[#This Row],[Operating Profit (Gross Profit - Total operating expenses)]]/Table1_1[[#This Row],[ Total Revenue ]]</f>
        <v>0.27661691542288558</v>
      </c>
    </row>
    <row r="225" spans="1:14" x14ac:dyDescent="0.35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2">
        <f>+Table1_1[[#This Row],[ Total Revenue ]]-Table1_1[[#This Row],[ Cost of Goods Sold ]]</f>
        <v>1464362000</v>
      </c>
      <c r="L225" s="2">
        <f>Table1_1[[#This Row],[Gross Profit (Total Revenue - Cost of Goods Sold)]]-SUM(F225:H225)</f>
        <v>732595000</v>
      </c>
      <c r="M225" s="58">
        <f>1-(Table1_1[[#This Row],[ Cost of Goods Sold ]]/Table1_1[[#This Row],[ Total Revenue ]])</f>
        <v>0.13357532707375053</v>
      </c>
      <c r="N225" s="58">
        <f>+Table1_1[[#This Row],[Operating Profit (Gross Profit - Total operating expenses)]]/Table1_1[[#This Row],[ Total Revenue ]]</f>
        <v>6.6825427549741315E-2</v>
      </c>
    </row>
    <row r="226" spans="1:14" x14ac:dyDescent="0.35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2">
        <f>+Table1_1[[#This Row],[ Total Revenue ]]-Table1_1[[#This Row],[ Cost of Goods Sold ]]</f>
        <v>28964000000</v>
      </c>
      <c r="L226" s="2">
        <f>Table1_1[[#This Row],[Gross Profit (Total Revenue - Cost of Goods Sold)]]-SUM(F226:H226)</f>
        <v>10779000000</v>
      </c>
      <c r="M226" s="58">
        <f>1-(Table1_1[[#This Row],[ Cost of Goods Sold ]]/Table1_1[[#This Row],[ Total Revenue ]])</f>
        <v>0.60320303225940819</v>
      </c>
      <c r="N226" s="58">
        <f>+Table1_1[[#This Row],[Operating Profit (Gross Profit - Total operating expenses)]]/Table1_1[[#This Row],[ Total Revenue ]]</f>
        <v>0.22448299560572296</v>
      </c>
    </row>
    <row r="227" spans="1:14" x14ac:dyDescent="0.35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2">
        <f>+Table1_1[[#This Row],[ Total Revenue ]]-Table1_1[[#This Row],[ Cost of Goods Sold ]]</f>
        <v>1306566000</v>
      </c>
      <c r="L227" s="2">
        <f>Table1_1[[#This Row],[Gross Profit (Total Revenue - Cost of Goods Sold)]]-SUM(F227:H227)</f>
        <v>630739000</v>
      </c>
      <c r="M227" s="58">
        <f>1-(Table1_1[[#This Row],[ Cost of Goods Sold ]]/Table1_1[[#This Row],[ Total Revenue ]])</f>
        <v>0.59886640522300638</v>
      </c>
      <c r="N227" s="58">
        <f>+Table1_1[[#This Row],[Operating Profit (Gross Profit - Total operating expenses)]]/Table1_1[[#This Row],[ Total Revenue ]]</f>
        <v>0.28910012778838096</v>
      </c>
    </row>
    <row r="228" spans="1:14" x14ac:dyDescent="0.35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2">
        <f>+Table1_1[[#This Row],[ Total Revenue ]]-Table1_1[[#This Row],[ Cost of Goods Sold ]]</f>
        <v>19893000000</v>
      </c>
      <c r="L228" s="2">
        <f>Table1_1[[#This Row],[Gross Profit (Total Revenue - Cost of Goods Sold)]]-SUM(F228:H228)</f>
        <v>2764000000</v>
      </c>
      <c r="M228" s="58">
        <f>1-(Table1_1[[#This Row],[ Cost of Goods Sold ]]/Table1_1[[#This Row],[ Total Revenue ]])</f>
        <v>0.20589118082364755</v>
      </c>
      <c r="N228" s="58">
        <f>+Table1_1[[#This Row],[Operating Profit (Gross Profit - Total operating expenses)]]/Table1_1[[#This Row],[ Total Revenue ]]</f>
        <v>2.8607209762055084E-2</v>
      </c>
    </row>
    <row r="229" spans="1:14" x14ac:dyDescent="0.35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2">
        <f>+Table1_1[[#This Row],[ Total Revenue ]]-Table1_1[[#This Row],[ Cost of Goods Sold ]]</f>
        <v>6990000000</v>
      </c>
      <c r="L229" s="2">
        <f>Table1_1[[#This Row],[Gross Profit (Total Revenue - Cost of Goods Sold)]]-SUM(F229:H229)</f>
        <v>1890000000</v>
      </c>
      <c r="M229" s="58">
        <f>1-(Table1_1[[#This Row],[ Cost of Goods Sold ]]/Table1_1[[#This Row],[ Total Revenue ]])</f>
        <v>0.36257067275273613</v>
      </c>
      <c r="N229" s="58">
        <f>+Table1_1[[#This Row],[Operating Profit (Gross Profit - Total operating expenses)]]/Table1_1[[#This Row],[ Total Revenue ]]</f>
        <v>9.8034130400954406E-2</v>
      </c>
    </row>
    <row r="230" spans="1:14" x14ac:dyDescent="0.35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2">
        <f>+Table1_1[[#This Row],[ Total Revenue ]]-Table1_1[[#This Row],[ Cost of Goods Sold ]]</f>
        <v>1564000000</v>
      </c>
      <c r="L230" s="2">
        <f>Table1_1[[#This Row],[Gross Profit (Total Revenue - Cost of Goods Sold)]]-SUM(F230:H230)</f>
        <v>738600000</v>
      </c>
      <c r="M230" s="58">
        <f>1-(Table1_1[[#This Row],[ Cost of Goods Sold ]]/Table1_1[[#This Row],[ Total Revenue ]])</f>
        <v>0.66011058118431598</v>
      </c>
      <c r="N230" s="58">
        <f>+Table1_1[[#This Row],[Operating Profit (Gross Profit - Total operating expenses)]]/Table1_1[[#This Row],[ Total Revenue ]]</f>
        <v>0.31173764402988224</v>
      </c>
    </row>
    <row r="231" spans="1:14" x14ac:dyDescent="0.35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2">
        <f>+Table1_1[[#This Row],[ Total Revenue ]]-Table1_1[[#This Row],[ Cost of Goods Sold ]]</f>
        <v>4386000000</v>
      </c>
      <c r="L231" s="2">
        <f>Table1_1[[#This Row],[Gross Profit (Total Revenue - Cost of Goods Sold)]]-SUM(F231:H231)</f>
        <v>1666000000</v>
      </c>
      <c r="M231" s="58">
        <f>1-(Table1_1[[#This Row],[ Cost of Goods Sold ]]/Table1_1[[#This Row],[ Total Revenue ]])</f>
        <v>0.41935175446983464</v>
      </c>
      <c r="N231" s="58">
        <f>+Table1_1[[#This Row],[Operating Profit (Gross Profit - Total operating expenses)]]/Table1_1[[#This Row],[ Total Revenue ]]</f>
        <v>0.15928865092265035</v>
      </c>
    </row>
    <row r="232" spans="1:14" x14ac:dyDescent="0.35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2">
        <f>+Table1_1[[#This Row],[ Total Revenue ]]-Table1_1[[#This Row],[ Cost of Goods Sold ]]</f>
        <v>695600000</v>
      </c>
      <c r="L232" s="2">
        <f>Table1_1[[#This Row],[Gross Profit (Total Revenue - Cost of Goods Sold)]]-SUM(F232:H232)</f>
        <v>324400000</v>
      </c>
      <c r="M232" s="58">
        <f>1-(Table1_1[[#This Row],[ Cost of Goods Sold ]]/Table1_1[[#This Row],[ Total Revenue ]])</f>
        <v>0.20371943183482211</v>
      </c>
      <c r="N232" s="58">
        <f>+Table1_1[[#This Row],[Operating Profit (Gross Profit - Total operating expenses)]]/Table1_1[[#This Row],[ Total Revenue ]]</f>
        <v>9.5006589544589251E-2</v>
      </c>
    </row>
    <row r="233" spans="1:14" x14ac:dyDescent="0.35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2">
        <f>+Table1_1[[#This Row],[ Total Revenue ]]-Table1_1[[#This Row],[ Cost of Goods Sold ]]</f>
        <v>1014431000</v>
      </c>
      <c r="L233" s="2">
        <f>Table1_1[[#This Row],[Gross Profit (Total Revenue - Cost of Goods Sold)]]-SUM(F233:H233)</f>
        <v>685836000</v>
      </c>
      <c r="M233" s="58">
        <f>1-(Table1_1[[#This Row],[ Cost of Goods Sold ]]/Table1_1[[#This Row],[ Total Revenue ]])</f>
        <v>0.17092076874927864</v>
      </c>
      <c r="N233" s="58">
        <f>+Table1_1[[#This Row],[Operating Profit (Gross Profit - Total operating expenses)]]/Table1_1[[#This Row],[ Total Revenue ]]</f>
        <v>0.11555602732559463</v>
      </c>
    </row>
    <row r="234" spans="1:14" x14ac:dyDescent="0.35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2">
        <f>+Table1_1[[#This Row],[ Total Revenue ]]-Table1_1[[#This Row],[ Cost of Goods Sold ]]</f>
        <v>2249700000</v>
      </c>
      <c r="L234" s="2">
        <f>Table1_1[[#This Row],[Gross Profit (Total Revenue - Cost of Goods Sold)]]-SUM(F234:H234)</f>
        <v>1048800000</v>
      </c>
      <c r="M234" s="58">
        <f>1-(Table1_1[[#This Row],[ Cost of Goods Sold ]]/Table1_1[[#This Row],[ Total Revenue ]])</f>
        <v>0.39667454244101985</v>
      </c>
      <c r="N234" s="58">
        <f>+Table1_1[[#This Row],[Operating Profit (Gross Profit - Total operating expenses)]]/Table1_1[[#This Row],[ Total Revenue ]]</f>
        <v>0.18492788376767641</v>
      </c>
    </row>
    <row r="235" spans="1:14" x14ac:dyDescent="0.35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2">
        <f>+Table1_1[[#This Row],[ Total Revenue ]]-Table1_1[[#This Row],[ Cost of Goods Sold ]]</f>
        <v>1724140000</v>
      </c>
      <c r="L235" s="2">
        <f>Table1_1[[#This Row],[Gross Profit (Total Revenue - Cost of Goods Sold)]]-SUM(F235:H235)</f>
        <v>440704000</v>
      </c>
      <c r="M235" s="58">
        <f>1-(Table1_1[[#This Row],[ Cost of Goods Sold ]]/Table1_1[[#This Row],[ Total Revenue ]])</f>
        <v>0.41818318525902698</v>
      </c>
      <c r="N235" s="58">
        <f>+Table1_1[[#This Row],[Operating Profit (Gross Profit - Total operating expenses)]]/Table1_1[[#This Row],[ Total Revenue ]]</f>
        <v>0.10689097316714084</v>
      </c>
    </row>
    <row r="236" spans="1:14" x14ac:dyDescent="0.35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2">
        <f>+Table1_1[[#This Row],[ Total Revenue ]]-Table1_1[[#This Row],[ Cost of Goods Sold ]]</f>
        <v>1308000000</v>
      </c>
      <c r="L236" s="2">
        <f>Table1_1[[#This Row],[Gross Profit (Total Revenue - Cost of Goods Sold)]]-SUM(F236:H236)</f>
        <v>1308000000</v>
      </c>
      <c r="M236" s="58">
        <f>1-(Table1_1[[#This Row],[ Cost of Goods Sold ]]/Table1_1[[#This Row],[ Total Revenue ]])</f>
        <v>9.9794003204394577E-2</v>
      </c>
      <c r="N236" s="58">
        <f>+Table1_1[[#This Row],[Operating Profit (Gross Profit - Total operating expenses)]]/Table1_1[[#This Row],[ Total Revenue ]]</f>
        <v>9.9794003204394605E-2</v>
      </c>
    </row>
    <row r="237" spans="1:14" x14ac:dyDescent="0.35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2">
        <f>+Table1_1[[#This Row],[ Total Revenue ]]-Table1_1[[#This Row],[ Cost of Goods Sold ]]</f>
        <v>959720000</v>
      </c>
      <c r="L237" s="2">
        <f>Table1_1[[#This Row],[Gross Profit (Total Revenue - Cost of Goods Sold)]]-SUM(F237:H237)</f>
        <v>573154000</v>
      </c>
      <c r="M237" s="58">
        <f>1-(Table1_1[[#This Row],[ Cost of Goods Sold ]]/Table1_1[[#This Row],[ Total Revenue ]])</f>
        <v>0.74847375990067344</v>
      </c>
      <c r="N237" s="58">
        <f>+Table1_1[[#This Row],[Operating Profit (Gross Profit - Total operating expenses)]]/Table1_1[[#This Row],[ Total Revenue ]]</f>
        <v>0.4469957168571152</v>
      </c>
    </row>
    <row r="238" spans="1:14" x14ac:dyDescent="0.35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2">
        <f>+Table1_1[[#This Row],[ Total Revenue ]]-Table1_1[[#This Row],[ Cost of Goods Sold ]]</f>
        <v>17806900000</v>
      </c>
      <c r="L238" s="2">
        <f>Table1_1[[#This Row],[Gross Profit (Total Revenue - Cost of Goods Sold)]]-SUM(F238:H238)</f>
        <v>5689300000</v>
      </c>
      <c r="M238" s="58">
        <f>1-(Table1_1[[#This Row],[ Cost of Goods Sold ]]/Table1_1[[#This Row],[ Total Revenue ]])</f>
        <v>0.78779741100896328</v>
      </c>
      <c r="N238" s="58">
        <f>+Table1_1[[#This Row],[Operating Profit (Gross Profit - Total operating expenses)]]/Table1_1[[#This Row],[ Total Revenue ]]</f>
        <v>0.25170107152021376</v>
      </c>
    </row>
    <row r="239" spans="1:14" x14ac:dyDescent="0.35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2">
        <f>+Table1_1[[#This Row],[ Total Revenue ]]-Table1_1[[#This Row],[ Cost of Goods Sold ]]</f>
        <v>4187000000</v>
      </c>
      <c r="L239" s="2">
        <f>Table1_1[[#This Row],[Gross Profit (Total Revenue - Cost of Goods Sold)]]-SUM(F239:H239)</f>
        <v>4505000000</v>
      </c>
      <c r="M239" s="58">
        <f>1-(Table1_1[[#This Row],[ Cost of Goods Sold ]]/Table1_1[[#This Row],[ Total Revenue ]])</f>
        <v>9.2310066581418937E-2</v>
      </c>
      <c r="N239" s="58">
        <f>+Table1_1[[#This Row],[Operating Profit (Gross Profit - Total operating expenses)]]/Table1_1[[#This Row],[ Total Revenue ]]</f>
        <v>9.9320957714184935E-2</v>
      </c>
    </row>
    <row r="240" spans="1:14" x14ac:dyDescent="0.35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2">
        <f>+Table1_1[[#This Row],[ Total Revenue ]]-Table1_1[[#This Row],[ Cost of Goods Sold ]]</f>
        <v>950300000</v>
      </c>
      <c r="L240" s="2">
        <f>Table1_1[[#This Row],[Gross Profit (Total Revenue - Cost of Goods Sold)]]-SUM(F240:H240)</f>
        <v>519700000</v>
      </c>
      <c r="M240" s="58">
        <f>1-(Table1_1[[#This Row],[ Cost of Goods Sold ]]/Table1_1[[#This Row],[ Total Revenue ]])</f>
        <v>0.30709322992405885</v>
      </c>
      <c r="N240" s="58">
        <f>+Table1_1[[#This Row],[Operating Profit (Gross Profit - Total operating expenses)]]/Table1_1[[#This Row],[ Total Revenue ]]</f>
        <v>0.16794312489901439</v>
      </c>
    </row>
    <row r="241" spans="1:14" x14ac:dyDescent="0.35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2">
        <f>+Table1_1[[#This Row],[ Total Revenue ]]-Table1_1[[#This Row],[ Cost of Goods Sold ]]</f>
        <v>17327000000</v>
      </c>
      <c r="L241" s="2">
        <f>Table1_1[[#This Row],[Gross Profit (Total Revenue - Cost of Goods Sold)]]-SUM(F241:H241)</f>
        <v>3560000000</v>
      </c>
      <c r="M241" s="58">
        <f>1-(Table1_1[[#This Row],[ Cost of Goods Sold ]]/Table1_1[[#This Row],[ Total Revenue ]])</f>
        <v>0.34296629124522471</v>
      </c>
      <c r="N241" s="58">
        <f>+Table1_1[[#This Row],[Operating Profit (Gross Profit - Total operating expenses)]]/Table1_1[[#This Row],[ Total Revenue ]]</f>
        <v>7.0465746917123567E-2</v>
      </c>
    </row>
    <row r="242" spans="1:14" x14ac:dyDescent="0.35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2">
        <f>+Table1_1[[#This Row],[ Total Revenue ]]-Table1_1[[#This Row],[ Cost of Goods Sold ]]</f>
        <v>1403059000</v>
      </c>
      <c r="L242" s="2">
        <f>Table1_1[[#This Row],[Gross Profit (Total Revenue - Cost of Goods Sold)]]-SUM(F242:H242)</f>
        <v>118071000</v>
      </c>
      <c r="M242" s="58">
        <f>1-(Table1_1[[#This Row],[ Cost of Goods Sold ]]/Table1_1[[#This Row],[ Total Revenue ]])</f>
        <v>0.38985600108477103</v>
      </c>
      <c r="N242" s="58">
        <f>+Table1_1[[#This Row],[Operating Profit (Gross Profit - Total operating expenses)]]/Table1_1[[#This Row],[ Total Revenue ]]</f>
        <v>3.2807378666242837E-2</v>
      </c>
    </row>
    <row r="243" spans="1:14" x14ac:dyDescent="0.35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2">
        <f>+Table1_1[[#This Row],[ Total Revenue ]]-Table1_1[[#This Row],[ Cost of Goods Sold ]]</f>
        <v>330864000</v>
      </c>
      <c r="L243" s="2">
        <f>Table1_1[[#This Row],[Gross Profit (Total Revenue - Cost of Goods Sold)]]-SUM(F243:H243)</f>
        <v>-146110000</v>
      </c>
      <c r="M243" s="58">
        <f>1-(Table1_1[[#This Row],[ Cost of Goods Sold ]]/Table1_1[[#This Row],[ Total Revenue ]])</f>
        <v>4.2360839934396877E-2</v>
      </c>
      <c r="N243" s="58">
        <f>+Table1_1[[#This Row],[Operating Profit (Gross Profit - Total operating expenses)]]/Table1_1[[#This Row],[ Total Revenue ]]</f>
        <v>-1.8706605502003044E-2</v>
      </c>
    </row>
    <row r="244" spans="1:14" x14ac:dyDescent="0.35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2">
        <f>+Table1_1[[#This Row],[ Total Revenue ]]-Table1_1[[#This Row],[ Cost of Goods Sold ]]</f>
        <v>9392000000</v>
      </c>
      <c r="L244" s="2">
        <f>Table1_1[[#This Row],[Gross Profit (Total Revenue - Cost of Goods Sold)]]-SUM(F244:H244)</f>
        <v>1364000000</v>
      </c>
      <c r="M244" s="58">
        <f>1-(Table1_1[[#This Row],[ Cost of Goods Sold ]]/Table1_1[[#This Row],[ Total Revenue ]])</f>
        <v>0.53065144923442009</v>
      </c>
      <c r="N244" s="58">
        <f>+Table1_1[[#This Row],[Operating Profit (Gross Profit - Total operating expenses)]]/Table1_1[[#This Row],[ Total Revenue ]]</f>
        <v>7.706650093225606E-2</v>
      </c>
    </row>
    <row r="245" spans="1:14" x14ac:dyDescent="0.35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2">
        <f>+Table1_1[[#This Row],[ Total Revenue ]]-Table1_1[[#This Row],[ Cost of Goods Sold ]]</f>
        <v>2525000000</v>
      </c>
      <c r="L245" s="2">
        <f>Table1_1[[#This Row],[Gross Profit (Total Revenue - Cost of Goods Sold)]]-SUM(F245:H245)</f>
        <v>575000000</v>
      </c>
      <c r="M245" s="58">
        <f>1-(Table1_1[[#This Row],[ Cost of Goods Sold ]]/Table1_1[[#This Row],[ Total Revenue ]])</f>
        <v>0.39601631116687575</v>
      </c>
      <c r="N245" s="58">
        <f>+Table1_1[[#This Row],[Operating Profit (Gross Profit - Total operating expenses)]]/Table1_1[[#This Row],[ Total Revenue ]]</f>
        <v>9.0181932245922206E-2</v>
      </c>
    </row>
    <row r="246" spans="1:14" x14ac:dyDescent="0.35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2">
        <f>+Table1_1[[#This Row],[ Total Revenue ]]-Table1_1[[#This Row],[ Cost of Goods Sold ]]</f>
        <v>5757000000</v>
      </c>
      <c r="L246" s="2">
        <f>Table1_1[[#This Row],[Gross Profit (Total Revenue - Cost of Goods Sold)]]-SUM(F246:H246)</f>
        <v>4676000000</v>
      </c>
      <c r="M246" s="58">
        <f>1-(Table1_1[[#This Row],[ Cost of Goods Sold ]]/Table1_1[[#This Row],[ Total Revenue ]])</f>
        <v>0.12694037749162113</v>
      </c>
      <c r="N246" s="58">
        <f>+Table1_1[[#This Row],[Operating Profit (Gross Profit - Total operating expenses)]]/Table1_1[[#This Row],[ Total Revenue ]]</f>
        <v>0.10310460398659375</v>
      </c>
    </row>
    <row r="247" spans="1:14" x14ac:dyDescent="0.35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2">
        <f>+Table1_1[[#This Row],[ Total Revenue ]]-Table1_1[[#This Row],[ Cost of Goods Sold ]]</f>
        <v>11148000000</v>
      </c>
      <c r="L247" s="2">
        <f>Table1_1[[#This Row],[Gross Profit (Total Revenue - Cost of Goods Sold)]]-SUM(F247:H247)</f>
        <v>2666000000</v>
      </c>
      <c r="M247" s="58">
        <f>1-(Table1_1[[#This Row],[ Cost of Goods Sold ]]/Table1_1[[#This Row],[ Total Revenue ]])</f>
        <v>0.40265838329841797</v>
      </c>
      <c r="N247" s="58">
        <f>+Table1_1[[#This Row],[Operating Profit (Gross Profit - Total operating expenses)]]/Table1_1[[#This Row],[ Total Revenue ]]</f>
        <v>9.6294155891064076E-2</v>
      </c>
    </row>
    <row r="248" spans="1:14" x14ac:dyDescent="0.35">
      <c r="A248" t="s">
        <v>369</v>
      </c>
      <c r="B248" t="s">
        <v>11</v>
      </c>
      <c r="C248" s="1">
        <v>41639</v>
      </c>
      <c r="D248" s="2">
        <v>8312000000</v>
      </c>
      <c r="E248" t="s">
        <v>12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2" t="e">
        <f>+Table1_1[[#This Row],[ Total Revenue ]]-Table1_1[[#This Row],[ Cost of Goods Sold ]]</f>
        <v>#VALUE!</v>
      </c>
      <c r="L248" s="2" t="e">
        <f>Table1_1[[#This Row],[Gross Profit (Total Revenue - Cost of Goods Sold)]]-SUM(F248:H248)</f>
        <v>#VALUE!</v>
      </c>
      <c r="M248" s="58" t="e">
        <f>1-(Table1_1[[#This Row],[ Cost of Goods Sold ]]/Table1_1[[#This Row],[ Total Revenue ]])</f>
        <v>#VALUE!</v>
      </c>
      <c r="N248" s="58" t="e">
        <f>+Table1_1[[#This Row],[Operating Profit (Gross Profit - Total operating expenses)]]/Table1_1[[#This Row],[ Total Revenue ]]</f>
        <v>#VALUE!</v>
      </c>
    </row>
    <row r="249" spans="1:14" x14ac:dyDescent="0.35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2">
        <f>+Table1_1[[#This Row],[ Total Revenue ]]-Table1_1[[#This Row],[ Cost of Goods Sold ]]</f>
        <v>358613000</v>
      </c>
      <c r="L249" s="2">
        <f>Table1_1[[#This Row],[Gross Profit (Total Revenue - Cost of Goods Sold)]]-SUM(F249:H249)</f>
        <v>190287000</v>
      </c>
      <c r="M249" s="58">
        <f>1-(Table1_1[[#This Row],[ Cost of Goods Sold ]]/Table1_1[[#This Row],[ Total Revenue ]])</f>
        <v>0.75356596510103224</v>
      </c>
      <c r="N249" s="58">
        <f>+Table1_1[[#This Row],[Operating Profit (Gross Profit - Total operating expenses)]]/Table1_1[[#This Row],[ Total Revenue ]]</f>
        <v>0.39985668896883303</v>
      </c>
    </row>
    <row r="250" spans="1:14" x14ac:dyDescent="0.35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2">
        <f>+Table1_1[[#This Row],[ Total Revenue ]]-Table1_1[[#This Row],[ Cost of Goods Sold ]]</f>
        <v>459984000</v>
      </c>
      <c r="L250" s="2">
        <f>Table1_1[[#This Row],[Gross Profit (Total Revenue - Cost of Goods Sold)]]-SUM(F250:H250)</f>
        <v>161951000</v>
      </c>
      <c r="M250" s="58">
        <f>1-(Table1_1[[#This Row],[ Cost of Goods Sold ]]/Table1_1[[#This Row],[ Total Revenue ]])</f>
        <v>0.57677015035416179</v>
      </c>
      <c r="N250" s="58">
        <f>+Table1_1[[#This Row],[Operating Profit (Gross Profit - Total operating expenses)]]/Table1_1[[#This Row],[ Total Revenue ]]</f>
        <v>0.20306902548785793</v>
      </c>
    </row>
    <row r="251" spans="1:14" x14ac:dyDescent="0.35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2">
        <f>+Table1_1[[#This Row],[ Total Revenue ]]-Table1_1[[#This Row],[ Cost of Goods Sold ]]</f>
        <v>1624000000</v>
      </c>
      <c r="L251" s="2">
        <f>Table1_1[[#This Row],[Gross Profit (Total Revenue - Cost of Goods Sold)]]-SUM(F251:H251)</f>
        <v>940000000</v>
      </c>
      <c r="M251" s="58">
        <f>1-(Table1_1[[#This Row],[ Cost of Goods Sold ]]/Table1_1[[#This Row],[ Total Revenue ]])</f>
        <v>0.13746402573218219</v>
      </c>
      <c r="N251" s="58">
        <f>+Table1_1[[#This Row],[Operating Profit (Gross Profit - Total operating expenses)]]/Table1_1[[#This Row],[ Total Revenue ]]</f>
        <v>7.9566615879465036E-2</v>
      </c>
    </row>
    <row r="252" spans="1:14" x14ac:dyDescent="0.35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2">
        <f>+Table1_1[[#This Row],[ Total Revenue ]]-Table1_1[[#This Row],[ Cost of Goods Sold ]]</f>
        <v>1959000000</v>
      </c>
      <c r="L252" s="2">
        <f>Table1_1[[#This Row],[Gross Profit (Total Revenue - Cost of Goods Sold)]]-SUM(F252:H252)</f>
        <v>612000000</v>
      </c>
      <c r="M252" s="58">
        <f>1-(Table1_1[[#This Row],[ Cost of Goods Sold ]]/Table1_1[[#This Row],[ Total Revenue ]])</f>
        <v>0.28975003697677859</v>
      </c>
      <c r="N252" s="58">
        <f>+Table1_1[[#This Row],[Operating Profit (Gross Profit - Total operating expenses)]]/Table1_1[[#This Row],[ Total Revenue ]]</f>
        <v>9.0519153971306027E-2</v>
      </c>
    </row>
    <row r="253" spans="1:14" x14ac:dyDescent="0.35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2">
        <f>+Table1_1[[#This Row],[ Total Revenue ]]-Table1_1[[#This Row],[ Cost of Goods Sold ]]</f>
        <v>3409197000</v>
      </c>
      <c r="L253" s="2">
        <f>Table1_1[[#This Row],[Gross Profit (Total Revenue - Cost of Goods Sold)]]-SUM(F253:H253)</f>
        <v>1021015000</v>
      </c>
      <c r="M253" s="58">
        <f>1-(Table1_1[[#This Row],[ Cost of Goods Sold ]]/Table1_1[[#This Row],[ Total Revenue ]])</f>
        <v>0.53095470855167692</v>
      </c>
      <c r="N253" s="58">
        <f>+Table1_1[[#This Row],[Operating Profit (Gross Profit - Total operating expenses)]]/Table1_1[[#This Row],[ Total Revenue ]]</f>
        <v>0.15901478317383549</v>
      </c>
    </row>
    <row r="254" spans="1:14" x14ac:dyDescent="0.35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2">
        <f>+Table1_1[[#This Row],[ Total Revenue ]]-Table1_1[[#This Row],[ Cost of Goods Sold ]]</f>
        <v>10816300000</v>
      </c>
      <c r="L254" s="2">
        <f>Table1_1[[#This Row],[Gross Profit (Total Revenue - Cost of Goods Sold)]]-SUM(F254:H254)</f>
        <v>8604600000</v>
      </c>
      <c r="M254" s="58">
        <f>1-(Table1_1[[#This Row],[ Cost of Goods Sold ]]/Table1_1[[#This Row],[ Total Revenue ]])</f>
        <v>0.39236405847571376</v>
      </c>
      <c r="N254" s="58">
        <f>+Table1_1[[#This Row],[Operating Profit (Gross Profit - Total operating expenses)]]/Table1_1[[#This Row],[ Total Revenue ]]</f>
        <v>0.31213407334856896</v>
      </c>
    </row>
    <row r="255" spans="1:14" x14ac:dyDescent="0.35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2">
        <f>+Table1_1[[#This Row],[ Total Revenue ]]-Table1_1[[#This Row],[ Cost of Goods Sold ]]</f>
        <v>838459000</v>
      </c>
      <c r="L255" s="2">
        <f>Table1_1[[#This Row],[Gross Profit (Total Revenue - Cost of Goods Sold)]]-SUM(F255:H255)</f>
        <v>210728000</v>
      </c>
      <c r="M255" s="58">
        <f>1-(Table1_1[[#This Row],[ Cost of Goods Sold ]]/Table1_1[[#This Row],[ Total Revenue ]])</f>
        <v>0.53012569999298187</v>
      </c>
      <c r="N255" s="58">
        <f>+Table1_1[[#This Row],[Operating Profit (Gross Profit - Total operating expenses)]]/Table1_1[[#This Row],[ Total Revenue ]]</f>
        <v>0.13323529058441866</v>
      </c>
    </row>
    <row r="256" spans="1:14" x14ac:dyDescent="0.35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2">
        <f>+Table1_1[[#This Row],[ Total Revenue ]]-Table1_1[[#This Row],[ Cost of Goods Sold ]]</f>
        <v>6881000000</v>
      </c>
      <c r="L256" s="2">
        <f>Table1_1[[#This Row],[Gross Profit (Total Revenue - Cost of Goods Sold)]]-SUM(F256:H256)</f>
        <v>2338000000</v>
      </c>
      <c r="M256" s="58">
        <f>1-(Table1_1[[#This Row],[ Cost of Goods Sold ]]/Table1_1[[#This Row],[ Total Revenue ]])</f>
        <v>5.6311172215129823E-2</v>
      </c>
      <c r="N256" s="58">
        <f>+Table1_1[[#This Row],[Operating Profit (Gross Profit - Total operating expenses)]]/Table1_1[[#This Row],[ Total Revenue ]]</f>
        <v>1.9133195849291303E-2</v>
      </c>
    </row>
    <row r="257" spans="1:14" x14ac:dyDescent="0.35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2">
        <f>+Table1_1[[#This Row],[ Total Revenue ]]-Table1_1[[#This Row],[ Cost of Goods Sold ]]</f>
        <v>1935300000</v>
      </c>
      <c r="L257" s="2">
        <f>Table1_1[[#This Row],[Gross Profit (Total Revenue - Cost of Goods Sold)]]-SUM(F257:H257)</f>
        <v>1089600000</v>
      </c>
      <c r="M257" s="58">
        <f>1-(Table1_1[[#This Row],[ Cost of Goods Sold ]]/Table1_1[[#This Row],[ Total Revenue ]])</f>
        <v>0.70882320624107242</v>
      </c>
      <c r="N257" s="58">
        <f>+Table1_1[[#This Row],[Operating Profit (Gross Profit - Total operating expenses)]]/Table1_1[[#This Row],[ Total Revenue ]]</f>
        <v>0.39907702450280191</v>
      </c>
    </row>
    <row r="258" spans="1:14" x14ac:dyDescent="0.35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2">
        <f>+Table1_1[[#This Row],[ Total Revenue ]]-Table1_1[[#This Row],[ Cost of Goods Sold ]]</f>
        <v>13076000000</v>
      </c>
      <c r="L258" s="2">
        <f>Table1_1[[#This Row],[Gross Profit (Total Revenue - Cost of Goods Sold)]]-SUM(F258:H258)</f>
        <v>3683000000</v>
      </c>
      <c r="M258" s="58">
        <f>1-(Table1_1[[#This Row],[ Cost of Goods Sold ]]/Table1_1[[#This Row],[ Total Revenue ]])</f>
        <v>0.37343995430529775</v>
      </c>
      <c r="N258" s="58">
        <f>+Table1_1[[#This Row],[Operating Profit (Gross Profit - Total operating expenses)]]/Table1_1[[#This Row],[ Total Revenue ]]</f>
        <v>0.1051834927888048</v>
      </c>
    </row>
    <row r="259" spans="1:14" x14ac:dyDescent="0.35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2">
        <f>+Table1_1[[#This Row],[ Total Revenue ]]-Table1_1[[#This Row],[ Cost of Goods Sold ]]</f>
        <v>30163000000</v>
      </c>
      <c r="L259" s="2">
        <f>Table1_1[[#This Row],[Gross Profit (Total Revenue - Cost of Goods Sold)]]-SUM(F259:H259)</f>
        <v>3310000000</v>
      </c>
      <c r="M259" s="58">
        <f>1-(Table1_1[[#This Row],[ Cost of Goods Sold ]]/Table1_1[[#This Row],[ Total Revenue ]])</f>
        <v>0.44259721203228175</v>
      </c>
      <c r="N259" s="58">
        <f>+Table1_1[[#This Row],[Operating Profit (Gross Profit - Total operating expenses)]]/Table1_1[[#This Row],[ Total Revenue ]]</f>
        <v>4.8569332355099047E-2</v>
      </c>
    </row>
    <row r="260" spans="1:14" x14ac:dyDescent="0.35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2">
        <f>+Table1_1[[#This Row],[ Total Revenue ]]-Table1_1[[#This Row],[ Cost of Goods Sold ]]</f>
        <v>1490058000</v>
      </c>
      <c r="L260" s="2">
        <f>Table1_1[[#This Row],[Gross Profit (Total Revenue - Cost of Goods Sold)]]-SUM(F260:H260)</f>
        <v>379508000</v>
      </c>
      <c r="M260" s="58">
        <f>1-(Table1_1[[#This Row],[ Cost of Goods Sold ]]/Table1_1[[#This Row],[ Total Revenue ]])</f>
        <v>0.25744007408456837</v>
      </c>
      <c r="N260" s="58">
        <f>+Table1_1[[#This Row],[Operating Profit (Gross Profit - Total operating expenses)]]/Table1_1[[#This Row],[ Total Revenue ]]</f>
        <v>6.5568298439179121E-2</v>
      </c>
    </row>
    <row r="261" spans="1:14" x14ac:dyDescent="0.35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2">
        <f>+Table1_1[[#This Row],[ Total Revenue ]]-Table1_1[[#This Row],[ Cost of Goods Sold ]]</f>
        <v>2397500000</v>
      </c>
      <c r="L261" s="2">
        <f>Table1_1[[#This Row],[Gross Profit (Total Revenue - Cost of Goods Sold)]]-SUM(F261:H261)</f>
        <v>840100000</v>
      </c>
      <c r="M261" s="58">
        <f>1-(Table1_1[[#This Row],[ Cost of Goods Sold ]]/Table1_1[[#This Row],[ Total Revenue ]])</f>
        <v>0.61453874349575788</v>
      </c>
      <c r="N261" s="58">
        <f>+Table1_1[[#This Row],[Operating Profit (Gross Profit - Total operating expenses)]]/Table1_1[[#This Row],[ Total Revenue ]]</f>
        <v>0.21533847691795044</v>
      </c>
    </row>
    <row r="262" spans="1:14" x14ac:dyDescent="0.35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2">
        <f>+Table1_1[[#This Row],[ Total Revenue ]]-Table1_1[[#This Row],[ Cost of Goods Sold ]]</f>
        <v>1665800000</v>
      </c>
      <c r="L262" s="2">
        <f>Table1_1[[#This Row],[Gross Profit (Total Revenue - Cost of Goods Sold)]]-SUM(F262:H262)</f>
        <v>575500000</v>
      </c>
      <c r="M262" s="58">
        <f>1-(Table1_1[[#This Row],[ Cost of Goods Sold ]]/Table1_1[[#This Row],[ Total Revenue ]])</f>
        <v>0.40398700101857687</v>
      </c>
      <c r="N262" s="58">
        <f>+Table1_1[[#This Row],[Operating Profit (Gross Profit - Total operating expenses)]]/Table1_1[[#This Row],[ Total Revenue ]]</f>
        <v>0.13956928748120484</v>
      </c>
    </row>
    <row r="263" spans="1:14" x14ac:dyDescent="0.35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2">
        <f>+Table1_1[[#This Row],[ Total Revenue ]]-Table1_1[[#This Row],[ Cost of Goods Sold ]]</f>
        <v>327134000</v>
      </c>
      <c r="L263" s="2">
        <f>Table1_1[[#This Row],[Gross Profit (Total Revenue - Cost of Goods Sold)]]-SUM(F263:H263)</f>
        <v>191310000</v>
      </c>
      <c r="M263" s="58">
        <f>1-(Table1_1[[#This Row],[ Cost of Goods Sold ]]/Table1_1[[#This Row],[ Total Revenue ]])</f>
        <v>0.16099898567892823</v>
      </c>
      <c r="N263" s="58">
        <f>+Table1_1[[#This Row],[Operating Profit (Gross Profit - Total operating expenses)]]/Table1_1[[#This Row],[ Total Revenue ]]</f>
        <v>9.4153209236079907E-2</v>
      </c>
    </row>
    <row r="264" spans="1:14" x14ac:dyDescent="0.35">
      <c r="A264" t="s">
        <v>388</v>
      </c>
      <c r="B264" t="s">
        <v>11</v>
      </c>
      <c r="C264" s="1">
        <v>41274</v>
      </c>
      <c r="D264" s="2">
        <v>11924000000</v>
      </c>
      <c r="E264" t="s">
        <v>12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2" t="e">
        <f>+Table1_1[[#This Row],[ Total Revenue ]]-Table1_1[[#This Row],[ Cost of Goods Sold ]]</f>
        <v>#VALUE!</v>
      </c>
      <c r="L264" s="2" t="e">
        <f>Table1_1[[#This Row],[Gross Profit (Total Revenue - Cost of Goods Sold)]]-SUM(F264:H264)</f>
        <v>#VALUE!</v>
      </c>
      <c r="M264" s="58" t="e">
        <f>1-(Table1_1[[#This Row],[ Cost of Goods Sold ]]/Table1_1[[#This Row],[ Total Revenue ]])</f>
        <v>#VALUE!</v>
      </c>
      <c r="N264" s="58" t="e">
        <f>+Table1_1[[#This Row],[Operating Profit (Gross Profit - Total operating expenses)]]/Table1_1[[#This Row],[ Total Revenue ]]</f>
        <v>#VALUE!</v>
      </c>
    </row>
    <row r="265" spans="1:14" x14ac:dyDescent="0.35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2">
        <f>+Table1_1[[#This Row],[ Total Revenue ]]-Table1_1[[#This Row],[ Cost of Goods Sold ]]</f>
        <v>14765000000</v>
      </c>
      <c r="L265" s="2">
        <f>Table1_1[[#This Row],[Gross Profit (Total Revenue - Cost of Goods Sold)]]-SUM(F265:H265)</f>
        <v>6666000000</v>
      </c>
      <c r="M265" s="58">
        <f>1-(Table1_1[[#This Row],[ Cost of Goods Sold ]]/Table1_1[[#This Row],[ Total Revenue ]])</f>
        <v>0.47828058695863429</v>
      </c>
      <c r="N265" s="58">
        <f>+Table1_1[[#This Row],[Operating Profit (Gross Profit - Total operating expenses)]]/Table1_1[[#This Row],[ Total Revenue ]]</f>
        <v>0.21593080884972951</v>
      </c>
    </row>
    <row r="266" spans="1:14" x14ac:dyDescent="0.35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2">
        <f>+Table1_1[[#This Row],[ Total Revenue ]]-Table1_1[[#This Row],[ Cost of Goods Sold ]]</f>
        <v>1065656000</v>
      </c>
      <c r="L266" s="2">
        <f>Table1_1[[#This Row],[Gross Profit (Total Revenue - Cost of Goods Sold)]]-SUM(F266:H266)</f>
        <v>1065656000</v>
      </c>
      <c r="M266" s="58">
        <f>1-(Table1_1[[#This Row],[ Cost of Goods Sold ]]/Table1_1[[#This Row],[ Total Revenue ]])</f>
        <v>0.51713251115396597</v>
      </c>
      <c r="N266" s="58">
        <f>+Table1_1[[#This Row],[Operating Profit (Gross Profit - Total operating expenses)]]/Table1_1[[#This Row],[ Total Revenue ]]</f>
        <v>0.51713251115396597</v>
      </c>
    </row>
    <row r="267" spans="1:14" x14ac:dyDescent="0.35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2">
        <f>+Table1_1[[#This Row],[ Total Revenue ]]-Table1_1[[#This Row],[ Cost of Goods Sold ]]</f>
        <v>9563000000</v>
      </c>
      <c r="L267" s="2">
        <f>Table1_1[[#This Row],[Gross Profit (Total Revenue - Cost of Goods Sold)]]-SUM(F267:H267)</f>
        <v>7314000000</v>
      </c>
      <c r="M267" s="58">
        <f>1-(Table1_1[[#This Row],[ Cost of Goods Sold ]]/Table1_1[[#This Row],[ Total Revenue ]])</f>
        <v>0.38845560159233083</v>
      </c>
      <c r="N267" s="58">
        <f>+Table1_1[[#This Row],[Operating Profit (Gross Profit - Total operating expenses)]]/Table1_1[[#This Row],[ Total Revenue ]]</f>
        <v>0.29709968315866442</v>
      </c>
    </row>
    <row r="268" spans="1:14" x14ac:dyDescent="0.35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2">
        <f>+Table1_1[[#This Row],[ Total Revenue ]]-Table1_1[[#This Row],[ Cost of Goods Sold ]]</f>
        <v>7653000000</v>
      </c>
      <c r="L268" s="2">
        <f>Table1_1[[#This Row],[Gross Profit (Total Revenue - Cost of Goods Sold)]]-SUM(F268:H268)</f>
        <v>3570000000</v>
      </c>
      <c r="M268" s="58">
        <f>1-(Table1_1[[#This Row],[ Cost of Goods Sold ]]/Table1_1[[#This Row],[ Total Revenue ]])</f>
        <v>0.51497207455756677</v>
      </c>
      <c r="N268" s="58">
        <f>+Table1_1[[#This Row],[Operating Profit (Gross Profit - Total operating expenses)]]/Table1_1[[#This Row],[ Total Revenue ]]</f>
        <v>0.24022609514837495</v>
      </c>
    </row>
    <row r="269" spans="1:14" x14ac:dyDescent="0.35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2">
        <f>+Table1_1[[#This Row],[ Total Revenue ]]-Table1_1[[#This Row],[ Cost of Goods Sold ]]</f>
        <v>2760200000</v>
      </c>
      <c r="L269" s="2">
        <f>Table1_1[[#This Row],[Gross Profit (Total Revenue - Cost of Goods Sold)]]-SUM(F269:H269)</f>
        <v>2209600000</v>
      </c>
      <c r="M269" s="58">
        <f>1-(Table1_1[[#This Row],[ Cost of Goods Sold ]]/Table1_1[[#This Row],[ Total Revenue ]])</f>
        <v>0.27673674817778049</v>
      </c>
      <c r="N269" s="58">
        <f>+Table1_1[[#This Row],[Operating Profit (Gross Profit - Total operating expenses)]]/Table1_1[[#This Row],[ Total Revenue ]]</f>
        <v>0.22153377247069911</v>
      </c>
    </row>
    <row r="270" spans="1:14" x14ac:dyDescent="0.35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2">
        <f>+Table1_1[[#This Row],[ Total Revenue ]]-Table1_1[[#This Row],[ Cost of Goods Sold ]]</f>
        <v>13295000000</v>
      </c>
      <c r="L270" s="2">
        <f>Table1_1[[#This Row],[Gross Profit (Total Revenue - Cost of Goods Sold)]]-SUM(F270:H270)</f>
        <v>5098000000</v>
      </c>
      <c r="M270" s="58">
        <f>1-(Table1_1[[#This Row],[ Cost of Goods Sold ]]/Table1_1[[#This Row],[ Total Revenue ]])</f>
        <v>0.16165509526646649</v>
      </c>
      <c r="N270" s="58">
        <f>+Table1_1[[#This Row],[Operating Profit (Gross Profit - Total operating expenses)]]/Table1_1[[#This Row],[ Total Revenue ]]</f>
        <v>6.198703841056382E-2</v>
      </c>
    </row>
    <row r="271" spans="1:14" x14ac:dyDescent="0.35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2">
        <f>+Table1_1[[#This Row],[ Total Revenue ]]-Table1_1[[#This Row],[ Cost of Goods Sold ]]</f>
        <v>30821000000</v>
      </c>
      <c r="L271" s="2">
        <f>Table1_1[[#This Row],[Gross Profit (Total Revenue - Cost of Goods Sold)]]-SUM(F271:H271)</f>
        <v>9877000000</v>
      </c>
      <c r="M271" s="58">
        <f>1-(Table1_1[[#This Row],[ Cost of Goods Sold ]]/Table1_1[[#This Row],[ Total Revenue ]])</f>
        <v>0.65206169208961851</v>
      </c>
      <c r="N271" s="58">
        <f>+Table1_1[[#This Row],[Operating Profit (Gross Profit - Total operating expenses)]]/Table1_1[[#This Row],[ Total Revenue ]]</f>
        <v>0.20896185499397044</v>
      </c>
    </row>
    <row r="272" spans="1:14" x14ac:dyDescent="0.35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2">
        <f>+Table1_1[[#This Row],[ Total Revenue ]]-Table1_1[[#This Row],[ Cost of Goods Sold ]]</f>
        <v>9887000000</v>
      </c>
      <c r="L272" s="2">
        <f>Table1_1[[#This Row],[Gross Profit (Total Revenue - Cost of Goods Sold)]]-SUM(F272:H272)</f>
        <v>3862000000</v>
      </c>
      <c r="M272" s="58">
        <f>1-(Table1_1[[#This Row],[ Cost of Goods Sold ]]/Table1_1[[#This Row],[ Total Revenue ]])</f>
        <v>0.82625773023566773</v>
      </c>
      <c r="N272" s="58">
        <f>+Table1_1[[#This Row],[Operating Profit (Gross Profit - Total operating expenses)]]/Table1_1[[#This Row],[ Total Revenue ]]</f>
        <v>0.32274778539194382</v>
      </c>
    </row>
    <row r="273" spans="1:14" x14ac:dyDescent="0.35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2">
        <f>+Table1_1[[#This Row],[ Total Revenue ]]-Table1_1[[#This Row],[ Cost of Goods Sold ]]</f>
        <v>57464000000</v>
      </c>
      <c r="L273" s="2">
        <f>Table1_1[[#This Row],[Gross Profit (Total Revenue - Cost of Goods Sold)]]-SUM(F273:H273)</f>
        <v>26764000000</v>
      </c>
      <c r="M273" s="58">
        <f>1-(Table1_1[[#This Row],[ Cost of Goods Sold ]]/Table1_1[[#This Row],[ Total Revenue ]])</f>
        <v>0.73814692545825888</v>
      </c>
      <c r="N273" s="58">
        <f>+Table1_1[[#This Row],[Operating Profit (Gross Profit - Total operating expenses)]]/Table1_1[[#This Row],[ Total Revenue ]]</f>
        <v>0.34379375457616668</v>
      </c>
    </row>
    <row r="274" spans="1:14" x14ac:dyDescent="0.35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2">
        <f>+Table1_1[[#This Row],[ Total Revenue ]]-Table1_1[[#This Row],[ Cost of Goods Sold ]]</f>
        <v>4492369000</v>
      </c>
      <c r="L274" s="2">
        <f>Table1_1[[#This Row],[Gross Profit (Total Revenue - Cost of Goods Sold)]]-SUM(F274:H274)</f>
        <v>1779109000</v>
      </c>
      <c r="M274" s="58">
        <f>1-(Table1_1[[#This Row],[ Cost of Goods Sold ]]/Table1_1[[#This Row],[ Total Revenue ]])</f>
        <v>0.97470446120649912</v>
      </c>
      <c r="N274" s="58">
        <f>+Table1_1[[#This Row],[Operating Profit (Gross Profit - Total operating expenses)]]/Table1_1[[#This Row],[ Total Revenue ]]</f>
        <v>0.38601136266246905</v>
      </c>
    </row>
    <row r="275" spans="1:14" x14ac:dyDescent="0.35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2">
        <f>+Table1_1[[#This Row],[ Total Revenue ]]-Table1_1[[#This Row],[ Cost of Goods Sold ]]</f>
        <v>1281931000</v>
      </c>
      <c r="L275" s="2">
        <f>Table1_1[[#This Row],[Gross Profit (Total Revenue - Cost of Goods Sold)]]-SUM(F275:H275)</f>
        <v>448353000</v>
      </c>
      <c r="M275" s="58">
        <f>1-(Table1_1[[#This Row],[ Cost of Goods Sold ]]/Table1_1[[#This Row],[ Total Revenue ]])</f>
        <v>0.53885922154611321</v>
      </c>
      <c r="N275" s="58">
        <f>+Table1_1[[#This Row],[Operating Profit (Gross Profit - Total operating expenses)]]/Table1_1[[#This Row],[ Total Revenue ]]</f>
        <v>0.18846501766309146</v>
      </c>
    </row>
    <row r="276" spans="1:14" x14ac:dyDescent="0.35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2">
        <f>+Table1_1[[#This Row],[ Total Revenue ]]-Table1_1[[#This Row],[ Cost of Goods Sold ]]</f>
        <v>1847000000</v>
      </c>
      <c r="L276" s="2">
        <f>Table1_1[[#This Row],[Gross Profit (Total Revenue - Cost of Goods Sold)]]-SUM(F276:H276)</f>
        <v>362000000</v>
      </c>
      <c r="M276" s="58">
        <f>1-(Table1_1[[#This Row],[ Cost of Goods Sold ]]/Table1_1[[#This Row],[ Total Revenue ]])</f>
        <v>0.20357103493882944</v>
      </c>
      <c r="N276" s="58">
        <f>+Table1_1[[#This Row],[Operating Profit (Gross Profit - Total operating expenses)]]/Table1_1[[#This Row],[ Total Revenue ]]</f>
        <v>3.9898600242477683E-2</v>
      </c>
    </row>
    <row r="277" spans="1:14" x14ac:dyDescent="0.35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2">
        <f>+Table1_1[[#This Row],[ Total Revenue ]]-Table1_1[[#This Row],[ Cost of Goods Sold ]]</f>
        <v>3529427000</v>
      </c>
      <c r="L277" s="2">
        <f>Table1_1[[#This Row],[Gross Profit (Total Revenue - Cost of Goods Sold)]]-SUM(F277:H277)</f>
        <v>1952827000</v>
      </c>
      <c r="M277" s="58">
        <f>1-(Table1_1[[#This Row],[ Cost of Goods Sold ]]/Table1_1[[#This Row],[ Total Revenue ]])</f>
        <v>0.76584110925683335</v>
      </c>
      <c r="N277" s="58">
        <f>+Table1_1[[#This Row],[Operating Profit (Gross Profit - Total operating expenses)]]/Table1_1[[#This Row],[ Total Revenue ]]</f>
        <v>0.42373880968970157</v>
      </c>
    </row>
    <row r="278" spans="1:14" x14ac:dyDescent="0.35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2">
        <f>+Table1_1[[#This Row],[ Total Revenue ]]-Table1_1[[#This Row],[ Cost of Goods Sold ]]</f>
        <v>3528000000</v>
      </c>
      <c r="L278" s="2">
        <f>Table1_1[[#This Row],[Gross Profit (Total Revenue - Cost of Goods Sold)]]-SUM(F278:H278)</f>
        <v>1400500000</v>
      </c>
      <c r="M278" s="58">
        <f>1-(Table1_1[[#This Row],[ Cost of Goods Sold ]]/Table1_1[[#This Row],[ Total Revenue ]])</f>
        <v>0.45701849836779107</v>
      </c>
      <c r="N278" s="58">
        <f>+Table1_1[[#This Row],[Operating Profit (Gross Profit - Total operating expenses)]]/Table1_1[[#This Row],[ Total Revenue ]]</f>
        <v>0.18142131716669258</v>
      </c>
    </row>
    <row r="279" spans="1:14" x14ac:dyDescent="0.35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2">
        <f>+Table1_1[[#This Row],[ Total Revenue ]]-Table1_1[[#This Row],[ Cost of Goods Sold ]]</f>
        <v>4171000000</v>
      </c>
      <c r="L279" s="2">
        <f>Table1_1[[#This Row],[Gross Profit (Total Revenue - Cost of Goods Sold)]]-SUM(F279:H279)</f>
        <v>2157000000</v>
      </c>
      <c r="M279" s="58">
        <f>1-(Table1_1[[#This Row],[ Cost of Goods Sold ]]/Table1_1[[#This Row],[ Total Revenue ]])</f>
        <v>0.83170488534396814</v>
      </c>
      <c r="N279" s="58">
        <f>+Table1_1[[#This Row],[Operating Profit (Gross Profit - Total operating expenses)]]/Table1_1[[#This Row],[ Total Revenue ]]</f>
        <v>0.43010967098703889</v>
      </c>
    </row>
    <row r="280" spans="1:14" x14ac:dyDescent="0.35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2">
        <f>+Table1_1[[#This Row],[ Total Revenue ]]-Table1_1[[#This Row],[ Cost of Goods Sold ]]</f>
        <v>1577000000</v>
      </c>
      <c r="L280" s="2">
        <f>Table1_1[[#This Row],[Gross Profit (Total Revenue - Cost of Goods Sold)]]-SUM(F280:H280)</f>
        <v>641000000</v>
      </c>
      <c r="M280" s="58">
        <f>1-(Table1_1[[#This Row],[ Cost of Goods Sold ]]/Table1_1[[#This Row],[ Total Revenue ]])</f>
        <v>0.52166721799536886</v>
      </c>
      <c r="N280" s="58">
        <f>+Table1_1[[#This Row],[Operating Profit (Gross Profit - Total operating expenses)]]/Table1_1[[#This Row],[ Total Revenue ]]</f>
        <v>0.2120410188554416</v>
      </c>
    </row>
    <row r="281" spans="1:14" x14ac:dyDescent="0.35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2">
        <f>+Table1_1[[#This Row],[ Total Revenue ]]-Table1_1[[#This Row],[ Cost of Goods Sold ]]</f>
        <v>5980000000</v>
      </c>
      <c r="L281" s="2">
        <f>Table1_1[[#This Row],[Gross Profit (Total Revenue - Cost of Goods Sold)]]-SUM(F281:H281)</f>
        <v>3276000000</v>
      </c>
      <c r="M281" s="58">
        <f>1-(Table1_1[[#This Row],[ Cost of Goods Sold ]]/Table1_1[[#This Row],[ Total Revenue ]])</f>
        <v>0.41947250280583614</v>
      </c>
      <c r="N281" s="58">
        <f>+Table1_1[[#This Row],[Operating Profit (Gross Profit - Total operating expenses)]]/Table1_1[[#This Row],[ Total Revenue ]]</f>
        <v>0.22979797979797981</v>
      </c>
    </row>
    <row r="282" spans="1:14" x14ac:dyDescent="0.35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2">
        <f>+Table1_1[[#This Row],[ Total Revenue ]]-Table1_1[[#This Row],[ Cost of Goods Sold ]]</f>
        <v>5630000000</v>
      </c>
      <c r="L282" s="2">
        <f>Table1_1[[#This Row],[Gross Profit (Total Revenue - Cost of Goods Sold)]]-SUM(F282:H282)</f>
        <v>3137000000</v>
      </c>
      <c r="M282" s="58">
        <f>1-(Table1_1[[#This Row],[ Cost of Goods Sold ]]/Table1_1[[#This Row],[ Total Revenue ]])</f>
        <v>0.56503412284223198</v>
      </c>
      <c r="N282" s="58">
        <f>+Table1_1[[#This Row],[Operating Profit (Gross Profit - Total operating expenses)]]/Table1_1[[#This Row],[ Total Revenue ]]</f>
        <v>0.31483340024086715</v>
      </c>
    </row>
    <row r="283" spans="1:14" x14ac:dyDescent="0.35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2">
        <f>+Table1_1[[#This Row],[ Total Revenue ]]-Table1_1[[#This Row],[ Cost of Goods Sold ]]</f>
        <v>1257359000</v>
      </c>
      <c r="L283" s="2">
        <f>Table1_1[[#This Row],[Gross Profit (Total Revenue - Cost of Goods Sold)]]-SUM(F283:H283)</f>
        <v>228347000</v>
      </c>
      <c r="M283" s="58">
        <f>1-(Table1_1[[#This Row],[ Cost of Goods Sold ]]/Table1_1[[#This Row],[ Total Revenue ]])</f>
        <v>0.28742511821754957</v>
      </c>
      <c r="N283" s="58">
        <f>+Table1_1[[#This Row],[Operating Profit (Gross Profit - Total operating expenses)]]/Table1_1[[#This Row],[ Total Revenue ]]</f>
        <v>5.2198825848164911E-2</v>
      </c>
    </row>
    <row r="284" spans="1:14" x14ac:dyDescent="0.35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2">
        <f>+Table1_1[[#This Row],[ Total Revenue ]]-Table1_1[[#This Row],[ Cost of Goods Sold ]]</f>
        <v>1149000000</v>
      </c>
      <c r="L284" s="2">
        <f>Table1_1[[#This Row],[Gross Profit (Total Revenue - Cost of Goods Sold)]]-SUM(F284:H284)</f>
        <v>134000000</v>
      </c>
      <c r="M284" s="58">
        <f>1-(Table1_1[[#This Row],[ Cost of Goods Sold ]]/Table1_1[[#This Row],[ Total Revenue ]])</f>
        <v>0.73559539052496792</v>
      </c>
      <c r="N284" s="58">
        <f>+Table1_1[[#This Row],[Operating Profit (Gross Profit - Total operating expenses)]]/Table1_1[[#This Row],[ Total Revenue ]]</f>
        <v>8.5787451984635082E-2</v>
      </c>
    </row>
    <row r="285" spans="1:14" x14ac:dyDescent="0.35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2">
        <f>+Table1_1[[#This Row],[ Total Revenue ]]-Table1_1[[#This Row],[ Cost of Goods Sold ]]</f>
        <v>11034000000</v>
      </c>
      <c r="L285" s="2">
        <f>Table1_1[[#This Row],[Gross Profit (Total Revenue - Cost of Goods Sold)]]-SUM(F285:H285)</f>
        <v>3238000000</v>
      </c>
      <c r="M285" s="58">
        <f>1-(Table1_1[[#This Row],[ Cost of Goods Sold ]]/Table1_1[[#This Row],[ Total Revenue ]])</f>
        <v>0.4359025006913444</v>
      </c>
      <c r="N285" s="58">
        <f>+Table1_1[[#This Row],[Operating Profit (Gross Profit - Total operating expenses)]]/Table1_1[[#This Row],[ Total Revenue ]]</f>
        <v>0.12791846086990874</v>
      </c>
    </row>
    <row r="286" spans="1:14" x14ac:dyDescent="0.35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2">
        <f>+Table1_1[[#This Row],[ Total Revenue ]]-Table1_1[[#This Row],[ Cost of Goods Sold ]]</f>
        <v>3305000000</v>
      </c>
      <c r="L286" s="2">
        <f>Table1_1[[#This Row],[Gross Profit (Total Revenue - Cost of Goods Sold)]]-SUM(F286:H286)</f>
        <v>980000000</v>
      </c>
      <c r="M286" s="58">
        <f>1-(Table1_1[[#This Row],[ Cost of Goods Sold ]]/Table1_1[[#This Row],[ Total Revenue ]])</f>
        <v>0.57951955111344899</v>
      </c>
      <c r="N286" s="58">
        <f>+Table1_1[[#This Row],[Operating Profit (Gross Profit - Total operating expenses)]]/Table1_1[[#This Row],[ Total Revenue ]]</f>
        <v>0.17183938278099245</v>
      </c>
    </row>
    <row r="287" spans="1:14" x14ac:dyDescent="0.35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2">
        <f>+Table1_1[[#This Row],[ Total Revenue ]]-Table1_1[[#This Row],[ Cost of Goods Sold ]]</f>
        <v>5043000000</v>
      </c>
      <c r="L287" s="2">
        <f>Table1_1[[#This Row],[Gross Profit (Total Revenue - Cost of Goods Sold)]]-SUM(F287:H287)</f>
        <v>3389000000</v>
      </c>
      <c r="M287" s="58">
        <f>1-(Table1_1[[#This Row],[ Cost of Goods Sold ]]/Table1_1[[#This Row],[ Total Revenue ]])</f>
        <v>0.29329998836803539</v>
      </c>
      <c r="N287" s="58">
        <f>+Table1_1[[#This Row],[Operating Profit (Gross Profit - Total operating expenses)]]/Table1_1[[#This Row],[ Total Revenue ]]</f>
        <v>0.19710364080493195</v>
      </c>
    </row>
    <row r="288" spans="1:14" x14ac:dyDescent="0.35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2">
        <f>+Table1_1[[#This Row],[ Total Revenue ]]-Table1_1[[#This Row],[ Cost of Goods Sold ]]</f>
        <v>7175000000</v>
      </c>
      <c r="L288" s="2">
        <f>Table1_1[[#This Row],[Gross Profit (Total Revenue - Cost of Goods Sold)]]-SUM(F288:H288)</f>
        <v>3257000000</v>
      </c>
      <c r="M288" s="58">
        <f>1-(Table1_1[[#This Row],[ Cost of Goods Sold ]]/Table1_1[[#This Row],[ Total Revenue ]])</f>
        <v>0.63806136060471319</v>
      </c>
      <c r="N288" s="58">
        <f>+Table1_1[[#This Row],[Operating Profit (Gross Profit - Total operating expenses)]]/Table1_1[[#This Row],[ Total Revenue ]]</f>
        <v>0.28963983992885728</v>
      </c>
    </row>
    <row r="289" spans="1:14" x14ac:dyDescent="0.35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2">
        <f>+Table1_1[[#This Row],[ Total Revenue ]]-Table1_1[[#This Row],[ Cost of Goods Sold ]]</f>
        <v>3761100000</v>
      </c>
      <c r="L289" s="2">
        <f>Table1_1[[#This Row],[Gross Profit (Total Revenue - Cost of Goods Sold)]]-SUM(F289:H289)</f>
        <v>609500000</v>
      </c>
      <c r="M289" s="58">
        <f>1-(Table1_1[[#This Row],[ Cost of Goods Sold ]]/Table1_1[[#This Row],[ Total Revenue ]])</f>
        <v>0.59394542353610014</v>
      </c>
      <c r="N289" s="58">
        <f>+Table1_1[[#This Row],[Operating Profit (Gross Profit - Total operating expenses)]]/Table1_1[[#This Row],[ Total Revenue ]]</f>
        <v>9.6251026467058298E-2</v>
      </c>
    </row>
    <row r="290" spans="1:14" x14ac:dyDescent="0.35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2">
        <f>+Table1_1[[#This Row],[ Total Revenue ]]-Table1_1[[#This Row],[ Cost of Goods Sold ]]</f>
        <v>1513538000</v>
      </c>
      <c r="L290" s="2">
        <f>Table1_1[[#This Row],[Gross Profit (Total Revenue - Cost of Goods Sold)]]-SUM(F290:H290)</f>
        <v>1058638000</v>
      </c>
      <c r="M290" s="58">
        <f>1-(Table1_1[[#This Row],[ Cost of Goods Sold ]]/Table1_1[[#This Row],[ Total Revenue ]])</f>
        <v>7.7899878188957494E-2</v>
      </c>
      <c r="N290" s="58">
        <f>+Table1_1[[#This Row],[Operating Profit (Gross Profit - Total operating expenses)]]/Table1_1[[#This Row],[ Total Revenue ]]</f>
        <v>5.448675305555694E-2</v>
      </c>
    </row>
    <row r="291" spans="1:14" x14ac:dyDescent="0.35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2">
        <f>+Table1_1[[#This Row],[ Total Revenue ]]-Table1_1[[#This Row],[ Cost of Goods Sold ]]</f>
        <v>2226343000</v>
      </c>
      <c r="L291" s="2">
        <f>Table1_1[[#This Row],[Gross Profit (Total Revenue - Cost of Goods Sold)]]-SUM(F291:H291)</f>
        <v>648239000</v>
      </c>
      <c r="M291" s="58">
        <f>1-(Table1_1[[#This Row],[ Cost of Goods Sold ]]/Table1_1[[#This Row],[ Total Revenue ]])</f>
        <v>0.52015427464260089</v>
      </c>
      <c r="N291" s="58">
        <f>+Table1_1[[#This Row],[Operating Profit (Gross Profit - Total operating expenses)]]/Table1_1[[#This Row],[ Total Revenue ]]</f>
        <v>0.15145208390622872</v>
      </c>
    </row>
    <row r="292" spans="1:14" x14ac:dyDescent="0.35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2">
        <f>+Table1_1[[#This Row],[ Total Revenue ]]-Table1_1[[#This Row],[ Cost of Goods Sold ]]</f>
        <v>2094100000</v>
      </c>
      <c r="L292" s="2">
        <f>Table1_1[[#This Row],[Gross Profit (Total Revenue - Cost of Goods Sold)]]-SUM(F292:H292)</f>
        <v>690600000</v>
      </c>
      <c r="M292" s="58">
        <f>1-(Table1_1[[#This Row],[ Cost of Goods Sold ]]/Table1_1[[#This Row],[ Total Revenue ]])</f>
        <v>0.3801579377325951</v>
      </c>
      <c r="N292" s="58">
        <f>+Table1_1[[#This Row],[Operating Profit (Gross Profit - Total operating expenses)]]/Table1_1[[#This Row],[ Total Revenue ]]</f>
        <v>0.12536988290823273</v>
      </c>
    </row>
    <row r="293" spans="1:14" x14ac:dyDescent="0.35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2">
        <f>+Table1_1[[#This Row],[ Total Revenue ]]-Table1_1[[#This Row],[ Cost of Goods Sold ]]</f>
        <v>463275000</v>
      </c>
      <c r="L293" s="2">
        <f>Table1_1[[#This Row],[Gross Profit (Total Revenue - Cost of Goods Sold)]]-SUM(F293:H293)</f>
        <v>277637000</v>
      </c>
      <c r="M293" s="58">
        <f>1-(Table1_1[[#This Row],[ Cost of Goods Sold ]]/Table1_1[[#This Row],[ Total Revenue ]])</f>
        <v>0.95603211846935809</v>
      </c>
      <c r="N293" s="58">
        <f>+Table1_1[[#This Row],[Operating Profit (Gross Profit - Total operating expenses)]]/Table1_1[[#This Row],[ Total Revenue ]]</f>
        <v>0.57294239765900845</v>
      </c>
    </row>
    <row r="294" spans="1:14" x14ac:dyDescent="0.35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2">
        <f>+Table1_1[[#This Row],[ Total Revenue ]]-Table1_1[[#This Row],[ Cost of Goods Sold ]]</f>
        <v>1643802000</v>
      </c>
      <c r="L294" s="2">
        <f>Table1_1[[#This Row],[Gross Profit (Total Revenue - Cost of Goods Sold)]]-SUM(F294:H294)</f>
        <v>946743000</v>
      </c>
      <c r="M294" s="58">
        <f>1-(Table1_1[[#This Row],[ Cost of Goods Sold ]]/Table1_1[[#This Row],[ Total Revenue ]])</f>
        <v>0.16140833362054519</v>
      </c>
      <c r="N294" s="58">
        <f>+Table1_1[[#This Row],[Operating Profit (Gross Profit - Total operating expenses)]]/Table1_1[[#This Row],[ Total Revenue ]]</f>
        <v>9.2962662167898433E-2</v>
      </c>
    </row>
    <row r="295" spans="1:14" x14ac:dyDescent="0.35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2">
        <f>+Table1_1[[#This Row],[ Total Revenue ]]-Table1_1[[#This Row],[ Cost of Goods Sold ]]</f>
        <v>2715700000</v>
      </c>
      <c r="L295" s="2">
        <f>Table1_1[[#This Row],[Gross Profit (Total Revenue - Cost of Goods Sold)]]-SUM(F295:H295)</f>
        <v>1944100000</v>
      </c>
      <c r="M295" s="58">
        <f>1-(Table1_1[[#This Row],[ Cost of Goods Sold ]]/Table1_1[[#This Row],[ Total Revenue ]])</f>
        <v>0.17729047252216379</v>
      </c>
      <c r="N295" s="58">
        <f>+Table1_1[[#This Row],[Operating Profit (Gross Profit - Total operating expenses)]]/Table1_1[[#This Row],[ Total Revenue ]]</f>
        <v>0.12691770358667695</v>
      </c>
    </row>
    <row r="296" spans="1:14" x14ac:dyDescent="0.35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2">
        <f>+Table1_1[[#This Row],[ Total Revenue ]]-Table1_1[[#This Row],[ Cost of Goods Sold ]]</f>
        <v>3097418000</v>
      </c>
      <c r="L296" s="2">
        <f>Table1_1[[#This Row],[Gross Profit (Total Revenue - Cost of Goods Sold)]]-SUM(F296:H296)</f>
        <v>977393000</v>
      </c>
      <c r="M296" s="58">
        <f>1-(Table1_1[[#This Row],[ Cost of Goods Sold ]]/Table1_1[[#This Row],[ Total Revenue ]])</f>
        <v>0.50102326297632027</v>
      </c>
      <c r="N296" s="58">
        <f>+Table1_1[[#This Row],[Operating Profit (Gross Profit - Total operating expenses)]]/Table1_1[[#This Row],[ Total Revenue ]]</f>
        <v>0.15809833547497129</v>
      </c>
    </row>
    <row r="297" spans="1:14" x14ac:dyDescent="0.35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2">
        <f>+Table1_1[[#This Row],[ Total Revenue ]]-Table1_1[[#This Row],[ Cost of Goods Sold ]]</f>
        <v>13570000000</v>
      </c>
      <c r="L297" s="2">
        <f>Table1_1[[#This Row],[Gross Profit (Total Revenue - Cost of Goods Sold)]]-SUM(F297:H297)</f>
        <v>8106000000</v>
      </c>
      <c r="M297" s="58">
        <f>1-(Table1_1[[#This Row],[ Cost of Goods Sold ]]/Table1_1[[#This Row],[ Total Revenue ]])</f>
        <v>0.67512437810945269</v>
      </c>
      <c r="N297" s="58">
        <f>+Table1_1[[#This Row],[Operating Profit (Gross Profit - Total operating expenses)]]/Table1_1[[#This Row],[ Total Revenue ]]</f>
        <v>0.40328358208955223</v>
      </c>
    </row>
    <row r="298" spans="1:14" x14ac:dyDescent="0.35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2">
        <f>+Table1_1[[#This Row],[ Total Revenue ]]-Table1_1[[#This Row],[ Cost of Goods Sold ]]</f>
        <v>1264500000</v>
      </c>
      <c r="L298" s="2">
        <f>Table1_1[[#This Row],[Gross Profit (Total Revenue - Cost of Goods Sold)]]-SUM(F298:H298)</f>
        <v>384700000</v>
      </c>
      <c r="M298" s="58">
        <f>1-(Table1_1[[#This Row],[ Cost of Goods Sold ]]/Table1_1[[#This Row],[ Total Revenue ]])</f>
        <v>0.93300376300450083</v>
      </c>
      <c r="N298" s="58">
        <f>+Table1_1[[#This Row],[Operating Profit (Gross Profit - Total operating expenses)]]/Table1_1[[#This Row],[ Total Revenue ]]</f>
        <v>0.28384859440714233</v>
      </c>
    </row>
    <row r="299" spans="1:14" x14ac:dyDescent="0.35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2">
        <f>+Table1_1[[#This Row],[ Total Revenue ]]-Table1_1[[#This Row],[ Cost of Goods Sold ]]</f>
        <v>2241315000</v>
      </c>
      <c r="L299" s="2">
        <f>Table1_1[[#This Row],[Gross Profit (Total Revenue - Cost of Goods Sold)]]-SUM(F299:H299)</f>
        <v>637330000</v>
      </c>
      <c r="M299" s="58">
        <f>1-(Table1_1[[#This Row],[ Cost of Goods Sold ]]/Table1_1[[#This Row],[ Total Revenue ]])</f>
        <v>0.58616193213245871</v>
      </c>
      <c r="N299" s="58">
        <f>+Table1_1[[#This Row],[Operating Profit (Gross Profit - Total operating expenses)]]/Table1_1[[#This Row],[ Total Revenue ]]</f>
        <v>0.16667830456940674</v>
      </c>
    </row>
    <row r="300" spans="1:14" x14ac:dyDescent="0.35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2">
        <f>+Table1_1[[#This Row],[ Total Revenue ]]-Table1_1[[#This Row],[ Cost of Goods Sold ]]</f>
        <v>2688500000</v>
      </c>
      <c r="L300" s="2">
        <f>Table1_1[[#This Row],[Gross Profit (Total Revenue - Cost of Goods Sold)]]-SUM(F300:H300)</f>
        <v>1320200000</v>
      </c>
      <c r="M300" s="58">
        <f>1-(Table1_1[[#This Row],[ Cost of Goods Sold ]]/Table1_1[[#This Row],[ Total Revenue ]])</f>
        <v>0.16198905813168807</v>
      </c>
      <c r="N300" s="58">
        <f>+Table1_1[[#This Row],[Operating Profit (Gross Profit - Total operating expenses)]]/Table1_1[[#This Row],[ Total Revenue ]]</f>
        <v>7.9545454545454544E-2</v>
      </c>
    </row>
    <row r="301" spans="1:14" x14ac:dyDescent="0.35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2">
        <f>+Table1_1[[#This Row],[ Total Revenue ]]-Table1_1[[#This Row],[ Cost of Goods Sold ]]</f>
        <v>3839000000</v>
      </c>
      <c r="L301" s="2">
        <f>Table1_1[[#This Row],[Gross Profit (Total Revenue - Cost of Goods Sold)]]-SUM(F301:H301)</f>
        <v>1762000000</v>
      </c>
      <c r="M301" s="58">
        <f>1-(Table1_1[[#This Row],[ Cost of Goods Sold ]]/Table1_1[[#This Row],[ Total Revenue ]])</f>
        <v>0.24612129760225665</v>
      </c>
      <c r="N301" s="58">
        <f>+Table1_1[[#This Row],[Operating Profit (Gross Profit - Total operating expenses)]]/Table1_1[[#This Row],[ Total Revenue ]]</f>
        <v>0.11296320041030901</v>
      </c>
    </row>
    <row r="302" spans="1:14" x14ac:dyDescent="0.35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2">
        <f>+Table1_1[[#This Row],[ Total Revenue ]]-Table1_1[[#This Row],[ Cost of Goods Sold ]]</f>
        <v>4083681000</v>
      </c>
      <c r="L302" s="2">
        <f>Table1_1[[#This Row],[Gross Profit (Total Revenue - Cost of Goods Sold)]]-SUM(F302:H302)</f>
        <v>1829793000</v>
      </c>
      <c r="M302" s="58">
        <f>1-(Table1_1[[#This Row],[ Cost of Goods Sold ]]/Table1_1[[#This Row],[ Total Revenue ]])</f>
        <v>0.77622413112749844</v>
      </c>
      <c r="N302" s="58">
        <f>+Table1_1[[#This Row],[Operating Profit (Gross Profit - Total operating expenses)]]/Table1_1[[#This Row],[ Total Revenue ]]</f>
        <v>0.3478061781927087</v>
      </c>
    </row>
    <row r="303" spans="1:14" x14ac:dyDescent="0.35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2">
        <f>+Table1_1[[#This Row],[ Total Revenue ]]-Table1_1[[#This Row],[ Cost of Goods Sold ]]</f>
        <v>1190769000</v>
      </c>
      <c r="L303" s="2">
        <f>Table1_1[[#This Row],[Gross Profit (Total Revenue - Cost of Goods Sold)]]-SUM(F303:H303)</f>
        <v>1190769000</v>
      </c>
      <c r="M303" s="58">
        <f>1-(Table1_1[[#This Row],[ Cost of Goods Sold ]]/Table1_1[[#This Row],[ Total Revenue ]])</f>
        <v>0.32738509605708987</v>
      </c>
      <c r="N303" s="58">
        <f>+Table1_1[[#This Row],[Operating Profit (Gross Profit - Total operating expenses)]]/Table1_1[[#This Row],[ Total Revenue ]]</f>
        <v>0.32738509605708987</v>
      </c>
    </row>
    <row r="304" spans="1:14" x14ac:dyDescent="0.35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2">
        <f>+Table1_1[[#This Row],[ Total Revenue ]]-Table1_1[[#This Row],[ Cost of Goods Sold ]]</f>
        <v>3430000000</v>
      </c>
      <c r="L304" s="2">
        <f>Table1_1[[#This Row],[Gross Profit (Total Revenue - Cost of Goods Sold)]]-SUM(F304:H304)</f>
        <v>2278000000</v>
      </c>
      <c r="M304" s="58">
        <f>1-(Table1_1[[#This Row],[ Cost of Goods Sold ]]/Table1_1[[#This Row],[ Total Revenue ]])</f>
        <v>0.35067988958184237</v>
      </c>
      <c r="N304" s="58">
        <f>+Table1_1[[#This Row],[Operating Profit (Gross Profit - Total operating expenses)]]/Table1_1[[#This Row],[ Total Revenue ]]</f>
        <v>0.2329005214190778</v>
      </c>
    </row>
    <row r="305" spans="1:14" x14ac:dyDescent="0.35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2">
        <f>+Table1_1[[#This Row],[ Total Revenue ]]-Table1_1[[#This Row],[ Cost of Goods Sold ]]</f>
        <v>35172000000</v>
      </c>
      <c r="L305" s="2">
        <f>Table1_1[[#This Row],[Gross Profit (Total Revenue - Cost of Goods Sold)]]-SUM(F305:H305)</f>
        <v>9705000000</v>
      </c>
      <c r="M305" s="58">
        <f>1-(Table1_1[[#This Row],[ Cost of Goods Sold ]]/Table1_1[[#This Row],[ Total Revenue ]])</f>
        <v>0.52957916133403593</v>
      </c>
      <c r="N305" s="58">
        <f>+Table1_1[[#This Row],[Operating Profit (Gross Profit - Total operating expenses)]]/Table1_1[[#This Row],[ Total Revenue ]]</f>
        <v>0.14612662802077844</v>
      </c>
    </row>
    <row r="306" spans="1:14" x14ac:dyDescent="0.35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2">
        <f>+Table1_1[[#This Row],[ Total Revenue ]]-Table1_1[[#This Row],[ Cost of Goods Sold ]]</f>
        <v>44836000000</v>
      </c>
      <c r="L306" s="2">
        <f>Table1_1[[#This Row],[Gross Profit (Total Revenue - Cost of Goods Sold)]]-SUM(F306:H306)</f>
        <v>17074000000</v>
      </c>
      <c r="M306" s="58">
        <f>1-(Table1_1[[#This Row],[ Cost of Goods Sold ]]/Table1_1[[#This Row],[ Total Revenue ]])</f>
        <v>0.8203157875477981</v>
      </c>
      <c r="N306" s="58">
        <f>+Table1_1[[#This Row],[Operating Profit (Gross Profit - Total operating expenses)]]/Table1_1[[#This Row],[ Total Revenue ]]</f>
        <v>0.31238450701648462</v>
      </c>
    </row>
    <row r="307" spans="1:14" x14ac:dyDescent="0.35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2">
        <f>+Table1_1[[#This Row],[ Total Revenue ]]-Table1_1[[#This Row],[ Cost of Goods Sold ]]</f>
        <v>4605900000</v>
      </c>
      <c r="L307" s="2">
        <f>Table1_1[[#This Row],[Gross Profit (Total Revenue - Cost of Goods Sold)]]-SUM(F307:H307)</f>
        <v>1124000000</v>
      </c>
      <c r="M307" s="58">
        <f>1-(Table1_1[[#This Row],[ Cost of Goods Sold ]]/Table1_1[[#This Row],[ Total Revenue ]])</f>
        <v>0.49581785887292107</v>
      </c>
      <c r="N307" s="58">
        <f>+Table1_1[[#This Row],[Operating Profit (Gross Profit - Total operating expenses)]]/Table1_1[[#This Row],[ Total Revenue ]]</f>
        <v>0.12099682437160235</v>
      </c>
    </row>
    <row r="308" spans="1:14" x14ac:dyDescent="0.35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2">
        <f>+Table1_1[[#This Row],[ Total Revenue ]]-Table1_1[[#This Row],[ Cost of Goods Sold ]]</f>
        <v>1949390000</v>
      </c>
      <c r="L308" s="2">
        <f>Table1_1[[#This Row],[Gross Profit (Total Revenue - Cost of Goods Sold)]]-SUM(F308:H308)</f>
        <v>743050000</v>
      </c>
      <c r="M308" s="58">
        <f>1-(Table1_1[[#This Row],[ Cost of Goods Sold ]]/Table1_1[[#This Row],[ Total Revenue ]])</f>
        <v>0.92618820807271185</v>
      </c>
      <c r="N308" s="58">
        <f>+Table1_1[[#This Row],[Operating Profit (Gross Profit - Total operating expenses)]]/Table1_1[[#This Row],[ Total Revenue ]]</f>
        <v>0.35303564089711581</v>
      </c>
    </row>
    <row r="309" spans="1:14" x14ac:dyDescent="0.35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2">
        <f>+Table1_1[[#This Row],[ Total Revenue ]]-Table1_1[[#This Row],[ Cost of Goods Sold ]]</f>
        <v>1493000000</v>
      </c>
      <c r="L309" s="2">
        <f>Table1_1[[#This Row],[Gross Profit (Total Revenue - Cost of Goods Sold)]]-SUM(F309:H309)</f>
        <v>1441500000</v>
      </c>
      <c r="M309" s="58">
        <f>1-(Table1_1[[#This Row],[ Cost of Goods Sold ]]/Table1_1[[#This Row],[ Total Revenue ]])</f>
        <v>8.7392223087234155E-2</v>
      </c>
      <c r="N309" s="58">
        <f>+Table1_1[[#This Row],[Operating Profit (Gross Profit - Total operating expenses)]]/Table1_1[[#This Row],[ Total Revenue ]]</f>
        <v>8.4377688935196302E-2</v>
      </c>
    </row>
    <row r="310" spans="1:14" x14ac:dyDescent="0.35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2">
        <f>+Table1_1[[#This Row],[ Total Revenue ]]-Table1_1[[#This Row],[ Cost of Goods Sold ]]</f>
        <v>2929029000</v>
      </c>
      <c r="L310" s="2">
        <f>Table1_1[[#This Row],[Gross Profit (Total Revenue - Cost of Goods Sold)]]-SUM(F310:H310)</f>
        <v>1374056000</v>
      </c>
      <c r="M310" s="58">
        <f>1-(Table1_1[[#This Row],[ Cost of Goods Sold ]]/Table1_1[[#This Row],[ Total Revenue ]])</f>
        <v>0.22503807707981072</v>
      </c>
      <c r="N310" s="58">
        <f>+Table1_1[[#This Row],[Operating Profit (Gross Profit - Total operating expenses)]]/Table1_1[[#This Row],[ Total Revenue ]]</f>
        <v>0.1055690879264003</v>
      </c>
    </row>
    <row r="311" spans="1:14" x14ac:dyDescent="0.35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2">
        <f>+Table1_1[[#This Row],[ Total Revenue ]]-Table1_1[[#This Row],[ Cost of Goods Sold ]]</f>
        <v>1172399000</v>
      </c>
      <c r="L311" s="2">
        <f>Table1_1[[#This Row],[Gross Profit (Total Revenue - Cost of Goods Sold)]]-SUM(F311:H311)</f>
        <v>603899000</v>
      </c>
      <c r="M311" s="58">
        <f>1-(Table1_1[[#This Row],[ Cost of Goods Sold ]]/Table1_1[[#This Row],[ Total Revenue ]])</f>
        <v>0.20642299318877488</v>
      </c>
      <c r="N311" s="58">
        <f>+Table1_1[[#This Row],[Operating Profit (Gross Profit - Total operating expenses)]]/Table1_1[[#This Row],[ Total Revenue ]]</f>
        <v>0.10632782795252126</v>
      </c>
    </row>
    <row r="312" spans="1:14" x14ac:dyDescent="0.35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2">
        <f>+Table1_1[[#This Row],[ Total Revenue ]]-Table1_1[[#This Row],[ Cost of Goods Sold ]]</f>
        <v>961529000</v>
      </c>
      <c r="L312" s="2">
        <f>Table1_1[[#This Row],[Gross Profit (Total Revenue - Cost of Goods Sold)]]-SUM(F312:H312)</f>
        <v>202324000</v>
      </c>
      <c r="M312" s="58">
        <f>1-(Table1_1[[#This Row],[ Cost of Goods Sold ]]/Table1_1[[#This Row],[ Total Revenue ]])</f>
        <v>0.4567425807101313</v>
      </c>
      <c r="N312" s="58">
        <f>+Table1_1[[#This Row],[Operating Profit (Gross Profit - Total operating expenses)]]/Table1_1[[#This Row],[ Total Revenue ]]</f>
        <v>9.6107331031717827E-2</v>
      </c>
    </row>
    <row r="313" spans="1:14" x14ac:dyDescent="0.35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2">
        <f>+Table1_1[[#This Row],[ Total Revenue ]]-Table1_1[[#This Row],[ Cost of Goods Sold ]]</f>
        <v>20807000000</v>
      </c>
      <c r="L313" s="2">
        <f>Table1_1[[#This Row],[Gross Profit (Total Revenue - Cost of Goods Sold)]]-SUM(F313:H313)</f>
        <v>13824000000</v>
      </c>
      <c r="M313" s="58">
        <f>1-(Table1_1[[#This Row],[ Cost of Goods Sold ]]/Table1_1[[#This Row],[ Total Revenue ]])</f>
        <v>0.25999325244598837</v>
      </c>
      <c r="N313" s="58">
        <f>+Table1_1[[#This Row],[Operating Profit (Gross Profit - Total operating expenses)]]/Table1_1[[#This Row],[ Total Revenue ]]</f>
        <v>0.1727373826987717</v>
      </c>
    </row>
    <row r="314" spans="1:14" x14ac:dyDescent="0.35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2">
        <f>+Table1_1[[#This Row],[ Total Revenue ]]-Table1_1[[#This Row],[ Cost of Goods Sold ]]</f>
        <v>16220000000</v>
      </c>
      <c r="L314" s="2">
        <f>Table1_1[[#This Row],[Gross Profit (Total Revenue - Cost of Goods Sold)]]-SUM(F314:H314)</f>
        <v>4747000000</v>
      </c>
      <c r="M314" s="58">
        <f>1-(Table1_1[[#This Row],[ Cost of Goods Sold ]]/Table1_1[[#This Row],[ Total Revenue ]])</f>
        <v>0.97675538961821029</v>
      </c>
      <c r="N314" s="58">
        <f>+Table1_1[[#This Row],[Operating Profit (Gross Profit - Total operating expenses)]]/Table1_1[[#This Row],[ Total Revenue ]]</f>
        <v>0.28586053233770925</v>
      </c>
    </row>
    <row r="315" spans="1:14" x14ac:dyDescent="0.35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2">
        <f>+Table1_1[[#This Row],[ Total Revenue ]]-Table1_1[[#This Row],[ Cost of Goods Sold ]]</f>
        <v>1265900000</v>
      </c>
      <c r="L315" s="2">
        <f>Table1_1[[#This Row],[Gross Profit (Total Revenue - Cost of Goods Sold)]]-SUM(F315:H315)</f>
        <v>55900000</v>
      </c>
      <c r="M315" s="58">
        <f>1-(Table1_1[[#This Row],[ Cost of Goods Sold ]]/Table1_1[[#This Row],[ Total Revenue ]])</f>
        <v>0.29393052846661094</v>
      </c>
      <c r="N315" s="58">
        <f>+Table1_1[[#This Row],[Operating Profit (Gross Profit - Total operating expenses)]]/Table1_1[[#This Row],[ Total Revenue ]]</f>
        <v>1.2979474319680506E-2</v>
      </c>
    </row>
    <row r="316" spans="1:14" x14ac:dyDescent="0.35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2">
        <f>+Table1_1[[#This Row],[ Total Revenue ]]-Table1_1[[#This Row],[ Cost of Goods Sold ]]</f>
        <v>1422245000</v>
      </c>
      <c r="L316" s="2">
        <f>Table1_1[[#This Row],[Gross Profit (Total Revenue - Cost of Goods Sold)]]-SUM(F316:H316)</f>
        <v>851755000</v>
      </c>
      <c r="M316" s="58">
        <f>1-(Table1_1[[#This Row],[ Cost of Goods Sold ]]/Table1_1[[#This Row],[ Total Revenue ]])</f>
        <v>0.43074785783771541</v>
      </c>
      <c r="N316" s="58">
        <f>+Table1_1[[#This Row],[Operating Profit (Gross Profit - Total operating expenses)]]/Table1_1[[#This Row],[ Total Revenue ]]</f>
        <v>0.25796655404136648</v>
      </c>
    </row>
    <row r="317" spans="1:14" x14ac:dyDescent="0.35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2">
        <f>+Table1_1[[#This Row],[ Total Revenue ]]-Table1_1[[#This Row],[ Cost of Goods Sold ]]</f>
        <v>5951000000</v>
      </c>
      <c r="L317" s="2">
        <f>Table1_1[[#This Row],[Gross Profit (Total Revenue - Cost of Goods Sold)]]-SUM(F317:H317)</f>
        <v>1550000000</v>
      </c>
      <c r="M317" s="58">
        <f>1-(Table1_1[[#This Row],[ Cost of Goods Sold ]]/Table1_1[[#This Row],[ Total Revenue ]])</f>
        <v>0.41717490361023479</v>
      </c>
      <c r="N317" s="58">
        <f>+Table1_1[[#This Row],[Operating Profit (Gross Profit - Total operating expenses)]]/Table1_1[[#This Row],[ Total Revenue ]]</f>
        <v>0.10865755345250613</v>
      </c>
    </row>
    <row r="318" spans="1:14" x14ac:dyDescent="0.35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2">
        <f>+Table1_1[[#This Row],[ Total Revenue ]]-Table1_1[[#This Row],[ Cost of Goods Sold ]]</f>
        <v>7256000000</v>
      </c>
      <c r="L318" s="2">
        <f>Table1_1[[#This Row],[Gross Profit (Total Revenue - Cost of Goods Sold)]]-SUM(F318:H318)</f>
        <v>3026000000</v>
      </c>
      <c r="M318" s="58">
        <f>1-(Table1_1[[#This Row],[ Cost of Goods Sold ]]/Table1_1[[#This Row],[ Total Revenue ]])</f>
        <v>0.59808770194526872</v>
      </c>
      <c r="N318" s="58">
        <f>+Table1_1[[#This Row],[Operating Profit (Gross Profit - Total operating expenses)]]/Table1_1[[#This Row],[ Total Revenue ]]</f>
        <v>0.249423013517969</v>
      </c>
    </row>
    <row r="319" spans="1:14" x14ac:dyDescent="0.35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2">
        <f>+Table1_1[[#This Row],[ Total Revenue ]]-Table1_1[[#This Row],[ Cost of Goods Sold ]]</f>
        <v>18212000000</v>
      </c>
      <c r="L319" s="2">
        <f>Table1_1[[#This Row],[Gross Profit (Total Revenue - Cost of Goods Sold)]]-SUM(F319:H319)</f>
        <v>708000000</v>
      </c>
      <c r="M319" s="58">
        <f>1-(Table1_1[[#This Row],[ Cost of Goods Sold ]]/Table1_1[[#This Row],[ Total Revenue ]])</f>
        <v>0.21464518486216366</v>
      </c>
      <c r="N319" s="58">
        <f>+Table1_1[[#This Row],[Operating Profit (Gross Profit - Total operating expenses)]]/Table1_1[[#This Row],[ Total Revenue ]]</f>
        <v>8.3444317418411972E-3</v>
      </c>
    </row>
    <row r="320" spans="1:14" x14ac:dyDescent="0.35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2">
        <f>+Table1_1[[#This Row],[ Total Revenue ]]-Table1_1[[#This Row],[ Cost of Goods Sold ]]</f>
        <v>20844000000</v>
      </c>
      <c r="L320" s="2">
        <f>Table1_1[[#This Row],[Gross Profit (Total Revenue - Cost of Goods Sold)]]-SUM(F320:H320)</f>
        <v>4470000000</v>
      </c>
      <c r="M320" s="58">
        <f>1-(Table1_1[[#This Row],[ Cost of Goods Sold ]]/Table1_1[[#This Row],[ Total Revenue ]])</f>
        <v>0.1162585754922193</v>
      </c>
      <c r="N320" s="58">
        <f>+Table1_1[[#This Row],[Operating Profit (Gross Profit - Total operating expenses)]]/Table1_1[[#This Row],[ Total Revenue ]]</f>
        <v>2.4931674940041275E-2</v>
      </c>
    </row>
    <row r="321" spans="1:14" x14ac:dyDescent="0.35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2">
        <f>+Table1_1[[#This Row],[ Total Revenue ]]-Table1_1[[#This Row],[ Cost of Goods Sold ]]</f>
        <v>3249200000</v>
      </c>
      <c r="L321" s="2">
        <f>Table1_1[[#This Row],[Gross Profit (Total Revenue - Cost of Goods Sold)]]-SUM(F321:H321)</f>
        <v>654900000</v>
      </c>
      <c r="M321" s="58">
        <f>1-(Table1_1[[#This Row],[ Cost of Goods Sold ]]/Table1_1[[#This Row],[ Total Revenue ]])</f>
        <v>0.53767996028462683</v>
      </c>
      <c r="N321" s="58">
        <f>+Table1_1[[#This Row],[Operating Profit (Gross Profit - Total operating expenses)]]/Table1_1[[#This Row],[ Total Revenue ]]</f>
        <v>0.10837332450769485</v>
      </c>
    </row>
    <row r="322" spans="1:14" x14ac:dyDescent="0.35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2">
        <f>+Table1_1[[#This Row],[ Total Revenue ]]-Table1_1[[#This Row],[ Cost of Goods Sold ]]</f>
        <v>937707000</v>
      </c>
      <c r="L322" s="2">
        <f>Table1_1[[#This Row],[Gross Profit (Total Revenue - Cost of Goods Sold)]]-SUM(F322:H322)</f>
        <v>465122000</v>
      </c>
      <c r="M322" s="58">
        <f>1-(Table1_1[[#This Row],[ Cost of Goods Sold ]]/Table1_1[[#This Row],[ Total Revenue ]])</f>
        <v>0.15838925562335093</v>
      </c>
      <c r="N322" s="58">
        <f>+Table1_1[[#This Row],[Operating Profit (Gross Profit - Total operating expenses)]]/Table1_1[[#This Row],[ Total Revenue ]]</f>
        <v>7.8564335505700841E-2</v>
      </c>
    </row>
    <row r="323" spans="1:14" x14ac:dyDescent="0.35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2">
        <f>+Table1_1[[#This Row],[ Total Revenue ]]-Table1_1[[#This Row],[ Cost of Goods Sold ]]</f>
        <v>4828000000</v>
      </c>
      <c r="L323" s="2">
        <f>Table1_1[[#This Row],[Gross Profit (Total Revenue - Cost of Goods Sold)]]-SUM(F323:H323)</f>
        <v>2502000000</v>
      </c>
      <c r="M323" s="58">
        <f>1-(Table1_1[[#This Row],[ Cost of Goods Sold ]]/Table1_1[[#This Row],[ Total Revenue ]])</f>
        <v>0.43014967925873127</v>
      </c>
      <c r="N323" s="58">
        <f>+Table1_1[[#This Row],[Operating Profit (Gross Profit - Total operating expenses)]]/Table1_1[[#This Row],[ Total Revenue ]]</f>
        <v>0.22291518175338559</v>
      </c>
    </row>
    <row r="324" spans="1:14" x14ac:dyDescent="0.35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2">
        <f>+Table1_1[[#This Row],[ Total Revenue ]]-Table1_1[[#This Row],[ Cost of Goods Sold ]]</f>
        <v>15046000000</v>
      </c>
      <c r="L324" s="2">
        <f>Table1_1[[#This Row],[Gross Profit (Total Revenue - Cost of Goods Sold)]]-SUM(F324:H324)</f>
        <v>7230000000</v>
      </c>
      <c r="M324" s="58">
        <f>1-(Table1_1[[#This Row],[ Cost of Goods Sold ]]/Table1_1[[#This Row],[ Total Revenue ]])</f>
        <v>0.60508324619963005</v>
      </c>
      <c r="N324" s="58">
        <f>+Table1_1[[#This Row],[Operating Profit (Gross Profit - Total operating expenses)]]/Table1_1[[#This Row],[ Total Revenue ]]</f>
        <v>0.2907584653744068</v>
      </c>
    </row>
    <row r="325" spans="1:14" x14ac:dyDescent="0.35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2">
        <f>+Table1_1[[#This Row],[ Total Revenue ]]-Table1_1[[#This Row],[ Cost of Goods Sold ]]</f>
        <v>404927000</v>
      </c>
      <c r="L325" s="2">
        <f>Table1_1[[#This Row],[Gross Profit (Total Revenue - Cost of Goods Sold)]]-SUM(F325:H325)</f>
        <v>27341000</v>
      </c>
      <c r="M325" s="58">
        <f>1-(Table1_1[[#This Row],[ Cost of Goods Sold ]]/Table1_1[[#This Row],[ Total Revenue ]])</f>
        <v>0.35265290694990814</v>
      </c>
      <c r="N325" s="58">
        <f>+Table1_1[[#This Row],[Operating Profit (Gross Profit - Total operating expenses)]]/Table1_1[[#This Row],[ Total Revenue ]]</f>
        <v>2.3811410770132491E-2</v>
      </c>
    </row>
    <row r="326" spans="1:14" x14ac:dyDescent="0.35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2">
        <f>+Table1_1[[#This Row],[ Total Revenue ]]-Table1_1[[#This Row],[ Cost of Goods Sold ]]</f>
        <v>1319801000</v>
      </c>
      <c r="L326" s="2">
        <f>Table1_1[[#This Row],[Gross Profit (Total Revenue - Cost of Goods Sold)]]-SUM(F326:H326)</f>
        <v>397461000</v>
      </c>
      <c r="M326" s="58">
        <f>1-(Table1_1[[#This Row],[ Cost of Goods Sold ]]/Table1_1[[#This Row],[ Total Revenue ]])</f>
        <v>0.20559937750076529</v>
      </c>
      <c r="N326" s="58">
        <f>+Table1_1[[#This Row],[Operating Profit (Gross Profit - Total operating expenses)]]/Table1_1[[#This Row],[ Total Revenue ]]</f>
        <v>6.1916708792334352E-2</v>
      </c>
    </row>
    <row r="327" spans="1:14" x14ac:dyDescent="0.35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2">
        <f>+Table1_1[[#This Row],[ Total Revenue ]]-Table1_1[[#This Row],[ Cost of Goods Sold ]]</f>
        <v>2530590000</v>
      </c>
      <c r="L327" s="2">
        <f>Table1_1[[#This Row],[Gross Profit (Total Revenue - Cost of Goods Sold)]]-SUM(F327:H327)</f>
        <v>788554000</v>
      </c>
      <c r="M327" s="58">
        <f>1-(Table1_1[[#This Row],[ Cost of Goods Sold ]]/Table1_1[[#This Row],[ Total Revenue ]])</f>
        <v>0.32916000262226031</v>
      </c>
      <c r="N327" s="58">
        <f>+Table1_1[[#This Row],[Operating Profit (Gross Profit - Total operating expenses)]]/Table1_1[[#This Row],[ Total Revenue ]]</f>
        <v>0.10256913870196034</v>
      </c>
    </row>
    <row r="328" spans="1:14" x14ac:dyDescent="0.35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2">
        <f>+Table1_1[[#This Row],[ Total Revenue ]]-Table1_1[[#This Row],[ Cost of Goods Sold ]]</f>
        <v>1949390000</v>
      </c>
      <c r="L328" s="2">
        <f>Table1_1[[#This Row],[Gross Profit (Total Revenue - Cost of Goods Sold)]]-SUM(F328:H328)</f>
        <v>743050000</v>
      </c>
      <c r="M328" s="58">
        <f>1-(Table1_1[[#This Row],[ Cost of Goods Sold ]]/Table1_1[[#This Row],[ Total Revenue ]])</f>
        <v>0.92618820807271185</v>
      </c>
      <c r="N328" s="58">
        <f>+Table1_1[[#This Row],[Operating Profit (Gross Profit - Total operating expenses)]]/Table1_1[[#This Row],[ Total Revenue ]]</f>
        <v>0.35303564089711581</v>
      </c>
    </row>
    <row r="329" spans="1:14" x14ac:dyDescent="0.35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2">
        <f>+Table1_1[[#This Row],[ Total Revenue ]]-Table1_1[[#This Row],[ Cost of Goods Sold ]]</f>
        <v>1723092000</v>
      </c>
      <c r="L329" s="2">
        <f>Table1_1[[#This Row],[Gross Profit (Total Revenue - Cost of Goods Sold)]]-SUM(F329:H329)</f>
        <v>396577000</v>
      </c>
      <c r="M329" s="58">
        <f>1-(Table1_1[[#This Row],[ Cost of Goods Sold ]]/Table1_1[[#This Row],[ Total Revenue ]])</f>
        <v>0.40582539134858497</v>
      </c>
      <c r="N329" s="58">
        <f>+Table1_1[[#This Row],[Operating Profit (Gross Profit - Total operating expenses)]]/Table1_1[[#This Row],[ Total Revenue ]]</f>
        <v>9.3402451073330825E-2</v>
      </c>
    </row>
    <row r="330" spans="1:14" x14ac:dyDescent="0.35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2">
        <f>+Table1_1[[#This Row],[ Total Revenue ]]-Table1_1[[#This Row],[ Cost of Goods Sold ]]</f>
        <v>1128217000</v>
      </c>
      <c r="L330" s="2">
        <f>Table1_1[[#This Row],[Gross Profit (Total Revenue - Cost of Goods Sold)]]-SUM(F330:H330)</f>
        <v>204180000</v>
      </c>
      <c r="M330" s="58">
        <f>1-(Table1_1[[#This Row],[ Cost of Goods Sold ]]/Table1_1[[#This Row],[ Total Revenue ]])</f>
        <v>0.84903865618817342</v>
      </c>
      <c r="N330" s="58">
        <f>+Table1_1[[#This Row],[Operating Profit (Gross Profit - Total operating expenses)]]/Table1_1[[#This Row],[ Total Revenue ]]</f>
        <v>0.1536554694890267</v>
      </c>
    </row>
    <row r="331" spans="1:14" x14ac:dyDescent="0.35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2">
        <f>+Table1_1[[#This Row],[ Total Revenue ]]-Table1_1[[#This Row],[ Cost of Goods Sold ]]</f>
        <v>4156000000</v>
      </c>
      <c r="L331" s="2">
        <f>Table1_1[[#This Row],[Gross Profit (Total Revenue - Cost of Goods Sold)]]-SUM(F331:H331)</f>
        <v>1158000000</v>
      </c>
      <c r="M331" s="58">
        <f>1-(Table1_1[[#This Row],[ Cost of Goods Sold ]]/Table1_1[[#This Row],[ Total Revenue ]])</f>
        <v>0.59841612670986322</v>
      </c>
      <c r="N331" s="58">
        <f>+Table1_1[[#This Row],[Operating Profit (Gross Profit - Total operating expenses)]]/Table1_1[[#This Row],[ Total Revenue ]]</f>
        <v>0.16673866090712744</v>
      </c>
    </row>
    <row r="332" spans="1:14" x14ac:dyDescent="0.35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2">
        <f>+Table1_1[[#This Row],[ Total Revenue ]]-Table1_1[[#This Row],[ Cost of Goods Sold ]]</f>
        <v>2573800000</v>
      </c>
      <c r="L332" s="2">
        <f>Table1_1[[#This Row],[Gross Profit (Total Revenue - Cost of Goods Sold)]]-SUM(F332:H332)</f>
        <v>1036100000</v>
      </c>
      <c r="M332" s="58">
        <f>1-(Table1_1[[#This Row],[ Cost of Goods Sold ]]/Table1_1[[#This Row],[ Total Revenue ]])</f>
        <v>0.40520159322407467</v>
      </c>
      <c r="N332" s="58">
        <f>+Table1_1[[#This Row],[Operating Profit (Gross Profit - Total operating expenses)]]/Table1_1[[#This Row],[ Total Revenue ]]</f>
        <v>0.16311654780459389</v>
      </c>
    </row>
    <row r="333" spans="1:14" x14ac:dyDescent="0.35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2">
        <f>+Table1_1[[#This Row],[ Total Revenue ]]-Table1_1[[#This Row],[ Cost of Goods Sold ]]</f>
        <v>1671717000</v>
      </c>
      <c r="L333" s="2">
        <f>Table1_1[[#This Row],[Gross Profit (Total Revenue - Cost of Goods Sold)]]-SUM(F333:H333)</f>
        <v>757587000</v>
      </c>
      <c r="M333" s="58">
        <f>1-(Table1_1[[#This Row],[ Cost of Goods Sold ]]/Table1_1[[#This Row],[ Total Revenue ]])</f>
        <v>0.55845102487431886</v>
      </c>
      <c r="N333" s="58">
        <f>+Table1_1[[#This Row],[Operating Profit (Gross Profit - Total operating expenses)]]/Table1_1[[#This Row],[ Total Revenue ]]</f>
        <v>0.25307826419271962</v>
      </c>
    </row>
    <row r="334" spans="1:14" x14ac:dyDescent="0.35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2">
        <f>+Table1_1[[#This Row],[ Total Revenue ]]-Table1_1[[#This Row],[ Cost of Goods Sold ]]</f>
        <v>2709637000</v>
      </c>
      <c r="L334" s="2">
        <f>Table1_1[[#This Row],[Gross Profit (Total Revenue - Cost of Goods Sold)]]-SUM(F334:H334)</f>
        <v>1271751000</v>
      </c>
      <c r="M334" s="58">
        <f>1-(Table1_1[[#This Row],[ Cost of Goods Sold ]]/Table1_1[[#This Row],[ Total Revenue ]])</f>
        <v>0.27873869786900918</v>
      </c>
      <c r="N334" s="58">
        <f>+Table1_1[[#This Row],[Operating Profit (Gross Profit - Total operating expenses)]]/Table1_1[[#This Row],[ Total Revenue ]]</f>
        <v>0.13082424610883683</v>
      </c>
    </row>
    <row r="335" spans="1:14" x14ac:dyDescent="0.35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2">
        <f>+Table1_1[[#This Row],[ Total Revenue ]]-Table1_1[[#This Row],[ Cost of Goods Sold ]]</f>
        <v>1038351000</v>
      </c>
      <c r="L335" s="2">
        <f>Table1_1[[#This Row],[Gross Profit (Total Revenue - Cost of Goods Sold)]]-SUM(F335:H335)</f>
        <v>344987000</v>
      </c>
      <c r="M335" s="58">
        <f>1-(Table1_1[[#This Row],[ Cost of Goods Sold ]]/Table1_1[[#This Row],[ Total Revenue ]])</f>
        <v>0.75950875370757098</v>
      </c>
      <c r="N335" s="58">
        <f>+Table1_1[[#This Row],[Operating Profit (Gross Profit - Total operating expenses)]]/Table1_1[[#This Row],[ Total Revenue ]]</f>
        <v>0.25234303854410867</v>
      </c>
    </row>
    <row r="336" spans="1:14" x14ac:dyDescent="0.35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2">
        <f>+Table1_1[[#This Row],[ Total Revenue ]]-Table1_1[[#This Row],[ Cost of Goods Sold ]]</f>
        <v>3182500000</v>
      </c>
      <c r="L336" s="2">
        <f>Table1_1[[#This Row],[Gross Profit (Total Revenue - Cost of Goods Sold)]]-SUM(F336:H336)</f>
        <v>1217000000</v>
      </c>
      <c r="M336" s="58">
        <f>1-(Table1_1[[#This Row],[ Cost of Goods Sold ]]/Table1_1[[#This Row],[ Total Revenue ]])</f>
        <v>0.37809485339542837</v>
      </c>
      <c r="N336" s="58">
        <f>+Table1_1[[#This Row],[Operating Profit (Gross Profit - Total operating expenses)]]/Table1_1[[#This Row],[ Total Revenue ]]</f>
        <v>0.14458489759064772</v>
      </c>
    </row>
    <row r="337" spans="1:14" x14ac:dyDescent="0.35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2">
        <f>+Table1_1[[#This Row],[ Total Revenue ]]-Table1_1[[#This Row],[ Cost of Goods Sold ]]</f>
        <v>8484500000</v>
      </c>
      <c r="L337" s="2">
        <f>Table1_1[[#This Row],[Gross Profit (Total Revenue - Cost of Goods Sold)]]-SUM(F337:H337)</f>
        <v>2207300000</v>
      </c>
      <c r="M337" s="58">
        <f>1-(Table1_1[[#This Row],[ Cost of Goods Sold ]]/Table1_1[[#This Row],[ Total Revenue ]])</f>
        <v>0.57070115963085533</v>
      </c>
      <c r="N337" s="58">
        <f>+Table1_1[[#This Row],[Operating Profit (Gross Profit - Total operating expenses)]]/Table1_1[[#This Row],[ Total Revenue ]]</f>
        <v>0.14847176258508893</v>
      </c>
    </row>
    <row r="338" spans="1:14" x14ac:dyDescent="0.35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2">
        <f>+Table1_1[[#This Row],[ Total Revenue ]]-Table1_1[[#This Row],[ Cost of Goods Sold ]]</f>
        <v>1422000000</v>
      </c>
      <c r="L338" s="2">
        <f>Table1_1[[#This Row],[Gross Profit (Total Revenue - Cost of Goods Sold)]]-SUM(F338:H338)</f>
        <v>859000000</v>
      </c>
      <c r="M338" s="58">
        <f>1-(Table1_1[[#This Row],[ Cost of Goods Sold ]]/Table1_1[[#This Row],[ Total Revenue ]])</f>
        <v>0.34051724137931039</v>
      </c>
      <c r="N338" s="58">
        <f>+Table1_1[[#This Row],[Operating Profit (Gross Profit - Total operating expenses)]]/Table1_1[[#This Row],[ Total Revenue ]]</f>
        <v>0.20569923371647508</v>
      </c>
    </row>
    <row r="339" spans="1:14" x14ac:dyDescent="0.35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2">
        <f>+Table1_1[[#This Row],[ Total Revenue ]]-Table1_1[[#This Row],[ Cost of Goods Sold ]]</f>
        <v>2658000000</v>
      </c>
      <c r="L339" s="2">
        <f>Table1_1[[#This Row],[Gross Profit (Total Revenue - Cost of Goods Sold)]]-SUM(F339:H339)</f>
        <v>1575000000</v>
      </c>
      <c r="M339" s="58">
        <f>1-(Table1_1[[#This Row],[ Cost of Goods Sold ]]/Table1_1[[#This Row],[ Total Revenue ]])</f>
        <v>0.52374384236453198</v>
      </c>
      <c r="N339" s="58">
        <f>+Table1_1[[#This Row],[Operating Profit (Gross Profit - Total operating expenses)]]/Table1_1[[#This Row],[ Total Revenue ]]</f>
        <v>0.31034482758620691</v>
      </c>
    </row>
    <row r="340" spans="1:14" x14ac:dyDescent="0.35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2">
        <f>+Table1_1[[#This Row],[ Total Revenue ]]-Table1_1[[#This Row],[ Cost of Goods Sold ]]</f>
        <v>2589900000</v>
      </c>
      <c r="L340" s="2">
        <f>Table1_1[[#This Row],[Gross Profit (Total Revenue - Cost of Goods Sold)]]-SUM(F340:H340)</f>
        <v>678400000</v>
      </c>
      <c r="M340" s="58">
        <f>1-(Table1_1[[#This Row],[ Cost of Goods Sold ]]/Table1_1[[#This Row],[ Total Revenue ]])</f>
        <v>0.33675300358870341</v>
      </c>
      <c r="N340" s="58">
        <f>+Table1_1[[#This Row],[Operating Profit (Gross Profit - Total operating expenses)]]/Table1_1[[#This Row],[ Total Revenue ]]</f>
        <v>8.8209289020648049E-2</v>
      </c>
    </row>
    <row r="341" spans="1:14" x14ac:dyDescent="0.35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2">
        <f>+Table1_1[[#This Row],[ Total Revenue ]]-Table1_1[[#This Row],[ Cost of Goods Sold ]]</f>
        <v>4206226000</v>
      </c>
      <c r="L341" s="2">
        <f>Table1_1[[#This Row],[Gross Profit (Total Revenue - Cost of Goods Sold)]]-SUM(F341:H341)</f>
        <v>941330000</v>
      </c>
      <c r="M341" s="58">
        <f>1-(Table1_1[[#This Row],[ Cost of Goods Sold ]]/Table1_1[[#This Row],[ Total Revenue ]])</f>
        <v>0.44116028780648553</v>
      </c>
      <c r="N341" s="58">
        <f>+Table1_1[[#This Row],[Operating Profit (Gross Profit - Total operating expenses)]]/Table1_1[[#This Row],[ Total Revenue ]]</f>
        <v>9.8729220379713087E-2</v>
      </c>
    </row>
    <row r="342" spans="1:14" x14ac:dyDescent="0.35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2">
        <f>+Table1_1[[#This Row],[ Total Revenue ]]-Table1_1[[#This Row],[ Cost of Goods Sold ]]</f>
        <v>1537400000</v>
      </c>
      <c r="L342" s="2">
        <f>Table1_1[[#This Row],[Gross Profit (Total Revenue - Cost of Goods Sold)]]-SUM(F342:H342)</f>
        <v>560500000</v>
      </c>
      <c r="M342" s="58">
        <f>1-(Table1_1[[#This Row],[ Cost of Goods Sold ]]/Table1_1[[#This Row],[ Total Revenue ]])</f>
        <v>0.38595169955314557</v>
      </c>
      <c r="N342" s="58">
        <f>+Table1_1[[#This Row],[Operating Profit (Gross Profit - Total operating expenses)]]/Table1_1[[#This Row],[ Total Revenue ]]</f>
        <v>0.14070894210975549</v>
      </c>
    </row>
    <row r="343" spans="1:14" x14ac:dyDescent="0.35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2">
        <f>+Table1_1[[#This Row],[ Total Revenue ]]-Table1_1[[#This Row],[ Cost of Goods Sold ]]</f>
        <v>2027600000</v>
      </c>
      <c r="L343" s="2">
        <f>Table1_1[[#This Row],[Gross Profit (Total Revenue - Cost of Goods Sold)]]-SUM(F343:H343)</f>
        <v>910400000</v>
      </c>
      <c r="M343" s="58">
        <f>1-(Table1_1[[#This Row],[ Cost of Goods Sold ]]/Table1_1[[#This Row],[ Total Revenue ]])</f>
        <v>0.34379503874391715</v>
      </c>
      <c r="N343" s="58">
        <f>+Table1_1[[#This Row],[Operating Profit (Gross Profit - Total operating expenses)]]/Table1_1[[#This Row],[ Total Revenue ]]</f>
        <v>0.15436526103396239</v>
      </c>
    </row>
    <row r="344" spans="1:14" x14ac:dyDescent="0.35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2">
        <f>+Table1_1[[#This Row],[ Total Revenue ]]-Table1_1[[#This Row],[ Cost of Goods Sold ]]</f>
        <v>819809000</v>
      </c>
      <c r="L344" s="2">
        <f>Table1_1[[#This Row],[Gross Profit (Total Revenue - Cost of Goods Sold)]]-SUM(F344:H344)</f>
        <v>369081000</v>
      </c>
      <c r="M344" s="58">
        <f>1-(Table1_1[[#This Row],[ Cost of Goods Sold ]]/Table1_1[[#This Row],[ Total Revenue ]])</f>
        <v>0.63548523625404241</v>
      </c>
      <c r="N344" s="58">
        <f>+Table1_1[[#This Row],[Operating Profit (Gross Profit - Total operating expenses)]]/Table1_1[[#This Row],[ Total Revenue ]]</f>
        <v>0.28609776970230655</v>
      </c>
    </row>
    <row r="345" spans="1:14" x14ac:dyDescent="0.35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2">
        <f>+Table1_1[[#This Row],[ Total Revenue ]]-Table1_1[[#This Row],[ Cost of Goods Sold ]]</f>
        <v>1598600000</v>
      </c>
      <c r="L345" s="2">
        <f>Table1_1[[#This Row],[Gross Profit (Total Revenue - Cost of Goods Sold)]]-SUM(F345:H345)</f>
        <v>586200000</v>
      </c>
      <c r="M345" s="58">
        <f>1-(Table1_1[[#This Row],[ Cost of Goods Sold ]]/Table1_1[[#This Row],[ Total Revenue ]])</f>
        <v>0.49377606177606181</v>
      </c>
      <c r="N345" s="58">
        <f>+Table1_1[[#This Row],[Operating Profit (Gross Profit - Total operating expenses)]]/Table1_1[[#This Row],[ Total Revenue ]]</f>
        <v>0.18106563706563705</v>
      </c>
    </row>
    <row r="346" spans="1:14" x14ac:dyDescent="0.35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2">
        <f>+Table1_1[[#This Row],[ Total Revenue ]]-Table1_1[[#This Row],[ Cost of Goods Sold ]]</f>
        <v>1696346000</v>
      </c>
      <c r="L346" s="2">
        <f>Table1_1[[#This Row],[Gross Profit (Total Revenue - Cost of Goods Sold)]]-SUM(F346:H346)</f>
        <v>933282000</v>
      </c>
      <c r="M346" s="58">
        <f>1-(Table1_1[[#This Row],[ Cost of Goods Sold ]]/Table1_1[[#This Row],[ Total Revenue ]])</f>
        <v>0.73524585403318854</v>
      </c>
      <c r="N346" s="58">
        <f>+Table1_1[[#This Row],[Operating Profit (Gross Profit - Total operating expenses)]]/Table1_1[[#This Row],[ Total Revenue ]]</f>
        <v>0.40451165100975994</v>
      </c>
    </row>
    <row r="347" spans="1:14" x14ac:dyDescent="0.35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2">
        <f>+Table1_1[[#This Row],[ Total Revenue ]]-Table1_1[[#This Row],[ Cost of Goods Sold ]]</f>
        <v>7164000000</v>
      </c>
      <c r="L347" s="2">
        <f>Table1_1[[#This Row],[Gross Profit (Total Revenue - Cost of Goods Sold)]]-SUM(F347:H347)</f>
        <v>4463000000</v>
      </c>
      <c r="M347" s="58">
        <f>1-(Table1_1[[#This Row],[ Cost of Goods Sold ]]/Table1_1[[#This Row],[ Total Revenue ]])</f>
        <v>0.43321037673096696</v>
      </c>
      <c r="N347" s="58">
        <f>+Table1_1[[#This Row],[Operating Profit (Gross Profit - Total operating expenses)]]/Table1_1[[#This Row],[ Total Revenue ]]</f>
        <v>0.26987966378424139</v>
      </c>
    </row>
    <row r="348" spans="1:14" x14ac:dyDescent="0.35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2">
        <f>+Table1_1[[#This Row],[ Total Revenue ]]-Table1_1[[#This Row],[ Cost of Goods Sold ]]</f>
        <v>3455777000</v>
      </c>
      <c r="L348" s="2">
        <f>Table1_1[[#This Row],[Gross Profit (Total Revenue - Cost of Goods Sold)]]-SUM(F348:H348)</f>
        <v>2010708000</v>
      </c>
      <c r="M348" s="58">
        <f>1-(Table1_1[[#This Row],[ Cost of Goods Sold ]]/Table1_1[[#This Row],[ Total Revenue ]])</f>
        <v>0.81194772655238046</v>
      </c>
      <c r="N348" s="58">
        <f>+Table1_1[[#This Row],[Operating Profit (Gross Profit - Total operating expenses)]]/Table1_1[[#This Row],[ Total Revenue ]]</f>
        <v>0.47242336220209924</v>
      </c>
    </row>
    <row r="349" spans="1:14" x14ac:dyDescent="0.35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2">
        <f>+Table1_1[[#This Row],[ Total Revenue ]]-Table1_1[[#This Row],[ Cost of Goods Sold ]]</f>
        <v>6491261000</v>
      </c>
      <c r="L349" s="2">
        <f>Table1_1[[#This Row],[Gross Profit (Total Revenue - Cost of Goods Sold)]]-SUM(F349:H349)</f>
        <v>1528077000</v>
      </c>
      <c r="M349" s="58">
        <f>1-(Table1_1[[#This Row],[ Cost of Goods Sold ]]/Table1_1[[#This Row],[ Total Revenue ]])</f>
        <v>0.26624795789751732</v>
      </c>
      <c r="N349" s="58">
        <f>+Table1_1[[#This Row],[Operating Profit (Gross Profit - Total operating expenses)]]/Table1_1[[#This Row],[ Total Revenue ]]</f>
        <v>6.2676170432858044E-2</v>
      </c>
    </row>
    <row r="350" spans="1:14" x14ac:dyDescent="0.35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2">
        <f>+Table1_1[[#This Row],[ Total Revenue ]]-Table1_1[[#This Row],[ Cost of Goods Sold ]]</f>
        <v>857305000</v>
      </c>
      <c r="L350" s="2">
        <f>Table1_1[[#This Row],[Gross Profit (Total Revenue - Cost of Goods Sold)]]-SUM(F350:H350)</f>
        <v>468836000</v>
      </c>
      <c r="M350" s="58">
        <f>1-(Table1_1[[#This Row],[ Cost of Goods Sold ]]/Table1_1[[#This Row],[ Total Revenue ]])</f>
        <v>0.44811198709562083</v>
      </c>
      <c r="N350" s="58">
        <f>+Table1_1[[#This Row],[Operating Profit (Gross Profit - Total operating expenses)]]/Table1_1[[#This Row],[ Total Revenue ]]</f>
        <v>0.24505984635802019</v>
      </c>
    </row>
    <row r="351" spans="1:14" x14ac:dyDescent="0.35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2">
        <f>+Table1_1[[#This Row],[ Total Revenue ]]-Table1_1[[#This Row],[ Cost of Goods Sold ]]</f>
        <v>3001000000</v>
      </c>
      <c r="L351" s="2">
        <f>Table1_1[[#This Row],[Gross Profit (Total Revenue - Cost of Goods Sold)]]-SUM(F351:H351)</f>
        <v>1552000000</v>
      </c>
      <c r="M351" s="58">
        <f>1-(Table1_1[[#This Row],[ Cost of Goods Sold ]]/Table1_1[[#This Row],[ Total Revenue ]])</f>
        <v>0.3110811651290557</v>
      </c>
      <c r="N351" s="58">
        <f>+Table1_1[[#This Row],[Operating Profit (Gross Profit - Total operating expenses)]]/Table1_1[[#This Row],[ Total Revenue ]]</f>
        <v>0.1608790297501814</v>
      </c>
    </row>
    <row r="352" spans="1:14" x14ac:dyDescent="0.35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2">
        <f>+Table1_1[[#This Row],[ Total Revenue ]]-Table1_1[[#This Row],[ Cost of Goods Sold ]]</f>
        <v>10811000000</v>
      </c>
      <c r="L352" s="2">
        <f>Table1_1[[#This Row],[Gross Profit (Total Revenue - Cost of Goods Sold)]]-SUM(F352:H352)</f>
        <v>3297000000</v>
      </c>
      <c r="M352" s="58">
        <f>1-(Table1_1[[#This Row],[ Cost of Goods Sold ]]/Table1_1[[#This Row],[ Total Revenue ]])</f>
        <v>0.96183274021352316</v>
      </c>
      <c r="N352" s="58">
        <f>+Table1_1[[#This Row],[Operating Profit (Gross Profit - Total operating expenses)]]/Table1_1[[#This Row],[ Total Revenue ]]</f>
        <v>0.29332740213523134</v>
      </c>
    </row>
    <row r="353" spans="1:14" x14ac:dyDescent="0.35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2">
        <f>+Table1_1[[#This Row],[ Total Revenue ]]-Table1_1[[#This Row],[ Cost of Goods Sold ]]</f>
        <v>3940000000</v>
      </c>
      <c r="L353" s="2">
        <f>Table1_1[[#This Row],[Gross Profit (Total Revenue - Cost of Goods Sold)]]-SUM(F353:H353)</f>
        <v>2093000000</v>
      </c>
      <c r="M353" s="58">
        <f>1-(Table1_1[[#This Row],[ Cost of Goods Sold ]]/Table1_1[[#This Row],[ Total Revenue ]])</f>
        <v>0.2745453278517177</v>
      </c>
      <c r="N353" s="58">
        <f>+Table1_1[[#This Row],[Operating Profit (Gross Profit - Total operating expenses)]]/Table1_1[[#This Row],[ Total Revenue ]]</f>
        <v>0.14584349522681347</v>
      </c>
    </row>
    <row r="354" spans="1:14" x14ac:dyDescent="0.35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2">
        <f>+Table1_1[[#This Row],[ Total Revenue ]]-Table1_1[[#This Row],[ Cost of Goods Sold ]]</f>
        <v>1108300000</v>
      </c>
      <c r="L354" s="2">
        <f>Table1_1[[#This Row],[Gross Profit (Total Revenue - Cost of Goods Sold)]]-SUM(F354:H354)</f>
        <v>522900000</v>
      </c>
      <c r="M354" s="58">
        <f>1-(Table1_1[[#This Row],[ Cost of Goods Sold ]]/Table1_1[[#This Row],[ Total Revenue ]])</f>
        <v>0.39637352026036266</v>
      </c>
      <c r="N354" s="58">
        <f>+Table1_1[[#This Row],[Operating Profit (Gross Profit - Total operating expenses)]]/Table1_1[[#This Row],[ Total Revenue ]]</f>
        <v>0.18701047888129896</v>
      </c>
    </row>
    <row r="355" spans="1:14" x14ac:dyDescent="0.35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2">
        <f>+Table1_1[[#This Row],[ Total Revenue ]]-Table1_1[[#This Row],[ Cost of Goods Sold ]]</f>
        <v>3903700000</v>
      </c>
      <c r="L355" s="2">
        <f>Table1_1[[#This Row],[Gross Profit (Total Revenue - Cost of Goods Sold)]]-SUM(F355:H355)</f>
        <v>943400000</v>
      </c>
      <c r="M355" s="58">
        <f>1-(Table1_1[[#This Row],[ Cost of Goods Sold ]]/Table1_1[[#This Row],[ Total Revenue ]])</f>
        <v>0.35848294228385147</v>
      </c>
      <c r="N355" s="58">
        <f>+Table1_1[[#This Row],[Operating Profit (Gross Profit - Total operating expenses)]]/Table1_1[[#This Row],[ Total Revenue ]]</f>
        <v>8.6633913402819229E-2</v>
      </c>
    </row>
    <row r="356" spans="1:14" x14ac:dyDescent="0.35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2">
        <f>+Table1_1[[#This Row],[ Total Revenue ]]-Table1_1[[#This Row],[ Cost of Goods Sold ]]</f>
        <v>766600000</v>
      </c>
      <c r="L356" s="2">
        <f>Table1_1[[#This Row],[Gross Profit (Total Revenue - Cost of Goods Sold)]]-SUM(F356:H356)</f>
        <v>351500000</v>
      </c>
      <c r="M356" s="58">
        <f>1-(Table1_1[[#This Row],[ Cost of Goods Sold ]]/Table1_1[[#This Row],[ Total Revenue ]])</f>
        <v>0.42779017857142854</v>
      </c>
      <c r="N356" s="58">
        <f>+Table1_1[[#This Row],[Operating Profit (Gross Profit - Total operating expenses)]]/Table1_1[[#This Row],[ Total Revenue ]]</f>
        <v>0.19614955357142858</v>
      </c>
    </row>
    <row r="357" spans="1:14" x14ac:dyDescent="0.35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2">
        <f>+Table1_1[[#This Row],[ Total Revenue ]]-Table1_1[[#This Row],[ Cost of Goods Sold ]]</f>
        <v>2485000000</v>
      </c>
      <c r="L357" s="2">
        <f>Table1_1[[#This Row],[Gross Profit (Total Revenue - Cost of Goods Sold)]]-SUM(F357:H357)</f>
        <v>839000000</v>
      </c>
      <c r="M357" s="58">
        <f>1-(Table1_1[[#This Row],[ Cost of Goods Sold ]]/Table1_1[[#This Row],[ Total Revenue ]])</f>
        <v>0.91025641025641024</v>
      </c>
      <c r="N357" s="58">
        <f>+Table1_1[[#This Row],[Operating Profit (Gross Profit - Total operating expenses)]]/Table1_1[[#This Row],[ Total Revenue ]]</f>
        <v>0.30732600732600734</v>
      </c>
    </row>
    <row r="358" spans="1:14" x14ac:dyDescent="0.35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2">
        <f>+Table1_1[[#This Row],[ Total Revenue ]]-Table1_1[[#This Row],[ Cost of Goods Sold ]]</f>
        <v>10431000000</v>
      </c>
      <c r="L358" s="2">
        <f>Table1_1[[#This Row],[Gross Profit (Total Revenue - Cost of Goods Sold)]]-SUM(F358:H358)</f>
        <v>3759000000</v>
      </c>
      <c r="M358" s="58">
        <f>1-(Table1_1[[#This Row],[ Cost of Goods Sold ]]/Table1_1[[#This Row],[ Total Revenue ]])</f>
        <v>0.96645974242564625</v>
      </c>
      <c r="N358" s="58">
        <f>+Table1_1[[#This Row],[Operating Profit (Gross Profit - Total operating expenses)]]/Table1_1[[#This Row],[ Total Revenue ]]</f>
        <v>0.34828129343092745</v>
      </c>
    </row>
    <row r="359" spans="1:14" x14ac:dyDescent="0.35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2">
        <f>+Table1_1[[#This Row],[ Total Revenue ]]-Table1_1[[#This Row],[ Cost of Goods Sold ]]</f>
        <v>6019000000</v>
      </c>
      <c r="L359" s="2">
        <f>Table1_1[[#This Row],[Gross Profit (Total Revenue - Cost of Goods Sold)]]-SUM(F359:H359)</f>
        <v>1256000000</v>
      </c>
      <c r="M359" s="58">
        <f>1-(Table1_1[[#This Row],[ Cost of Goods Sold ]]/Table1_1[[#This Row],[ Total Revenue ]])</f>
        <v>0.6672209289435761</v>
      </c>
      <c r="N359" s="58">
        <f>+Table1_1[[#This Row],[Operating Profit (Gross Profit - Total operating expenses)]]/Table1_1[[#This Row],[ Total Revenue ]]</f>
        <v>0.13923068395964971</v>
      </c>
    </row>
    <row r="360" spans="1:14" x14ac:dyDescent="0.35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2">
        <f>+Table1_1[[#This Row],[ Total Revenue ]]-Table1_1[[#This Row],[ Cost of Goods Sold ]]</f>
        <v>5731000000</v>
      </c>
      <c r="L360" s="2">
        <f>Table1_1[[#This Row],[Gross Profit (Total Revenue - Cost of Goods Sold)]]-SUM(F360:H360)</f>
        <v>1183000000</v>
      </c>
      <c r="M360" s="58">
        <f>1-(Table1_1[[#This Row],[ Cost of Goods Sold ]]/Table1_1[[#This Row],[ Total Revenue ]])</f>
        <v>0.82985809441065739</v>
      </c>
      <c r="N360" s="58">
        <f>+Table1_1[[#This Row],[Operating Profit (Gross Profit - Total operating expenses)]]/Table1_1[[#This Row],[ Total Revenue ]]</f>
        <v>0.17130031856356792</v>
      </c>
    </row>
    <row r="361" spans="1:14" x14ac:dyDescent="0.35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2">
        <f>+Table1_1[[#This Row],[ Total Revenue ]]-Table1_1[[#This Row],[ Cost of Goods Sold ]]</f>
        <v>7996607000</v>
      </c>
      <c r="L361" s="2">
        <f>Table1_1[[#This Row],[Gross Profit (Total Revenue - Cost of Goods Sold)]]-SUM(F361:H361)</f>
        <v>1658478000</v>
      </c>
      <c r="M361" s="58">
        <f>1-(Table1_1[[#This Row],[ Cost of Goods Sold ]]/Table1_1[[#This Row],[ Total Revenue ]])</f>
        <v>0.18005820734587574</v>
      </c>
      <c r="N361" s="58">
        <f>+Table1_1[[#This Row],[Operating Profit (Gross Profit - Total operating expenses)]]/Table1_1[[#This Row],[ Total Revenue ]]</f>
        <v>3.7343660330259237E-2</v>
      </c>
    </row>
    <row r="362" spans="1:14" x14ac:dyDescent="0.35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2">
        <f>+Table1_1[[#This Row],[ Total Revenue ]]-Table1_1[[#This Row],[ Cost of Goods Sold ]]</f>
        <v>72206000000</v>
      </c>
      <c r="L362" s="2">
        <f>Table1_1[[#This Row],[Gross Profit (Total Revenue - Cost of Goods Sold)]]-SUM(F362:H362)</f>
        <v>12997000000</v>
      </c>
      <c r="M362" s="58">
        <f>1-(Table1_1[[#This Row],[ Cost of Goods Sold ]]/Table1_1[[#This Row],[ Total Revenue ]])</f>
        <v>0.56661487515105857</v>
      </c>
      <c r="N362" s="58">
        <f>+Table1_1[[#This Row],[Operating Profit (Gross Profit - Total operating expenses)]]/Table1_1[[#This Row],[ Total Revenue ]]</f>
        <v>0.10199004975124377</v>
      </c>
    </row>
    <row r="363" spans="1:14" x14ac:dyDescent="0.35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2">
        <f>+Table1_1[[#This Row],[ Total Revenue ]]-Table1_1[[#This Row],[ Cost of Goods Sold ]]</f>
        <v>1660500000</v>
      </c>
      <c r="L363" s="2">
        <f>Table1_1[[#This Row],[Gross Profit (Total Revenue - Cost of Goods Sold)]]-SUM(F363:H363)</f>
        <v>466700000</v>
      </c>
      <c r="M363" s="58">
        <f>1-(Table1_1[[#This Row],[ Cost of Goods Sold ]]/Table1_1[[#This Row],[ Total Revenue ]])</f>
        <v>0.39478376643446422</v>
      </c>
      <c r="N363" s="58">
        <f>+Table1_1[[#This Row],[Operating Profit (Gross Profit - Total operating expenses)]]/Table1_1[[#This Row],[ Total Revenue ]]</f>
        <v>0.11095789448657901</v>
      </c>
    </row>
    <row r="364" spans="1:14" x14ac:dyDescent="0.35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2">
        <f>+Table1_1[[#This Row],[ Total Revenue ]]-Table1_1[[#This Row],[ Cost of Goods Sold ]]</f>
        <v>1491000000</v>
      </c>
      <c r="L364" s="2">
        <f>Table1_1[[#This Row],[Gross Profit (Total Revenue - Cost of Goods Sold)]]-SUM(F364:H364)</f>
        <v>580000000</v>
      </c>
      <c r="M364" s="58">
        <f>1-(Table1_1[[#This Row],[ Cost of Goods Sold ]]/Table1_1[[#This Row],[ Total Revenue ]])</f>
        <v>0.55947467166979359</v>
      </c>
      <c r="N364" s="58">
        <f>+Table1_1[[#This Row],[Operating Profit (Gross Profit - Total operating expenses)]]/Table1_1[[#This Row],[ Total Revenue ]]</f>
        <v>0.2176360225140713</v>
      </c>
    </row>
    <row r="365" spans="1:14" x14ac:dyDescent="0.35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2">
        <f>+Table1_1[[#This Row],[ Total Revenue ]]-Table1_1[[#This Row],[ Cost of Goods Sold ]]</f>
        <v>1049562000</v>
      </c>
      <c r="L365" s="2">
        <f>Table1_1[[#This Row],[Gross Profit (Total Revenue - Cost of Goods Sold)]]-SUM(F365:H365)</f>
        <v>749455000</v>
      </c>
      <c r="M365" s="58">
        <f>1-(Table1_1[[#This Row],[ Cost of Goods Sold ]]/Table1_1[[#This Row],[ Total Revenue ]])</f>
        <v>0.54539700685928083</v>
      </c>
      <c r="N365" s="58">
        <f>+Table1_1[[#This Row],[Operating Profit (Gross Profit - Total operating expenses)]]/Table1_1[[#This Row],[ Total Revenue ]]</f>
        <v>0.3894486593223862</v>
      </c>
    </row>
    <row r="366" spans="1:14" x14ac:dyDescent="0.35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2">
        <f>+Table1_1[[#This Row],[ Total Revenue ]]-Table1_1[[#This Row],[ Cost of Goods Sold ]]</f>
        <v>3651000000</v>
      </c>
      <c r="L366" s="2">
        <f>Table1_1[[#This Row],[Gross Profit (Total Revenue - Cost of Goods Sold)]]-SUM(F366:H366)</f>
        <v>1621000000</v>
      </c>
      <c r="M366" s="58">
        <f>1-(Table1_1[[#This Row],[ Cost of Goods Sold ]]/Table1_1[[#This Row],[ Total Revenue ]])</f>
        <v>0.32054433713784025</v>
      </c>
      <c r="N366" s="58">
        <f>+Table1_1[[#This Row],[Operating Profit (Gross Profit - Total operating expenses)]]/Table1_1[[#This Row],[ Total Revenue ]]</f>
        <v>0.14231782265144863</v>
      </c>
    </row>
    <row r="367" spans="1:14" x14ac:dyDescent="0.35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2">
        <f>+Table1_1[[#This Row],[ Total Revenue ]]-Table1_1[[#This Row],[ Cost of Goods Sold ]]</f>
        <v>2409350000</v>
      </c>
      <c r="L367" s="2">
        <f>Table1_1[[#This Row],[Gross Profit (Total Revenue - Cost of Goods Sold)]]-SUM(F367:H367)</f>
        <v>911884000</v>
      </c>
      <c r="M367" s="58">
        <f>1-(Table1_1[[#This Row],[ Cost of Goods Sold ]]/Table1_1[[#This Row],[ Total Revenue ]])</f>
        <v>0.45007684193202679</v>
      </c>
      <c r="N367" s="58">
        <f>+Table1_1[[#This Row],[Operating Profit (Gross Profit - Total operating expenses)]]/Table1_1[[#This Row],[ Total Revenue ]]</f>
        <v>0.17034381510712196</v>
      </c>
    </row>
    <row r="368" spans="1:14" x14ac:dyDescent="0.35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2">
        <f>+Table1_1[[#This Row],[ Total Revenue ]]-Table1_1[[#This Row],[ Cost of Goods Sold ]]</f>
        <v>22733000000</v>
      </c>
      <c r="L368" s="2">
        <f>Table1_1[[#This Row],[Gross Profit (Total Revenue - Cost of Goods Sold)]]-SUM(F368:H368)</f>
        <v>5579000000</v>
      </c>
      <c r="M368" s="58">
        <f>1-(Table1_1[[#This Row],[ Cost of Goods Sold ]]/Table1_1[[#This Row],[ Total Revenue ]])</f>
        <v>0.31013219464945907</v>
      </c>
      <c r="N368" s="58">
        <f>+Table1_1[[#This Row],[Operating Profit (Gross Profit - Total operating expenses)]]/Table1_1[[#This Row],[ Total Revenue ]]</f>
        <v>7.6110830684438135E-2</v>
      </c>
    </row>
    <row r="369" spans="1:14" x14ac:dyDescent="0.35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2">
        <f>+Table1_1[[#This Row],[ Total Revenue ]]-Table1_1[[#This Row],[ Cost of Goods Sold ]]</f>
        <v>2163284000</v>
      </c>
      <c r="L369" s="2">
        <f>Table1_1[[#This Row],[Gross Profit (Total Revenue - Cost of Goods Sold)]]-SUM(F369:H369)</f>
        <v>697217000</v>
      </c>
      <c r="M369" s="58">
        <f>1-(Table1_1[[#This Row],[ Cost of Goods Sold ]]/Table1_1[[#This Row],[ Total Revenue ]])</f>
        <v>0.57014813735208203</v>
      </c>
      <c r="N369" s="58">
        <f>+Table1_1[[#This Row],[Operating Profit (Gross Profit - Total operating expenses)]]/Table1_1[[#This Row],[ Total Revenue ]]</f>
        <v>0.18375625848488067</v>
      </c>
    </row>
    <row r="370" spans="1:14" x14ac:dyDescent="0.35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2">
        <f>+Table1_1[[#This Row],[ Total Revenue ]]-Table1_1[[#This Row],[ Cost of Goods Sold ]]</f>
        <v>7356972000</v>
      </c>
      <c r="L370" s="2">
        <f>Table1_1[[#This Row],[Gross Profit (Total Revenue - Cost of Goods Sold)]]-SUM(F370:H370)</f>
        <v>3106526000</v>
      </c>
      <c r="M370" s="58">
        <f>1-(Table1_1[[#This Row],[ Cost of Goods Sold ]]/Table1_1[[#This Row],[ Total Revenue ]])</f>
        <v>0.28429037189820128</v>
      </c>
      <c r="N370" s="58">
        <f>+Table1_1[[#This Row],[Operating Profit (Gross Profit - Total operating expenses)]]/Table1_1[[#This Row],[ Total Revenue ]]</f>
        <v>0.1200433319375732</v>
      </c>
    </row>
    <row r="371" spans="1:14" x14ac:dyDescent="0.35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2">
        <f>+Table1_1[[#This Row],[ Total Revenue ]]-Table1_1[[#This Row],[ Cost of Goods Sold ]]</f>
        <v>1633834000</v>
      </c>
      <c r="L371" s="2">
        <f>Table1_1[[#This Row],[Gross Profit (Total Revenue - Cost of Goods Sold)]]-SUM(F371:H371)</f>
        <v>846505000</v>
      </c>
      <c r="M371" s="58">
        <f>1-(Table1_1[[#This Row],[ Cost of Goods Sold ]]/Table1_1[[#This Row],[ Total Revenue ]])</f>
        <v>0.45516832910063643</v>
      </c>
      <c r="N371" s="58">
        <f>+Table1_1[[#This Row],[Operating Profit (Gross Profit - Total operating expenses)]]/Table1_1[[#This Row],[ Total Revenue ]]</f>
        <v>0.23582705857837102</v>
      </c>
    </row>
    <row r="372" spans="1:14" x14ac:dyDescent="0.35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2">
        <f>+Table1_1[[#This Row],[ Total Revenue ]]-Table1_1[[#This Row],[ Cost of Goods Sold ]]</f>
        <v>5295500000</v>
      </c>
      <c r="L372" s="2">
        <f>Table1_1[[#This Row],[Gross Profit (Total Revenue - Cost of Goods Sold)]]-SUM(F372:H372)</f>
        <v>1564200000</v>
      </c>
      <c r="M372" s="58">
        <f>1-(Table1_1[[#This Row],[ Cost of Goods Sold ]]/Table1_1[[#This Row],[ Total Revenue ]])</f>
        <v>0.42330474264382612</v>
      </c>
      <c r="N372" s="58">
        <f>+Table1_1[[#This Row],[Operating Profit (Gross Profit - Total operating expenses)]]/Table1_1[[#This Row],[ Total Revenue ]]</f>
        <v>0.1250369707191904</v>
      </c>
    </row>
    <row r="373" spans="1:14" x14ac:dyDescent="0.35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2">
        <f>+Table1_1[[#This Row],[ Total Revenue ]]-Table1_1[[#This Row],[ Cost of Goods Sold ]]</f>
        <v>751000000</v>
      </c>
      <c r="L373" s="2">
        <f>Table1_1[[#This Row],[Gross Profit (Total Revenue - Cost of Goods Sold)]]-SUM(F373:H373)</f>
        <v>296000000</v>
      </c>
      <c r="M373" s="58">
        <f>1-(Table1_1[[#This Row],[ Cost of Goods Sold ]]/Table1_1[[#This Row],[ Total Revenue ]])</f>
        <v>0.98427260812581918</v>
      </c>
      <c r="N373" s="58">
        <f>+Table1_1[[#This Row],[Operating Profit (Gross Profit - Total operating expenses)]]/Table1_1[[#This Row],[ Total Revenue ]]</f>
        <v>0.38794233289646135</v>
      </c>
    </row>
    <row r="374" spans="1:14" x14ac:dyDescent="0.35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2">
        <f>+Table1_1[[#This Row],[ Total Revenue ]]-Table1_1[[#This Row],[ Cost of Goods Sold ]]</f>
        <v>12884000000</v>
      </c>
      <c r="L374" s="2">
        <f>Table1_1[[#This Row],[Gross Profit (Total Revenue - Cost of Goods Sold)]]-SUM(F374:H374)</f>
        <v>5306000000</v>
      </c>
      <c r="M374" s="58">
        <f>1-(Table1_1[[#This Row],[ Cost of Goods Sold ]]/Table1_1[[#This Row],[ Total Revenue ]])</f>
        <v>0.49192470696040624</v>
      </c>
      <c r="N374" s="58">
        <f>+Table1_1[[#This Row],[Operating Profit (Gross Profit - Total operating expenses)]]/Table1_1[[#This Row],[ Total Revenue ]]</f>
        <v>0.2025886754992173</v>
      </c>
    </row>
    <row r="375" spans="1:14" x14ac:dyDescent="0.35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2">
        <f>+Table1_1[[#This Row],[ Total Revenue ]]-Table1_1[[#This Row],[ Cost of Goods Sold ]]</f>
        <v>1566054000</v>
      </c>
      <c r="L375" s="2">
        <f>Table1_1[[#This Row],[Gross Profit (Total Revenue - Cost of Goods Sold)]]-SUM(F375:H375)</f>
        <v>436792000</v>
      </c>
      <c r="M375" s="58">
        <f>1-(Table1_1[[#This Row],[ Cost of Goods Sold ]]/Table1_1[[#This Row],[ Total Revenue ]])</f>
        <v>0.33576623242969739</v>
      </c>
      <c r="N375" s="58">
        <f>+Table1_1[[#This Row],[Operating Profit (Gross Profit - Total operating expenses)]]/Table1_1[[#This Row],[ Total Revenue ]]</f>
        <v>9.3649391525089401E-2</v>
      </c>
    </row>
    <row r="376" spans="1:14" x14ac:dyDescent="0.35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2">
        <f>+Table1_1[[#This Row],[ Total Revenue ]]-Table1_1[[#This Row],[ Cost of Goods Sold ]]</f>
        <v>2358000000</v>
      </c>
      <c r="L376" s="2">
        <f>Table1_1[[#This Row],[Gross Profit (Total Revenue - Cost of Goods Sold)]]-SUM(F376:H376)</f>
        <v>1375000000</v>
      </c>
      <c r="M376" s="58">
        <f>1-(Table1_1[[#This Row],[ Cost of Goods Sold ]]/Table1_1[[#This Row],[ Total Revenue ]])</f>
        <v>6.8598359224995686E-2</v>
      </c>
      <c r="N376" s="58">
        <f>+Table1_1[[#This Row],[Operating Profit (Gross Profit - Total operating expenses)]]/Table1_1[[#This Row],[ Total Revenue ]]</f>
        <v>4.0001163670215861E-2</v>
      </c>
    </row>
    <row r="377" spans="1:14" x14ac:dyDescent="0.35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2">
        <f>+Table1_1[[#This Row],[ Total Revenue ]]-Table1_1[[#This Row],[ Cost of Goods Sold ]]</f>
        <v>3764000000</v>
      </c>
      <c r="L377" s="2">
        <f>Table1_1[[#This Row],[Gross Profit (Total Revenue - Cost of Goods Sold)]]-SUM(F377:H377)</f>
        <v>1644000000</v>
      </c>
      <c r="M377" s="58">
        <f>1-(Table1_1[[#This Row],[ Cost of Goods Sold ]]/Table1_1[[#This Row],[ Total Revenue ]])</f>
        <v>0.12627058941930291</v>
      </c>
      <c r="N377" s="58">
        <f>+Table1_1[[#This Row],[Operating Profit (Gross Profit - Total operating expenses)]]/Table1_1[[#This Row],[ Total Revenue ]]</f>
        <v>5.5151128853701901E-2</v>
      </c>
    </row>
    <row r="378" spans="1:14" x14ac:dyDescent="0.35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2">
        <f>+Table1_1[[#This Row],[ Total Revenue ]]-Table1_1[[#This Row],[ Cost of Goods Sold ]]</f>
        <v>604216000</v>
      </c>
      <c r="L378" s="2">
        <f>Table1_1[[#This Row],[Gross Profit (Total Revenue - Cost of Goods Sold)]]-SUM(F378:H378)</f>
        <v>356619000</v>
      </c>
      <c r="M378" s="58">
        <f>1-(Table1_1[[#This Row],[ Cost of Goods Sold ]]/Table1_1[[#This Row],[ Total Revenue ]])</f>
        <v>0.33688140382491327</v>
      </c>
      <c r="N378" s="58">
        <f>+Table1_1[[#This Row],[Operating Profit (Gross Profit - Total operating expenses)]]/Table1_1[[#This Row],[ Total Revenue ]]</f>
        <v>0.19883337970301473</v>
      </c>
    </row>
    <row r="379" spans="1:14" x14ac:dyDescent="0.35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2">
        <f>+Table1_1[[#This Row],[ Total Revenue ]]-Table1_1[[#This Row],[ Cost of Goods Sold ]]</f>
        <v>6368000000</v>
      </c>
      <c r="L379" s="2">
        <f>Table1_1[[#This Row],[Gross Profit (Total Revenue - Cost of Goods Sold)]]-SUM(F379:H379)</f>
        <v>2687000000</v>
      </c>
      <c r="M379" s="58">
        <f>1-(Table1_1[[#This Row],[ Cost of Goods Sold ]]/Table1_1[[#This Row],[ Total Revenue ]])</f>
        <v>0.49653021442495127</v>
      </c>
      <c r="N379" s="58">
        <f>+Table1_1[[#This Row],[Operating Profit (Gross Profit - Total operating expenses)]]/Table1_1[[#This Row],[ Total Revenue ]]</f>
        <v>0.20951267056530215</v>
      </c>
    </row>
    <row r="380" spans="1:14" x14ac:dyDescent="0.35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2">
        <f>+Table1_1[[#This Row],[ Total Revenue ]]-Table1_1[[#This Row],[ Cost of Goods Sold ]]</f>
        <v>2218000000</v>
      </c>
      <c r="L380" s="2">
        <f>Table1_1[[#This Row],[Gross Profit (Total Revenue - Cost of Goods Sold)]]-SUM(F380:H380)</f>
        <v>1053000000</v>
      </c>
      <c r="M380" s="58">
        <f>1-(Table1_1[[#This Row],[ Cost of Goods Sold ]]/Table1_1[[#This Row],[ Total Revenue ]])</f>
        <v>0.18125357522268526</v>
      </c>
      <c r="N380" s="58">
        <f>+Table1_1[[#This Row],[Operating Profit (Gross Profit - Total operating expenses)]]/Table1_1[[#This Row],[ Total Revenue ]]</f>
        <v>8.6050502574160331E-2</v>
      </c>
    </row>
    <row r="381" spans="1:14" x14ac:dyDescent="0.35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2">
        <f>+Table1_1[[#This Row],[ Total Revenue ]]-Table1_1[[#This Row],[ Cost of Goods Sold ]]</f>
        <v>879297000</v>
      </c>
      <c r="L381" s="2">
        <f>Table1_1[[#This Row],[Gross Profit (Total Revenue - Cost of Goods Sold)]]-SUM(F381:H381)</f>
        <v>208695000</v>
      </c>
      <c r="M381" s="58">
        <f>1-(Table1_1[[#This Row],[ Cost of Goods Sold ]]/Table1_1[[#This Row],[ Total Revenue ]])</f>
        <v>0.47920155690626465</v>
      </c>
      <c r="N381" s="58">
        <f>+Table1_1[[#This Row],[Operating Profit (Gross Profit - Total operating expenses)]]/Table1_1[[#This Row],[ Total Revenue ]]</f>
        <v>0.11373514173089741</v>
      </c>
    </row>
    <row r="382" spans="1:14" x14ac:dyDescent="0.35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2">
        <f>+Table1_1[[#This Row],[ Total Revenue ]]-Table1_1[[#This Row],[ Cost of Goods Sold ]]</f>
        <v>879297000</v>
      </c>
      <c r="L382" s="2">
        <f>Table1_1[[#This Row],[Gross Profit (Total Revenue - Cost of Goods Sold)]]-SUM(F382:H382)</f>
        <v>208695000</v>
      </c>
      <c r="M382" s="58">
        <f>1-(Table1_1[[#This Row],[ Cost of Goods Sold ]]/Table1_1[[#This Row],[ Total Revenue ]])</f>
        <v>0.47920155690626465</v>
      </c>
      <c r="N382" s="58">
        <f>+Table1_1[[#This Row],[Operating Profit (Gross Profit - Total operating expenses)]]/Table1_1[[#This Row],[ Total Revenue ]]</f>
        <v>0.11373514173089741</v>
      </c>
    </row>
    <row r="383" spans="1:14" x14ac:dyDescent="0.35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2">
        <f>+Table1_1[[#This Row],[ Total Revenue ]]-Table1_1[[#This Row],[ Cost of Goods Sold ]]</f>
        <v>19332000000</v>
      </c>
      <c r="L383" s="2">
        <f>Table1_1[[#This Row],[Gross Profit (Total Revenue - Cost of Goods Sold)]]-SUM(F383:H383)</f>
        <v>1362000000</v>
      </c>
      <c r="M383" s="58">
        <f>1-(Table1_1[[#This Row],[ Cost of Goods Sold ]]/Table1_1[[#This Row],[ Total Revenue ]])</f>
        <v>0.52034883720930236</v>
      </c>
      <c r="N383" s="58">
        <f>+Table1_1[[#This Row],[Operating Profit (Gross Profit - Total operating expenses)]]/Table1_1[[#This Row],[ Total Revenue ]]</f>
        <v>3.6660206718346251E-2</v>
      </c>
    </row>
    <row r="384" spans="1:14" x14ac:dyDescent="0.35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2">
        <f>+Table1_1[[#This Row],[ Total Revenue ]]-Table1_1[[#This Row],[ Cost of Goods Sold ]]</f>
        <v>471296000</v>
      </c>
      <c r="L384" s="2">
        <f>Table1_1[[#This Row],[Gross Profit (Total Revenue - Cost of Goods Sold)]]-SUM(F384:H384)</f>
        <v>67260000</v>
      </c>
      <c r="M384" s="58">
        <f>1-(Table1_1[[#This Row],[ Cost of Goods Sold ]]/Table1_1[[#This Row],[ Total Revenue ]])</f>
        <v>0.65767249222731405</v>
      </c>
      <c r="N384" s="58">
        <f>+Table1_1[[#This Row],[Operating Profit (Gross Profit - Total operating expenses)]]/Table1_1[[#This Row],[ Total Revenue ]]</f>
        <v>9.3858322216206255E-2</v>
      </c>
    </row>
    <row r="385" spans="1:14" x14ac:dyDescent="0.35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2">
        <f>+Table1_1[[#This Row],[ Total Revenue ]]-Table1_1[[#This Row],[ Cost of Goods Sold ]]</f>
        <v>783674000</v>
      </c>
      <c r="L385" s="2">
        <f>Table1_1[[#This Row],[Gross Profit (Total Revenue - Cost of Goods Sold)]]-SUM(F385:H385)</f>
        <v>294794000</v>
      </c>
      <c r="M385" s="58">
        <f>1-(Table1_1[[#This Row],[ Cost of Goods Sold ]]/Table1_1[[#This Row],[ Total Revenue ]])</f>
        <v>0.35296560396638943</v>
      </c>
      <c r="N385" s="58">
        <f>+Table1_1[[#This Row],[Operating Profit (Gross Profit - Total operating expenses)]]/Table1_1[[#This Row],[ Total Revenue ]]</f>
        <v>0.13277477912456942</v>
      </c>
    </row>
    <row r="386" spans="1:14" x14ac:dyDescent="0.35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2">
        <f>+Table1_1[[#This Row],[ Total Revenue ]]-Table1_1[[#This Row],[ Cost of Goods Sold ]]</f>
        <v>32830000000</v>
      </c>
      <c r="L386" s="2">
        <f>Table1_1[[#This Row],[Gross Profit (Total Revenue - Cost of Goods Sold)]]-SUM(F386:H386)</f>
        <v>9623000000</v>
      </c>
      <c r="M386" s="58">
        <f>1-(Table1_1[[#This Row],[ Cost of Goods Sold ]]/Table1_1[[#This Row],[ Total Revenue ]])</f>
        <v>0.2680240674672828</v>
      </c>
      <c r="N386" s="58">
        <f>+Table1_1[[#This Row],[Operating Profit (Gross Profit - Total operating expenses)]]/Table1_1[[#This Row],[ Total Revenue ]]</f>
        <v>7.8562156601817312E-2</v>
      </c>
    </row>
    <row r="387" spans="1:14" x14ac:dyDescent="0.35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2">
        <f>+Table1_1[[#This Row],[ Total Revenue ]]-Table1_1[[#This Row],[ Cost of Goods Sold ]]</f>
        <v>3343300000</v>
      </c>
      <c r="L387" s="2">
        <f>Table1_1[[#This Row],[Gross Profit (Total Revenue - Cost of Goods Sold)]]-SUM(F387:H387)</f>
        <v>1394900000</v>
      </c>
      <c r="M387" s="58">
        <f>1-(Table1_1[[#This Row],[ Cost of Goods Sold ]]/Table1_1[[#This Row],[ Total Revenue ]])</f>
        <v>0.31794320710576873</v>
      </c>
      <c r="N387" s="58">
        <f>+Table1_1[[#This Row],[Operating Profit (Gross Profit - Total operating expenses)]]/Table1_1[[#This Row],[ Total Revenue ]]</f>
        <v>0.1326530612244898</v>
      </c>
    </row>
    <row r="388" spans="1:14" x14ac:dyDescent="0.35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2">
        <f>+Table1_1[[#This Row],[ Total Revenue ]]-Table1_1[[#This Row],[ Cost of Goods Sold ]]</f>
        <v>16114000000</v>
      </c>
      <c r="L388" s="2">
        <f>Table1_1[[#This Row],[Gross Profit (Total Revenue - Cost of Goods Sold)]]-SUM(F388:H388)</f>
        <v>7446000000</v>
      </c>
      <c r="M388" s="58">
        <f>1-(Table1_1[[#This Row],[ Cost of Goods Sold ]]/Table1_1[[#This Row],[ Total Revenue ]])</f>
        <v>0.73368847607339616</v>
      </c>
      <c r="N388" s="58">
        <f>+Table1_1[[#This Row],[Operating Profit (Gross Profit - Total operating expenses)]]/Table1_1[[#This Row],[ Total Revenue ]]</f>
        <v>0.33902472339844286</v>
      </c>
    </row>
    <row r="389" spans="1:14" x14ac:dyDescent="0.35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2">
        <f>+Table1_1[[#This Row],[ Total Revenue ]]-Table1_1[[#This Row],[ Cost of Goods Sold ]]</f>
        <v>40553000000</v>
      </c>
      <c r="L389" s="2">
        <f>Table1_1[[#This Row],[Gross Profit (Total Revenue - Cost of Goods Sold)]]-SUM(F389:H389)</f>
        <v>1343000000</v>
      </c>
      <c r="M389" s="58">
        <f>1-(Table1_1[[#This Row],[ Cost of Goods Sold ]]/Table1_1[[#This Row],[ Total Revenue ]])</f>
        <v>0.74921942838139932</v>
      </c>
      <c r="N389" s="58">
        <f>+Table1_1[[#This Row],[Operating Profit (Gross Profit - Total operating expenses)]]/Table1_1[[#This Row],[ Total Revenue ]]</f>
        <v>2.4812016184159475E-2</v>
      </c>
    </row>
    <row r="390" spans="1:14" x14ac:dyDescent="0.35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2">
        <f>+Table1_1[[#This Row],[ Total Revenue ]]-Table1_1[[#This Row],[ Cost of Goods Sold ]]</f>
        <v>1031531000</v>
      </c>
      <c r="L390" s="2">
        <f>Table1_1[[#This Row],[Gross Profit (Total Revenue - Cost of Goods Sold)]]-SUM(F390:H390)</f>
        <v>374285000</v>
      </c>
      <c r="M390" s="58">
        <f>1-(Table1_1[[#This Row],[ Cost of Goods Sold ]]/Table1_1[[#This Row],[ Total Revenue ]])</f>
        <v>0.36907287315402026</v>
      </c>
      <c r="N390" s="58">
        <f>+Table1_1[[#This Row],[Operating Profit (Gross Profit - Total operating expenses)]]/Table1_1[[#This Row],[ Total Revenue ]]</f>
        <v>0.13391593692138429</v>
      </c>
    </row>
    <row r="391" spans="1:14" x14ac:dyDescent="0.35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2">
        <f>+Table1_1[[#This Row],[ Total Revenue ]]-Table1_1[[#This Row],[ Cost of Goods Sold ]]</f>
        <v>847127000</v>
      </c>
      <c r="L391" s="2">
        <f>Table1_1[[#This Row],[Gross Profit (Total Revenue - Cost of Goods Sold)]]-SUM(F391:H391)</f>
        <v>343329000</v>
      </c>
      <c r="M391" s="58">
        <f>1-(Table1_1[[#This Row],[ Cost of Goods Sold ]]/Table1_1[[#This Row],[ Total Revenue ]])</f>
        <v>0.34761800415930089</v>
      </c>
      <c r="N391" s="58">
        <f>+Table1_1[[#This Row],[Operating Profit (Gross Profit - Total operating expenses)]]/Table1_1[[#This Row],[ Total Revenue ]]</f>
        <v>0.14088482807183411</v>
      </c>
    </row>
    <row r="392" spans="1:14" x14ac:dyDescent="0.35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2">
        <f>+Table1_1[[#This Row],[ Total Revenue ]]-Table1_1[[#This Row],[ Cost of Goods Sold ]]</f>
        <v>16132000000</v>
      </c>
      <c r="L392" s="2">
        <f>Table1_1[[#This Row],[Gross Profit (Total Revenue - Cost of Goods Sold)]]-SUM(F392:H392)</f>
        <v>8549000000</v>
      </c>
      <c r="M392" s="58">
        <f>1-(Table1_1[[#This Row],[ Cost of Goods Sold ]]/Table1_1[[#This Row],[ Total Revenue ]])</f>
        <v>0.28501766784452298</v>
      </c>
      <c r="N392" s="58">
        <f>+Table1_1[[#This Row],[Operating Profit (Gross Profit - Total operating expenses)]]/Table1_1[[#This Row],[ Total Revenue ]]</f>
        <v>0.15104240282685513</v>
      </c>
    </row>
    <row r="393" spans="1:14" x14ac:dyDescent="0.35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2">
        <f>+Table1_1[[#This Row],[ Total Revenue ]]-Table1_1[[#This Row],[ Cost of Goods Sold ]]</f>
        <v>9846000000</v>
      </c>
      <c r="L393" s="2">
        <f>Table1_1[[#This Row],[Gross Profit (Total Revenue - Cost of Goods Sold)]]-SUM(F393:H393)</f>
        <v>7242000000</v>
      </c>
      <c r="M393" s="58">
        <f>1-(Table1_1[[#This Row],[ Cost of Goods Sold ]]/Table1_1[[#This Row],[ Total Revenue ]])</f>
        <v>0.83596535914416714</v>
      </c>
      <c r="N393" s="58">
        <f>+Table1_1[[#This Row],[Operating Profit (Gross Profit - Total operating expenses)]]/Table1_1[[#This Row],[ Total Revenue ]]</f>
        <v>0.61487519103413146</v>
      </c>
    </row>
    <row r="394" spans="1:14" x14ac:dyDescent="0.35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2">
        <f>+Table1_1[[#This Row],[ Total Revenue ]]-Table1_1[[#This Row],[ Cost of Goods Sold ]]</f>
        <v>1249687000</v>
      </c>
      <c r="L394" s="2">
        <f>Table1_1[[#This Row],[Gross Profit (Total Revenue - Cost of Goods Sold)]]-SUM(F394:H394)</f>
        <v>608890000</v>
      </c>
      <c r="M394" s="58">
        <f>1-(Table1_1[[#This Row],[ Cost of Goods Sold ]]/Table1_1[[#This Row],[ Total Revenue ]])</f>
        <v>0.42464517106782873</v>
      </c>
      <c r="N394" s="58">
        <f>+Table1_1[[#This Row],[Operating Profit (Gross Profit - Total operating expenses)]]/Table1_1[[#This Row],[ Total Revenue ]]</f>
        <v>0.20690156672149926</v>
      </c>
    </row>
    <row r="395" spans="1:14" x14ac:dyDescent="0.35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2">
        <f>+Table1_1[[#This Row],[ Total Revenue ]]-Table1_1[[#This Row],[ Cost of Goods Sold ]]</f>
        <v>5061975000</v>
      </c>
      <c r="L395" s="2">
        <f>Table1_1[[#This Row],[Gross Profit (Total Revenue - Cost of Goods Sold)]]-SUM(F395:H395)</f>
        <v>1465267000</v>
      </c>
      <c r="M395" s="58">
        <f>1-(Table1_1[[#This Row],[ Cost of Goods Sold ]]/Table1_1[[#This Row],[ Total Revenue ]])</f>
        <v>0.46526125577960364</v>
      </c>
      <c r="N395" s="58">
        <f>+Table1_1[[#This Row],[Operating Profit (Gross Profit - Total operating expenses)]]/Table1_1[[#This Row],[ Total Revenue ]]</f>
        <v>0.1346770706043417</v>
      </c>
    </row>
    <row r="396" spans="1:14" x14ac:dyDescent="0.35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2">
        <f>+Table1_1[[#This Row],[ Total Revenue ]]-Table1_1[[#This Row],[ Cost of Goods Sold ]]</f>
        <v>6995000000</v>
      </c>
      <c r="L396" s="2">
        <f>Table1_1[[#This Row],[Gross Profit (Total Revenue - Cost of Goods Sold)]]-SUM(F396:H396)</f>
        <v>3929000000</v>
      </c>
      <c r="M396" s="58">
        <f>1-(Table1_1[[#This Row],[ Cost of Goods Sold ]]/Table1_1[[#This Row],[ Total Revenue ]])</f>
        <v>0.50710453820501666</v>
      </c>
      <c r="N396" s="58">
        <f>+Table1_1[[#This Row],[Operating Profit (Gross Profit - Total operating expenses)]]/Table1_1[[#This Row],[ Total Revenue ]]</f>
        <v>0.28483398579092362</v>
      </c>
    </row>
    <row r="397" spans="1:14" x14ac:dyDescent="0.35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2">
        <f>+Table1_1[[#This Row],[ Total Revenue ]]-Table1_1[[#This Row],[ Cost of Goods Sold ]]</f>
        <v>11908000000</v>
      </c>
      <c r="L397" s="2">
        <f>Table1_1[[#This Row],[Gross Profit (Total Revenue - Cost of Goods Sold)]]-SUM(F397:H397)</f>
        <v>5130000000</v>
      </c>
      <c r="M397" s="58">
        <f>1-(Table1_1[[#This Row],[ Cost of Goods Sold ]]/Table1_1[[#This Row],[ Total Revenue ]])</f>
        <v>8.6044814405352832E-2</v>
      </c>
      <c r="N397" s="58">
        <f>+Table1_1[[#This Row],[Operating Profit (Gross Profit - Total operating expenses)]]/Table1_1[[#This Row],[ Total Revenue ]]</f>
        <v>3.7068348832672175E-2</v>
      </c>
    </row>
    <row r="398" spans="1:14" x14ac:dyDescent="0.35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2">
        <f>+Table1_1[[#This Row],[ Total Revenue ]]-Table1_1[[#This Row],[ Cost of Goods Sold ]]</f>
        <v>334026000</v>
      </c>
      <c r="L398" s="2">
        <f>Table1_1[[#This Row],[Gross Profit (Total Revenue - Cost of Goods Sold)]]-SUM(F398:H398)</f>
        <v>25883000</v>
      </c>
      <c r="M398" s="58">
        <f>1-(Table1_1[[#This Row],[ Cost of Goods Sold ]]/Table1_1[[#This Row],[ Total Revenue ]])</f>
        <v>0.13010738866751581</v>
      </c>
      <c r="N398" s="58">
        <f>+Table1_1[[#This Row],[Operating Profit (Gross Profit - Total operating expenses)]]/Table1_1[[#This Row],[ Total Revenue ]]</f>
        <v>1.0081758728007135E-2</v>
      </c>
    </row>
    <row r="399" spans="1:14" x14ac:dyDescent="0.35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2">
        <f>+Table1_1[[#This Row],[ Total Revenue ]]-Table1_1[[#This Row],[ Cost of Goods Sold ]]</f>
        <v>1370611000</v>
      </c>
      <c r="L399" s="2">
        <f>Table1_1[[#This Row],[Gross Profit (Total Revenue - Cost of Goods Sold)]]-SUM(F399:H399)</f>
        <v>699408000</v>
      </c>
      <c r="M399" s="58">
        <f>1-(Table1_1[[#This Row],[ Cost of Goods Sold ]]/Table1_1[[#This Row],[ Total Revenue ]])</f>
        <v>0.59613139663949166</v>
      </c>
      <c r="N399" s="58">
        <f>+Table1_1[[#This Row],[Operating Profit (Gross Profit - Total operating expenses)]]/Table1_1[[#This Row],[ Total Revenue ]]</f>
        <v>0.30419941753045437</v>
      </c>
    </row>
    <row r="400" spans="1:14" x14ac:dyDescent="0.35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2">
        <f>+Table1_1[[#This Row],[ Total Revenue ]]-Table1_1[[#This Row],[ Cost of Goods Sold ]]</f>
        <v>891140000</v>
      </c>
      <c r="L400" s="2">
        <f>Table1_1[[#This Row],[Gross Profit (Total Revenue - Cost of Goods Sold)]]-SUM(F400:H400)</f>
        <v>572228000</v>
      </c>
      <c r="M400" s="58">
        <f>1-(Table1_1[[#This Row],[ Cost of Goods Sold ]]/Table1_1[[#This Row],[ Total Revenue ]])</f>
        <v>0.6329802649149624</v>
      </c>
      <c r="N400" s="58">
        <f>+Table1_1[[#This Row],[Operating Profit (Gross Profit - Total operating expenses)]]/Table1_1[[#This Row],[ Total Revenue ]]</f>
        <v>0.40645581057045932</v>
      </c>
    </row>
    <row r="401" spans="1:14" x14ac:dyDescent="0.35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2">
        <f>+Table1_1[[#This Row],[ Total Revenue ]]-Table1_1[[#This Row],[ Cost of Goods Sold ]]</f>
        <v>705992000</v>
      </c>
      <c r="L401" s="2">
        <f>Table1_1[[#This Row],[Gross Profit (Total Revenue - Cost of Goods Sold)]]-SUM(F401:H401)</f>
        <v>457327000</v>
      </c>
      <c r="M401" s="58">
        <f>1-(Table1_1[[#This Row],[ Cost of Goods Sold ]]/Table1_1[[#This Row],[ Total Revenue ]])</f>
        <v>0.80814842626763983</v>
      </c>
      <c r="N401" s="58">
        <f>+Table1_1[[#This Row],[Operating Profit (Gross Profit - Total operating expenses)]]/Table1_1[[#This Row],[ Total Revenue ]]</f>
        <v>0.52350181778221416</v>
      </c>
    </row>
    <row r="402" spans="1:14" x14ac:dyDescent="0.35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2">
        <f>+Table1_1[[#This Row],[ Total Revenue ]]-Table1_1[[#This Row],[ Cost of Goods Sold ]]</f>
        <v>1247157000</v>
      </c>
      <c r="L402" s="2">
        <f>Table1_1[[#This Row],[Gross Profit (Total Revenue - Cost of Goods Sold)]]-SUM(F402:H402)</f>
        <v>48571000</v>
      </c>
      <c r="M402" s="58">
        <f>1-(Table1_1[[#This Row],[ Cost of Goods Sold ]]/Table1_1[[#This Row],[ Total Revenue ]])</f>
        <v>0.81671427504940919</v>
      </c>
      <c r="N402" s="58">
        <f>+Table1_1[[#This Row],[Operating Profit (Gross Profit - Total operating expenses)]]/Table1_1[[#This Row],[ Total Revenue ]]</f>
        <v>3.1807245642228567E-2</v>
      </c>
    </row>
    <row r="403" spans="1:14" x14ac:dyDescent="0.35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2">
        <f>+Table1_1[[#This Row],[ Total Revenue ]]-Table1_1[[#This Row],[ Cost of Goods Sold ]]</f>
        <v>1396355000</v>
      </c>
      <c r="L403" s="2">
        <f>Table1_1[[#This Row],[Gross Profit (Total Revenue - Cost of Goods Sold)]]-SUM(F403:H403)</f>
        <v>634000000</v>
      </c>
      <c r="M403" s="58">
        <f>1-(Table1_1[[#This Row],[ Cost of Goods Sold ]]/Table1_1[[#This Row],[ Total Revenue ]])</f>
        <v>0.55530015767946728</v>
      </c>
      <c r="N403" s="58">
        <f>+Table1_1[[#This Row],[Operating Profit (Gross Profit - Total operating expenses)]]/Table1_1[[#This Row],[ Total Revenue ]]</f>
        <v>0.2521280762906154</v>
      </c>
    </row>
    <row r="404" spans="1:14" x14ac:dyDescent="0.35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2">
        <f>+Table1_1[[#This Row],[ Total Revenue ]]-Table1_1[[#This Row],[ Cost of Goods Sold ]]</f>
        <v>69571000000</v>
      </c>
      <c r="L404" s="2">
        <f>Table1_1[[#This Row],[Gross Profit (Total Revenue - Cost of Goods Sold)]]-SUM(F404:H404)</f>
        <v>13160000000</v>
      </c>
      <c r="M404" s="58">
        <f>1-(Table1_1[[#This Row],[ Cost of Goods Sold ]]/Table1_1[[#This Row],[ Total Revenue ]])</f>
        <v>0.60054727828323817</v>
      </c>
      <c r="N404" s="58">
        <f>+Table1_1[[#This Row],[Operating Profit (Gross Profit - Total operating expenses)]]/Table1_1[[#This Row],[ Total Revenue ]]</f>
        <v>0.11359908844500458</v>
      </c>
    </row>
    <row r="405" spans="1:14" x14ac:dyDescent="0.35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2">
        <f>+Table1_1[[#This Row],[ Total Revenue ]]-Table1_1[[#This Row],[ Cost of Goods Sold ]]</f>
        <v>1106027000</v>
      </c>
      <c r="L405" s="2">
        <f>Table1_1[[#This Row],[Gross Profit (Total Revenue - Cost of Goods Sold)]]-SUM(F405:H405)</f>
        <v>518924000</v>
      </c>
      <c r="M405" s="58">
        <f>1-(Table1_1[[#This Row],[ Cost of Goods Sold ]]/Table1_1[[#This Row],[ Total Revenue ]])</f>
        <v>0.59991451698025811</v>
      </c>
      <c r="N405" s="58">
        <f>+Table1_1[[#This Row],[Operating Profit (Gross Profit - Total operating expenses)]]/Table1_1[[#This Row],[ Total Revenue ]]</f>
        <v>0.28146694502888575</v>
      </c>
    </row>
    <row r="406" spans="1:14" x14ac:dyDescent="0.35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2">
        <f>+Table1_1[[#This Row],[ Total Revenue ]]-Table1_1[[#This Row],[ Cost of Goods Sold ]]</f>
        <v>4363000000</v>
      </c>
      <c r="L406" s="2">
        <f>Table1_1[[#This Row],[Gross Profit (Total Revenue - Cost of Goods Sold)]]-SUM(F406:H406)</f>
        <v>1266000000</v>
      </c>
      <c r="M406" s="58">
        <f>1-(Table1_1[[#This Row],[ Cost of Goods Sold ]]/Table1_1[[#This Row],[ Total Revenue ]])</f>
        <v>0.28421601198618984</v>
      </c>
      <c r="N406" s="58">
        <f>+Table1_1[[#This Row],[Operating Profit (Gross Profit - Total operating expenses)]]/Table1_1[[#This Row],[ Total Revenue ]]</f>
        <v>8.2470197381278088E-2</v>
      </c>
    </row>
    <row r="407" spans="1:14" x14ac:dyDescent="0.35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2">
        <f>+Table1_1[[#This Row],[ Total Revenue ]]-Table1_1[[#This Row],[ Cost of Goods Sold ]]</f>
        <v>1485900000</v>
      </c>
      <c r="L407" s="2">
        <f>Table1_1[[#This Row],[Gross Profit (Total Revenue - Cost of Goods Sold)]]-SUM(F407:H407)</f>
        <v>1000300000</v>
      </c>
      <c r="M407" s="58">
        <f>1-(Table1_1[[#This Row],[ Cost of Goods Sold ]]/Table1_1[[#This Row],[ Total Revenue ]])</f>
        <v>0.34991993217784478</v>
      </c>
      <c r="N407" s="58">
        <f>+Table1_1[[#This Row],[Operating Profit (Gross Profit - Total operating expenses)]]/Table1_1[[#This Row],[ Total Revenue ]]</f>
        <v>0.23556424265259984</v>
      </c>
    </row>
    <row r="408" spans="1:14" x14ac:dyDescent="0.35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2">
        <f>+Table1_1[[#This Row],[ Total Revenue ]]-Table1_1[[#This Row],[ Cost of Goods Sold ]]</f>
        <v>89520000000</v>
      </c>
      <c r="L408" s="2">
        <f>Table1_1[[#This Row],[Gross Profit (Total Revenue - Cost of Goods Sold)]]-SUM(F408:H408)</f>
        <v>31905000000</v>
      </c>
      <c r="M408" s="58">
        <f>1-(Table1_1[[#This Row],[ Cost of Goods Sold ]]/Table1_1[[#This Row],[ Total Revenue ]])</f>
        <v>0.98107335035672405</v>
      </c>
      <c r="N408" s="58">
        <f>+Table1_1[[#This Row],[Operating Profit (Gross Profit - Total operating expenses)]]/Table1_1[[#This Row],[ Total Revenue ]]</f>
        <v>0.3496553311341743</v>
      </c>
    </row>
    <row r="409" spans="1:14" x14ac:dyDescent="0.35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2">
        <f>+Table1_1[[#This Row],[ Total Revenue ]]-Table1_1[[#This Row],[ Cost of Goods Sold ]]</f>
        <v>4629000000</v>
      </c>
      <c r="L409" s="2">
        <f>Table1_1[[#This Row],[Gross Profit (Total Revenue - Cost of Goods Sold)]]-SUM(F409:H409)</f>
        <v>947000000</v>
      </c>
      <c r="M409" s="58">
        <f>1-(Table1_1[[#This Row],[ Cost of Goods Sold ]]/Table1_1[[#This Row],[ Total Revenue ]])</f>
        <v>0.35836494542076336</v>
      </c>
      <c r="N409" s="58">
        <f>+Table1_1[[#This Row],[Operating Profit (Gross Profit - Total operating expenses)]]/Table1_1[[#This Row],[ Total Revenue ]]</f>
        <v>7.3314237051947048E-2</v>
      </c>
    </row>
    <row r="410" spans="1:14" x14ac:dyDescent="0.35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2">
        <f>+Table1_1[[#This Row],[ Total Revenue ]]-Table1_1[[#This Row],[ Cost of Goods Sold ]]</f>
        <v>3298000000</v>
      </c>
      <c r="L410" s="2">
        <f>Table1_1[[#This Row],[Gross Profit (Total Revenue - Cost of Goods Sold)]]-SUM(F410:H410)</f>
        <v>1445000000</v>
      </c>
      <c r="M410" s="58">
        <f>1-(Table1_1[[#This Row],[ Cost of Goods Sold ]]/Table1_1[[#This Row],[ Total Revenue ]])</f>
        <v>0.17571527518780972</v>
      </c>
      <c r="N410" s="58">
        <f>+Table1_1[[#This Row],[Operating Profit (Gross Profit - Total operating expenses)]]/Table1_1[[#This Row],[ Total Revenue ]]</f>
        <v>7.6988651499813529E-2</v>
      </c>
    </row>
    <row r="411" spans="1:14" x14ac:dyDescent="0.35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2">
        <f>+Table1_1[[#This Row],[ Total Revenue ]]-Table1_1[[#This Row],[ Cost of Goods Sold ]]</f>
        <v>4871000000</v>
      </c>
      <c r="L411" s="2">
        <f>Table1_1[[#This Row],[Gross Profit (Total Revenue - Cost of Goods Sold)]]-SUM(F411:H411)</f>
        <v>2070000000</v>
      </c>
      <c r="M411" s="58">
        <f>1-(Table1_1[[#This Row],[ Cost of Goods Sold ]]/Table1_1[[#This Row],[ Total Revenue ]])</f>
        <v>0.34835156976328396</v>
      </c>
      <c r="N411" s="58">
        <f>+Table1_1[[#This Row],[Operating Profit (Gross Profit - Total operating expenses)]]/Table1_1[[#This Row],[ Total Revenue ]]</f>
        <v>0.14803690195237074</v>
      </c>
    </row>
    <row r="412" spans="1:14" x14ac:dyDescent="0.35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2">
        <f>+Table1_1[[#This Row],[ Total Revenue ]]-Table1_1[[#This Row],[ Cost of Goods Sold ]]</f>
        <v>2963000000</v>
      </c>
      <c r="L412" s="2">
        <f>Table1_1[[#This Row],[Gross Profit (Total Revenue - Cost of Goods Sold)]]-SUM(F412:H412)</f>
        <v>1612000000</v>
      </c>
      <c r="M412" s="58">
        <f>1-(Table1_1[[#This Row],[ Cost of Goods Sold ]]/Table1_1[[#This Row],[ Total Revenue ]])</f>
        <v>0.39580550360673261</v>
      </c>
      <c r="N412" s="58">
        <f>+Table1_1[[#This Row],[Operating Profit (Gross Profit - Total operating expenses)]]/Table1_1[[#This Row],[ Total Revenue ]]</f>
        <v>0.21533529254608602</v>
      </c>
    </row>
    <row r="413" spans="1:14" x14ac:dyDescent="0.35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2">
        <f>+Table1_1[[#This Row],[ Total Revenue ]]-Table1_1[[#This Row],[ Cost of Goods Sold ]]</f>
        <v>116354000000</v>
      </c>
      <c r="L413" s="2">
        <f>Table1_1[[#This Row],[Gross Profit (Total Revenue - Cost of Goods Sold)]]-SUM(F413:H413)</f>
        <v>27725000000</v>
      </c>
      <c r="M413" s="58">
        <f>1-(Table1_1[[#This Row],[ Cost of Goods Sold ]]/Table1_1[[#This Row],[ Total Revenue ]])</f>
        <v>0.24827430219929114</v>
      </c>
      <c r="N413" s="58">
        <f>+Table1_1[[#This Row],[Operating Profit (Gross Profit - Total operating expenses)]]/Table1_1[[#This Row],[ Total Revenue ]]</f>
        <v>5.9159161081487076E-2</v>
      </c>
    </row>
    <row r="414" spans="1:14" x14ac:dyDescent="0.35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2">
        <f>+Table1_1[[#This Row],[ Total Revenue ]]-Table1_1[[#This Row],[ Cost of Goods Sold ]]</f>
        <v>1933600000</v>
      </c>
      <c r="L414" s="2">
        <f>Table1_1[[#This Row],[Gross Profit (Total Revenue - Cost of Goods Sold)]]-SUM(F414:H414)</f>
        <v>910000000</v>
      </c>
      <c r="M414" s="58">
        <f>1-(Table1_1[[#This Row],[ Cost of Goods Sold ]]/Table1_1[[#This Row],[ Total Revenue ]])</f>
        <v>0.19540984931936012</v>
      </c>
      <c r="N414" s="58">
        <f>+Table1_1[[#This Row],[Operating Profit (Gross Profit - Total operating expenses)]]/Table1_1[[#This Row],[ Total Revenue ]]</f>
        <v>9.1964709805863507E-2</v>
      </c>
    </row>
    <row r="415" spans="1:14" x14ac:dyDescent="0.35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2">
        <f>+Table1_1[[#This Row],[ Total Revenue ]]-Table1_1[[#This Row],[ Cost of Goods Sold ]]</f>
        <v>2470600000</v>
      </c>
      <c r="L415" s="2">
        <f>Table1_1[[#This Row],[Gross Profit (Total Revenue - Cost of Goods Sold)]]-SUM(F415:H415)</f>
        <v>1330000000</v>
      </c>
      <c r="M415" s="58">
        <f>1-(Table1_1[[#This Row],[ Cost of Goods Sold ]]/Table1_1[[#This Row],[ Total Revenue ]])</f>
        <v>0.43613190227369014</v>
      </c>
      <c r="N415" s="58">
        <f>+Table1_1[[#This Row],[Operating Profit (Gross Profit - Total operating expenses)]]/Table1_1[[#This Row],[ Total Revenue ]]</f>
        <v>0.23478322270865698</v>
      </c>
    </row>
    <row r="416" spans="1:14" x14ac:dyDescent="0.35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2">
        <f>+Table1_1[[#This Row],[ Total Revenue ]]-Table1_1[[#This Row],[ Cost of Goods Sold ]]</f>
        <v>996000000</v>
      </c>
      <c r="L416" s="2">
        <f>Table1_1[[#This Row],[Gross Profit (Total Revenue - Cost of Goods Sold)]]-SUM(F416:H416)</f>
        <v>644000000</v>
      </c>
      <c r="M416" s="58">
        <f>1-(Table1_1[[#This Row],[ Cost of Goods Sold ]]/Table1_1[[#This Row],[ Total Revenue ]])</f>
        <v>0.16630489230255463</v>
      </c>
      <c r="N416" s="58">
        <f>+Table1_1[[#This Row],[Operating Profit (Gross Profit - Total operating expenses)]]/Table1_1[[#This Row],[ Total Revenue ]]</f>
        <v>0.10753047253297712</v>
      </c>
    </row>
    <row r="417" spans="1:14" x14ac:dyDescent="0.35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2">
        <f>+Table1_1[[#This Row],[ Total Revenue ]]-Table1_1[[#This Row],[ Cost of Goods Sold ]]</f>
        <v>2441000000</v>
      </c>
      <c r="L417" s="2">
        <f>Table1_1[[#This Row],[Gross Profit (Total Revenue - Cost of Goods Sold)]]-SUM(F417:H417)</f>
        <v>867000000</v>
      </c>
      <c r="M417" s="58">
        <f>1-(Table1_1[[#This Row],[ Cost of Goods Sold ]]/Table1_1[[#This Row],[ Total Revenue ]])</f>
        <v>0.53837670930745474</v>
      </c>
      <c r="N417" s="58">
        <f>+Table1_1[[#This Row],[Operating Profit (Gross Profit - Total operating expenses)]]/Table1_1[[#This Row],[ Total Revenue ]]</f>
        <v>0.19122187913542127</v>
      </c>
    </row>
    <row r="418" spans="1:14" x14ac:dyDescent="0.35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2">
        <f>+Table1_1[[#This Row],[ Total Revenue ]]-Table1_1[[#This Row],[ Cost of Goods Sold ]]</f>
        <v>1902709000</v>
      </c>
      <c r="L418" s="2">
        <f>Table1_1[[#This Row],[Gross Profit (Total Revenue - Cost of Goods Sold)]]-SUM(F418:H418)</f>
        <v>1047833000</v>
      </c>
      <c r="M418" s="58">
        <f>1-(Table1_1[[#This Row],[ Cost of Goods Sold ]]/Table1_1[[#This Row],[ Total Revenue ]])</f>
        <v>0.36915098197926233</v>
      </c>
      <c r="N418" s="58">
        <f>+Table1_1[[#This Row],[Operating Profit (Gross Profit - Total operating expenses)]]/Table1_1[[#This Row],[ Total Revenue ]]</f>
        <v>0.20329360974288571</v>
      </c>
    </row>
    <row r="419" spans="1:14" x14ac:dyDescent="0.35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2">
        <f>+Table1_1[[#This Row],[ Total Revenue ]]-Table1_1[[#This Row],[ Cost of Goods Sold ]]</f>
        <v>1286035000</v>
      </c>
      <c r="L419" s="2">
        <f>Table1_1[[#This Row],[Gross Profit (Total Revenue - Cost of Goods Sold)]]-SUM(F419:H419)</f>
        <v>583817000</v>
      </c>
      <c r="M419" s="58">
        <f>1-(Table1_1[[#This Row],[ Cost of Goods Sold ]]/Table1_1[[#This Row],[ Total Revenue ]])</f>
        <v>0.79192370644692101</v>
      </c>
      <c r="N419" s="58">
        <f>+Table1_1[[#This Row],[Operating Profit (Gross Profit - Total operating expenses)]]/Table1_1[[#This Row],[ Total Revenue ]]</f>
        <v>0.35950695162007418</v>
      </c>
    </row>
    <row r="420" spans="1:14" x14ac:dyDescent="0.35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2">
        <f>+Table1_1[[#This Row],[ Total Revenue ]]-Table1_1[[#This Row],[ Cost of Goods Sold ]]</f>
        <v>3418187000</v>
      </c>
      <c r="L420" s="2">
        <f>Table1_1[[#This Row],[Gross Profit (Total Revenue - Cost of Goods Sold)]]-SUM(F420:H420)</f>
        <v>1822683000</v>
      </c>
      <c r="M420" s="58">
        <f>1-(Table1_1[[#This Row],[ Cost of Goods Sold ]]/Table1_1[[#This Row],[ Total Revenue ]])</f>
        <v>0.3374912854900608</v>
      </c>
      <c r="N420" s="58">
        <f>+Table1_1[[#This Row],[Operating Profit (Gross Profit - Total operating expenses)]]/Table1_1[[#This Row],[ Total Revenue ]]</f>
        <v>0.17996078877805119</v>
      </c>
    </row>
    <row r="421" spans="1:14" x14ac:dyDescent="0.35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2">
        <f>+Table1_1[[#This Row],[ Total Revenue ]]-Table1_1[[#This Row],[ Cost of Goods Sold ]]</f>
        <v>2067228000</v>
      </c>
      <c r="L421" s="2">
        <f>Table1_1[[#This Row],[Gross Profit (Total Revenue - Cost of Goods Sold)]]-SUM(F421:H421)</f>
        <v>893273000</v>
      </c>
      <c r="M421" s="58">
        <f>1-(Table1_1[[#This Row],[ Cost of Goods Sold ]]/Table1_1[[#This Row],[ Total Revenue ]])</f>
        <v>0.28582888909444548</v>
      </c>
      <c r="N421" s="58">
        <f>+Table1_1[[#This Row],[Operating Profit (Gross Profit - Total operating expenses)]]/Table1_1[[#This Row],[ Total Revenue ]]</f>
        <v>0.12350995112685324</v>
      </c>
    </row>
    <row r="422" spans="1:14" x14ac:dyDescent="0.35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2">
        <f>+Table1_1[[#This Row],[ Total Revenue ]]-Table1_1[[#This Row],[ Cost of Goods Sold ]]</f>
        <v>1431446000</v>
      </c>
      <c r="L422" s="2">
        <f>Table1_1[[#This Row],[Gross Profit (Total Revenue - Cost of Goods Sold)]]-SUM(F422:H422)</f>
        <v>580732000</v>
      </c>
      <c r="M422" s="58">
        <f>1-(Table1_1[[#This Row],[ Cost of Goods Sold ]]/Table1_1[[#This Row],[ Total Revenue ]])</f>
        <v>0.66006256421039433</v>
      </c>
      <c r="N422" s="58">
        <f>+Table1_1[[#This Row],[Operating Profit (Gross Profit - Total operating expenses)]]/Table1_1[[#This Row],[ Total Revenue ]]</f>
        <v>0.26778478059181465</v>
      </c>
    </row>
    <row r="423" spans="1:14" x14ac:dyDescent="0.35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2">
        <f>+Table1_1[[#This Row],[ Total Revenue ]]-Table1_1[[#This Row],[ Cost of Goods Sold ]]</f>
        <v>149453000000</v>
      </c>
      <c r="L423" s="2">
        <f>Table1_1[[#This Row],[Gross Profit (Total Revenue - Cost of Goods Sold)]]-SUM(F423:H423)</f>
        <v>51721000000</v>
      </c>
      <c r="M423" s="58">
        <f>1-(Table1_1[[#This Row],[ Cost of Goods Sold ]]/Table1_1[[#This Row],[ Total Revenue ]])</f>
        <v>0.33100779829416471</v>
      </c>
      <c r="N423" s="58">
        <f>+Table1_1[[#This Row],[Operating Profit (Gross Profit - Total operating expenses)]]/Table1_1[[#This Row],[ Total Revenue ]]</f>
        <v>0.11455142643889712</v>
      </c>
    </row>
    <row r="424" spans="1:14" x14ac:dyDescent="0.35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2">
        <f>+Table1_1[[#This Row],[ Total Revenue ]]-Table1_1[[#This Row],[ Cost of Goods Sold ]]</f>
        <v>1556387000</v>
      </c>
      <c r="L424" s="2">
        <f>Table1_1[[#This Row],[Gross Profit (Total Revenue - Cost of Goods Sold)]]-SUM(F424:H424)</f>
        <v>407656000</v>
      </c>
      <c r="M424" s="58">
        <f>1-(Table1_1[[#This Row],[ Cost of Goods Sold ]]/Table1_1[[#This Row],[ Total Revenue ]])</f>
        <v>0.53147506734839745</v>
      </c>
      <c r="N424" s="58">
        <f>+Table1_1[[#This Row],[Operating Profit (Gross Profit - Total operating expenses)]]/Table1_1[[#This Row],[ Total Revenue ]]</f>
        <v>0.13920637993955121</v>
      </c>
    </row>
    <row r="425" spans="1:14" x14ac:dyDescent="0.35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2">
        <f>+Table1_1[[#This Row],[ Total Revenue ]]-Table1_1[[#This Row],[ Cost of Goods Sold ]]</f>
        <v>6787000000</v>
      </c>
      <c r="L425" s="2">
        <f>Table1_1[[#This Row],[Gross Profit (Total Revenue - Cost of Goods Sold)]]-SUM(F425:H425)</f>
        <v>1433000000</v>
      </c>
      <c r="M425" s="58">
        <f>1-(Table1_1[[#This Row],[ Cost of Goods Sold ]]/Table1_1[[#This Row],[ Total Revenue ]])</f>
        <v>0.33235394936584883</v>
      </c>
      <c r="N425" s="58">
        <f>+Table1_1[[#This Row],[Operating Profit (Gross Profit - Total operating expenses)]]/Table1_1[[#This Row],[ Total Revenue ]]</f>
        <v>7.0172861270261011E-2</v>
      </c>
    </row>
    <row r="426" spans="1:14" x14ac:dyDescent="0.35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2">
        <f>+Table1_1[[#This Row],[ Total Revenue ]]-Table1_1[[#This Row],[ Cost of Goods Sold ]]</f>
        <v>1502000000</v>
      </c>
      <c r="L426" s="2">
        <f>Table1_1[[#This Row],[Gross Profit (Total Revenue - Cost of Goods Sold)]]-SUM(F426:H426)</f>
        <v>460000000</v>
      </c>
      <c r="M426" s="58">
        <f>1-(Table1_1[[#This Row],[ Cost of Goods Sold ]]/Table1_1[[#This Row],[ Total Revenue ]])</f>
        <v>0.39620152993933</v>
      </c>
      <c r="N426" s="58">
        <f>+Table1_1[[#This Row],[Operating Profit (Gross Profit - Total operating expenses)]]/Table1_1[[#This Row],[ Total Revenue ]]</f>
        <v>0.12134001582695858</v>
      </c>
    </row>
    <row r="427" spans="1:14" x14ac:dyDescent="0.35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2">
        <f>+Table1_1[[#This Row],[ Total Revenue ]]-Table1_1[[#This Row],[ Cost of Goods Sold ]]</f>
        <v>3366000000</v>
      </c>
      <c r="L427" s="2">
        <f>Table1_1[[#This Row],[Gross Profit (Total Revenue - Cost of Goods Sold)]]-SUM(F427:H427)</f>
        <v>802538000</v>
      </c>
      <c r="M427" s="58">
        <f>1-(Table1_1[[#This Row],[ Cost of Goods Sold ]]/Table1_1[[#This Row],[ Total Revenue ]])</f>
        <v>0.67501362661198105</v>
      </c>
      <c r="N427" s="58">
        <f>+Table1_1[[#This Row],[Operating Profit (Gross Profit - Total operating expenses)]]/Table1_1[[#This Row],[ Total Revenue ]]</f>
        <v>0.16094001362861737</v>
      </c>
    </row>
    <row r="428" spans="1:14" x14ac:dyDescent="0.35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2">
        <f>+Table1_1[[#This Row],[ Total Revenue ]]-Table1_1[[#This Row],[ Cost of Goods Sold ]]</f>
        <v>3781000000</v>
      </c>
      <c r="L428" s="2">
        <f>Table1_1[[#This Row],[Gross Profit (Total Revenue - Cost of Goods Sold)]]-SUM(F428:H428)</f>
        <v>2331000000</v>
      </c>
      <c r="M428" s="58">
        <f>1-(Table1_1[[#This Row],[ Cost of Goods Sold ]]/Table1_1[[#This Row],[ Total Revenue ]])</f>
        <v>0.2773417442969266</v>
      </c>
      <c r="N428" s="58">
        <f>+Table1_1[[#This Row],[Operating Profit (Gross Profit - Total operating expenses)]]/Table1_1[[#This Row],[ Total Revenue ]]</f>
        <v>0.17098217560331549</v>
      </c>
    </row>
    <row r="429" spans="1:14" x14ac:dyDescent="0.35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2">
        <f>+Table1_1[[#This Row],[ Total Revenue ]]-Table1_1[[#This Row],[ Cost of Goods Sold ]]</f>
        <v>3346500000</v>
      </c>
      <c r="L429" s="2">
        <f>Table1_1[[#This Row],[Gross Profit (Total Revenue - Cost of Goods Sold)]]-SUM(F429:H429)</f>
        <v>1298800000</v>
      </c>
      <c r="M429" s="58">
        <f>1-(Table1_1[[#This Row],[ Cost of Goods Sold ]]/Table1_1[[#This Row],[ Total Revenue ]])</f>
        <v>0.74837310195227769</v>
      </c>
      <c r="N429" s="58">
        <f>+Table1_1[[#This Row],[Operating Profit (Gross Profit - Total operating expenses)]]/Table1_1[[#This Row],[ Total Revenue ]]</f>
        <v>0.29044882259543353</v>
      </c>
    </row>
    <row r="430" spans="1:14" x14ac:dyDescent="0.35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2">
        <f>+Table1_1[[#This Row],[ Total Revenue ]]-Table1_1[[#This Row],[ Cost of Goods Sold ]]</f>
        <v>2378446000</v>
      </c>
      <c r="L430" s="2">
        <f>Table1_1[[#This Row],[Gross Profit (Total Revenue - Cost of Goods Sold)]]-SUM(F430:H430)</f>
        <v>768202000</v>
      </c>
      <c r="M430" s="58">
        <f>1-(Table1_1[[#This Row],[ Cost of Goods Sold ]]/Table1_1[[#This Row],[ Total Revenue ]])</f>
        <v>0.96740166729575305</v>
      </c>
      <c r="N430" s="58">
        <f>+Table1_1[[#This Row],[Operating Profit (Gross Profit - Total operating expenses)]]/Table1_1[[#This Row],[ Total Revenue ]]</f>
        <v>0.31245607241868517</v>
      </c>
    </row>
    <row r="431" spans="1:14" x14ac:dyDescent="0.35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2">
        <f>+Table1_1[[#This Row],[ Total Revenue ]]-Table1_1[[#This Row],[ Cost of Goods Sold ]]</f>
        <v>2892000000</v>
      </c>
      <c r="L431" s="2">
        <f>Table1_1[[#This Row],[Gross Profit (Total Revenue - Cost of Goods Sold)]]-SUM(F431:H431)</f>
        <v>820000000</v>
      </c>
      <c r="M431" s="58">
        <f>1-(Table1_1[[#This Row],[ Cost of Goods Sold ]]/Table1_1[[#This Row],[ Total Revenue ]])</f>
        <v>0.63407147555360666</v>
      </c>
      <c r="N431" s="58">
        <f>+Table1_1[[#This Row],[Operating Profit (Gross Profit - Total operating expenses)]]/Table1_1[[#This Row],[ Total Revenue ]]</f>
        <v>0.17978513483885114</v>
      </c>
    </row>
    <row r="432" spans="1:14" x14ac:dyDescent="0.35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2">
        <f>+Table1_1[[#This Row],[ Total Revenue ]]-Table1_1[[#This Row],[ Cost of Goods Sold ]]</f>
        <v>15724000000</v>
      </c>
      <c r="L432" s="2">
        <f>Table1_1[[#This Row],[Gross Profit (Total Revenue - Cost of Goods Sold)]]-SUM(F432:H432)</f>
        <v>1958000000</v>
      </c>
      <c r="M432" s="58">
        <f>1-(Table1_1[[#This Row],[ Cost of Goods Sold ]]/Table1_1[[#This Row],[ Total Revenue ]])</f>
        <v>0.58796694462102228</v>
      </c>
      <c r="N432" s="58">
        <f>+Table1_1[[#This Row],[Operating Profit (Gross Profit - Total operating expenses)]]/Table1_1[[#This Row],[ Total Revenue ]]</f>
        <v>7.3215420857794561E-2</v>
      </c>
    </row>
    <row r="433" spans="1:14" x14ac:dyDescent="0.35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2">
        <f>+Table1_1[[#This Row],[ Total Revenue ]]-Table1_1[[#This Row],[ Cost of Goods Sold ]]</f>
        <v>3252146000</v>
      </c>
      <c r="L433" s="2">
        <f>Table1_1[[#This Row],[Gross Profit (Total Revenue - Cost of Goods Sold)]]-SUM(F433:H433)</f>
        <v>660318000</v>
      </c>
      <c r="M433" s="58">
        <f>1-(Table1_1[[#This Row],[ Cost of Goods Sold ]]/Table1_1[[#This Row],[ Total Revenue ]])</f>
        <v>0.50080676779470434</v>
      </c>
      <c r="N433" s="58">
        <f>+Table1_1[[#This Row],[Operating Profit (Gross Profit - Total operating expenses)]]/Table1_1[[#This Row],[ Total Revenue ]]</f>
        <v>0.10168415664507792</v>
      </c>
    </row>
    <row r="434" spans="1:14" x14ac:dyDescent="0.35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2">
        <f>+Table1_1[[#This Row],[ Total Revenue ]]-Table1_1[[#This Row],[ Cost of Goods Sold ]]</f>
        <v>70537000000</v>
      </c>
      <c r="L434" s="2">
        <f>Table1_1[[#This Row],[Gross Profit (Total Revenue - Cost of Goods Sold)]]-SUM(F434:H434)</f>
        <v>52503000000</v>
      </c>
      <c r="M434" s="58">
        <f>1-(Table1_1[[#This Row],[ Cost of Goods Sold ]]/Table1_1[[#This Row],[ Total Revenue ]])</f>
        <v>0.38588035777783858</v>
      </c>
      <c r="N434" s="58">
        <f>+Table1_1[[#This Row],[Operating Profit (Gross Profit - Total operating expenses)]]/Table1_1[[#This Row],[ Total Revenue ]]</f>
        <v>0.28722339232473537</v>
      </c>
    </row>
    <row r="435" spans="1:14" x14ac:dyDescent="0.35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2">
        <f>+Table1_1[[#This Row],[ Total Revenue ]]-Table1_1[[#This Row],[ Cost of Goods Sold ]]</f>
        <v>14209000000</v>
      </c>
      <c r="L435" s="2">
        <f>Table1_1[[#This Row],[Gross Profit (Total Revenue - Cost of Goods Sold)]]-SUM(F435:H435)</f>
        <v>6002000000</v>
      </c>
      <c r="M435" s="58">
        <f>1-(Table1_1[[#This Row],[ Cost of Goods Sold ]]/Table1_1[[#This Row],[ Total Revenue ]])</f>
        <v>0.75620010643959557</v>
      </c>
      <c r="N435" s="58">
        <f>+Table1_1[[#This Row],[Operating Profit (Gross Profit - Total operating expenses)]]/Table1_1[[#This Row],[ Total Revenue ]]</f>
        <v>0.31942522618414049</v>
      </c>
    </row>
    <row r="436" spans="1:14" x14ac:dyDescent="0.35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2">
        <f>+Table1_1[[#This Row],[ Total Revenue ]]-Table1_1[[#This Row],[ Cost of Goods Sold ]]</f>
        <v>2982366000</v>
      </c>
      <c r="L436" s="2">
        <f>Table1_1[[#This Row],[Gross Profit (Total Revenue - Cost of Goods Sold)]]-SUM(F436:H436)</f>
        <v>782091000</v>
      </c>
      <c r="M436" s="58">
        <f>1-(Table1_1[[#This Row],[ Cost of Goods Sold ]]/Table1_1[[#This Row],[ Total Revenue ]])</f>
        <v>2.4942609140234051E-2</v>
      </c>
      <c r="N436" s="58">
        <f>+Table1_1[[#This Row],[Operating Profit (Gross Profit - Total operating expenses)]]/Table1_1[[#This Row],[ Total Revenue ]]</f>
        <v>6.5409108490020167E-3</v>
      </c>
    </row>
    <row r="437" spans="1:14" x14ac:dyDescent="0.35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2">
        <f>+Table1_1[[#This Row],[ Total Revenue ]]-Table1_1[[#This Row],[ Cost of Goods Sold ]]</f>
        <v>10464000000</v>
      </c>
      <c r="L437" s="2">
        <f>Table1_1[[#This Row],[Gross Profit (Total Revenue - Cost of Goods Sold)]]-SUM(F437:H437)</f>
        <v>2133000000</v>
      </c>
      <c r="M437" s="58">
        <f>1-(Table1_1[[#This Row],[ Cost of Goods Sold ]]/Table1_1[[#This Row],[ Total Revenue ]])</f>
        <v>0.53232945006867782</v>
      </c>
      <c r="N437" s="58">
        <f>+Table1_1[[#This Row],[Operating Profit (Gross Profit - Total operating expenses)]]/Table1_1[[#This Row],[ Total Revenue ]]</f>
        <v>0.10851096301571959</v>
      </c>
    </row>
    <row r="438" spans="1:14" x14ac:dyDescent="0.35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2">
        <f>+Table1_1[[#This Row],[ Total Revenue ]]-Table1_1[[#This Row],[ Cost of Goods Sold ]]</f>
        <v>3524985000</v>
      </c>
      <c r="L438" s="2">
        <f>Table1_1[[#This Row],[Gross Profit (Total Revenue - Cost of Goods Sold)]]-SUM(F438:H438)</f>
        <v>432568000</v>
      </c>
      <c r="M438" s="58">
        <f>1-(Table1_1[[#This Row],[ Cost of Goods Sold ]]/Table1_1[[#This Row],[ Total Revenue ]])</f>
        <v>0.84999511702854913</v>
      </c>
      <c r="N438" s="58">
        <f>+Table1_1[[#This Row],[Operating Profit (Gross Profit - Total operating expenses)]]/Table1_1[[#This Row],[ Total Revenue ]]</f>
        <v>0.10430702195408077</v>
      </c>
    </row>
    <row r="439" spans="1:14" x14ac:dyDescent="0.35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2">
        <f>+Table1_1[[#This Row],[ Total Revenue ]]-Table1_1[[#This Row],[ Cost of Goods Sold ]]</f>
        <v>1830188000</v>
      </c>
      <c r="L439" s="2">
        <f>Table1_1[[#This Row],[Gross Profit (Total Revenue - Cost of Goods Sold)]]-SUM(F439:H439)</f>
        <v>789806000</v>
      </c>
      <c r="M439" s="58">
        <f>1-(Table1_1[[#This Row],[ Cost of Goods Sold ]]/Table1_1[[#This Row],[ Total Revenue ]])</f>
        <v>0.6388596932462014</v>
      </c>
      <c r="N439" s="58">
        <f>+Table1_1[[#This Row],[Operating Profit (Gross Profit - Total operating expenses)]]/Table1_1[[#This Row],[ Total Revenue ]]</f>
        <v>0.27569584047322421</v>
      </c>
    </row>
    <row r="440" spans="1:14" x14ac:dyDescent="0.35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2">
        <f>+Table1_1[[#This Row],[ Total Revenue ]]-Table1_1[[#This Row],[ Cost of Goods Sold ]]</f>
        <v>3889000000</v>
      </c>
      <c r="L440" s="2">
        <f>Table1_1[[#This Row],[Gross Profit (Total Revenue - Cost of Goods Sold)]]-SUM(F440:H440)</f>
        <v>2130000000</v>
      </c>
      <c r="M440" s="58">
        <f>1-(Table1_1[[#This Row],[ Cost of Goods Sold ]]/Table1_1[[#This Row],[ Total Revenue ]])</f>
        <v>4.330542069395571E-2</v>
      </c>
      <c r="N440" s="58">
        <f>+Table1_1[[#This Row],[Operating Profit (Gross Profit - Total operating expenses)]]/Table1_1[[#This Row],[ Total Revenue ]]</f>
        <v>2.3718319896663845E-2</v>
      </c>
    </row>
    <row r="441" spans="1:14" x14ac:dyDescent="0.35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2">
        <f>+Table1_1[[#This Row],[ Total Revenue ]]-Table1_1[[#This Row],[ Cost of Goods Sold ]]</f>
        <v>1424146000</v>
      </c>
      <c r="L441" s="2">
        <f>Table1_1[[#This Row],[Gross Profit (Total Revenue - Cost of Goods Sold)]]-SUM(F441:H441)</f>
        <v>1098912000</v>
      </c>
      <c r="M441" s="58">
        <f>1-(Table1_1[[#This Row],[ Cost of Goods Sold ]]/Table1_1[[#This Row],[ Total Revenue ]])</f>
        <v>0.32973494482483812</v>
      </c>
      <c r="N441" s="58">
        <f>+Table1_1[[#This Row],[Operating Profit (Gross Profit - Total operating expenses)]]/Table1_1[[#This Row],[ Total Revenue ]]</f>
        <v>0.25443296381645741</v>
      </c>
    </row>
    <row r="442" spans="1:14" x14ac:dyDescent="0.35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2">
        <f>+Table1_1[[#This Row],[ Total Revenue ]]-Table1_1[[#This Row],[ Cost of Goods Sold ]]</f>
        <v>1999600000</v>
      </c>
      <c r="L442" s="2">
        <f>Table1_1[[#This Row],[Gross Profit (Total Revenue - Cost of Goods Sold)]]-SUM(F442:H442)</f>
        <v>297600000</v>
      </c>
      <c r="M442" s="58">
        <f>1-(Table1_1[[#This Row],[ Cost of Goods Sold ]]/Table1_1[[#This Row],[ Total Revenue ]])</f>
        <v>0.87937024495360394</v>
      </c>
      <c r="N442" s="58">
        <f>+Table1_1[[#This Row],[Operating Profit (Gross Profit - Total operating expenses)]]/Table1_1[[#This Row],[ Total Revenue ]]</f>
        <v>0.1308764677426448</v>
      </c>
    </row>
    <row r="443" spans="1:14" x14ac:dyDescent="0.35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2">
        <f>+Table1_1[[#This Row],[ Total Revenue ]]-Table1_1[[#This Row],[ Cost of Goods Sold ]]</f>
        <v>2348000000</v>
      </c>
      <c r="L443" s="2">
        <f>Table1_1[[#This Row],[Gross Profit (Total Revenue - Cost of Goods Sold)]]-SUM(F443:H443)</f>
        <v>1184000000</v>
      </c>
      <c r="M443" s="58">
        <f>1-(Table1_1[[#This Row],[ Cost of Goods Sold ]]/Table1_1[[#This Row],[ Total Revenue ]])</f>
        <v>0.40219253168893454</v>
      </c>
      <c r="N443" s="58">
        <f>+Table1_1[[#This Row],[Operating Profit (Gross Profit - Total operating expenses)]]/Table1_1[[#This Row],[ Total Revenue ]]</f>
        <v>0.20280918122644742</v>
      </c>
    </row>
    <row r="444" spans="1:14" x14ac:dyDescent="0.35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2">
        <f>+Table1_1[[#This Row],[ Total Revenue ]]-Table1_1[[#This Row],[ Cost of Goods Sold ]]</f>
        <v>8091200000</v>
      </c>
      <c r="L444" s="2">
        <f>Table1_1[[#This Row],[Gross Profit (Total Revenue - Cost of Goods Sold)]]-SUM(F444:H444)</f>
        <v>3048900000</v>
      </c>
      <c r="M444" s="58">
        <f>1-(Table1_1[[#This Row],[ Cost of Goods Sold ]]/Table1_1[[#This Row],[ Total Revenue ]])</f>
        <v>0.54620447564721375</v>
      </c>
      <c r="N444" s="58">
        <f>+Table1_1[[#This Row],[Operating Profit (Gross Profit - Total operating expenses)]]/Table1_1[[#This Row],[ Total Revenue ]]</f>
        <v>0.20581901643770883</v>
      </c>
    </row>
    <row r="445" spans="1:14" x14ac:dyDescent="0.35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2">
        <f>+Table1_1[[#This Row],[ Total Revenue ]]-Table1_1[[#This Row],[ Cost of Goods Sold ]]</f>
        <v>8598000000</v>
      </c>
      <c r="L445" s="2">
        <f>Table1_1[[#This Row],[Gross Profit (Total Revenue - Cost of Goods Sold)]]-SUM(F445:H445)</f>
        <v>5109000000</v>
      </c>
      <c r="M445" s="58">
        <f>1-(Table1_1[[#This Row],[ Cost of Goods Sold ]]/Table1_1[[#This Row],[ Total Revenue ]])</f>
        <v>0.35916287230043031</v>
      </c>
      <c r="N445" s="58">
        <f>+Table1_1[[#This Row],[Operating Profit (Gross Profit - Total operating expenses)]]/Table1_1[[#This Row],[ Total Revenue ]]</f>
        <v>0.21341743598312377</v>
      </c>
    </row>
    <row r="446" spans="1:14" x14ac:dyDescent="0.35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2">
        <f>+Table1_1[[#This Row],[ Total Revenue ]]-Table1_1[[#This Row],[ Cost of Goods Sold ]]</f>
        <v>34214000000</v>
      </c>
      <c r="L446" s="2">
        <f>Table1_1[[#This Row],[Gross Profit (Total Revenue - Cost of Goods Sold)]]-SUM(F446:H446)</f>
        <v>12209000000</v>
      </c>
      <c r="M446" s="58">
        <f>1-(Table1_1[[#This Row],[ Cost of Goods Sold ]]/Table1_1[[#This Row],[ Total Revenue ]])</f>
        <v>0.49676220344397015</v>
      </c>
      <c r="N446" s="58">
        <f>+Table1_1[[#This Row],[Operating Profit (Gross Profit - Total operating expenses)]]/Table1_1[[#This Row],[ Total Revenue ]]</f>
        <v>0.17726573162586753</v>
      </c>
    </row>
    <row r="447" spans="1:14" x14ac:dyDescent="0.35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2">
        <f>+Table1_1[[#This Row],[ Total Revenue ]]-Table1_1[[#This Row],[ Cost of Goods Sold ]]</f>
        <v>594002000</v>
      </c>
      <c r="L447" s="2">
        <f>Table1_1[[#This Row],[Gross Profit (Total Revenue - Cost of Goods Sold)]]-SUM(F447:H447)</f>
        <v>249019000</v>
      </c>
      <c r="M447" s="58">
        <f>1-(Table1_1[[#This Row],[ Cost of Goods Sold ]]/Table1_1[[#This Row],[ Total Revenue ]])</f>
        <v>0.6098251327186508</v>
      </c>
      <c r="N447" s="58">
        <f>+Table1_1[[#This Row],[Operating Profit (Gross Profit - Total operating expenses)]]/Table1_1[[#This Row],[ Total Revenue ]]</f>
        <v>0.25565241316437609</v>
      </c>
    </row>
    <row r="448" spans="1:14" x14ac:dyDescent="0.35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2">
        <f>+Table1_1[[#This Row],[ Total Revenue ]]-Table1_1[[#This Row],[ Cost of Goods Sold ]]</f>
        <v>2288090000</v>
      </c>
      <c r="L448" s="2">
        <f>Table1_1[[#This Row],[Gross Profit (Total Revenue - Cost of Goods Sold)]]-SUM(F448:H448)</f>
        <v>802532000</v>
      </c>
      <c r="M448" s="58">
        <f>1-(Table1_1[[#This Row],[ Cost of Goods Sold ]]/Table1_1[[#This Row],[ Total Revenue ]])</f>
        <v>0.22039746464267296</v>
      </c>
      <c r="N448" s="58">
        <f>+Table1_1[[#This Row],[Operating Profit (Gross Profit - Total operating expenses)]]/Table1_1[[#This Row],[ Total Revenue ]]</f>
        <v>7.7302911203061792E-2</v>
      </c>
    </row>
    <row r="449" spans="1:14" x14ac:dyDescent="0.35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2">
        <f>+Table1_1[[#This Row],[ Total Revenue ]]-Table1_1[[#This Row],[ Cost of Goods Sold ]]</f>
        <v>1066835000</v>
      </c>
      <c r="L449" s="2">
        <f>Table1_1[[#This Row],[Gross Profit (Total Revenue - Cost of Goods Sold)]]-SUM(F449:H449)</f>
        <v>415811000</v>
      </c>
      <c r="M449" s="58">
        <f>1-(Table1_1[[#This Row],[ Cost of Goods Sold ]]/Table1_1[[#This Row],[ Total Revenue ]])</f>
        <v>0.67610122680335283</v>
      </c>
      <c r="N449" s="58">
        <f>+Table1_1[[#This Row],[Operating Profit (Gross Profit - Total operating expenses)]]/Table1_1[[#This Row],[ Total Revenue ]]</f>
        <v>0.26351809531776604</v>
      </c>
    </row>
    <row r="450" spans="1:14" x14ac:dyDescent="0.35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2">
        <f>+Table1_1[[#This Row],[ Total Revenue ]]-Table1_1[[#This Row],[ Cost of Goods Sold ]]</f>
        <v>850471000</v>
      </c>
      <c r="L450" s="2">
        <f>Table1_1[[#This Row],[Gross Profit (Total Revenue - Cost of Goods Sold)]]-SUM(F450:H450)</f>
        <v>610036000</v>
      </c>
      <c r="M450" s="58">
        <f>1-(Table1_1[[#This Row],[ Cost of Goods Sold ]]/Table1_1[[#This Row],[ Total Revenue ]])</f>
        <v>0.35521098288831254</v>
      </c>
      <c r="N450" s="58">
        <f>+Table1_1[[#This Row],[Operating Profit (Gross Profit - Total operating expenses)]]/Table1_1[[#This Row],[ Total Revenue ]]</f>
        <v>0.25478997773851736</v>
      </c>
    </row>
    <row r="451" spans="1:14" x14ac:dyDescent="0.35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2">
        <f>+Table1_1[[#This Row],[ Total Revenue ]]-Table1_1[[#This Row],[ Cost of Goods Sold ]]</f>
        <v>2801000000</v>
      </c>
      <c r="L451" s="2">
        <f>Table1_1[[#This Row],[Gross Profit (Total Revenue - Cost of Goods Sold)]]-SUM(F451:H451)</f>
        <v>838000000</v>
      </c>
      <c r="M451" s="58">
        <f>1-(Table1_1[[#This Row],[ Cost of Goods Sold ]]/Table1_1[[#This Row],[ Total Revenue ]])</f>
        <v>0.54325058184639263</v>
      </c>
      <c r="N451" s="58">
        <f>+Table1_1[[#This Row],[Operating Profit (Gross Profit - Total operating expenses)]]/Table1_1[[#This Row],[ Total Revenue ]]</f>
        <v>0.16252909231962762</v>
      </c>
    </row>
    <row r="452" spans="1:14" x14ac:dyDescent="0.35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2">
        <f>+Table1_1[[#This Row],[ Total Revenue ]]-Table1_1[[#This Row],[ Cost of Goods Sold ]]</f>
        <v>14679000000</v>
      </c>
      <c r="L452" s="2">
        <f>Table1_1[[#This Row],[Gross Profit (Total Revenue - Cost of Goods Sold)]]-SUM(F452:H452)</f>
        <v>5012000000</v>
      </c>
      <c r="M452" s="58">
        <f>1-(Table1_1[[#This Row],[ Cost of Goods Sold ]]/Table1_1[[#This Row],[ Total Revenue ]])</f>
        <v>0.42539194945952996</v>
      </c>
      <c r="N452" s="58">
        <f>+Table1_1[[#This Row],[Operating Profit (Gross Profit - Total operating expenses)]]/Table1_1[[#This Row],[ Total Revenue ]]</f>
        <v>0.1452458921378271</v>
      </c>
    </row>
    <row r="453" spans="1:14" x14ac:dyDescent="0.35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2">
        <f>+Table1_1[[#This Row],[ Total Revenue ]]-Table1_1[[#This Row],[ Cost of Goods Sold ]]</f>
        <v>853700000</v>
      </c>
      <c r="L453" s="2">
        <f>Table1_1[[#This Row],[Gross Profit (Total Revenue - Cost of Goods Sold)]]-SUM(F453:H453)</f>
        <v>326300000</v>
      </c>
      <c r="M453" s="58">
        <f>1-(Table1_1[[#This Row],[ Cost of Goods Sold ]]/Table1_1[[#This Row],[ Total Revenue ]])</f>
        <v>0.40301184912429777</v>
      </c>
      <c r="N453" s="58">
        <f>+Table1_1[[#This Row],[Operating Profit (Gross Profit - Total operating expenses)]]/Table1_1[[#This Row],[ Total Revenue ]]</f>
        <v>0.15403861587121748</v>
      </c>
    </row>
    <row r="454" spans="1:14" x14ac:dyDescent="0.35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2">
        <f>+Table1_1[[#This Row],[ Total Revenue ]]-Table1_1[[#This Row],[ Cost of Goods Sold ]]</f>
        <v>2060000000</v>
      </c>
      <c r="L454" s="2">
        <f>Table1_1[[#This Row],[Gross Profit (Total Revenue - Cost of Goods Sold)]]-SUM(F454:H454)</f>
        <v>896000000</v>
      </c>
      <c r="M454" s="58">
        <f>1-(Table1_1[[#This Row],[ Cost of Goods Sold ]]/Table1_1[[#This Row],[ Total Revenue ]])</f>
        <v>0.92211280214861235</v>
      </c>
      <c r="N454" s="58">
        <f>+Table1_1[[#This Row],[Operating Profit (Gross Profit - Total operating expenses)]]/Table1_1[[#This Row],[ Total Revenue ]]</f>
        <v>0.40107430617726053</v>
      </c>
    </row>
    <row r="455" spans="1:14" x14ac:dyDescent="0.35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2">
        <f>+Table1_1[[#This Row],[ Total Revenue ]]-Table1_1[[#This Row],[ Cost of Goods Sold ]]</f>
        <v>3843000000</v>
      </c>
      <c r="L455" s="2">
        <f>Table1_1[[#This Row],[Gross Profit (Total Revenue - Cost of Goods Sold)]]-SUM(F455:H455)</f>
        <v>1520000000</v>
      </c>
      <c r="M455" s="58">
        <f>1-(Table1_1[[#This Row],[ Cost of Goods Sold ]]/Table1_1[[#This Row],[ Total Revenue ]])</f>
        <v>0.42361111111111116</v>
      </c>
      <c r="N455" s="58">
        <f>+Table1_1[[#This Row],[Operating Profit (Gross Profit - Total operating expenses)]]/Table1_1[[#This Row],[ Total Revenue ]]</f>
        <v>0.16754850088183421</v>
      </c>
    </row>
    <row r="456" spans="1:14" x14ac:dyDescent="0.35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2">
        <f>+Table1_1[[#This Row],[ Total Revenue ]]-Table1_1[[#This Row],[ Cost of Goods Sold ]]</f>
        <v>1270494000</v>
      </c>
      <c r="L456" s="2">
        <f>Table1_1[[#This Row],[Gross Profit (Total Revenue - Cost of Goods Sold)]]-SUM(F456:H456)</f>
        <v>815079000</v>
      </c>
      <c r="M456" s="58">
        <f>1-(Table1_1[[#This Row],[ Cost of Goods Sold ]]/Table1_1[[#This Row],[ Total Revenue ]])</f>
        <v>0.35349079723193555</v>
      </c>
      <c r="N456" s="58">
        <f>+Table1_1[[#This Row],[Operating Profit (Gross Profit - Total operating expenses)]]/Table1_1[[#This Row],[ Total Revenue ]]</f>
        <v>0.22678023313530707</v>
      </c>
    </row>
    <row r="457" spans="1:14" x14ac:dyDescent="0.35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2">
        <f>+Table1_1[[#This Row],[ Total Revenue ]]-Table1_1[[#This Row],[ Cost of Goods Sold ]]</f>
        <v>15641000000</v>
      </c>
      <c r="L457" s="2">
        <f>Table1_1[[#This Row],[Gross Profit (Total Revenue - Cost of Goods Sold)]]-SUM(F457:H457)</f>
        <v>6191000000</v>
      </c>
      <c r="M457" s="58">
        <f>1-(Table1_1[[#This Row],[ Cost of Goods Sold ]]/Table1_1[[#This Row],[ Total Revenue ]])</f>
        <v>0.77959427802422376</v>
      </c>
      <c r="N457" s="58">
        <f>+Table1_1[[#This Row],[Operating Profit (Gross Profit - Total operating expenses)]]/Table1_1[[#This Row],[ Total Revenue ]]</f>
        <v>0.30857797936500025</v>
      </c>
    </row>
    <row r="458" spans="1:14" x14ac:dyDescent="0.35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2">
        <f>+Table1_1[[#This Row],[ Total Revenue ]]-Table1_1[[#This Row],[ Cost of Goods Sold ]]</f>
        <v>9276000000</v>
      </c>
      <c r="L458" s="2">
        <f>Table1_1[[#This Row],[Gross Profit (Total Revenue - Cost of Goods Sold)]]-SUM(F458:H458)</f>
        <v>2282000000</v>
      </c>
      <c r="M458" s="58">
        <f>1-(Table1_1[[#This Row],[ Cost of Goods Sold ]]/Table1_1[[#This Row],[ Total Revenue ]])</f>
        <v>0.8260017809439002</v>
      </c>
      <c r="N458" s="58">
        <f>+Table1_1[[#This Row],[Operating Profit (Gross Profit - Total operating expenses)]]/Table1_1[[#This Row],[ Total Revenue ]]</f>
        <v>0.20320569902048086</v>
      </c>
    </row>
    <row r="459" spans="1:14" x14ac:dyDescent="0.35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2">
        <f>+Table1_1[[#This Row],[ Total Revenue ]]-Table1_1[[#This Row],[ Cost of Goods Sold ]]</f>
        <v>2501534000</v>
      </c>
      <c r="L459" s="2">
        <f>Table1_1[[#This Row],[Gross Profit (Total Revenue - Cost of Goods Sold)]]-SUM(F459:H459)</f>
        <v>1214305000</v>
      </c>
      <c r="M459" s="58">
        <f>1-(Table1_1[[#This Row],[ Cost of Goods Sold ]]/Table1_1[[#This Row],[ Total Revenue ]])</f>
        <v>0.74419253604219904</v>
      </c>
      <c r="N459" s="58">
        <f>+Table1_1[[#This Row],[Operating Profit (Gross Profit - Total operating expenses)]]/Table1_1[[#This Row],[ Total Revenue ]]</f>
        <v>0.36124902459000058</v>
      </c>
    </row>
    <row r="460" spans="1:14" x14ac:dyDescent="0.35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2">
        <f>+Table1_1[[#This Row],[ Total Revenue ]]-Table1_1[[#This Row],[ Cost of Goods Sold ]]</f>
        <v>26236000000</v>
      </c>
      <c r="L460" s="2">
        <f>Table1_1[[#This Row],[Gross Profit (Total Revenue - Cost of Goods Sold)]]-SUM(F460:H460)</f>
        <v>178000000</v>
      </c>
      <c r="M460" s="58">
        <f>1-(Table1_1[[#This Row],[ Cost of Goods Sold ]]/Table1_1[[#This Row],[ Total Revenue ]])</f>
        <v>0.29482626871038786</v>
      </c>
      <c r="N460" s="58">
        <f>+Table1_1[[#This Row],[Operating Profit (Gross Profit - Total operating expenses)]]/Table1_1[[#This Row],[ Total Revenue ]]</f>
        <v>2.000269699285297E-3</v>
      </c>
    </row>
    <row r="461" spans="1:14" x14ac:dyDescent="0.35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2">
        <f>+Table1_1[[#This Row],[ Total Revenue ]]-Table1_1[[#This Row],[ Cost of Goods Sold ]]</f>
        <v>2988700000</v>
      </c>
      <c r="L461" s="2">
        <f>Table1_1[[#This Row],[Gross Profit (Total Revenue - Cost of Goods Sold)]]-SUM(F461:H461)</f>
        <v>820800000</v>
      </c>
      <c r="M461" s="58">
        <f>1-(Table1_1[[#This Row],[ Cost of Goods Sold ]]/Table1_1[[#This Row],[ Total Revenue ]])</f>
        <v>0.15640437913422089</v>
      </c>
      <c r="N461" s="58">
        <f>+Table1_1[[#This Row],[Operating Profit (Gross Profit - Total operating expenses)]]/Table1_1[[#This Row],[ Total Revenue ]]</f>
        <v>4.2954031650339113E-2</v>
      </c>
    </row>
    <row r="462" spans="1:14" x14ac:dyDescent="0.35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2">
        <f>+Table1_1[[#This Row],[ Total Revenue ]]-Table1_1[[#This Row],[ Cost of Goods Sold ]]</f>
        <v>14786400000</v>
      </c>
      <c r="L462" s="2">
        <f>Table1_1[[#This Row],[Gross Profit (Total Revenue - Cost of Goods Sold)]]-SUM(F462:H462)</f>
        <v>4588200000</v>
      </c>
      <c r="M462" s="58">
        <f>1-(Table1_1[[#This Row],[ Cost of Goods Sold ]]/Table1_1[[#This Row],[ Total Revenue ]])</f>
        <v>0.20819024689011378</v>
      </c>
      <c r="N462" s="58">
        <f>+Table1_1[[#This Row],[Operating Profit (Gross Profit - Total operating expenses)]]/Table1_1[[#This Row],[ Total Revenue ]]</f>
        <v>6.4601153139453846E-2</v>
      </c>
    </row>
    <row r="463" spans="1:14" x14ac:dyDescent="0.35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2">
        <f>+Table1_1[[#This Row],[ Total Revenue ]]-Table1_1[[#This Row],[ Cost of Goods Sold ]]</f>
        <v>11833000000</v>
      </c>
      <c r="L463" s="2">
        <f>Table1_1[[#This Row],[Gross Profit (Total Revenue - Cost of Goods Sold)]]-SUM(F463:H463)</f>
        <v>4681000000</v>
      </c>
      <c r="M463" s="58">
        <f>1-(Table1_1[[#This Row],[ Cost of Goods Sold ]]/Table1_1[[#This Row],[ Total Revenue ]])</f>
        <v>0.80109674361925398</v>
      </c>
      <c r="N463" s="58">
        <f>+Table1_1[[#This Row],[Operating Profit (Gross Profit - Total operating expenses)]]/Table1_1[[#This Row],[ Total Revenue ]]</f>
        <v>0.31690474578566108</v>
      </c>
    </row>
    <row r="464" spans="1:14" x14ac:dyDescent="0.35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2">
        <f>+Table1_1[[#This Row],[ Total Revenue ]]-Table1_1[[#This Row],[ Cost of Goods Sold ]]</f>
        <v>15153000000</v>
      </c>
      <c r="L464" s="2">
        <f>Table1_1[[#This Row],[Gross Profit (Total Revenue - Cost of Goods Sold)]]-SUM(F464:H464)</f>
        <v>7878000000</v>
      </c>
      <c r="M464" s="58">
        <f>1-(Table1_1[[#This Row],[ Cost of Goods Sold ]]/Table1_1[[#This Row],[ Total Revenue ]])</f>
        <v>0.8204114780725501</v>
      </c>
      <c r="N464" s="58">
        <f>+Table1_1[[#This Row],[Operating Profit (Gross Profit - Total operating expenses)]]/Table1_1[[#This Row],[ Total Revenue ]]</f>
        <v>0.42652950730914996</v>
      </c>
    </row>
    <row r="465" spans="1:14" x14ac:dyDescent="0.35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2">
        <f>+Table1_1[[#This Row],[ Total Revenue ]]-Table1_1[[#This Row],[ Cost of Goods Sold ]]</f>
        <v>2809100000</v>
      </c>
      <c r="L465" s="2">
        <f>Table1_1[[#This Row],[Gross Profit (Total Revenue - Cost of Goods Sold)]]-SUM(F465:H465)</f>
        <v>1661900000</v>
      </c>
      <c r="M465" s="58">
        <f>1-(Table1_1[[#This Row],[ Cost of Goods Sold ]]/Table1_1[[#This Row],[ Total Revenue ]])</f>
        <v>0.26909665676788963</v>
      </c>
      <c r="N465" s="58">
        <f>+Table1_1[[#This Row],[Operating Profit (Gross Profit - Total operating expenses)]]/Table1_1[[#This Row],[ Total Revenue ]]</f>
        <v>0.15920107289970303</v>
      </c>
    </row>
    <row r="466" spans="1:14" x14ac:dyDescent="0.35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2">
        <f>+Table1_1[[#This Row],[ Total Revenue ]]-Table1_1[[#This Row],[ Cost of Goods Sold ]]</f>
        <v>1450800000</v>
      </c>
      <c r="L466" s="2">
        <f>Table1_1[[#This Row],[Gross Profit (Total Revenue - Cost of Goods Sold)]]-SUM(F466:H466)</f>
        <v>902800000</v>
      </c>
      <c r="M466" s="58">
        <f>1-(Table1_1[[#This Row],[ Cost of Goods Sold ]]/Table1_1[[#This Row],[ Total Revenue ]])</f>
        <v>0.31438663401737921</v>
      </c>
      <c r="N466" s="58">
        <f>+Table1_1[[#This Row],[Operating Profit (Gross Profit - Total operating expenses)]]/Table1_1[[#This Row],[ Total Revenue ]]</f>
        <v>0.19563568596008407</v>
      </c>
    </row>
    <row r="467" spans="1:14" x14ac:dyDescent="0.35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2">
        <f>+Table1_1[[#This Row],[ Total Revenue ]]-Table1_1[[#This Row],[ Cost of Goods Sold ]]</f>
        <v>3746000000</v>
      </c>
      <c r="L467" s="2">
        <f>Table1_1[[#This Row],[Gross Profit (Total Revenue - Cost of Goods Sold)]]-SUM(F467:H467)</f>
        <v>1125000000</v>
      </c>
      <c r="M467" s="58">
        <f>1-(Table1_1[[#This Row],[ Cost of Goods Sold ]]/Table1_1[[#This Row],[ Total Revenue ]])</f>
        <v>0.16264327891629038</v>
      </c>
      <c r="N467" s="58">
        <f>+Table1_1[[#This Row],[Operating Profit (Gross Profit - Total operating expenses)]]/Table1_1[[#This Row],[ Total Revenue ]]</f>
        <v>4.8845085098992706E-2</v>
      </c>
    </row>
    <row r="468" spans="1:14" x14ac:dyDescent="0.35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2">
        <f>+Table1_1[[#This Row],[ Total Revenue ]]-Table1_1[[#This Row],[ Cost of Goods Sold ]]</f>
        <v>3052000000</v>
      </c>
      <c r="L468" s="2">
        <f>Table1_1[[#This Row],[Gross Profit (Total Revenue - Cost of Goods Sold)]]-SUM(F468:H468)</f>
        <v>1372000000</v>
      </c>
      <c r="M468" s="58">
        <f>1-(Table1_1[[#This Row],[ Cost of Goods Sold ]]/Table1_1[[#This Row],[ Total Revenue ]])</f>
        <v>0.66593934104298502</v>
      </c>
      <c r="N468" s="58">
        <f>+Table1_1[[#This Row],[Operating Profit (Gross Profit - Total operating expenses)]]/Table1_1[[#This Row],[ Total Revenue ]]</f>
        <v>0.29936722670739691</v>
      </c>
    </row>
    <row r="469" spans="1:14" x14ac:dyDescent="0.35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2">
        <f>+Table1_1[[#This Row],[ Total Revenue ]]-Table1_1[[#This Row],[ Cost of Goods Sold ]]</f>
        <v>5940000000</v>
      </c>
      <c r="L469" s="2">
        <f>Table1_1[[#This Row],[Gross Profit (Total Revenue - Cost of Goods Sold)]]-SUM(F469:H469)</f>
        <v>587000000</v>
      </c>
      <c r="M469" s="58">
        <f>1-(Table1_1[[#This Row],[ Cost of Goods Sold ]]/Table1_1[[#This Row],[ Total Revenue ]])</f>
        <v>0.44864048338368578</v>
      </c>
      <c r="N469" s="58">
        <f>+Table1_1[[#This Row],[Operating Profit (Gross Profit - Total operating expenses)]]/Table1_1[[#This Row],[ Total Revenue ]]</f>
        <v>4.4335347432024171E-2</v>
      </c>
    </row>
    <row r="470" spans="1:14" x14ac:dyDescent="0.35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2">
        <f>+Table1_1[[#This Row],[ Total Revenue ]]-Table1_1[[#This Row],[ Cost of Goods Sold ]]</f>
        <v>1637700000</v>
      </c>
      <c r="L470" s="2">
        <f>Table1_1[[#This Row],[Gross Profit (Total Revenue - Cost of Goods Sold)]]-SUM(F470:H470)</f>
        <v>463500000</v>
      </c>
      <c r="M470" s="58">
        <f>1-(Table1_1[[#This Row],[ Cost of Goods Sold ]]/Table1_1[[#This Row],[ Total Revenue ]])</f>
        <v>0.26672638436482088</v>
      </c>
      <c r="N470" s="58">
        <f>+Table1_1[[#This Row],[Operating Profit (Gross Profit - Total operating expenses)]]/Table1_1[[#This Row],[ Total Revenue ]]</f>
        <v>7.5488599348534205E-2</v>
      </c>
    </row>
    <row r="471" spans="1:14" x14ac:dyDescent="0.35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2">
        <f>+Table1_1[[#This Row],[ Total Revenue ]]-Table1_1[[#This Row],[ Cost of Goods Sold ]]</f>
        <v>1590000000</v>
      </c>
      <c r="L471" s="2">
        <f>Table1_1[[#This Row],[Gross Profit (Total Revenue - Cost of Goods Sold)]]-SUM(F471:H471)</f>
        <v>949000000</v>
      </c>
      <c r="M471" s="58">
        <f>1-(Table1_1[[#This Row],[ Cost of Goods Sold ]]/Table1_1[[#This Row],[ Total Revenue ]])</f>
        <v>0.55227509551927745</v>
      </c>
      <c r="N471" s="58">
        <f>+Table1_1[[#This Row],[Operating Profit (Gross Profit - Total operating expenses)]]/Table1_1[[#This Row],[ Total Revenue ]]</f>
        <v>0.32962834317471346</v>
      </c>
    </row>
    <row r="472" spans="1:14" x14ac:dyDescent="0.35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2">
        <f>+Table1_1[[#This Row],[ Total Revenue ]]-Table1_1[[#This Row],[ Cost of Goods Sold ]]</f>
        <v>34386000000</v>
      </c>
      <c r="L472" s="2">
        <f>Table1_1[[#This Row],[Gross Profit (Total Revenue - Cost of Goods Sold)]]-SUM(F472:H472)</f>
        <v>9404000000</v>
      </c>
      <c r="M472" s="58">
        <f>1-(Table1_1[[#This Row],[ Cost of Goods Sold ]]/Table1_1[[#This Row],[ Total Revenue ]])</f>
        <v>0.98730906167451471</v>
      </c>
      <c r="N472" s="58">
        <f>+Table1_1[[#This Row],[Operating Profit (Gross Profit - Total operating expenses)]]/Table1_1[[#This Row],[ Total Revenue ]]</f>
        <v>0.27001263351326521</v>
      </c>
    </row>
    <row r="473" spans="1:14" x14ac:dyDescent="0.35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2">
        <f>+Table1_1[[#This Row],[ Total Revenue ]]-Table1_1[[#This Row],[ Cost of Goods Sold ]]</f>
        <v>979200000</v>
      </c>
      <c r="L473" s="2">
        <f>Table1_1[[#This Row],[Gross Profit (Total Revenue - Cost of Goods Sold)]]-SUM(F473:H473)</f>
        <v>298900000</v>
      </c>
      <c r="M473" s="58">
        <f>1-(Table1_1[[#This Row],[ Cost of Goods Sold ]]/Table1_1[[#This Row],[ Total Revenue ]])</f>
        <v>0.4091080008355964</v>
      </c>
      <c r="N473" s="58">
        <f>+Table1_1[[#This Row],[Operating Profit (Gross Profit - Total operating expenses)]]/Table1_1[[#This Row],[ Total Revenue ]]</f>
        <v>0.12487988301650303</v>
      </c>
    </row>
    <row r="474" spans="1:14" x14ac:dyDescent="0.35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2">
        <f>+Table1_1[[#This Row],[ Total Revenue ]]-Table1_1[[#This Row],[ Cost of Goods Sold ]]</f>
        <v>4934907000</v>
      </c>
      <c r="L474" s="2">
        <f>Table1_1[[#This Row],[Gross Profit (Total Revenue - Cost of Goods Sold)]]-SUM(F474:H474)</f>
        <v>1830223000</v>
      </c>
      <c r="M474" s="58">
        <f>1-(Table1_1[[#This Row],[ Cost of Goods Sold ]]/Table1_1[[#This Row],[ Total Revenue ]])</f>
        <v>0.52081730703777285</v>
      </c>
      <c r="N474" s="58">
        <f>+Table1_1[[#This Row],[Operating Profit (Gross Profit - Total operating expenses)]]/Table1_1[[#This Row],[ Total Revenue ]]</f>
        <v>0.19315699650238466</v>
      </c>
    </row>
    <row r="475" spans="1:14" x14ac:dyDescent="0.35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2">
        <f>+Table1_1[[#This Row],[ Total Revenue ]]-Table1_1[[#This Row],[ Cost of Goods Sold ]]</f>
        <v>14010000000</v>
      </c>
      <c r="L475" s="2">
        <f>Table1_1[[#This Row],[Gross Profit (Total Revenue - Cost of Goods Sold)]]-SUM(F475:H475)</f>
        <v>7483000000</v>
      </c>
      <c r="M475" s="58">
        <f>1-(Table1_1[[#This Row],[ Cost of Goods Sold ]]/Table1_1[[#This Row],[ Total Revenue ]])</f>
        <v>0.15435975408210489</v>
      </c>
      <c r="N475" s="58">
        <f>+Table1_1[[#This Row],[Operating Profit (Gross Profit - Total operating expenses)]]/Table1_1[[#This Row],[ Total Revenue ]]</f>
        <v>8.2446398272404756E-2</v>
      </c>
    </row>
    <row r="476" spans="1:14" x14ac:dyDescent="0.35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2">
        <f>+Table1_1[[#This Row],[ Total Revenue ]]-Table1_1[[#This Row],[ Cost of Goods Sold ]]</f>
        <v>98663000000</v>
      </c>
      <c r="L476" s="2">
        <f>Table1_1[[#This Row],[Gross Profit (Total Revenue - Cost of Goods Sold)]]-SUM(F476:H476)</f>
        <v>25893000000</v>
      </c>
      <c r="M476" s="58">
        <f>1-(Table1_1[[#This Row],[ Cost of Goods Sold ]]/Table1_1[[#This Row],[ Total Revenue ]])</f>
        <v>0.97016627825796242</v>
      </c>
      <c r="N476" s="58">
        <f>+Table1_1[[#This Row],[Operating Profit (Gross Profit - Total operating expenses)]]/Table1_1[[#This Row],[ Total Revenue ]]</f>
        <v>0.25460928050974957</v>
      </c>
    </row>
    <row r="477" spans="1:14" x14ac:dyDescent="0.35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2">
        <f>+Table1_1[[#This Row],[ Total Revenue ]]-Table1_1[[#This Row],[ Cost of Goods Sold ]]</f>
        <v>4162000000</v>
      </c>
      <c r="L477" s="2">
        <f>Table1_1[[#This Row],[Gross Profit (Total Revenue - Cost of Goods Sold)]]-SUM(F477:H477)</f>
        <v>496000000</v>
      </c>
      <c r="M477" s="58">
        <f>1-(Table1_1[[#This Row],[ Cost of Goods Sold ]]/Table1_1[[#This Row],[ Total Revenue ]])</f>
        <v>0.44215446722617657</v>
      </c>
      <c r="N477" s="58">
        <f>+Table1_1[[#This Row],[Operating Profit (Gross Profit - Total operating expenses)]]/Table1_1[[#This Row],[ Total Revenue ]]</f>
        <v>5.2693084032720702E-2</v>
      </c>
    </row>
    <row r="478" spans="1:14" x14ac:dyDescent="0.35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2">
        <f>+Table1_1[[#This Row],[ Total Revenue ]]-Table1_1[[#This Row],[ Cost of Goods Sold ]]</f>
        <v>4565582000</v>
      </c>
      <c r="L478" s="2">
        <f>Table1_1[[#This Row],[Gross Profit (Total Revenue - Cost of Goods Sold)]]-SUM(F478:H478)</f>
        <v>1614587000</v>
      </c>
      <c r="M478" s="58">
        <f>1-(Table1_1[[#This Row],[ Cost of Goods Sold ]]/Table1_1[[#This Row],[ Total Revenue ]])</f>
        <v>0.3968703654557999</v>
      </c>
      <c r="N478" s="58">
        <f>+Table1_1[[#This Row],[Operating Profit (Gross Profit - Total operating expenses)]]/Table1_1[[#This Row],[ Total Revenue ]]</f>
        <v>0.14035050356125103</v>
      </c>
    </row>
    <row r="479" spans="1:14" x14ac:dyDescent="0.35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2">
        <f>+Table1_1[[#This Row],[ Total Revenue ]]-Table1_1[[#This Row],[ Cost of Goods Sold ]]</f>
        <v>10242000000</v>
      </c>
      <c r="L479" s="2">
        <f>Table1_1[[#This Row],[Gross Profit (Total Revenue - Cost of Goods Sold)]]-SUM(F479:H479)</f>
        <v>3919000000</v>
      </c>
      <c r="M479" s="58">
        <f>1-(Table1_1[[#This Row],[ Cost of Goods Sold ]]/Table1_1[[#This Row],[ Total Revenue ]])</f>
        <v>0.97145025135160767</v>
      </c>
      <c r="N479" s="58">
        <f>+Table1_1[[#This Row],[Operating Profit (Gross Profit - Total operating expenses)]]/Table1_1[[#This Row],[ Total Revenue ]]</f>
        <v>0.37171583040880207</v>
      </c>
    </row>
    <row r="480" spans="1:14" x14ac:dyDescent="0.35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2">
        <f>+Table1_1[[#This Row],[ Total Revenue ]]-Table1_1[[#This Row],[ Cost of Goods Sold ]]</f>
        <v>9399000000</v>
      </c>
      <c r="L480" s="2">
        <f>Table1_1[[#This Row],[Gross Profit (Total Revenue - Cost of Goods Sold)]]-SUM(F480:H480)</f>
        <v>1293000000</v>
      </c>
      <c r="M480" s="58">
        <f>1-(Table1_1[[#This Row],[ Cost of Goods Sold ]]/Table1_1[[#This Row],[ Total Revenue ]])</f>
        <v>0.23143975770111547</v>
      </c>
      <c r="N480" s="58">
        <f>+Table1_1[[#This Row],[Operating Profit (Gross Profit - Total operating expenses)]]/Table1_1[[#This Row],[ Total Revenue ]]</f>
        <v>3.1838664401270589E-2</v>
      </c>
    </row>
    <row r="481" spans="1:14" x14ac:dyDescent="0.35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2">
        <f>+Table1_1[[#This Row],[ Total Revenue ]]-Table1_1[[#This Row],[ Cost of Goods Sold ]]</f>
        <v>2065000000</v>
      </c>
      <c r="L481" s="2">
        <f>Table1_1[[#This Row],[Gross Profit (Total Revenue - Cost of Goods Sold)]]-SUM(F481:H481)</f>
        <v>781500000</v>
      </c>
      <c r="M481" s="58">
        <f>1-(Table1_1[[#This Row],[ Cost of Goods Sold ]]/Table1_1[[#This Row],[ Total Revenue ]])</f>
        <v>0.62131423757371529</v>
      </c>
      <c r="N481" s="58">
        <f>+Table1_1[[#This Row],[Operating Profit (Gross Profit - Total operating expenses)]]/Table1_1[[#This Row],[ Total Revenue ]]</f>
        <v>0.23513659886869659</v>
      </c>
    </row>
    <row r="482" spans="1:14" x14ac:dyDescent="0.35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2">
        <f>+Table1_1[[#This Row],[ Total Revenue ]]-Table1_1[[#This Row],[ Cost of Goods Sold ]]</f>
        <v>4301000000</v>
      </c>
      <c r="L482" s="2">
        <f>Table1_1[[#This Row],[Gross Profit (Total Revenue - Cost of Goods Sold)]]-SUM(F482:H482)</f>
        <v>1606000000</v>
      </c>
      <c r="M482" s="58">
        <f>1-(Table1_1[[#This Row],[ Cost of Goods Sold ]]/Table1_1[[#This Row],[ Total Revenue ]])</f>
        <v>0.50923514089509825</v>
      </c>
      <c r="N482" s="58">
        <f>+Table1_1[[#This Row],[Operating Profit (Gross Profit - Total operating expenses)]]/Table1_1[[#This Row],[ Total Revenue ]]</f>
        <v>0.19014918304522851</v>
      </c>
    </row>
    <row r="483" spans="1:14" x14ac:dyDescent="0.35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2">
        <f>+Table1_1[[#This Row],[ Total Revenue ]]-Table1_1[[#This Row],[ Cost of Goods Sold ]]</f>
        <v>4805000000</v>
      </c>
      <c r="L483" s="2">
        <f>Table1_1[[#This Row],[Gross Profit (Total Revenue - Cost of Goods Sold)]]-SUM(F483:H483)</f>
        <v>2859000000</v>
      </c>
      <c r="M483" s="58">
        <f>1-(Table1_1[[#This Row],[ Cost of Goods Sold ]]/Table1_1[[#This Row],[ Total Revenue ]])</f>
        <v>0.1957150421571423</v>
      </c>
      <c r="N483" s="58">
        <f>+Table1_1[[#This Row],[Operating Profit (Gross Profit - Total operating expenses)]]/Table1_1[[#This Row],[ Total Revenue ]]</f>
        <v>0.11645146837196041</v>
      </c>
    </row>
    <row r="484" spans="1:14" x14ac:dyDescent="0.35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2">
        <f>+Table1_1[[#This Row],[ Total Revenue ]]-Table1_1[[#This Row],[ Cost of Goods Sold ]]</f>
        <v>8532300000</v>
      </c>
      <c r="L484" s="2">
        <f>Table1_1[[#This Row],[Gross Profit (Total Revenue - Cost of Goods Sold)]]-SUM(F484:H484)</f>
        <v>3955700000</v>
      </c>
      <c r="M484" s="58">
        <f>1-(Table1_1[[#This Row],[ Cost of Goods Sold ]]/Table1_1[[#This Row],[ Total Revenue ]])</f>
        <v>0.87931940679974852</v>
      </c>
      <c r="N484" s="58">
        <f>+Table1_1[[#This Row],[Operating Profit (Gross Profit - Total operating expenses)]]/Table1_1[[#This Row],[ Total Revenue ]]</f>
        <v>0.40766543340925254</v>
      </c>
    </row>
    <row r="485" spans="1:14" x14ac:dyDescent="0.35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2">
        <f>+Table1_1[[#This Row],[ Total Revenue ]]-Table1_1[[#This Row],[ Cost of Goods Sold ]]</f>
        <v>1592700000</v>
      </c>
      <c r="L485" s="2">
        <f>Table1_1[[#This Row],[Gross Profit (Total Revenue - Cost of Goods Sold)]]-SUM(F485:H485)</f>
        <v>795400000</v>
      </c>
      <c r="M485" s="58">
        <f>1-(Table1_1[[#This Row],[ Cost of Goods Sold ]]/Table1_1[[#This Row],[ Total Revenue ]])</f>
        <v>0.1880823325185107</v>
      </c>
      <c r="N485" s="58">
        <f>+Table1_1[[#This Row],[Operating Profit (Gross Profit - Total operating expenses)]]/Table1_1[[#This Row],[ Total Revenue ]]</f>
        <v>9.3928980526918671E-2</v>
      </c>
    </row>
    <row r="486" spans="1:14" x14ac:dyDescent="0.35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2">
        <f>+Table1_1[[#This Row],[ Total Revenue ]]-Table1_1[[#This Row],[ Cost of Goods Sold ]]</f>
        <v>11766000000</v>
      </c>
      <c r="L486" s="2">
        <f>Table1_1[[#This Row],[Gross Profit (Total Revenue - Cost of Goods Sold)]]-SUM(F486:H486)</f>
        <v>3096000000</v>
      </c>
      <c r="M486" s="58">
        <f>1-(Table1_1[[#This Row],[ Cost of Goods Sold ]]/Table1_1[[#This Row],[ Total Revenue ]])</f>
        <v>0.71809581934696376</v>
      </c>
      <c r="N486" s="58">
        <f>+Table1_1[[#This Row],[Operating Profit (Gross Profit - Total operating expenses)]]/Table1_1[[#This Row],[ Total Revenue ]]</f>
        <v>0.1889533109551419</v>
      </c>
    </row>
    <row r="487" spans="1:14" x14ac:dyDescent="0.35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2">
        <f>+Table1_1[[#This Row],[ Total Revenue ]]-Table1_1[[#This Row],[ Cost of Goods Sold ]]</f>
        <v>4969000000</v>
      </c>
      <c r="L487" s="2">
        <f>Table1_1[[#This Row],[Gross Profit (Total Revenue - Cost of Goods Sold)]]-SUM(F487:H487)</f>
        <v>1020000000</v>
      </c>
      <c r="M487" s="58">
        <f>1-(Table1_1[[#This Row],[ Cost of Goods Sold ]]/Table1_1[[#This Row],[ Total Revenue ]])</f>
        <v>0.69564608707825837</v>
      </c>
      <c r="N487" s="58">
        <f>+Table1_1[[#This Row],[Operating Profit (Gross Profit - Total operating expenses)]]/Table1_1[[#This Row],[ Total Revenue ]]</f>
        <v>0.14279714405711885</v>
      </c>
    </row>
    <row r="488" spans="1:14" x14ac:dyDescent="0.35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2">
        <f>+Table1_1[[#This Row],[ Total Revenue ]]-Table1_1[[#This Row],[ Cost of Goods Sold ]]</f>
        <v>1756400000</v>
      </c>
      <c r="L488" s="2">
        <f>Table1_1[[#This Row],[Gross Profit (Total Revenue - Cost of Goods Sold)]]-SUM(F488:H488)</f>
        <v>963700000</v>
      </c>
      <c r="M488" s="58">
        <f>1-(Table1_1[[#This Row],[ Cost of Goods Sold ]]/Table1_1[[#This Row],[ Total Revenue ]])</f>
        <v>0.21148450951824782</v>
      </c>
      <c r="N488" s="58">
        <f>+Table1_1[[#This Row],[Operating Profit (Gross Profit - Total operating expenses)]]/Table1_1[[#This Row],[ Total Revenue ]]</f>
        <v>0.11603713380934606</v>
      </c>
    </row>
    <row r="489" spans="1:14" x14ac:dyDescent="0.35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2">
        <f>+Table1_1[[#This Row],[ Total Revenue ]]-Table1_1[[#This Row],[ Cost of Goods Sold ]]</f>
        <v>1364136000</v>
      </c>
      <c r="L489" s="2">
        <f>Table1_1[[#This Row],[Gross Profit (Total Revenue - Cost of Goods Sold)]]-SUM(F489:H489)</f>
        <v>686426000</v>
      </c>
      <c r="M489" s="58">
        <f>1-(Table1_1[[#This Row],[ Cost of Goods Sold ]]/Table1_1[[#This Row],[ Total Revenue ]])</f>
        <v>0.63877831310971134</v>
      </c>
      <c r="N489" s="58">
        <f>+Table1_1[[#This Row],[Operating Profit (Gross Profit - Total operating expenses)]]/Table1_1[[#This Row],[ Total Revenue ]]</f>
        <v>0.3214298591596782</v>
      </c>
    </row>
    <row r="490" spans="1:14" x14ac:dyDescent="0.35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2">
        <f>+Table1_1[[#This Row],[ Total Revenue ]]-Table1_1[[#This Row],[ Cost of Goods Sold ]]</f>
        <v>2927400000</v>
      </c>
      <c r="L490" s="2">
        <f>Table1_1[[#This Row],[Gross Profit (Total Revenue - Cost of Goods Sold)]]-SUM(F490:H490)</f>
        <v>1148500000</v>
      </c>
      <c r="M490" s="58">
        <f>1-(Table1_1[[#This Row],[ Cost of Goods Sold ]]/Table1_1[[#This Row],[ Total Revenue ]])</f>
        <v>0.24728421550573565</v>
      </c>
      <c r="N490" s="58">
        <f>+Table1_1[[#This Row],[Operating Profit (Gross Profit - Total operating expenses)]]/Table1_1[[#This Row],[ Total Revenue ]]</f>
        <v>9.7016438309878189E-2</v>
      </c>
    </row>
    <row r="491" spans="1:14" x14ac:dyDescent="0.35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2">
        <f>+Table1_1[[#This Row],[ Total Revenue ]]-Table1_1[[#This Row],[ Cost of Goods Sold ]]</f>
        <v>5161000000</v>
      </c>
      <c r="L491" s="2">
        <f>Table1_1[[#This Row],[Gross Profit (Total Revenue - Cost of Goods Sold)]]-SUM(F491:H491)</f>
        <v>1910000000</v>
      </c>
      <c r="M491" s="58">
        <f>1-(Table1_1[[#This Row],[ Cost of Goods Sold ]]/Table1_1[[#This Row],[ Total Revenue ]])</f>
        <v>5.6661982345966311E-2</v>
      </c>
      <c r="N491" s="58">
        <f>+Table1_1[[#This Row],[Operating Profit (Gross Profit - Total operating expenses)]]/Table1_1[[#This Row],[ Total Revenue ]]</f>
        <v>2.0969654384963329E-2</v>
      </c>
    </row>
    <row r="492" spans="1:14" x14ac:dyDescent="0.35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2">
        <f>+Table1_1[[#This Row],[ Total Revenue ]]-Table1_1[[#This Row],[ Cost of Goods Sold ]]</f>
        <v>13842000000</v>
      </c>
      <c r="L492" s="2">
        <f>Table1_1[[#This Row],[Gross Profit (Total Revenue - Cost of Goods Sold)]]-SUM(F492:H492)</f>
        <v>3314000000</v>
      </c>
      <c r="M492" s="58">
        <f>1-(Table1_1[[#This Row],[ Cost of Goods Sold ]]/Table1_1[[#This Row],[ Total Revenue ]])</f>
        <v>0.25083357494926062</v>
      </c>
      <c r="N492" s="58">
        <f>+Table1_1[[#This Row],[Operating Profit (Gross Profit - Total operating expenses)]]/Table1_1[[#This Row],[ Total Revenue ]]</f>
        <v>6.0053638735865465E-2</v>
      </c>
    </row>
    <row r="493" spans="1:14" x14ac:dyDescent="0.35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2">
        <f>+Table1_1[[#This Row],[ Total Revenue ]]-Table1_1[[#This Row],[ Cost of Goods Sold ]]</f>
        <v>6739000000</v>
      </c>
      <c r="L493" s="2">
        <f>Table1_1[[#This Row],[Gross Profit (Total Revenue - Cost of Goods Sold)]]-SUM(F493:H493)</f>
        <v>4513000000</v>
      </c>
      <c r="M493" s="58">
        <f>1-(Table1_1[[#This Row],[ Cost of Goods Sold ]]/Table1_1[[#This Row],[ Total Revenue ]])</f>
        <v>0.34987799179689527</v>
      </c>
      <c r="N493" s="58">
        <f>+Table1_1[[#This Row],[Operating Profit (Gross Profit - Total operating expenses)]]/Table1_1[[#This Row],[ Total Revenue ]]</f>
        <v>0.2343076683453611</v>
      </c>
    </row>
    <row r="494" spans="1:14" x14ac:dyDescent="0.35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2">
        <f>+Table1_1[[#This Row],[ Total Revenue ]]-Table1_1[[#This Row],[ Cost of Goods Sold ]]</f>
        <v>891095000</v>
      </c>
      <c r="L494" s="2">
        <f>Table1_1[[#This Row],[Gross Profit (Total Revenue - Cost of Goods Sold)]]-SUM(F494:H494)</f>
        <v>700705000</v>
      </c>
      <c r="M494" s="58">
        <f>1-(Table1_1[[#This Row],[ Cost of Goods Sold ]]/Table1_1[[#This Row],[ Total Revenue ]])</f>
        <v>0.12402512862581727</v>
      </c>
      <c r="N494" s="58">
        <f>+Table1_1[[#This Row],[Operating Profit (Gross Profit - Total operating expenses)]]/Table1_1[[#This Row],[ Total Revenue ]]</f>
        <v>9.7526108612160628E-2</v>
      </c>
    </row>
    <row r="495" spans="1:14" x14ac:dyDescent="0.35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2">
        <f>+Table1_1[[#This Row],[ Total Revenue ]]-Table1_1[[#This Row],[ Cost of Goods Sold ]]</f>
        <v>1874734000</v>
      </c>
      <c r="L495" s="2">
        <f>Table1_1[[#This Row],[Gross Profit (Total Revenue - Cost of Goods Sold)]]-SUM(F495:H495)</f>
        <v>919873000</v>
      </c>
      <c r="M495" s="58">
        <f>1-(Table1_1[[#This Row],[ Cost of Goods Sold ]]/Table1_1[[#This Row],[ Total Revenue ]])</f>
        <v>0.65418593590301466</v>
      </c>
      <c r="N495" s="58">
        <f>+Table1_1[[#This Row],[Operating Profit (Gross Profit - Total operating expenses)]]/Table1_1[[#This Row],[ Total Revenue ]]</f>
        <v>0.32098845991853442</v>
      </c>
    </row>
    <row r="496" spans="1:14" x14ac:dyDescent="0.35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2">
        <f>+Table1_1[[#This Row],[ Total Revenue ]]-Table1_1[[#This Row],[ Cost of Goods Sold ]]</f>
        <v>5463000000</v>
      </c>
      <c r="L496" s="2">
        <f>Table1_1[[#This Row],[Gross Profit (Total Revenue - Cost of Goods Sold)]]-SUM(F496:H496)</f>
        <v>1772000000</v>
      </c>
      <c r="M496" s="58">
        <f>1-(Table1_1[[#This Row],[ Cost of Goods Sold ]]/Table1_1[[#This Row],[ Total Revenue ]])</f>
        <v>0.34393099974817432</v>
      </c>
      <c r="N496" s="58">
        <f>+Table1_1[[#This Row],[Operating Profit (Gross Profit - Total operating expenses)]]/Table1_1[[#This Row],[ Total Revenue ]]</f>
        <v>0.11155880130949383</v>
      </c>
    </row>
    <row r="497" spans="1:14" x14ac:dyDescent="0.35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2">
        <f>+Table1_1[[#This Row],[ Total Revenue ]]-Table1_1[[#This Row],[ Cost of Goods Sold ]]</f>
        <v>7284500000</v>
      </c>
      <c r="L497" s="2">
        <f>Table1_1[[#This Row],[Gross Profit (Total Revenue - Cost of Goods Sold)]]-SUM(F497:H497)</f>
        <v>2567700000</v>
      </c>
      <c r="M497" s="58">
        <f>1-(Table1_1[[#This Row],[ Cost of Goods Sold ]]/Table1_1[[#This Row],[ Total Revenue ]])</f>
        <v>0.94968971631205679</v>
      </c>
      <c r="N497" s="58">
        <f>+Table1_1[[#This Row],[Operating Profit (Gross Profit - Total operating expenses)]]/Table1_1[[#This Row],[ Total Revenue ]]</f>
        <v>0.33475438047559447</v>
      </c>
    </row>
    <row r="498" spans="1:14" x14ac:dyDescent="0.35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2">
        <f>+Table1_1[[#This Row],[ Total Revenue ]]-Table1_1[[#This Row],[ Cost of Goods Sold ]]</f>
        <v>2798326000</v>
      </c>
      <c r="L498" s="2">
        <f>Table1_1[[#This Row],[Gross Profit (Total Revenue - Cost of Goods Sold)]]-SUM(F498:H498)</f>
        <v>763084000</v>
      </c>
      <c r="M498" s="58">
        <f>1-(Table1_1[[#This Row],[ Cost of Goods Sold ]]/Table1_1[[#This Row],[ Total Revenue ]])</f>
        <v>0.82238326412854723</v>
      </c>
      <c r="N498" s="58">
        <f>+Table1_1[[#This Row],[Operating Profit (Gross Profit - Total operating expenses)]]/Table1_1[[#This Row],[ Total Revenue ]]</f>
        <v>0.22425818533089723</v>
      </c>
    </row>
    <row r="499" spans="1:14" x14ac:dyDescent="0.35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2">
        <f>+Table1_1[[#This Row],[ Total Revenue ]]-Table1_1[[#This Row],[ Cost of Goods Sold ]]</f>
        <v>2520200000</v>
      </c>
      <c r="L499" s="2">
        <f>Table1_1[[#This Row],[Gross Profit (Total Revenue - Cost of Goods Sold)]]-SUM(F499:H499)</f>
        <v>2370000000</v>
      </c>
      <c r="M499" s="58">
        <f>1-(Table1_1[[#This Row],[ Cost of Goods Sold ]]/Table1_1[[#This Row],[ Total Revenue ]])</f>
        <v>0.46033572615851093</v>
      </c>
      <c r="N499" s="58">
        <f>+Table1_1[[#This Row],[Operating Profit (Gross Profit - Total operating expenses)]]/Table1_1[[#This Row],[ Total Revenue ]]</f>
        <v>0.4329004329004329</v>
      </c>
    </row>
    <row r="500" spans="1:14" x14ac:dyDescent="0.35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2">
        <f>+Table1_1[[#This Row],[ Total Revenue ]]-Table1_1[[#This Row],[ Cost of Goods Sold ]]</f>
        <v>4917000000</v>
      </c>
      <c r="L500" s="2">
        <f>Table1_1[[#This Row],[Gross Profit (Total Revenue - Cost of Goods Sold)]]-SUM(F500:H500)</f>
        <v>1194000000</v>
      </c>
      <c r="M500" s="58">
        <f>1-(Table1_1[[#This Row],[ Cost of Goods Sold ]]/Table1_1[[#This Row],[ Total Revenue ]])</f>
        <v>0.95791934541203971</v>
      </c>
      <c r="N500" s="58">
        <f>+Table1_1[[#This Row],[Operating Profit (Gross Profit - Total operating expenses)]]/Table1_1[[#This Row],[ Total Revenue ]]</f>
        <v>0.23261250730566921</v>
      </c>
    </row>
    <row r="501" spans="1:14" x14ac:dyDescent="0.35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2">
        <f>+Table1_1[[#This Row],[ Total Revenue ]]-Table1_1[[#This Row],[ Cost of Goods Sold ]]</f>
        <v>1438000000</v>
      </c>
      <c r="L501" s="2">
        <f>Table1_1[[#This Row],[Gross Profit (Total Revenue - Cost of Goods Sold)]]-SUM(F501:H501)</f>
        <v>622200000</v>
      </c>
      <c r="M501" s="58">
        <f>1-(Table1_1[[#This Row],[ Cost of Goods Sold ]]/Table1_1[[#This Row],[ Total Revenue ]])</f>
        <v>0.45017687756315938</v>
      </c>
      <c r="N501" s="58">
        <f>+Table1_1[[#This Row],[Operating Profit (Gross Profit - Total operating expenses)]]/Table1_1[[#This Row],[ Total Revenue ]]</f>
        <v>0.19478445981905268</v>
      </c>
    </row>
    <row r="502" spans="1:14" x14ac:dyDescent="0.35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2">
        <f>+Table1_1[[#This Row],[ Total Revenue ]]-Table1_1[[#This Row],[ Cost of Goods Sold ]]</f>
        <v>6150000000</v>
      </c>
      <c r="L502" s="2">
        <f>Table1_1[[#This Row],[Gross Profit (Total Revenue - Cost of Goods Sold)]]-SUM(F502:H502)</f>
        <v>2561000000</v>
      </c>
      <c r="M502" s="58">
        <f>1-(Table1_1[[#This Row],[ Cost of Goods Sold ]]/Table1_1[[#This Row],[ Total Revenue ]])</f>
        <v>0.32232704402515722</v>
      </c>
      <c r="N502" s="58">
        <f>+Table1_1[[#This Row],[Operating Profit (Gross Profit - Total operating expenses)]]/Table1_1[[#This Row],[ Total Revenue ]]</f>
        <v>0.13422431865828091</v>
      </c>
    </row>
    <row r="503" spans="1:14" x14ac:dyDescent="0.35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2">
        <f>+Table1_1[[#This Row],[ Total Revenue ]]-Table1_1[[#This Row],[ Cost of Goods Sold ]]</f>
        <v>1836095000</v>
      </c>
      <c r="L503" s="2">
        <f>Table1_1[[#This Row],[Gross Profit (Total Revenue - Cost of Goods Sold)]]-SUM(F503:H503)</f>
        <v>682650000</v>
      </c>
      <c r="M503" s="58">
        <f>1-(Table1_1[[#This Row],[ Cost of Goods Sold ]]/Table1_1[[#This Row],[ Total Revenue ]])</f>
        <v>0.14398400699619418</v>
      </c>
      <c r="N503" s="58">
        <f>+Table1_1[[#This Row],[Operating Profit (Gross Profit - Total operating expenses)]]/Table1_1[[#This Row],[ Total Revenue ]]</f>
        <v>5.3532460126492348E-2</v>
      </c>
    </row>
    <row r="504" spans="1:14" x14ac:dyDescent="0.35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2">
        <f>+Table1_1[[#This Row],[ Total Revenue ]]-Table1_1[[#This Row],[ Cost of Goods Sold ]]</f>
        <v>3135000000</v>
      </c>
      <c r="L504" s="2">
        <f>Table1_1[[#This Row],[Gross Profit (Total Revenue - Cost of Goods Sold)]]-SUM(F504:H504)</f>
        <v>971000000</v>
      </c>
      <c r="M504" s="58">
        <f>1-(Table1_1[[#This Row],[ Cost of Goods Sold ]]/Table1_1[[#This Row],[ Total Revenue ]])</f>
        <v>0.34420289855072461</v>
      </c>
      <c r="N504" s="58">
        <f>+Table1_1[[#This Row],[Operating Profit (Gross Profit - Total operating expenses)]]/Table1_1[[#This Row],[ Total Revenue ]]</f>
        <v>0.10660957400087835</v>
      </c>
    </row>
    <row r="505" spans="1:14" x14ac:dyDescent="0.35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2">
        <f>+Table1_1[[#This Row],[ Total Revenue ]]-Table1_1[[#This Row],[ Cost of Goods Sold ]]</f>
        <v>11515000000</v>
      </c>
      <c r="L505" s="2">
        <f>Table1_1[[#This Row],[Gross Profit (Total Revenue - Cost of Goods Sold)]]-SUM(F505:H505)</f>
        <v>2176000000</v>
      </c>
      <c r="M505" s="58">
        <f>1-(Table1_1[[#This Row],[ Cost of Goods Sold ]]/Table1_1[[#This Row],[ Total Revenue ]])</f>
        <v>0.35562075355157508</v>
      </c>
      <c r="N505" s="58">
        <f>+Table1_1[[#This Row],[Operating Profit (Gross Profit - Total operating expenses)]]/Table1_1[[#This Row],[ Total Revenue ]]</f>
        <v>6.7201976528721438E-2</v>
      </c>
    </row>
    <row r="506" spans="1:14" x14ac:dyDescent="0.35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2">
        <f>+Table1_1[[#This Row],[ Total Revenue ]]-Table1_1[[#This Row],[ Cost of Goods Sold ]]</f>
        <v>783000000</v>
      </c>
      <c r="L506" s="2">
        <f>Table1_1[[#This Row],[Gross Profit (Total Revenue - Cost of Goods Sold)]]-SUM(F506:H506)</f>
        <v>768000000</v>
      </c>
      <c r="M506" s="58">
        <f>1-(Table1_1[[#This Row],[ Cost of Goods Sold ]]/Table1_1[[#This Row],[ Total Revenue ]])</f>
        <v>0.17280953431913482</v>
      </c>
      <c r="N506" s="58">
        <f>+Table1_1[[#This Row],[Operating Profit (Gross Profit - Total operating expenses)]]/Table1_1[[#This Row],[ Total Revenue ]]</f>
        <v>0.16949900684175678</v>
      </c>
    </row>
    <row r="507" spans="1:14" x14ac:dyDescent="0.35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2">
        <f>+Table1_1[[#This Row],[ Total Revenue ]]-Table1_1[[#This Row],[ Cost of Goods Sold ]]</f>
        <v>10201000000</v>
      </c>
      <c r="L507" s="2">
        <f>Table1_1[[#This Row],[Gross Profit (Total Revenue - Cost of Goods Sold)]]-SUM(F507:H507)</f>
        <v>3556000000</v>
      </c>
      <c r="M507" s="58">
        <f>1-(Table1_1[[#This Row],[ Cost of Goods Sold ]]/Table1_1[[#This Row],[ Total Revenue ]])</f>
        <v>0.58559127439724457</v>
      </c>
      <c r="N507" s="58">
        <f>+Table1_1[[#This Row],[Operating Profit (Gross Profit - Total operating expenses)]]/Table1_1[[#This Row],[ Total Revenue ]]</f>
        <v>0.20413318025258323</v>
      </c>
    </row>
    <row r="508" spans="1:14" x14ac:dyDescent="0.35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2">
        <f>+Table1_1[[#This Row],[ Total Revenue ]]-Table1_1[[#This Row],[ Cost of Goods Sold ]]</f>
        <v>2356000000</v>
      </c>
      <c r="L508" s="2">
        <f>Table1_1[[#This Row],[Gross Profit (Total Revenue - Cost of Goods Sold)]]-SUM(F508:H508)</f>
        <v>977000000</v>
      </c>
      <c r="M508" s="58">
        <f>1-(Table1_1[[#This Row],[ Cost of Goods Sold ]]/Table1_1[[#This Row],[ Total Revenue ]])</f>
        <v>0.42727602466449044</v>
      </c>
      <c r="N508" s="58">
        <f>+Table1_1[[#This Row],[Operating Profit (Gross Profit - Total operating expenses)]]/Table1_1[[#This Row],[ Total Revenue ]]</f>
        <v>0.17718534639100472</v>
      </c>
    </row>
    <row r="509" spans="1:14" x14ac:dyDescent="0.35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2">
        <f>+Table1_1[[#This Row],[ Total Revenue ]]-Table1_1[[#This Row],[ Cost of Goods Sold ]]</f>
        <v>2562000000</v>
      </c>
      <c r="L509" s="2">
        <f>Table1_1[[#This Row],[Gross Profit (Total Revenue - Cost of Goods Sold)]]-SUM(F509:H509)</f>
        <v>924000000</v>
      </c>
      <c r="M509" s="58">
        <f>1-(Table1_1[[#This Row],[ Cost of Goods Sold ]]/Table1_1[[#This Row],[ Total Revenue ]])</f>
        <v>0.98273878020713468</v>
      </c>
      <c r="N509" s="58">
        <f>+Table1_1[[#This Row],[Operating Profit (Gross Profit - Total operating expenses)]]/Table1_1[[#This Row],[ Total Revenue ]]</f>
        <v>0.35443037974683544</v>
      </c>
    </row>
    <row r="510" spans="1:14" x14ac:dyDescent="0.35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2">
        <f>+Table1_1[[#This Row],[ Total Revenue ]]-Table1_1[[#This Row],[ Cost of Goods Sold ]]</f>
        <v>1117756000</v>
      </c>
      <c r="L510" s="2">
        <f>Table1_1[[#This Row],[Gross Profit (Total Revenue - Cost of Goods Sold)]]-SUM(F510:H510)</f>
        <v>733385000</v>
      </c>
      <c r="M510" s="58">
        <f>1-(Table1_1[[#This Row],[ Cost of Goods Sold ]]/Table1_1[[#This Row],[ Total Revenue ]])</f>
        <v>0.27207468644336585</v>
      </c>
      <c r="N510" s="58">
        <f>+Table1_1[[#This Row],[Operating Profit (Gross Profit - Total operating expenses)]]/Table1_1[[#This Row],[ Total Revenue ]]</f>
        <v>0.17851435726336323</v>
      </c>
    </row>
    <row r="511" spans="1:14" x14ac:dyDescent="0.35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2">
        <f>+Table1_1[[#This Row],[ Total Revenue ]]-Table1_1[[#This Row],[ Cost of Goods Sold ]]</f>
        <v>4861000000</v>
      </c>
      <c r="L511" s="2">
        <f>Table1_1[[#This Row],[Gross Profit (Total Revenue - Cost of Goods Sold)]]-SUM(F511:H511)</f>
        <v>1995000000</v>
      </c>
      <c r="M511" s="58">
        <f>1-(Table1_1[[#This Row],[ Cost of Goods Sold ]]/Table1_1[[#This Row],[ Total Revenue ]])</f>
        <v>0.25290047344050781</v>
      </c>
      <c r="N511" s="58">
        <f>+Table1_1[[#This Row],[Operating Profit (Gross Profit - Total operating expenses)]]/Table1_1[[#This Row],[ Total Revenue ]]</f>
        <v>0.10379272670516622</v>
      </c>
    </row>
    <row r="512" spans="1:14" x14ac:dyDescent="0.35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2">
        <f>+Table1_1[[#This Row],[ Total Revenue ]]-Table1_1[[#This Row],[ Cost of Goods Sold ]]</f>
        <v>2089000000</v>
      </c>
      <c r="L512" s="2">
        <f>Table1_1[[#This Row],[Gross Profit (Total Revenue - Cost of Goods Sold)]]-SUM(F512:H512)</f>
        <v>1152000000</v>
      </c>
      <c r="M512" s="58">
        <f>1-(Table1_1[[#This Row],[ Cost of Goods Sold ]]/Table1_1[[#This Row],[ Total Revenue ]])</f>
        <v>0.29098760273018531</v>
      </c>
      <c r="N512" s="58">
        <f>+Table1_1[[#This Row],[Operating Profit (Gross Profit - Total operating expenses)]]/Table1_1[[#This Row],[ Total Revenue ]]</f>
        <v>0.16046803175929794</v>
      </c>
    </row>
    <row r="513" spans="1:14" x14ac:dyDescent="0.35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2">
        <f>+Table1_1[[#This Row],[ Total Revenue ]]-Table1_1[[#This Row],[ Cost of Goods Sold ]]</f>
        <v>1868000000</v>
      </c>
      <c r="L513" s="2">
        <f>Table1_1[[#This Row],[Gross Profit (Total Revenue - Cost of Goods Sold)]]-SUM(F513:H513)</f>
        <v>277000000</v>
      </c>
      <c r="M513" s="58">
        <f>1-(Table1_1[[#This Row],[ Cost of Goods Sold ]]/Table1_1[[#This Row],[ Total Revenue ]])</f>
        <v>0.17195986375770966</v>
      </c>
      <c r="N513" s="58">
        <f>+Table1_1[[#This Row],[Operating Profit (Gross Profit - Total operating expenses)]]/Table1_1[[#This Row],[ Total Revenue ]]</f>
        <v>2.5499401638589707E-2</v>
      </c>
    </row>
    <row r="514" spans="1:14" x14ac:dyDescent="0.35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2">
        <f>+Table1_1[[#This Row],[ Total Revenue ]]-Table1_1[[#This Row],[ Cost of Goods Sold ]]</f>
        <v>2351000000</v>
      </c>
      <c r="L514" s="2">
        <f>Table1_1[[#This Row],[Gross Profit (Total Revenue - Cost of Goods Sold)]]-SUM(F514:H514)</f>
        <v>1010000000</v>
      </c>
      <c r="M514" s="58">
        <f>1-(Table1_1[[#This Row],[ Cost of Goods Sold ]]/Table1_1[[#This Row],[ Total Revenue ]])</f>
        <v>0.29003207500616823</v>
      </c>
      <c r="N514" s="58">
        <f>+Table1_1[[#This Row],[Operating Profit (Gross Profit - Total operating expenses)]]/Table1_1[[#This Row],[ Total Revenue ]]</f>
        <v>0.12459906242289662</v>
      </c>
    </row>
    <row r="515" spans="1:14" x14ac:dyDescent="0.35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2">
        <f>+Table1_1[[#This Row],[ Total Revenue ]]-Table1_1[[#This Row],[ Cost of Goods Sold ]]</f>
        <v>22935000000</v>
      </c>
      <c r="L515" s="2">
        <f>Table1_1[[#This Row],[Gross Profit (Total Revenue - Cost of Goods Sold)]]-SUM(F515:H515)</f>
        <v>7129000000</v>
      </c>
      <c r="M515" s="58">
        <f>1-(Table1_1[[#This Row],[ Cost of Goods Sold ]]/Table1_1[[#This Row],[ Total Revenue ]])</f>
        <v>0.948668100595632</v>
      </c>
      <c r="N515" s="58">
        <f>+Table1_1[[#This Row],[Operating Profit (Gross Profit - Total operating expenses)]]/Table1_1[[#This Row],[ Total Revenue ]]</f>
        <v>0.29487921906022502</v>
      </c>
    </row>
    <row r="516" spans="1:14" x14ac:dyDescent="0.35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2">
        <f>+Table1_1[[#This Row],[ Total Revenue ]]-Table1_1[[#This Row],[ Cost of Goods Sold ]]</f>
        <v>1345997000</v>
      </c>
      <c r="L516" s="2">
        <f>Table1_1[[#This Row],[Gross Profit (Total Revenue - Cost of Goods Sold)]]-SUM(F516:H516)</f>
        <v>547294000</v>
      </c>
      <c r="M516" s="58">
        <f>1-(Table1_1[[#This Row],[ Cost of Goods Sold ]]/Table1_1[[#This Row],[ Total Revenue ]])</f>
        <v>0.77078048283263034</v>
      </c>
      <c r="N516" s="58">
        <f>+Table1_1[[#This Row],[Operating Profit (Gross Profit - Total operating expenses)]]/Table1_1[[#This Row],[ Total Revenue ]]</f>
        <v>0.31340599835764982</v>
      </c>
    </row>
    <row r="517" spans="1:14" x14ac:dyDescent="0.35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2">
        <f>+Table1_1[[#This Row],[ Total Revenue ]]-Table1_1[[#This Row],[ Cost of Goods Sold ]]</f>
        <v>1510000000</v>
      </c>
      <c r="L517" s="2">
        <f>Table1_1[[#This Row],[Gross Profit (Total Revenue - Cost of Goods Sold)]]-SUM(F517:H517)</f>
        <v>916000000</v>
      </c>
      <c r="M517" s="58">
        <f>1-(Table1_1[[#This Row],[ Cost of Goods Sold ]]/Table1_1[[#This Row],[ Total Revenue ]])</f>
        <v>0.30327374974894561</v>
      </c>
      <c r="N517" s="58">
        <f>+Table1_1[[#This Row],[Operating Profit (Gross Profit - Total operating expenses)]]/Table1_1[[#This Row],[ Total Revenue ]]</f>
        <v>0.18397268527816832</v>
      </c>
    </row>
    <row r="518" spans="1:14" x14ac:dyDescent="0.35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2">
        <f>+Table1_1[[#This Row],[ Total Revenue ]]-Table1_1[[#This Row],[ Cost of Goods Sold ]]</f>
        <v>1091570000</v>
      </c>
      <c r="L518" s="2">
        <f>Table1_1[[#This Row],[Gross Profit (Total Revenue - Cost of Goods Sold)]]-SUM(F518:H518)</f>
        <v>306486000</v>
      </c>
      <c r="M518" s="58">
        <f>1-(Table1_1[[#This Row],[ Cost of Goods Sold ]]/Table1_1[[#This Row],[ Total Revenue ]])</f>
        <v>0.63545537951397624</v>
      </c>
      <c r="N518" s="58">
        <f>+Table1_1[[#This Row],[Operating Profit (Gross Profit - Total operating expenses)]]/Table1_1[[#This Row],[ Total Revenue ]]</f>
        <v>0.17842023639869226</v>
      </c>
    </row>
    <row r="519" spans="1:14" x14ac:dyDescent="0.35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2">
        <f>+Table1_1[[#This Row],[ Total Revenue ]]-Table1_1[[#This Row],[ Cost of Goods Sold ]]</f>
        <v>14182000000</v>
      </c>
      <c r="L519" s="2">
        <f>Table1_1[[#This Row],[Gross Profit (Total Revenue - Cost of Goods Sold)]]-SUM(F519:H519)</f>
        <v>3283000000</v>
      </c>
      <c r="M519" s="58">
        <f>1-(Table1_1[[#This Row],[ Cost of Goods Sold ]]/Table1_1[[#This Row],[ Total Revenue ]])</f>
        <v>0.12590553977272723</v>
      </c>
      <c r="N519" s="58">
        <f>+Table1_1[[#This Row],[Operating Profit (Gross Profit - Total operating expenses)]]/Table1_1[[#This Row],[ Total Revenue ]]</f>
        <v>2.9145951704545453E-2</v>
      </c>
    </row>
    <row r="520" spans="1:14" x14ac:dyDescent="0.35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2">
        <f>+Table1_1[[#This Row],[ Total Revenue ]]-Table1_1[[#This Row],[ Cost of Goods Sold ]]</f>
        <v>1372000</v>
      </c>
      <c r="L520" s="2">
        <f>Table1_1[[#This Row],[Gross Profit (Total Revenue - Cost of Goods Sold)]]-SUM(F520:H520)</f>
        <v>-2761000</v>
      </c>
      <c r="M520" s="58">
        <f>1-(Table1_1[[#This Row],[ Cost of Goods Sold ]]/Table1_1[[#This Row],[ Total Revenue ]])</f>
        <v>0.90620871862615582</v>
      </c>
      <c r="N520" s="58">
        <f>+Table1_1[[#This Row],[Operating Profit (Gross Profit - Total operating expenses)]]/Table1_1[[#This Row],[ Total Revenue ]]</f>
        <v>-1.8236459709379129</v>
      </c>
    </row>
    <row r="521" spans="1:14" x14ac:dyDescent="0.35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2">
        <f>+Table1_1[[#This Row],[ Total Revenue ]]-Table1_1[[#This Row],[ Cost of Goods Sold ]]</f>
        <v>2971000000</v>
      </c>
      <c r="L521" s="2">
        <f>Table1_1[[#This Row],[Gross Profit (Total Revenue - Cost of Goods Sold)]]-SUM(F521:H521)</f>
        <v>1322000000</v>
      </c>
      <c r="M521" s="58">
        <f>1-(Table1_1[[#This Row],[ Cost of Goods Sold ]]/Table1_1[[#This Row],[ Total Revenue ]])</f>
        <v>0.35933720367682631</v>
      </c>
      <c r="N521" s="58">
        <f>+Table1_1[[#This Row],[Operating Profit (Gross Profit - Total operating expenses)]]/Table1_1[[#This Row],[ Total Revenue ]]</f>
        <v>0.15989356555394291</v>
      </c>
    </row>
    <row r="522" spans="1:14" x14ac:dyDescent="0.35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2">
        <f>+Table1_1[[#This Row],[ Total Revenue ]]-Table1_1[[#This Row],[ Cost of Goods Sold ]]</f>
        <v>3102575000</v>
      </c>
      <c r="L522" s="2">
        <f>Table1_1[[#This Row],[Gross Profit (Total Revenue - Cost of Goods Sold)]]-SUM(F522:H522)</f>
        <v>-286074000</v>
      </c>
      <c r="M522" s="58">
        <f>1-(Table1_1[[#This Row],[ Cost of Goods Sold ]]/Table1_1[[#This Row],[ Total Revenue ]])</f>
        <v>0.76211562605087735</v>
      </c>
      <c r="N522" s="58">
        <f>+Table1_1[[#This Row],[Operating Profit (Gross Profit - Total operating expenses)]]/Table1_1[[#This Row],[ Total Revenue ]]</f>
        <v>-7.0271134656496204E-2</v>
      </c>
    </row>
    <row r="523" spans="1:14" x14ac:dyDescent="0.35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2">
        <f>+Table1_1[[#This Row],[ Total Revenue ]]-Table1_1[[#This Row],[ Cost of Goods Sold ]]</f>
        <v>27769000000</v>
      </c>
      <c r="L523" s="2">
        <f>Table1_1[[#This Row],[Gross Profit (Total Revenue - Cost of Goods Sold)]]-SUM(F523:H523)</f>
        <v>9763000000</v>
      </c>
      <c r="M523" s="58">
        <f>1-(Table1_1[[#This Row],[ Cost of Goods Sold ]]/Table1_1[[#This Row],[ Total Revenue ]])</f>
        <v>0.58905010394128376</v>
      </c>
      <c r="N523" s="58">
        <f>+Table1_1[[#This Row],[Operating Profit (Gross Profit - Total operating expenses)]]/Table1_1[[#This Row],[ Total Revenue ]]</f>
        <v>0.20709770480675407</v>
      </c>
    </row>
    <row r="524" spans="1:14" x14ac:dyDescent="0.35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2">
        <f>+Table1_1[[#This Row],[ Total Revenue ]]-Table1_1[[#This Row],[ Cost of Goods Sold ]]</f>
        <v>674816000</v>
      </c>
      <c r="L524" s="2">
        <f>Table1_1[[#This Row],[Gross Profit (Total Revenue - Cost of Goods Sold)]]-SUM(F524:H524)</f>
        <v>305330000</v>
      </c>
      <c r="M524" s="58">
        <f>1-(Table1_1[[#This Row],[ Cost of Goods Sold ]]/Table1_1[[#This Row],[ Total Revenue ]])</f>
        <v>0.15876353710562674</v>
      </c>
      <c r="N524" s="58">
        <f>+Table1_1[[#This Row],[Operating Profit (Gross Profit - Total operating expenses)]]/Table1_1[[#This Row],[ Total Revenue ]]</f>
        <v>7.1834797610698359E-2</v>
      </c>
    </row>
    <row r="525" spans="1:14" x14ac:dyDescent="0.35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2">
        <f>+Table1_1[[#This Row],[ Total Revenue ]]-Table1_1[[#This Row],[ Cost of Goods Sold ]]</f>
        <v>8569000000</v>
      </c>
      <c r="L525" s="2">
        <f>Table1_1[[#This Row],[Gross Profit (Total Revenue - Cost of Goods Sold)]]-SUM(F525:H525)</f>
        <v>3613000000</v>
      </c>
      <c r="M525" s="58">
        <f>1-(Table1_1[[#This Row],[ Cost of Goods Sold ]]/Table1_1[[#This Row],[ Total Revenue ]])</f>
        <v>0.67637540453074441</v>
      </c>
      <c r="N525" s="58">
        <f>+Table1_1[[#This Row],[Operating Profit (Gross Profit - Total operating expenses)]]/Table1_1[[#This Row],[ Total Revenue ]]</f>
        <v>0.28518430815376117</v>
      </c>
    </row>
    <row r="526" spans="1:14" x14ac:dyDescent="0.35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2">
        <f>+Table1_1[[#This Row],[ Total Revenue ]]-Table1_1[[#This Row],[ Cost of Goods Sold ]]</f>
        <v>1749759000</v>
      </c>
      <c r="L526" s="2">
        <f>Table1_1[[#This Row],[Gross Profit (Total Revenue - Cost of Goods Sold)]]-SUM(F526:H526)</f>
        <v>602720000</v>
      </c>
      <c r="M526" s="58">
        <f>1-(Table1_1[[#This Row],[ Cost of Goods Sold ]]/Table1_1[[#This Row],[ Total Revenue ]])</f>
        <v>0.41722081221905249</v>
      </c>
      <c r="N526" s="58">
        <f>+Table1_1[[#This Row],[Operating Profit (Gross Profit - Total operating expenses)]]/Table1_1[[#This Row],[ Total Revenue ]]</f>
        <v>0.14371540763080362</v>
      </c>
    </row>
    <row r="527" spans="1:14" x14ac:dyDescent="0.35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2">
        <f>+Table1_1[[#This Row],[ Total Revenue ]]-Table1_1[[#This Row],[ Cost of Goods Sold ]]</f>
        <v>10588000000</v>
      </c>
      <c r="L527" s="2">
        <f>Table1_1[[#This Row],[Gross Profit (Total Revenue - Cost of Goods Sold)]]-SUM(F527:H527)</f>
        <v>2545000000</v>
      </c>
      <c r="M527" s="58">
        <f>1-(Table1_1[[#This Row],[ Cost of Goods Sold ]]/Table1_1[[#This Row],[ Total Revenue ]])</f>
        <v>0.58513401492124895</v>
      </c>
      <c r="N527" s="58">
        <f>+Table1_1[[#This Row],[Operating Profit (Gross Profit - Total operating expenses)]]/Table1_1[[#This Row],[ Total Revenue ]]</f>
        <v>0.14064658745509809</v>
      </c>
    </row>
    <row r="528" spans="1:14" x14ac:dyDescent="0.35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2">
        <f>+Table1_1[[#This Row],[ Total Revenue ]]-Table1_1[[#This Row],[ Cost of Goods Sold ]]</f>
        <v>3577700000</v>
      </c>
      <c r="L528" s="2">
        <f>Table1_1[[#This Row],[Gross Profit (Total Revenue - Cost of Goods Sold)]]-SUM(F528:H528)</f>
        <v>1677900000</v>
      </c>
      <c r="M528" s="58">
        <f>1-(Table1_1[[#This Row],[ Cost of Goods Sold ]]/Table1_1[[#This Row],[ Total Revenue ]])</f>
        <v>0.40457074362221823</v>
      </c>
      <c r="N528" s="58">
        <f>+Table1_1[[#This Row],[Operating Profit (Gross Profit - Total operating expenses)]]/Table1_1[[#This Row],[ Total Revenue ]]</f>
        <v>0.18973900850370906</v>
      </c>
    </row>
    <row r="529" spans="1:14" x14ac:dyDescent="0.35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2">
        <f>+Table1_1[[#This Row],[ Total Revenue ]]-Table1_1[[#This Row],[ Cost of Goods Sold ]]</f>
        <v>2522637000</v>
      </c>
      <c r="L529" s="2">
        <f>Table1_1[[#This Row],[Gross Profit (Total Revenue - Cost of Goods Sold)]]-SUM(F529:H529)</f>
        <v>329056000</v>
      </c>
      <c r="M529" s="58">
        <f>1-(Table1_1[[#This Row],[ Cost of Goods Sold ]]/Table1_1[[#This Row],[ Total Revenue ]])</f>
        <v>0.80265751914818884</v>
      </c>
      <c r="N529" s="58">
        <f>+Table1_1[[#This Row],[Operating Profit (Gross Profit - Total operating expenses)]]/Table1_1[[#This Row],[ Total Revenue ]]</f>
        <v>0.10469967443624525</v>
      </c>
    </row>
    <row r="530" spans="1:14" x14ac:dyDescent="0.35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2">
        <f>+Table1_1[[#This Row],[ Total Revenue ]]-Table1_1[[#This Row],[ Cost of Goods Sold ]]</f>
        <v>25367000000</v>
      </c>
      <c r="L530" s="2">
        <f>Table1_1[[#This Row],[Gross Profit (Total Revenue - Cost of Goods Sold)]]-SUM(F530:H530)</f>
        <v>25367000000</v>
      </c>
      <c r="M530" s="58">
        <f>1-(Table1_1[[#This Row],[ Cost of Goods Sold ]]/Table1_1[[#This Row],[ Total Revenue ]])</f>
        <v>0.18201582871124444</v>
      </c>
      <c r="N530" s="58">
        <f>+Table1_1[[#This Row],[Operating Profit (Gross Profit - Total operating expenses)]]/Table1_1[[#This Row],[ Total Revenue ]]</f>
        <v>0.18201582871124442</v>
      </c>
    </row>
    <row r="531" spans="1:14" x14ac:dyDescent="0.35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2">
        <f>+Table1_1[[#This Row],[ Total Revenue ]]-Table1_1[[#This Row],[ Cost of Goods Sold ]]</f>
        <v>60833000000</v>
      </c>
      <c r="L531" s="2">
        <f>Table1_1[[#This Row],[Gross Profit (Total Revenue - Cost of Goods Sold)]]-SUM(F531:H531)</f>
        <v>29074000000</v>
      </c>
      <c r="M531" s="58">
        <f>1-(Table1_1[[#This Row],[ Cost of Goods Sold ]]/Table1_1[[#This Row],[ Total Revenue ]])</f>
        <v>0.2763177019931321</v>
      </c>
      <c r="N531" s="58">
        <f>+Table1_1[[#This Row],[Operating Profit (Gross Profit - Total operating expenses)]]/Table1_1[[#This Row],[ Total Revenue ]]</f>
        <v>0.13206090226929995</v>
      </c>
    </row>
    <row r="532" spans="1:14" x14ac:dyDescent="0.35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2">
        <f>+Table1_1[[#This Row],[ Total Revenue ]]-Table1_1[[#This Row],[ Cost of Goods Sold ]]</f>
        <v>1864483000</v>
      </c>
      <c r="L532" s="2">
        <f>Table1_1[[#This Row],[Gross Profit (Total Revenue - Cost of Goods Sold)]]-SUM(F532:H532)</f>
        <v>916013000</v>
      </c>
      <c r="M532" s="58">
        <f>1-(Table1_1[[#This Row],[ Cost of Goods Sold ]]/Table1_1[[#This Row],[ Total Revenue ]])</f>
        <v>0.80368452519247435</v>
      </c>
      <c r="N532" s="58">
        <f>+Table1_1[[#This Row],[Operating Profit (Gross Profit - Total operating expenses)]]/Table1_1[[#This Row],[ Total Revenue ]]</f>
        <v>0.39484697526077417</v>
      </c>
    </row>
    <row r="533" spans="1:14" x14ac:dyDescent="0.35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2">
        <f>+Table1_1[[#This Row],[ Total Revenue ]]-Table1_1[[#This Row],[ Cost of Goods Sold ]]</f>
        <v>5087000000</v>
      </c>
      <c r="L533" s="2">
        <f>Table1_1[[#This Row],[Gross Profit (Total Revenue - Cost of Goods Sold)]]-SUM(F533:H533)</f>
        <v>3316000000</v>
      </c>
      <c r="M533" s="58">
        <f>1-(Table1_1[[#This Row],[ Cost of Goods Sold ]]/Table1_1[[#This Row],[ Total Revenue ]])</f>
        <v>0.38772865853658534</v>
      </c>
      <c r="N533" s="58">
        <f>+Table1_1[[#This Row],[Operating Profit (Gross Profit - Total operating expenses)]]/Table1_1[[#This Row],[ Total Revenue ]]</f>
        <v>0.25274390243902439</v>
      </c>
    </row>
    <row r="534" spans="1:14" x14ac:dyDescent="0.35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2">
        <f>+Table1_1[[#This Row],[ Total Revenue ]]-Table1_1[[#This Row],[ Cost of Goods Sold ]]</f>
        <v>17395000000</v>
      </c>
      <c r="L534" s="2">
        <f>Table1_1[[#This Row],[Gross Profit (Total Revenue - Cost of Goods Sold)]]-SUM(F534:H534)</f>
        <v>2922000000</v>
      </c>
      <c r="M534" s="58">
        <f>1-(Table1_1[[#This Row],[ Cost of Goods Sold ]]/Table1_1[[#This Row],[ Total Revenue ]])</f>
        <v>0.43097467915365939</v>
      </c>
      <c r="N534" s="58">
        <f>+Table1_1[[#This Row],[Operating Profit (Gross Profit - Total operating expenses)]]/Table1_1[[#This Row],[ Total Revenue ]]</f>
        <v>7.2394826817303401E-2</v>
      </c>
    </row>
    <row r="535" spans="1:14" x14ac:dyDescent="0.35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2">
        <f>+Table1_1[[#This Row],[ Total Revenue ]]-Table1_1[[#This Row],[ Cost of Goods Sold ]]</f>
        <v>11383000000</v>
      </c>
      <c r="L535" s="2">
        <f>Table1_1[[#This Row],[Gross Profit (Total Revenue - Cost of Goods Sold)]]-SUM(F535:H535)</f>
        <v>3889000000</v>
      </c>
      <c r="M535" s="58">
        <f>1-(Table1_1[[#This Row],[ Cost of Goods Sold ]]/Table1_1[[#This Row],[ Total Revenue ]])</f>
        <v>0.40072519890164049</v>
      </c>
      <c r="N535" s="58">
        <f>+Table1_1[[#This Row],[Operating Profit (Gross Profit - Total operating expenses)]]/Table1_1[[#This Row],[ Total Revenue ]]</f>
        <v>0.13690769555727664</v>
      </c>
    </row>
    <row r="536" spans="1:14" x14ac:dyDescent="0.35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2">
        <f>+Table1_1[[#This Row],[ Total Revenue ]]-Table1_1[[#This Row],[ Cost of Goods Sold ]]</f>
        <v>11291100000</v>
      </c>
      <c r="L536" s="2">
        <f>Table1_1[[#This Row],[Gross Profit (Total Revenue - Cost of Goods Sold)]]-SUM(F536:H536)</f>
        <v>5461400000</v>
      </c>
      <c r="M536" s="58">
        <f>1-(Table1_1[[#This Row],[ Cost of Goods Sold ]]/Table1_1[[#This Row],[ Total Revenue ]])</f>
        <v>0.31305989702469572</v>
      </c>
      <c r="N536" s="58">
        <f>+Table1_1[[#This Row],[Operating Profit (Gross Profit - Total operating expenses)]]/Table1_1[[#This Row],[ Total Revenue ]]</f>
        <v>0.15142415899342609</v>
      </c>
    </row>
    <row r="537" spans="1:14" x14ac:dyDescent="0.35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2">
        <f>+Table1_1[[#This Row],[ Total Revenue ]]-Table1_1[[#This Row],[ Cost of Goods Sold ]]</f>
        <v>8672000000</v>
      </c>
      <c r="L537" s="2">
        <f>Table1_1[[#This Row],[Gross Profit (Total Revenue - Cost of Goods Sold)]]-SUM(F537:H537)</f>
        <v>4392000000</v>
      </c>
      <c r="M537" s="58">
        <f>1-(Table1_1[[#This Row],[ Cost of Goods Sold ]]/Table1_1[[#This Row],[ Total Revenue ]])</f>
        <v>0.92550693703308429</v>
      </c>
      <c r="N537" s="58">
        <f>+Table1_1[[#This Row],[Operating Profit (Gross Profit - Total operating expenses)]]/Table1_1[[#This Row],[ Total Revenue ]]</f>
        <v>0.46872998932764143</v>
      </c>
    </row>
    <row r="538" spans="1:14" x14ac:dyDescent="0.35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2">
        <f>+Table1_1[[#This Row],[ Total Revenue ]]-Table1_1[[#This Row],[ Cost of Goods Sold ]]</f>
        <v>5435742000</v>
      </c>
      <c r="L538" s="2">
        <f>Table1_1[[#This Row],[Gross Profit (Total Revenue - Cost of Goods Sold)]]-SUM(F538:H538)</f>
        <v>1736185000</v>
      </c>
      <c r="M538" s="58">
        <f>1-(Table1_1[[#This Row],[ Cost of Goods Sold ]]/Table1_1[[#This Row],[ Total Revenue ]])</f>
        <v>0.31053988458862392</v>
      </c>
      <c r="N538" s="58">
        <f>+Table1_1[[#This Row],[Operating Profit (Gross Profit - Total operating expenses)]]/Table1_1[[#This Row],[ Total Revenue ]]</f>
        <v>9.918695359796327E-2</v>
      </c>
    </row>
    <row r="539" spans="1:14" x14ac:dyDescent="0.35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2">
        <f>+Table1_1[[#This Row],[ Total Revenue ]]-Table1_1[[#This Row],[ Cost of Goods Sold ]]</f>
        <v>2820000000</v>
      </c>
      <c r="L539" s="2">
        <f>Table1_1[[#This Row],[Gross Profit (Total Revenue - Cost of Goods Sold)]]-SUM(F539:H539)</f>
        <v>1001000000</v>
      </c>
      <c r="M539" s="58">
        <f>1-(Table1_1[[#This Row],[ Cost of Goods Sold ]]/Table1_1[[#This Row],[ Total Revenue ]])</f>
        <v>0.39462636439966414</v>
      </c>
      <c r="N539" s="58">
        <f>+Table1_1[[#This Row],[Operating Profit (Gross Profit - Total operating expenses)]]/Table1_1[[#This Row],[ Total Revenue ]]</f>
        <v>0.14007836551917158</v>
      </c>
    </row>
    <row r="540" spans="1:14" x14ac:dyDescent="0.35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2">
        <f>+Table1_1[[#This Row],[ Total Revenue ]]-Table1_1[[#This Row],[ Cost of Goods Sold ]]</f>
        <v>1756300000</v>
      </c>
      <c r="L540" s="2">
        <f>Table1_1[[#This Row],[Gross Profit (Total Revenue - Cost of Goods Sold)]]-SUM(F540:H540)</f>
        <v>929400000</v>
      </c>
      <c r="M540" s="58">
        <f>1-(Table1_1[[#This Row],[ Cost of Goods Sold ]]/Table1_1[[#This Row],[ Total Revenue ]])</f>
        <v>0.21885630973594683</v>
      </c>
      <c r="N540" s="58">
        <f>+Table1_1[[#This Row],[Operating Profit (Gross Profit - Total operating expenses)]]/Table1_1[[#This Row],[ Total Revenue ]]</f>
        <v>0.11581452728382909</v>
      </c>
    </row>
    <row r="541" spans="1:14" x14ac:dyDescent="0.35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2">
        <f>+Table1_1[[#This Row],[ Total Revenue ]]-Table1_1[[#This Row],[ Cost of Goods Sold ]]</f>
        <v>9342000000</v>
      </c>
      <c r="L541" s="2">
        <f>Table1_1[[#This Row],[Gross Profit (Total Revenue - Cost of Goods Sold)]]-SUM(F541:H541)</f>
        <v>3120500000</v>
      </c>
      <c r="M541" s="58">
        <f>1-(Table1_1[[#This Row],[ Cost of Goods Sold ]]/Table1_1[[#This Row],[ Total Revenue ]])</f>
        <v>0.5109636768381729</v>
      </c>
      <c r="N541" s="58">
        <f>+Table1_1[[#This Row],[Operating Profit (Gross Profit - Total operating expenses)]]/Table1_1[[#This Row],[ Total Revenue ]]</f>
        <v>0.17067674519091403</v>
      </c>
    </row>
    <row r="542" spans="1:14" x14ac:dyDescent="0.35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2">
        <f>+Table1_1[[#This Row],[ Total Revenue ]]-Table1_1[[#This Row],[ Cost of Goods Sold ]]</f>
        <v>22393000000</v>
      </c>
      <c r="L542" s="2">
        <f>Table1_1[[#This Row],[Gross Profit (Total Revenue - Cost of Goods Sold)]]-SUM(F542:H542)</f>
        <v>11540000000</v>
      </c>
      <c r="M542" s="58">
        <f>1-(Table1_1[[#This Row],[ Cost of Goods Sold ]]/Table1_1[[#This Row],[ Total Revenue ]])</f>
        <v>0.45875074263003712</v>
      </c>
      <c r="N542" s="58">
        <f>+Table1_1[[#This Row],[Operating Profit (Gross Profit - Total operating expenses)]]/Table1_1[[#This Row],[ Total Revenue ]]</f>
        <v>0.23641243111466209</v>
      </c>
    </row>
    <row r="543" spans="1:14" x14ac:dyDescent="0.35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2">
        <f>+Table1_1[[#This Row],[ Total Revenue ]]-Table1_1[[#This Row],[ Cost of Goods Sold ]]</f>
        <v>4141000000</v>
      </c>
      <c r="L543" s="2">
        <f>Table1_1[[#This Row],[Gross Profit (Total Revenue - Cost of Goods Sold)]]-SUM(F543:H543)</f>
        <v>2120000000</v>
      </c>
      <c r="M543" s="58">
        <f>1-(Table1_1[[#This Row],[ Cost of Goods Sold ]]/Table1_1[[#This Row],[ Total Revenue ]])</f>
        <v>0.66097366320830009</v>
      </c>
      <c r="N543" s="58">
        <f>+Table1_1[[#This Row],[Operating Profit (Gross Profit - Total operating expenses)]]/Table1_1[[#This Row],[ Total Revenue ]]</f>
        <v>0.33838786911412611</v>
      </c>
    </row>
    <row r="544" spans="1:14" x14ac:dyDescent="0.35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2">
        <f>+Table1_1[[#This Row],[ Total Revenue ]]-Table1_1[[#This Row],[ Cost of Goods Sold ]]</f>
        <v>4141000000</v>
      </c>
      <c r="L544" s="2">
        <f>Table1_1[[#This Row],[Gross Profit (Total Revenue - Cost of Goods Sold)]]-SUM(F544:H544)</f>
        <v>2120000000</v>
      </c>
      <c r="M544" s="58">
        <f>1-(Table1_1[[#This Row],[ Cost of Goods Sold ]]/Table1_1[[#This Row],[ Total Revenue ]])</f>
        <v>0.66097366320830009</v>
      </c>
      <c r="N544" s="58">
        <f>+Table1_1[[#This Row],[Operating Profit (Gross Profit - Total operating expenses)]]/Table1_1[[#This Row],[ Total Revenue ]]</f>
        <v>0.33838786911412611</v>
      </c>
    </row>
    <row r="545" spans="1:14" x14ac:dyDescent="0.35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2">
        <f>+Table1_1[[#This Row],[ Total Revenue ]]-Table1_1[[#This Row],[ Cost of Goods Sold ]]</f>
        <v>3028000000</v>
      </c>
      <c r="L545" s="2">
        <f>Table1_1[[#This Row],[Gross Profit (Total Revenue - Cost of Goods Sold)]]-SUM(F545:H545)</f>
        <v>1898000000</v>
      </c>
      <c r="M545" s="58">
        <f>1-(Table1_1[[#This Row],[ Cost of Goods Sold ]]/Table1_1[[#This Row],[ Total Revenue ]])</f>
        <v>0.19536744306084264</v>
      </c>
      <c r="N545" s="58">
        <f>+Table1_1[[#This Row],[Operating Profit (Gross Profit - Total operating expenses)]]/Table1_1[[#This Row],[ Total Revenue ]]</f>
        <v>0.1224595135170011</v>
      </c>
    </row>
    <row r="546" spans="1:14" x14ac:dyDescent="0.35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2">
        <f>+Table1_1[[#This Row],[ Total Revenue ]]-Table1_1[[#This Row],[ Cost of Goods Sold ]]</f>
        <v>926599000</v>
      </c>
      <c r="L546" s="2">
        <f>Table1_1[[#This Row],[Gross Profit (Total Revenue - Cost of Goods Sold)]]-SUM(F546:H546)</f>
        <v>381812000</v>
      </c>
      <c r="M546" s="58">
        <f>1-(Table1_1[[#This Row],[ Cost of Goods Sold ]]/Table1_1[[#This Row],[ Total Revenue ]])</f>
        <v>0.62512624311945486</v>
      </c>
      <c r="N546" s="58">
        <f>+Table1_1[[#This Row],[Operating Profit (Gross Profit - Total operating expenses)]]/Table1_1[[#This Row],[ Total Revenue ]]</f>
        <v>0.2575879114243867</v>
      </c>
    </row>
    <row r="547" spans="1:14" x14ac:dyDescent="0.35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2">
        <f>+Table1_1[[#This Row],[ Total Revenue ]]-Table1_1[[#This Row],[ Cost of Goods Sold ]]</f>
        <v>2789800000</v>
      </c>
      <c r="L547" s="2">
        <f>Table1_1[[#This Row],[Gross Profit (Total Revenue - Cost of Goods Sold)]]-SUM(F547:H547)</f>
        <v>970300000</v>
      </c>
      <c r="M547" s="58">
        <f>1-(Table1_1[[#This Row],[ Cost of Goods Sold ]]/Table1_1[[#This Row],[ Total Revenue ]])</f>
        <v>0.35582822085889576</v>
      </c>
      <c r="N547" s="58">
        <f>+Table1_1[[#This Row],[Operating Profit (Gross Profit - Total operating expenses)]]/Table1_1[[#This Row],[ Total Revenue ]]</f>
        <v>0.12375801946354094</v>
      </c>
    </row>
    <row r="548" spans="1:14" x14ac:dyDescent="0.35">
      <c r="A548" t="s">
        <v>210</v>
      </c>
      <c r="B548" t="s">
        <v>15</v>
      </c>
      <c r="C548" s="1">
        <v>41639</v>
      </c>
      <c r="D548" s="2">
        <v>1558400000</v>
      </c>
      <c r="E548" t="s">
        <v>12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2" t="e">
        <f>+Table1_1[[#This Row],[ Total Revenue ]]-Table1_1[[#This Row],[ Cost of Goods Sold ]]</f>
        <v>#VALUE!</v>
      </c>
      <c r="L548" s="2" t="e">
        <f>Table1_1[[#This Row],[Gross Profit (Total Revenue - Cost of Goods Sold)]]-SUM(F548:H548)</f>
        <v>#VALUE!</v>
      </c>
      <c r="M548" s="58" t="e">
        <f>1-(Table1_1[[#This Row],[ Cost of Goods Sold ]]/Table1_1[[#This Row],[ Total Revenue ]])</f>
        <v>#VALUE!</v>
      </c>
      <c r="N548" s="58" t="e">
        <f>+Table1_1[[#This Row],[Operating Profit (Gross Profit - Total operating expenses)]]/Table1_1[[#This Row],[ Total Revenue ]]</f>
        <v>#VALUE!</v>
      </c>
    </row>
    <row r="549" spans="1:14" x14ac:dyDescent="0.35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2">
        <f>+Table1_1[[#This Row],[ Total Revenue ]]-Table1_1[[#This Row],[ Cost of Goods Sold ]]</f>
        <v>2974249000</v>
      </c>
      <c r="L549" s="2">
        <f>Table1_1[[#This Row],[Gross Profit (Total Revenue - Cost of Goods Sold)]]-SUM(F549:H549)</f>
        <v>1215484000</v>
      </c>
      <c r="M549" s="58">
        <f>1-(Table1_1[[#This Row],[ Cost of Goods Sold ]]/Table1_1[[#This Row],[ Total Revenue ]])</f>
        <v>0.38363902357982893</v>
      </c>
      <c r="N549" s="58">
        <f>+Table1_1[[#This Row],[Operating Profit (Gross Profit - Total operating expenses)]]/Table1_1[[#This Row],[ Total Revenue ]]</f>
        <v>0.15678145808804334</v>
      </c>
    </row>
    <row r="550" spans="1:14" x14ac:dyDescent="0.35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2">
        <f>+Table1_1[[#This Row],[ Total Revenue ]]-Table1_1[[#This Row],[ Cost of Goods Sold ]]</f>
        <v>3630000000</v>
      </c>
      <c r="L550" s="2">
        <f>Table1_1[[#This Row],[Gross Profit (Total Revenue - Cost of Goods Sold)]]-SUM(F550:H550)</f>
        <v>1180000000</v>
      </c>
      <c r="M550" s="58">
        <f>1-(Table1_1[[#This Row],[ Cost of Goods Sold ]]/Table1_1[[#This Row],[ Total Revenue ]])</f>
        <v>0.59304035288351575</v>
      </c>
      <c r="N550" s="58">
        <f>+Table1_1[[#This Row],[Operating Profit (Gross Profit - Total operating expenses)]]/Table1_1[[#This Row],[ Total Revenue ]]</f>
        <v>0.19277895768665251</v>
      </c>
    </row>
    <row r="551" spans="1:14" x14ac:dyDescent="0.35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2">
        <f>+Table1_1[[#This Row],[ Total Revenue ]]-Table1_1[[#This Row],[ Cost of Goods Sold ]]</f>
        <v>1295100000</v>
      </c>
      <c r="L551" s="2">
        <f>Table1_1[[#This Row],[Gross Profit (Total Revenue - Cost of Goods Sold)]]-SUM(F551:H551)</f>
        <v>325300000</v>
      </c>
      <c r="M551" s="58">
        <f>1-(Table1_1[[#This Row],[ Cost of Goods Sold ]]/Table1_1[[#This Row],[ Total Revenue ]])</f>
        <v>0.20604238258877439</v>
      </c>
      <c r="N551" s="58">
        <f>+Table1_1[[#This Row],[Operating Profit (Gross Profit - Total operating expenses)]]/Table1_1[[#This Row],[ Total Revenue ]]</f>
        <v>5.175321369479445E-2</v>
      </c>
    </row>
    <row r="552" spans="1:14" x14ac:dyDescent="0.35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2">
        <f>+Table1_1[[#This Row],[ Total Revenue ]]-Table1_1[[#This Row],[ Cost of Goods Sold ]]</f>
        <v>9211000000</v>
      </c>
      <c r="L552" s="2">
        <f>Table1_1[[#This Row],[Gross Profit (Total Revenue - Cost of Goods Sold)]]-SUM(F552:H552)</f>
        <v>5269000000</v>
      </c>
      <c r="M552" s="58">
        <f>1-(Table1_1[[#This Row],[ Cost of Goods Sold ]]/Table1_1[[#This Row],[ Total Revenue ]])</f>
        <v>0.40477236772719283</v>
      </c>
      <c r="N552" s="58">
        <f>+Table1_1[[#This Row],[Operating Profit (Gross Profit - Total operating expenses)]]/Table1_1[[#This Row],[ Total Revenue ]]</f>
        <v>0.23154332923185095</v>
      </c>
    </row>
    <row r="553" spans="1:14" x14ac:dyDescent="0.35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2">
        <f>+Table1_1[[#This Row],[ Total Revenue ]]-Table1_1[[#This Row],[ Cost of Goods Sold ]]</f>
        <v>3565673000</v>
      </c>
      <c r="L553" s="2">
        <f>Table1_1[[#This Row],[Gross Profit (Total Revenue - Cost of Goods Sold)]]-SUM(F553:H553)</f>
        <v>1520428000</v>
      </c>
      <c r="M553" s="58">
        <f>1-(Table1_1[[#This Row],[ Cost of Goods Sold ]]/Table1_1[[#This Row],[ Total Revenue ]])</f>
        <v>0.30309910277497976</v>
      </c>
      <c r="N553" s="58">
        <f>+Table1_1[[#This Row],[Operating Profit (Gross Profit - Total operating expenses)]]/Table1_1[[#This Row],[ Total Revenue ]]</f>
        <v>0.12924358532988214</v>
      </c>
    </row>
    <row r="554" spans="1:14" x14ac:dyDescent="0.35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2">
        <f>+Table1_1[[#This Row],[ Total Revenue ]]-Table1_1[[#This Row],[ Cost of Goods Sold ]]</f>
        <v>18306000000</v>
      </c>
      <c r="L554" s="2">
        <f>Table1_1[[#This Row],[Gross Profit (Total Revenue - Cost of Goods Sold)]]-SUM(F554:H554)</f>
        <v>6697000000</v>
      </c>
      <c r="M554" s="58">
        <f>1-(Table1_1[[#This Row],[ Cost of Goods Sold ]]/Table1_1[[#This Row],[ Total Revenue ]])</f>
        <v>0.88700455470491324</v>
      </c>
      <c r="N554" s="58">
        <f>+Table1_1[[#This Row],[Operating Profit (Gross Profit - Total operating expenses)]]/Table1_1[[#This Row],[ Total Revenue ]]</f>
        <v>0.32449849791646479</v>
      </c>
    </row>
    <row r="555" spans="1:14" x14ac:dyDescent="0.35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2">
        <f>+Table1_1[[#This Row],[ Total Revenue ]]-Table1_1[[#This Row],[ Cost of Goods Sold ]]</f>
        <v>2228000000</v>
      </c>
      <c r="L555" s="2">
        <f>Table1_1[[#This Row],[Gross Profit (Total Revenue - Cost of Goods Sold)]]-SUM(F555:H555)</f>
        <v>32000000</v>
      </c>
      <c r="M555" s="58">
        <f>1-(Table1_1[[#This Row],[ Cost of Goods Sold ]]/Table1_1[[#This Row],[ Total Revenue ]])</f>
        <v>0.6232167832167832</v>
      </c>
      <c r="N555" s="58">
        <f>+Table1_1[[#This Row],[Operating Profit (Gross Profit - Total operating expenses)]]/Table1_1[[#This Row],[ Total Revenue ]]</f>
        <v>8.951048951048951E-3</v>
      </c>
    </row>
    <row r="556" spans="1:14" x14ac:dyDescent="0.35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2">
        <f>+Table1_1[[#This Row],[ Total Revenue ]]-Table1_1[[#This Row],[ Cost of Goods Sold ]]</f>
        <v>7127000000</v>
      </c>
      <c r="L556" s="2">
        <f>Table1_1[[#This Row],[Gross Profit (Total Revenue - Cost of Goods Sold)]]-SUM(F556:H556)</f>
        <v>2476000000</v>
      </c>
      <c r="M556" s="58">
        <f>1-(Table1_1[[#This Row],[ Cost of Goods Sold ]]/Table1_1[[#This Row],[ Total Revenue ]])</f>
        <v>0.81080773606370871</v>
      </c>
      <c r="N556" s="58">
        <f>+Table1_1[[#This Row],[Operating Profit (Gross Profit - Total operating expenses)]]/Table1_1[[#This Row],[ Total Revenue ]]</f>
        <v>0.28168373151308307</v>
      </c>
    </row>
    <row r="557" spans="1:14" x14ac:dyDescent="0.35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2">
        <f>+Table1_1[[#This Row],[ Total Revenue ]]-Table1_1[[#This Row],[ Cost of Goods Sold ]]</f>
        <v>6092200000</v>
      </c>
      <c r="L557" s="2">
        <f>Table1_1[[#This Row],[Gross Profit (Total Revenue - Cost of Goods Sold)]]-SUM(F557:H557)</f>
        <v>1731900000</v>
      </c>
      <c r="M557" s="58">
        <f>1-(Table1_1[[#This Row],[ Cost of Goods Sold ]]/Table1_1[[#This Row],[ Total Revenue ]])</f>
        <v>0.45967072600238434</v>
      </c>
      <c r="N557" s="58">
        <f>+Table1_1[[#This Row],[Operating Profit (Gross Profit - Total operating expenses)]]/Table1_1[[#This Row],[ Total Revenue ]]</f>
        <v>0.13067590203268595</v>
      </c>
    </row>
    <row r="558" spans="1:14" x14ac:dyDescent="0.35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2">
        <f>+Table1_1[[#This Row],[ Total Revenue ]]-Table1_1[[#This Row],[ Cost of Goods Sold ]]</f>
        <v>5112000000</v>
      </c>
      <c r="L558" s="2">
        <f>Table1_1[[#This Row],[Gross Profit (Total Revenue - Cost of Goods Sold)]]-SUM(F558:H558)</f>
        <v>2164000000</v>
      </c>
      <c r="M558" s="58">
        <f>1-(Table1_1[[#This Row],[ Cost of Goods Sold ]]/Table1_1[[#This Row],[ Total Revenue ]])</f>
        <v>0.39569626132053559</v>
      </c>
      <c r="N558" s="58">
        <f>+Table1_1[[#This Row],[Operating Profit (Gross Profit - Total operating expenses)]]/Table1_1[[#This Row],[ Total Revenue ]]</f>
        <v>0.16750522486260547</v>
      </c>
    </row>
    <row r="559" spans="1:14" x14ac:dyDescent="0.35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2">
        <f>+Table1_1[[#This Row],[ Total Revenue ]]-Table1_1[[#This Row],[ Cost of Goods Sold ]]</f>
        <v>1516600000</v>
      </c>
      <c r="L559" s="2">
        <f>Table1_1[[#This Row],[Gross Profit (Total Revenue - Cost of Goods Sold)]]-SUM(F559:H559)</f>
        <v>611200000</v>
      </c>
      <c r="M559" s="58">
        <f>1-(Table1_1[[#This Row],[ Cost of Goods Sold ]]/Table1_1[[#This Row],[ Total Revenue ]])</f>
        <v>0.6582750987456053</v>
      </c>
      <c r="N559" s="58">
        <f>+Table1_1[[#This Row],[Operating Profit (Gross Profit - Total operating expenses)]]/Table1_1[[#This Row],[ Total Revenue ]]</f>
        <v>0.26528929206996832</v>
      </c>
    </row>
    <row r="560" spans="1:14" x14ac:dyDescent="0.35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2">
        <f>+Table1_1[[#This Row],[ Total Revenue ]]-Table1_1[[#This Row],[ Cost of Goods Sold ]]</f>
        <v>4217000000</v>
      </c>
      <c r="L560" s="2">
        <f>Table1_1[[#This Row],[Gross Profit (Total Revenue - Cost of Goods Sold)]]-SUM(F560:H560)</f>
        <v>2286000000</v>
      </c>
      <c r="M560" s="58">
        <f>1-(Table1_1[[#This Row],[ Cost of Goods Sold ]]/Table1_1[[#This Row],[ Total Revenue ]])</f>
        <v>0.33518798187743426</v>
      </c>
      <c r="N560" s="58">
        <f>+Table1_1[[#This Row],[Operating Profit (Gross Profit - Total operating expenses)]]/Table1_1[[#This Row],[ Total Revenue ]]</f>
        <v>0.18170256736348461</v>
      </c>
    </row>
    <row r="561" spans="1:14" x14ac:dyDescent="0.35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2">
        <f>+Table1_1[[#This Row],[ Total Revenue ]]-Table1_1[[#This Row],[ Cost of Goods Sold ]]</f>
        <v>8810600000</v>
      </c>
      <c r="L561" s="2">
        <f>Table1_1[[#This Row],[Gross Profit (Total Revenue - Cost of Goods Sold)]]-SUM(F561:H561)</f>
        <v>1824700000</v>
      </c>
      <c r="M561" s="58">
        <f>1-(Table1_1[[#This Row],[ Cost of Goods Sold ]]/Table1_1[[#This Row],[ Total Revenue ]])</f>
        <v>0.80324192254394289</v>
      </c>
      <c r="N561" s="58">
        <f>+Table1_1[[#This Row],[Operating Profit (Gross Profit - Total operating expenses)]]/Table1_1[[#This Row],[ Total Revenue ]]</f>
        <v>0.16635365764714463</v>
      </c>
    </row>
    <row r="562" spans="1:14" x14ac:dyDescent="0.35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2">
        <f>+Table1_1[[#This Row],[ Total Revenue ]]-Table1_1[[#This Row],[ Cost of Goods Sold ]]</f>
        <v>2776000000</v>
      </c>
      <c r="L562" s="2">
        <f>Table1_1[[#This Row],[Gross Profit (Total Revenue - Cost of Goods Sold)]]-SUM(F562:H562)</f>
        <v>1938000000</v>
      </c>
      <c r="M562" s="58">
        <f>1-(Table1_1[[#This Row],[ Cost of Goods Sold ]]/Table1_1[[#This Row],[ Total Revenue ]])</f>
        <v>0.29689839572192511</v>
      </c>
      <c r="N562" s="58">
        <f>+Table1_1[[#This Row],[Operating Profit (Gross Profit - Total operating expenses)]]/Table1_1[[#This Row],[ Total Revenue ]]</f>
        <v>0.20727272727272728</v>
      </c>
    </row>
    <row r="563" spans="1:14" x14ac:dyDescent="0.35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2">
        <f>+Table1_1[[#This Row],[ Total Revenue ]]-Table1_1[[#This Row],[ Cost of Goods Sold ]]</f>
        <v>7762000000</v>
      </c>
      <c r="L563" s="2">
        <f>Table1_1[[#This Row],[Gross Profit (Total Revenue - Cost of Goods Sold)]]-SUM(F563:H563)</f>
        <v>3387000000</v>
      </c>
      <c r="M563" s="58">
        <f>1-(Table1_1[[#This Row],[ Cost of Goods Sold ]]/Table1_1[[#This Row],[ Total Revenue ]])</f>
        <v>0.43771499464275643</v>
      </c>
      <c r="N563" s="58">
        <f>+Table1_1[[#This Row],[Operating Profit (Gross Profit - Total operating expenses)]]/Table1_1[[#This Row],[ Total Revenue ]]</f>
        <v>0.19099983082388766</v>
      </c>
    </row>
    <row r="564" spans="1:14" x14ac:dyDescent="0.35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2">
        <f>+Table1_1[[#This Row],[ Total Revenue ]]-Table1_1[[#This Row],[ Cost of Goods Sold ]]</f>
        <v>12420225000</v>
      </c>
      <c r="L564" s="2">
        <f>Table1_1[[#This Row],[Gross Profit (Total Revenue - Cost of Goods Sold)]]-SUM(F564:H564)</f>
        <v>4198153000</v>
      </c>
      <c r="M564" s="58">
        <f>1-(Table1_1[[#This Row],[ Cost of Goods Sold ]]/Table1_1[[#This Row],[ Total Revenue ]])</f>
        <v>0.85732890420303054</v>
      </c>
      <c r="N564" s="58">
        <f>+Table1_1[[#This Row],[Operating Profit (Gross Profit - Total operating expenses)]]/Table1_1[[#This Row],[ Total Revenue ]]</f>
        <v>0.28978524230975411</v>
      </c>
    </row>
    <row r="565" spans="1:14" x14ac:dyDescent="0.35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2">
        <f>+Table1_1[[#This Row],[ Total Revenue ]]-Table1_1[[#This Row],[ Cost of Goods Sold ]]</f>
        <v>1088363000</v>
      </c>
      <c r="L565" s="2">
        <f>Table1_1[[#This Row],[Gross Profit (Total Revenue - Cost of Goods Sold)]]-SUM(F565:H565)</f>
        <v>466950000</v>
      </c>
      <c r="M565" s="58">
        <f>1-(Table1_1[[#This Row],[ Cost of Goods Sold ]]/Table1_1[[#This Row],[ Total Revenue ]])</f>
        <v>0.505564933671379</v>
      </c>
      <c r="N565" s="58">
        <f>+Table1_1[[#This Row],[Operating Profit (Gross Profit - Total operating expenses)]]/Table1_1[[#This Row],[ Total Revenue ]]</f>
        <v>0.2169069931427754</v>
      </c>
    </row>
    <row r="566" spans="1:14" x14ac:dyDescent="0.35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2">
        <f>+Table1_1[[#This Row],[ Total Revenue ]]-Table1_1[[#This Row],[ Cost of Goods Sold ]]</f>
        <v>1553474000</v>
      </c>
      <c r="L566" s="2">
        <f>Table1_1[[#This Row],[Gross Profit (Total Revenue - Cost of Goods Sold)]]-SUM(F566:H566)</f>
        <v>512322000</v>
      </c>
      <c r="M566" s="58">
        <f>1-(Table1_1[[#This Row],[ Cost of Goods Sold ]]/Table1_1[[#This Row],[ Total Revenue ]])</f>
        <v>0.65061469144809525</v>
      </c>
      <c r="N566" s="58">
        <f>+Table1_1[[#This Row],[Operating Profit (Gross Profit - Total operating expenses)]]/Table1_1[[#This Row],[ Total Revenue ]]</f>
        <v>0.21456697695106006</v>
      </c>
    </row>
    <row r="567" spans="1:14" x14ac:dyDescent="0.35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2">
        <f>+Table1_1[[#This Row],[ Total Revenue ]]-Table1_1[[#This Row],[ Cost of Goods Sold ]]</f>
        <v>1944794000</v>
      </c>
      <c r="L567" s="2">
        <f>Table1_1[[#This Row],[Gross Profit (Total Revenue - Cost of Goods Sold)]]-SUM(F567:H567)</f>
        <v>1027362000</v>
      </c>
      <c r="M567" s="58">
        <f>1-(Table1_1[[#This Row],[ Cost of Goods Sold ]]/Table1_1[[#This Row],[ Total Revenue ]])</f>
        <v>0.81414101327546251</v>
      </c>
      <c r="N567" s="58">
        <f>+Table1_1[[#This Row],[Operating Profit (Gross Profit - Total operating expenses)]]/Table1_1[[#This Row],[ Total Revenue ]]</f>
        <v>0.43008027569023027</v>
      </c>
    </row>
    <row r="568" spans="1:14" x14ac:dyDescent="0.35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2">
        <f>+Table1_1[[#This Row],[ Total Revenue ]]-Table1_1[[#This Row],[ Cost of Goods Sold ]]</f>
        <v>3303264000</v>
      </c>
      <c r="L568" s="2">
        <f>Table1_1[[#This Row],[Gross Profit (Total Revenue - Cost of Goods Sold)]]-SUM(F568:H568)</f>
        <v>1529435000</v>
      </c>
      <c r="M568" s="58">
        <f>1-(Table1_1[[#This Row],[ Cost of Goods Sold ]]/Table1_1[[#This Row],[ Total Revenue ]])</f>
        <v>0.4524272982921721</v>
      </c>
      <c r="N568" s="58">
        <f>+Table1_1[[#This Row],[Operating Profit (Gross Profit - Total operating expenses)]]/Table1_1[[#This Row],[ Total Revenue ]]</f>
        <v>0.20947709446277626</v>
      </c>
    </row>
    <row r="569" spans="1:14" x14ac:dyDescent="0.35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2">
        <f>+Table1_1[[#This Row],[ Total Revenue ]]-Table1_1[[#This Row],[ Cost of Goods Sold ]]</f>
        <v>413254000</v>
      </c>
      <c r="L569" s="2">
        <f>Table1_1[[#This Row],[Gross Profit (Total Revenue - Cost of Goods Sold)]]-SUM(F569:H569)</f>
        <v>194150000</v>
      </c>
      <c r="M569" s="58">
        <f>1-(Table1_1[[#This Row],[ Cost of Goods Sold ]]/Table1_1[[#This Row],[ Total Revenue ]])</f>
        <v>0.67681095334021191</v>
      </c>
      <c r="N569" s="58">
        <f>+Table1_1[[#This Row],[Operating Profit (Gross Profit - Total operating expenses)]]/Table1_1[[#This Row],[ Total Revenue ]]</f>
        <v>0.31797114266529097</v>
      </c>
    </row>
    <row r="570" spans="1:14" x14ac:dyDescent="0.35">
      <c r="A570" t="s">
        <v>235</v>
      </c>
      <c r="B570" t="s">
        <v>15</v>
      </c>
      <c r="C570" s="1">
        <v>41639</v>
      </c>
      <c r="D570" s="2">
        <v>1466000000</v>
      </c>
      <c r="E570" t="s">
        <v>12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2" t="e">
        <f>+Table1_1[[#This Row],[ Total Revenue ]]-Table1_1[[#This Row],[ Cost of Goods Sold ]]</f>
        <v>#VALUE!</v>
      </c>
      <c r="L570" s="2" t="e">
        <f>Table1_1[[#This Row],[Gross Profit (Total Revenue - Cost of Goods Sold)]]-SUM(F570:H570)</f>
        <v>#VALUE!</v>
      </c>
      <c r="M570" s="58" t="e">
        <f>1-(Table1_1[[#This Row],[ Cost of Goods Sold ]]/Table1_1[[#This Row],[ Total Revenue ]])</f>
        <v>#VALUE!</v>
      </c>
      <c r="N570" s="58" t="e">
        <f>+Table1_1[[#This Row],[Operating Profit (Gross Profit - Total operating expenses)]]/Table1_1[[#This Row],[ Total Revenue ]]</f>
        <v>#VALUE!</v>
      </c>
    </row>
    <row r="571" spans="1:14" x14ac:dyDescent="0.35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2">
        <f>+Table1_1[[#This Row],[ Total Revenue ]]-Table1_1[[#This Row],[ Cost of Goods Sold ]]</f>
        <v>6677000000</v>
      </c>
      <c r="L571" s="2">
        <f>Table1_1[[#This Row],[Gross Profit (Total Revenue - Cost of Goods Sold)]]-SUM(F571:H571)</f>
        <v>2147000000</v>
      </c>
      <c r="M571" s="58">
        <f>1-(Table1_1[[#This Row],[ Cost of Goods Sold ]]/Table1_1[[#This Row],[ Total Revenue ]])</f>
        <v>0.3028667331942303</v>
      </c>
      <c r="N571" s="58">
        <f>+Table1_1[[#This Row],[Operating Profit (Gross Profit - Total operating expenses)]]/Table1_1[[#This Row],[ Total Revenue ]]</f>
        <v>9.7387281139435719E-2</v>
      </c>
    </row>
    <row r="572" spans="1:14" x14ac:dyDescent="0.35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2">
        <f>+Table1_1[[#This Row],[ Total Revenue ]]-Table1_1[[#This Row],[ Cost of Goods Sold ]]</f>
        <v>3802062000</v>
      </c>
      <c r="L572" s="2">
        <f>Table1_1[[#This Row],[Gross Profit (Total Revenue - Cost of Goods Sold)]]-SUM(F572:H572)</f>
        <v>1652967000</v>
      </c>
      <c r="M572" s="58">
        <f>1-(Table1_1[[#This Row],[ Cost of Goods Sold ]]/Table1_1[[#This Row],[ Total Revenue ]])</f>
        <v>0.33377927225892634</v>
      </c>
      <c r="N572" s="58">
        <f>+Table1_1[[#This Row],[Operating Profit (Gross Profit - Total operating expenses)]]/Table1_1[[#This Row],[ Total Revenue ]]</f>
        <v>0.14511234228374514</v>
      </c>
    </row>
    <row r="573" spans="1:14" x14ac:dyDescent="0.35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2">
        <f>+Table1_1[[#This Row],[ Total Revenue ]]-Table1_1[[#This Row],[ Cost of Goods Sold ]]</f>
        <v>1528900000</v>
      </c>
      <c r="L573" s="2">
        <f>Table1_1[[#This Row],[Gross Profit (Total Revenue - Cost of Goods Sold)]]-SUM(F573:H573)</f>
        <v>456200000</v>
      </c>
      <c r="M573" s="58">
        <f>1-(Table1_1[[#This Row],[ Cost of Goods Sold ]]/Table1_1[[#This Row],[ Total Revenue ]])</f>
        <v>0.74744561231972617</v>
      </c>
      <c r="N573" s="58">
        <f>+Table1_1[[#This Row],[Operating Profit (Gross Profit - Total operating expenses)]]/Table1_1[[#This Row],[ Total Revenue ]]</f>
        <v>0.2230261549743339</v>
      </c>
    </row>
    <row r="574" spans="1:14" x14ac:dyDescent="0.35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2">
        <f>+Table1_1[[#This Row],[ Total Revenue ]]-Table1_1[[#This Row],[ Cost of Goods Sold ]]</f>
        <v>5858000000</v>
      </c>
      <c r="L574" s="2">
        <f>Table1_1[[#This Row],[Gross Profit (Total Revenue - Cost of Goods Sold)]]-SUM(F574:H574)</f>
        <v>2390000000</v>
      </c>
      <c r="M574" s="58">
        <f>1-(Table1_1[[#This Row],[ Cost of Goods Sold ]]/Table1_1[[#This Row],[ Total Revenue ]])</f>
        <v>0.21356957964198475</v>
      </c>
      <c r="N574" s="58">
        <f>+Table1_1[[#This Row],[Operating Profit (Gross Profit - Total operating expenses)]]/Table1_1[[#This Row],[ Total Revenue ]]</f>
        <v>8.7134055197054208E-2</v>
      </c>
    </row>
    <row r="575" spans="1:14" x14ac:dyDescent="0.35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2">
        <f>+Table1_1[[#This Row],[ Total Revenue ]]-Table1_1[[#This Row],[ Cost of Goods Sold ]]</f>
        <v>1882853000</v>
      </c>
      <c r="L575" s="2">
        <f>Table1_1[[#This Row],[Gross Profit (Total Revenue - Cost of Goods Sold)]]-SUM(F575:H575)</f>
        <v>552073000</v>
      </c>
      <c r="M575" s="58">
        <f>1-(Table1_1[[#This Row],[ Cost of Goods Sold ]]/Table1_1[[#This Row],[ Total Revenue ]])</f>
        <v>0.309666680207761</v>
      </c>
      <c r="N575" s="58">
        <f>+Table1_1[[#This Row],[Operating Profit (Gross Profit - Total operating expenses)]]/Table1_1[[#This Row],[ Total Revenue ]]</f>
        <v>9.0797642270713227E-2</v>
      </c>
    </row>
    <row r="576" spans="1:14" x14ac:dyDescent="0.35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2">
        <f>+Table1_1[[#This Row],[ Total Revenue ]]-Table1_1[[#This Row],[ Cost of Goods Sold ]]</f>
        <v>4584404000</v>
      </c>
      <c r="L576" s="2">
        <f>Table1_1[[#This Row],[Gross Profit (Total Revenue - Cost of Goods Sold)]]-SUM(F576:H576)</f>
        <v>587775000</v>
      </c>
      <c r="M576" s="58">
        <f>1-(Table1_1[[#This Row],[ Cost of Goods Sold ]]/Table1_1[[#This Row],[ Total Revenue ]])</f>
        <v>0.79542221416382619</v>
      </c>
      <c r="N576" s="58">
        <f>+Table1_1[[#This Row],[Operating Profit (Gross Profit - Total operating expenses)]]/Table1_1[[#This Row],[ Total Revenue ]]</f>
        <v>0.10198256783872951</v>
      </c>
    </row>
    <row r="577" spans="1:14" x14ac:dyDescent="0.35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2">
        <f>+Table1_1[[#This Row],[ Total Revenue ]]-Table1_1[[#This Row],[ Cost of Goods Sold ]]</f>
        <v>380601000</v>
      </c>
      <c r="L577" s="2">
        <f>Table1_1[[#This Row],[Gross Profit (Total Revenue - Cost of Goods Sold)]]-SUM(F577:H577)</f>
        <v>222101000</v>
      </c>
      <c r="M577" s="58">
        <f>1-(Table1_1[[#This Row],[ Cost of Goods Sold ]]/Table1_1[[#This Row],[ Total Revenue ]])</f>
        <v>0.7310631889714625</v>
      </c>
      <c r="N577" s="58">
        <f>+Table1_1[[#This Row],[Operating Profit (Gross Profit - Total operating expenses)]]/Table1_1[[#This Row],[ Total Revenue ]]</f>
        <v>0.42661439495364117</v>
      </c>
    </row>
    <row r="578" spans="1:14" x14ac:dyDescent="0.35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2">
        <f>+Table1_1[[#This Row],[ Total Revenue ]]-Table1_1[[#This Row],[ Cost of Goods Sold ]]</f>
        <v>12174000000</v>
      </c>
      <c r="L578" s="2">
        <f>Table1_1[[#This Row],[Gross Profit (Total Revenue - Cost of Goods Sold)]]-SUM(F578:H578)</f>
        <v>332000000</v>
      </c>
      <c r="M578" s="58">
        <f>1-(Table1_1[[#This Row],[ Cost of Goods Sold ]]/Table1_1[[#This Row],[ Total Revenue ]])</f>
        <v>8.4496484518694848E-2</v>
      </c>
      <c r="N578" s="58">
        <f>+Table1_1[[#This Row],[Operating Profit (Gross Profit - Total operating expenses)]]/Table1_1[[#This Row],[ Total Revenue ]]</f>
        <v>2.3043233826356741E-3</v>
      </c>
    </row>
    <row r="579" spans="1:14" x14ac:dyDescent="0.35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2">
        <f>+Table1_1[[#This Row],[ Total Revenue ]]-Table1_1[[#This Row],[ Cost of Goods Sold ]]</f>
        <v>1897402000</v>
      </c>
      <c r="L579" s="2">
        <f>Table1_1[[#This Row],[Gross Profit (Total Revenue - Cost of Goods Sold)]]-SUM(F579:H579)</f>
        <v>786626000</v>
      </c>
      <c r="M579" s="58">
        <f>1-(Table1_1[[#This Row],[ Cost of Goods Sold ]]/Table1_1[[#This Row],[ Total Revenue ]])</f>
        <v>0.50820903777601067</v>
      </c>
      <c r="N579" s="58">
        <f>+Table1_1[[#This Row],[Operating Profit (Gross Profit - Total operating expenses)]]/Table1_1[[#This Row],[ Total Revenue ]]</f>
        <v>0.21069359184273659</v>
      </c>
    </row>
    <row r="580" spans="1:14" x14ac:dyDescent="0.35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2">
        <f>+Table1_1[[#This Row],[ Total Revenue ]]-Table1_1[[#This Row],[ Cost of Goods Sold ]]</f>
        <v>10313000000</v>
      </c>
      <c r="L580" s="2">
        <f>Table1_1[[#This Row],[Gross Profit (Total Revenue - Cost of Goods Sold)]]-SUM(F580:H580)</f>
        <v>4994000000</v>
      </c>
      <c r="M580" s="58">
        <f>1-(Table1_1[[#This Row],[ Cost of Goods Sold ]]/Table1_1[[#This Row],[ Total Revenue ]])</f>
        <v>0.82729022942403341</v>
      </c>
      <c r="N580" s="58">
        <f>+Table1_1[[#This Row],[Operating Profit (Gross Profit - Total operating expenses)]]/Table1_1[[#This Row],[ Total Revenue ]]</f>
        <v>0.40060965827049577</v>
      </c>
    </row>
    <row r="581" spans="1:14" x14ac:dyDescent="0.35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2">
        <f>+Table1_1[[#This Row],[ Total Revenue ]]-Table1_1[[#This Row],[ Cost of Goods Sold ]]</f>
        <v>1295100000</v>
      </c>
      <c r="L581" s="2">
        <f>Table1_1[[#This Row],[Gross Profit (Total Revenue - Cost of Goods Sold)]]-SUM(F581:H581)</f>
        <v>347000000</v>
      </c>
      <c r="M581" s="58">
        <f>1-(Table1_1[[#This Row],[ Cost of Goods Sold ]]/Table1_1[[#This Row],[ Total Revenue ]])</f>
        <v>0.34968679123015445</v>
      </c>
      <c r="N581" s="58">
        <f>+Table1_1[[#This Row],[Operating Profit (Gross Profit - Total operating expenses)]]/Table1_1[[#This Row],[ Total Revenue ]]</f>
        <v>9.3692623393455021E-2</v>
      </c>
    </row>
    <row r="582" spans="1:14" x14ac:dyDescent="0.35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2">
        <f>+Table1_1[[#This Row],[ Total Revenue ]]-Table1_1[[#This Row],[ Cost of Goods Sold ]]</f>
        <v>6284000000</v>
      </c>
      <c r="L582" s="2">
        <f>Table1_1[[#This Row],[Gross Profit (Total Revenue - Cost of Goods Sold)]]-SUM(F582:H582)</f>
        <v>5417000000</v>
      </c>
      <c r="M582" s="58">
        <f>1-(Table1_1[[#This Row],[ Cost of Goods Sold ]]/Table1_1[[#This Row],[ Total Revenue ]])</f>
        <v>0.30036805124038046</v>
      </c>
      <c r="N582" s="58">
        <f>+Table1_1[[#This Row],[Operating Profit (Gross Profit - Total operating expenses)]]/Table1_1[[#This Row],[ Total Revenue ]]</f>
        <v>0.25892643755078631</v>
      </c>
    </row>
    <row r="583" spans="1:14" x14ac:dyDescent="0.35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2">
        <f>+Table1_1[[#This Row],[ Total Revenue ]]-Table1_1[[#This Row],[ Cost of Goods Sold ]]</f>
        <v>28515000000</v>
      </c>
      <c r="L583" s="2">
        <f>Table1_1[[#This Row],[Gross Profit (Total Revenue - Cost of Goods Sold)]]-SUM(F583:H583)</f>
        <v>3815000000</v>
      </c>
      <c r="M583" s="58">
        <f>1-(Table1_1[[#This Row],[ Cost of Goods Sold ]]/Table1_1[[#This Row],[ Total Revenue ]])</f>
        <v>0.62578181578774106</v>
      </c>
      <c r="N583" s="58">
        <f>+Table1_1[[#This Row],[Operating Profit (Gross Profit - Total operating expenses)]]/Table1_1[[#This Row],[ Total Revenue ]]</f>
        <v>8.3722869620558735E-2</v>
      </c>
    </row>
    <row r="584" spans="1:14" x14ac:dyDescent="0.35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2">
        <f>+Table1_1[[#This Row],[ Total Revenue ]]-Table1_1[[#This Row],[ Cost of Goods Sold ]]</f>
        <v>8433000000</v>
      </c>
      <c r="L584" s="2">
        <f>Table1_1[[#This Row],[Gross Profit (Total Revenue - Cost of Goods Sold)]]-SUM(F584:H584)</f>
        <v>2377000000</v>
      </c>
      <c r="M584" s="58">
        <f>1-(Table1_1[[#This Row],[ Cost of Goods Sold ]]/Table1_1[[#This Row],[ Total Revenue ]])</f>
        <v>0.56627719580983071</v>
      </c>
      <c r="N584" s="58">
        <f>+Table1_1[[#This Row],[Operating Profit (Gross Profit - Total operating expenses)]]/Table1_1[[#This Row],[ Total Revenue ]]</f>
        <v>0.15961590115498253</v>
      </c>
    </row>
    <row r="585" spans="1:14" x14ac:dyDescent="0.35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2">
        <f>+Table1_1[[#This Row],[ Total Revenue ]]-Table1_1[[#This Row],[ Cost of Goods Sold ]]</f>
        <v>1422087000</v>
      </c>
      <c r="L585" s="2">
        <f>Table1_1[[#This Row],[Gross Profit (Total Revenue - Cost of Goods Sold)]]-SUM(F585:H585)</f>
        <v>493557000</v>
      </c>
      <c r="M585" s="58">
        <f>1-(Table1_1[[#This Row],[ Cost of Goods Sold ]]/Table1_1[[#This Row],[ Total Revenue ]])</f>
        <v>0.82104459119446016</v>
      </c>
      <c r="N585" s="58">
        <f>+Table1_1[[#This Row],[Operating Profit (Gross Profit - Total operating expenses)]]/Table1_1[[#This Row],[ Total Revenue ]]</f>
        <v>0.28495605774904359</v>
      </c>
    </row>
    <row r="586" spans="1:14" x14ac:dyDescent="0.35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2">
        <f>+Table1_1[[#This Row],[ Total Revenue ]]-Table1_1[[#This Row],[ Cost of Goods Sold ]]</f>
        <v>1970700000</v>
      </c>
      <c r="L586" s="2">
        <f>Table1_1[[#This Row],[Gross Profit (Total Revenue - Cost of Goods Sold)]]-SUM(F586:H586)</f>
        <v>1062900000</v>
      </c>
      <c r="M586" s="58">
        <f>1-(Table1_1[[#This Row],[ Cost of Goods Sold ]]/Table1_1[[#This Row],[ Total Revenue ]])</f>
        <v>0.32501566777715474</v>
      </c>
      <c r="N586" s="58">
        <f>+Table1_1[[#This Row],[Operating Profit (Gross Profit - Total operating expenses)]]/Table1_1[[#This Row],[ Total Revenue ]]</f>
        <v>0.1752976877659399</v>
      </c>
    </row>
    <row r="587" spans="1:14" x14ac:dyDescent="0.35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2">
        <f>+Table1_1[[#This Row],[ Total Revenue ]]-Table1_1[[#This Row],[ Cost of Goods Sold ]]</f>
        <v>2038000000</v>
      </c>
      <c r="L587" s="2">
        <f>Table1_1[[#This Row],[Gross Profit (Total Revenue - Cost of Goods Sold)]]-SUM(F587:H587)</f>
        <v>1061000000</v>
      </c>
      <c r="M587" s="58">
        <f>1-(Table1_1[[#This Row],[ Cost of Goods Sold ]]/Table1_1[[#This Row],[ Total Revenue ]])</f>
        <v>0.42334856668051513</v>
      </c>
      <c r="N587" s="58">
        <f>+Table1_1[[#This Row],[Operating Profit (Gross Profit - Total operating expenses)]]/Table1_1[[#This Row],[ Total Revenue ]]</f>
        <v>0.22039883672621521</v>
      </c>
    </row>
    <row r="588" spans="1:14" x14ac:dyDescent="0.35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2">
        <f>+Table1_1[[#This Row],[ Total Revenue ]]-Table1_1[[#This Row],[ Cost of Goods Sold ]]</f>
        <v>2133000000</v>
      </c>
      <c r="L588" s="2">
        <f>Table1_1[[#This Row],[Gross Profit (Total Revenue - Cost of Goods Sold)]]-SUM(F588:H588)</f>
        <v>666000000</v>
      </c>
      <c r="M588" s="58">
        <f>1-(Table1_1[[#This Row],[ Cost of Goods Sold ]]/Table1_1[[#This Row],[ Total Revenue ]])</f>
        <v>0.32790161414296692</v>
      </c>
      <c r="N588" s="58">
        <f>+Table1_1[[#This Row],[Operating Profit (Gross Profit - Total operating expenses)]]/Table1_1[[#This Row],[ Total Revenue ]]</f>
        <v>0.10238278247501921</v>
      </c>
    </row>
    <row r="589" spans="1:14" x14ac:dyDescent="0.35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2">
        <f>+Table1_1[[#This Row],[ Total Revenue ]]-Table1_1[[#This Row],[ Cost of Goods Sold ]]</f>
        <v>737010000</v>
      </c>
      <c r="L589" s="2">
        <f>Table1_1[[#This Row],[Gross Profit (Total Revenue - Cost of Goods Sold)]]-SUM(F589:H589)</f>
        <v>266575000</v>
      </c>
      <c r="M589" s="58">
        <f>1-(Table1_1[[#This Row],[ Cost of Goods Sold ]]/Table1_1[[#This Row],[ Total Revenue ]])</f>
        <v>0.49253126896253074</v>
      </c>
      <c r="N589" s="58">
        <f>+Table1_1[[#This Row],[Operating Profit (Gross Profit - Total operating expenses)]]/Table1_1[[#This Row],[ Total Revenue ]]</f>
        <v>0.1781475461984052</v>
      </c>
    </row>
    <row r="590" spans="1:14" x14ac:dyDescent="0.35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2">
        <f>+Table1_1[[#This Row],[ Total Revenue ]]-Table1_1[[#This Row],[ Cost of Goods Sold ]]</f>
        <v>1399033000</v>
      </c>
      <c r="L590" s="2">
        <f>Table1_1[[#This Row],[Gross Profit (Total Revenue - Cost of Goods Sold)]]-SUM(F590:H590)</f>
        <v>1216322000</v>
      </c>
      <c r="M590" s="58">
        <f>1-(Table1_1[[#This Row],[ Cost of Goods Sold ]]/Table1_1[[#This Row],[ Total Revenue ]])</f>
        <v>6.497587241287528E-2</v>
      </c>
      <c r="N590" s="58">
        <f>+Table1_1[[#This Row],[Operating Profit (Gross Profit - Total operating expenses)]]/Table1_1[[#This Row],[ Total Revenue ]]</f>
        <v>5.649014932812399E-2</v>
      </c>
    </row>
    <row r="591" spans="1:14" x14ac:dyDescent="0.35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2">
        <f>+Table1_1[[#This Row],[ Total Revenue ]]-Table1_1[[#This Row],[ Cost of Goods Sold ]]</f>
        <v>1714617000</v>
      </c>
      <c r="L591" s="2">
        <f>Table1_1[[#This Row],[Gross Profit (Total Revenue - Cost of Goods Sold)]]-SUM(F591:H591)</f>
        <v>777717000</v>
      </c>
      <c r="M591" s="58">
        <f>1-(Table1_1[[#This Row],[ Cost of Goods Sold ]]/Table1_1[[#This Row],[ Total Revenue ]])</f>
        <v>0.35150828689073232</v>
      </c>
      <c r="N591" s="58">
        <f>+Table1_1[[#This Row],[Operating Profit (Gross Profit - Total operating expenses)]]/Table1_1[[#This Row],[ Total Revenue ]]</f>
        <v>0.15943733810862701</v>
      </c>
    </row>
    <row r="592" spans="1:14" x14ac:dyDescent="0.35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2">
        <f>+Table1_1[[#This Row],[ Total Revenue ]]-Table1_1[[#This Row],[ Cost of Goods Sold ]]</f>
        <v>1200900000</v>
      </c>
      <c r="L592" s="2">
        <f>Table1_1[[#This Row],[Gross Profit (Total Revenue - Cost of Goods Sold)]]-SUM(F592:H592)</f>
        <v>589200000</v>
      </c>
      <c r="M592" s="58">
        <f>1-(Table1_1[[#This Row],[ Cost of Goods Sold ]]/Table1_1[[#This Row],[ Total Revenue ]])</f>
        <v>0.38358833487718402</v>
      </c>
      <c r="N592" s="58">
        <f>+Table1_1[[#This Row],[Operating Profit (Gross Profit - Total operating expenses)]]/Table1_1[[#This Row],[ Total Revenue ]]</f>
        <v>0.18820072188328488</v>
      </c>
    </row>
    <row r="593" spans="1:14" x14ac:dyDescent="0.35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2">
        <f>+Table1_1[[#This Row],[ Total Revenue ]]-Table1_1[[#This Row],[ Cost of Goods Sold ]]</f>
        <v>474167000</v>
      </c>
      <c r="L593" s="2">
        <f>Table1_1[[#This Row],[Gross Profit (Total Revenue - Cost of Goods Sold)]]-SUM(F593:H593)</f>
        <v>271037000</v>
      </c>
      <c r="M593" s="58">
        <f>1-(Table1_1[[#This Row],[ Cost of Goods Sold ]]/Table1_1[[#This Row],[ Total Revenue ]])</f>
        <v>0.69111486831173752</v>
      </c>
      <c r="N593" s="58">
        <f>+Table1_1[[#This Row],[Operating Profit (Gross Profit - Total operating expenses)]]/Table1_1[[#This Row],[ Total Revenue ]]</f>
        <v>0.39504583946712529</v>
      </c>
    </row>
    <row r="594" spans="1:14" x14ac:dyDescent="0.35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2">
        <f>+Table1_1[[#This Row],[ Total Revenue ]]-Table1_1[[#This Row],[ Cost of Goods Sold ]]</f>
        <v>864632000</v>
      </c>
      <c r="L594" s="2">
        <f>Table1_1[[#This Row],[Gross Profit (Total Revenue - Cost of Goods Sold)]]-SUM(F594:H594)</f>
        <v>460071000</v>
      </c>
      <c r="M594" s="58">
        <f>1-(Table1_1[[#This Row],[ Cost of Goods Sold ]]/Table1_1[[#This Row],[ Total Revenue ]])</f>
        <v>0.2612484348637425</v>
      </c>
      <c r="N594" s="58">
        <f>+Table1_1[[#This Row],[Operating Profit (Gross Profit - Total operating expenses)]]/Table1_1[[#This Row],[ Total Revenue ]]</f>
        <v>0.13901038670347254</v>
      </c>
    </row>
    <row r="595" spans="1:14" x14ac:dyDescent="0.35">
      <c r="A595" t="s">
        <v>267</v>
      </c>
      <c r="B595" t="s">
        <v>15</v>
      </c>
      <c r="C595" s="1">
        <v>41639</v>
      </c>
      <c r="D595" s="2">
        <v>4762000000</v>
      </c>
      <c r="E595" t="s">
        <v>12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2" t="e">
        <f>+Table1_1[[#This Row],[ Total Revenue ]]-Table1_1[[#This Row],[ Cost of Goods Sold ]]</f>
        <v>#VALUE!</v>
      </c>
      <c r="L595" s="2" t="e">
        <f>Table1_1[[#This Row],[Gross Profit (Total Revenue - Cost of Goods Sold)]]-SUM(F595:H595)</f>
        <v>#VALUE!</v>
      </c>
      <c r="M595" s="58" t="e">
        <f>1-(Table1_1[[#This Row],[ Cost of Goods Sold ]]/Table1_1[[#This Row],[ Total Revenue ]])</f>
        <v>#VALUE!</v>
      </c>
      <c r="N595" s="58" t="e">
        <f>+Table1_1[[#This Row],[Operating Profit (Gross Profit - Total operating expenses)]]/Table1_1[[#This Row],[ Total Revenue ]]</f>
        <v>#VALUE!</v>
      </c>
    </row>
    <row r="596" spans="1:14" x14ac:dyDescent="0.35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2">
        <f>+Table1_1[[#This Row],[ Total Revenue ]]-Table1_1[[#This Row],[ Cost of Goods Sold ]]</f>
        <v>5873000000</v>
      </c>
      <c r="L596" s="2">
        <f>Table1_1[[#This Row],[Gross Profit (Total Revenue - Cost of Goods Sold)]]-SUM(F596:H596)</f>
        <v>3889000000</v>
      </c>
      <c r="M596" s="58">
        <f>1-(Table1_1[[#This Row],[ Cost of Goods Sold ]]/Table1_1[[#This Row],[ Total Revenue ]])</f>
        <v>0.19036043044211071</v>
      </c>
      <c r="N596" s="58">
        <f>+Table1_1[[#This Row],[Operating Profit (Gross Profit - Total operating expenses)]]/Table1_1[[#This Row],[ Total Revenue ]]</f>
        <v>0.12605341631012576</v>
      </c>
    </row>
    <row r="597" spans="1:14" x14ac:dyDescent="0.35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2">
        <f>+Table1_1[[#This Row],[ Total Revenue ]]-Table1_1[[#This Row],[ Cost of Goods Sold ]]</f>
        <v>1670922000</v>
      </c>
      <c r="L597" s="2">
        <f>Table1_1[[#This Row],[Gross Profit (Total Revenue - Cost of Goods Sold)]]-SUM(F597:H597)</f>
        <v>844336000</v>
      </c>
      <c r="M597" s="58">
        <f>1-(Table1_1[[#This Row],[ Cost of Goods Sold ]]/Table1_1[[#This Row],[ Total Revenue ]])</f>
        <v>0.67212814715265423</v>
      </c>
      <c r="N597" s="58">
        <f>+Table1_1[[#This Row],[Operating Profit (Gross Profit - Total operating expenses)]]/Table1_1[[#This Row],[ Total Revenue ]]</f>
        <v>0.33963404111878559</v>
      </c>
    </row>
    <row r="598" spans="1:14" x14ac:dyDescent="0.35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2">
        <f>+Table1_1[[#This Row],[ Total Revenue ]]-Table1_1[[#This Row],[ Cost of Goods Sold ]]</f>
        <v>8343000000</v>
      </c>
      <c r="L598" s="2">
        <f>Table1_1[[#This Row],[Gross Profit (Total Revenue - Cost of Goods Sold)]]-SUM(F598:H598)</f>
        <v>4524000000</v>
      </c>
      <c r="M598" s="58">
        <f>1-(Table1_1[[#This Row],[ Cost of Goods Sold ]]/Table1_1[[#This Row],[ Total Revenue ]])</f>
        <v>0.7447777182645956</v>
      </c>
      <c r="N598" s="58">
        <f>+Table1_1[[#This Row],[Operating Profit (Gross Profit - Total operating expenses)]]/Table1_1[[#This Row],[ Total Revenue ]]</f>
        <v>0.40385645420460631</v>
      </c>
    </row>
    <row r="599" spans="1:14" x14ac:dyDescent="0.35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2">
        <f>+Table1_1[[#This Row],[ Total Revenue ]]-Table1_1[[#This Row],[ Cost of Goods Sold ]]</f>
        <v>6369800000</v>
      </c>
      <c r="L599" s="2">
        <f>Table1_1[[#This Row],[Gross Profit (Total Revenue - Cost of Goods Sold)]]-SUM(F599:H599)</f>
        <v>2895500000</v>
      </c>
      <c r="M599" s="58">
        <f>1-(Table1_1[[#This Row],[ Cost of Goods Sold ]]/Table1_1[[#This Row],[ Total Revenue ]])</f>
        <v>0.35566400142940102</v>
      </c>
      <c r="N599" s="58">
        <f>+Table1_1[[#This Row],[Operating Profit (Gross Profit - Total operating expenses)]]/Table1_1[[#This Row],[ Total Revenue ]]</f>
        <v>0.16167306919194174</v>
      </c>
    </row>
    <row r="600" spans="1:14" x14ac:dyDescent="0.35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2">
        <f>+Table1_1[[#This Row],[ Total Revenue ]]-Table1_1[[#This Row],[ Cost of Goods Sold ]]</f>
        <v>4052000000</v>
      </c>
      <c r="L600" s="2">
        <f>Table1_1[[#This Row],[Gross Profit (Total Revenue - Cost of Goods Sold)]]-SUM(F600:H600)</f>
        <v>2002000000</v>
      </c>
      <c r="M600" s="58">
        <f>1-(Table1_1[[#This Row],[ Cost of Goods Sold ]]/Table1_1[[#This Row],[ Total Revenue ]])</f>
        <v>0.41708697889861035</v>
      </c>
      <c r="N600" s="58">
        <f>+Table1_1[[#This Row],[Operating Profit (Gross Profit - Total operating expenses)]]/Table1_1[[#This Row],[ Total Revenue ]]</f>
        <v>0.20607308286155429</v>
      </c>
    </row>
    <row r="601" spans="1:14" x14ac:dyDescent="0.35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2">
        <f>+Table1_1[[#This Row],[ Total Revenue ]]-Table1_1[[#This Row],[ Cost of Goods Sold ]]</f>
        <v>13808000000</v>
      </c>
      <c r="L601" s="2">
        <f>Table1_1[[#This Row],[Gross Profit (Total Revenue - Cost of Goods Sold)]]-SUM(F601:H601)</f>
        <v>1650000000</v>
      </c>
      <c r="M601" s="58">
        <f>1-(Table1_1[[#This Row],[ Cost of Goods Sold ]]/Table1_1[[#This Row],[ Total Revenue ]])</f>
        <v>8.8553123536994405E-2</v>
      </c>
      <c r="N601" s="58">
        <f>+Table1_1[[#This Row],[Operating Profit (Gross Profit - Total operating expenses)]]/Table1_1[[#This Row],[ Total Revenue ]]</f>
        <v>1.0581739124858108E-2</v>
      </c>
    </row>
    <row r="602" spans="1:14" x14ac:dyDescent="0.35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2">
        <f>+Table1_1[[#This Row],[ Total Revenue ]]-Table1_1[[#This Row],[ Cost of Goods Sold ]]</f>
        <v>4219920000</v>
      </c>
      <c r="L602" s="2">
        <f>Table1_1[[#This Row],[Gross Profit (Total Revenue - Cost of Goods Sold)]]-SUM(F602:H602)</f>
        <v>1057935000</v>
      </c>
      <c r="M602" s="58">
        <f>1-(Table1_1[[#This Row],[ Cost of Goods Sold ]]/Table1_1[[#This Row],[ Total Revenue ]])</f>
        <v>0.29975614872249956</v>
      </c>
      <c r="N602" s="58">
        <f>+Table1_1[[#This Row],[Operating Profit (Gross Profit - Total operating expenses)]]/Table1_1[[#This Row],[ Total Revenue ]]</f>
        <v>7.5148941496222116E-2</v>
      </c>
    </row>
    <row r="603" spans="1:14" x14ac:dyDescent="0.35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2">
        <f>+Table1_1[[#This Row],[ Total Revenue ]]-Table1_1[[#This Row],[ Cost of Goods Sold ]]</f>
        <v>1602011000</v>
      </c>
      <c r="L603" s="2">
        <f>Table1_1[[#This Row],[Gross Profit (Total Revenue - Cost of Goods Sold)]]-SUM(F603:H603)</f>
        <v>405499000</v>
      </c>
      <c r="M603" s="58">
        <f>1-(Table1_1[[#This Row],[ Cost of Goods Sold ]]/Table1_1[[#This Row],[ Total Revenue ]])</f>
        <v>0.62719772174536725</v>
      </c>
      <c r="N603" s="58">
        <f>+Table1_1[[#This Row],[Operating Profit (Gross Profit - Total operating expenses)]]/Table1_1[[#This Row],[ Total Revenue ]]</f>
        <v>0.15875549479374654</v>
      </c>
    </row>
    <row r="604" spans="1:14" x14ac:dyDescent="0.35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2">
        <f>+Table1_1[[#This Row],[ Total Revenue ]]-Table1_1[[#This Row],[ Cost of Goods Sold ]]</f>
        <v>6293000000</v>
      </c>
      <c r="L604" s="2">
        <f>Table1_1[[#This Row],[Gross Profit (Total Revenue - Cost of Goods Sold)]]-SUM(F604:H604)</f>
        <v>6293000000</v>
      </c>
      <c r="M604" s="58">
        <f>1-(Table1_1[[#This Row],[ Cost of Goods Sold ]]/Table1_1[[#This Row],[ Total Revenue ]])</f>
        <v>0.38970770374040131</v>
      </c>
      <c r="N604" s="58">
        <f>+Table1_1[[#This Row],[Operating Profit (Gross Profit - Total operating expenses)]]/Table1_1[[#This Row],[ Total Revenue ]]</f>
        <v>0.38970770374040131</v>
      </c>
    </row>
    <row r="605" spans="1:14" x14ac:dyDescent="0.35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2">
        <f>+Table1_1[[#This Row],[ Total Revenue ]]-Table1_1[[#This Row],[ Cost of Goods Sold ]]</f>
        <v>1407300000</v>
      </c>
      <c r="L605" s="2">
        <f>Table1_1[[#This Row],[Gross Profit (Total Revenue - Cost of Goods Sold)]]-SUM(F605:H605)</f>
        <v>574032000</v>
      </c>
      <c r="M605" s="58">
        <f>1-(Table1_1[[#This Row],[ Cost of Goods Sold ]]/Table1_1[[#This Row],[ Total Revenue ]])</f>
        <v>0.53471872077864591</v>
      </c>
      <c r="N605" s="58">
        <f>+Table1_1[[#This Row],[Operating Profit (Gross Profit - Total operating expenses)]]/Table1_1[[#This Row],[ Total Revenue ]]</f>
        <v>0.21810961182832919</v>
      </c>
    </row>
    <row r="606" spans="1:14" x14ac:dyDescent="0.35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2">
        <f>+Table1_1[[#This Row],[ Total Revenue ]]-Table1_1[[#This Row],[ Cost of Goods Sold ]]</f>
        <v>4232000000</v>
      </c>
      <c r="L606" s="2">
        <f>Table1_1[[#This Row],[Gross Profit (Total Revenue - Cost of Goods Sold)]]-SUM(F606:H606)</f>
        <v>1417000000</v>
      </c>
      <c r="M606" s="58">
        <f>1-(Table1_1[[#This Row],[ Cost of Goods Sold ]]/Table1_1[[#This Row],[ Total Revenue ]])</f>
        <v>0.23332230675928989</v>
      </c>
      <c r="N606" s="58">
        <f>+Table1_1[[#This Row],[Operating Profit (Gross Profit - Total operating expenses)]]/Table1_1[[#This Row],[ Total Revenue ]]</f>
        <v>7.8123277097805713E-2</v>
      </c>
    </row>
    <row r="607" spans="1:14" x14ac:dyDescent="0.35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2">
        <f>+Table1_1[[#This Row],[ Total Revenue ]]-Table1_1[[#This Row],[ Cost of Goods Sold ]]</f>
        <v>4136483000</v>
      </c>
      <c r="L607" s="2">
        <f>Table1_1[[#This Row],[Gross Profit (Total Revenue - Cost of Goods Sold)]]-SUM(F607:H607)</f>
        <v>1296854000</v>
      </c>
      <c r="M607" s="58">
        <f>1-(Table1_1[[#This Row],[ Cost of Goods Sold ]]/Table1_1[[#This Row],[ Total Revenue ]])</f>
        <v>0.43829085255205735</v>
      </c>
      <c r="N607" s="58">
        <f>+Table1_1[[#This Row],[Operating Profit (Gross Profit - Total operating expenses)]]/Table1_1[[#This Row],[ Total Revenue ]]</f>
        <v>0.13741123686367038</v>
      </c>
    </row>
    <row r="608" spans="1:14" x14ac:dyDescent="0.35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2">
        <f>+Table1_1[[#This Row],[ Total Revenue ]]-Table1_1[[#This Row],[ Cost of Goods Sold ]]</f>
        <v>5536000000</v>
      </c>
      <c r="L608" s="2">
        <f>Table1_1[[#This Row],[Gross Profit (Total Revenue - Cost of Goods Sold)]]-SUM(F608:H608)</f>
        <v>5243000000</v>
      </c>
      <c r="M608" s="58">
        <f>1-(Table1_1[[#This Row],[ Cost of Goods Sold ]]/Table1_1[[#This Row],[ Total Revenue ]])</f>
        <v>0.16842105263157892</v>
      </c>
      <c r="N608" s="58">
        <f>+Table1_1[[#This Row],[Operating Profit (Gross Profit - Total operating expenses)]]/Table1_1[[#This Row],[ Total Revenue ]]</f>
        <v>0.15950714937633101</v>
      </c>
    </row>
    <row r="609" spans="1:14" x14ac:dyDescent="0.35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2">
        <f>+Table1_1[[#This Row],[ Total Revenue ]]-Table1_1[[#This Row],[ Cost of Goods Sold ]]</f>
        <v>1456667000</v>
      </c>
      <c r="L609" s="2">
        <f>Table1_1[[#This Row],[Gross Profit (Total Revenue - Cost of Goods Sold)]]-SUM(F609:H609)</f>
        <v>329727000</v>
      </c>
      <c r="M609" s="58">
        <f>1-(Table1_1[[#This Row],[ Cost of Goods Sold ]]/Table1_1[[#This Row],[ Total Revenue ]])</f>
        <v>0.27235143123760508</v>
      </c>
      <c r="N609" s="58">
        <f>+Table1_1[[#This Row],[Operating Profit (Gross Profit - Total operating expenses)]]/Table1_1[[#This Row],[ Total Revenue ]]</f>
        <v>6.1648695527311205E-2</v>
      </c>
    </row>
    <row r="610" spans="1:14" x14ac:dyDescent="0.35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2">
        <f>+Table1_1[[#This Row],[ Total Revenue ]]-Table1_1[[#This Row],[ Cost of Goods Sold ]]</f>
        <v>2409256000</v>
      </c>
      <c r="L610" s="2">
        <f>Table1_1[[#This Row],[Gross Profit (Total Revenue - Cost of Goods Sold)]]-SUM(F610:H610)</f>
        <v>806012000</v>
      </c>
      <c r="M610" s="58">
        <f>1-(Table1_1[[#This Row],[ Cost of Goods Sold ]]/Table1_1[[#This Row],[ Total Revenue ]])</f>
        <v>0.59019190099743835</v>
      </c>
      <c r="N610" s="58">
        <f>+Table1_1[[#This Row],[Operating Profit (Gross Profit - Total operating expenses)]]/Table1_1[[#This Row],[ Total Revenue ]]</f>
        <v>0.19744757489729081</v>
      </c>
    </row>
    <row r="611" spans="1:14" x14ac:dyDescent="0.35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2">
        <f>+Table1_1[[#This Row],[ Total Revenue ]]-Table1_1[[#This Row],[ Cost of Goods Sold ]]</f>
        <v>2756592000</v>
      </c>
      <c r="L611" s="2">
        <f>Table1_1[[#This Row],[Gross Profit (Total Revenue - Cost of Goods Sold)]]-SUM(F611:H611)</f>
        <v>908544000</v>
      </c>
      <c r="M611" s="58">
        <f>1-(Table1_1[[#This Row],[ Cost of Goods Sold ]]/Table1_1[[#This Row],[ Total Revenue ]])</f>
        <v>0.95953784992027036</v>
      </c>
      <c r="N611" s="58">
        <f>+Table1_1[[#This Row],[Operating Profit (Gross Profit - Total operating expenses)]]/Table1_1[[#This Row],[ Total Revenue ]]</f>
        <v>0.31625367711941488</v>
      </c>
    </row>
    <row r="612" spans="1:14" x14ac:dyDescent="0.35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2">
        <f>+Table1_1[[#This Row],[ Total Revenue ]]-Table1_1[[#This Row],[ Cost of Goods Sold ]]</f>
        <v>1904407000</v>
      </c>
      <c r="L612" s="2">
        <f>Table1_1[[#This Row],[Gross Profit (Total Revenue - Cost of Goods Sold)]]-SUM(F612:H612)</f>
        <v>563954000</v>
      </c>
      <c r="M612" s="58">
        <f>1-(Table1_1[[#This Row],[ Cost of Goods Sold ]]/Table1_1[[#This Row],[ Total Revenue ]])</f>
        <v>0.35765217721183318</v>
      </c>
      <c r="N612" s="58">
        <f>+Table1_1[[#This Row],[Operating Profit (Gross Profit - Total operating expenses)]]/Table1_1[[#This Row],[ Total Revenue ]]</f>
        <v>0.10591190640830567</v>
      </c>
    </row>
    <row r="613" spans="1:14" x14ac:dyDescent="0.35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2">
        <f>+Table1_1[[#This Row],[ Total Revenue ]]-Table1_1[[#This Row],[ Cost of Goods Sold ]]</f>
        <v>28212000000</v>
      </c>
      <c r="L613" s="2">
        <f>Table1_1[[#This Row],[Gross Profit (Total Revenue - Cost of Goods Sold)]]-SUM(F613:H613)</f>
        <v>4792000000</v>
      </c>
      <c r="M613" s="58">
        <f>1-(Table1_1[[#This Row],[ Cost of Goods Sold ]]/Table1_1[[#This Row],[ Total Revenue ]])</f>
        <v>0.82534667368790593</v>
      </c>
      <c r="N613" s="58">
        <f>+Table1_1[[#This Row],[Operating Profit (Gross Profit - Total operating expenses)]]/Table1_1[[#This Row],[ Total Revenue ]]</f>
        <v>0.14019074366625708</v>
      </c>
    </row>
    <row r="614" spans="1:14" x14ac:dyDescent="0.35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2">
        <f>+Table1_1[[#This Row],[ Total Revenue ]]-Table1_1[[#This Row],[ Cost of Goods Sold ]]</f>
        <v>1641132000</v>
      </c>
      <c r="L614" s="2">
        <f>Table1_1[[#This Row],[Gross Profit (Total Revenue - Cost of Goods Sold)]]-SUM(F614:H614)</f>
        <v>533613000</v>
      </c>
      <c r="M614" s="58">
        <f>1-(Table1_1[[#This Row],[ Cost of Goods Sold ]]/Table1_1[[#This Row],[ Total Revenue ]])</f>
        <v>0.57625129698782807</v>
      </c>
      <c r="N614" s="58">
        <f>+Table1_1[[#This Row],[Operating Profit (Gross Profit - Total operating expenses)]]/Table1_1[[#This Row],[ Total Revenue ]]</f>
        <v>0.18736773357631556</v>
      </c>
    </row>
    <row r="615" spans="1:14" x14ac:dyDescent="0.35">
      <c r="A615" t="s">
        <v>292</v>
      </c>
      <c r="B615" t="s">
        <v>15</v>
      </c>
      <c r="C615" s="1">
        <v>42004</v>
      </c>
      <c r="D615" s="2">
        <v>1563210000</v>
      </c>
      <c r="E615" t="s">
        <v>12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2" t="e">
        <f>+Table1_1[[#This Row],[ Total Revenue ]]-Table1_1[[#This Row],[ Cost of Goods Sold ]]</f>
        <v>#VALUE!</v>
      </c>
      <c r="L615" s="2" t="e">
        <f>Table1_1[[#This Row],[Gross Profit (Total Revenue - Cost of Goods Sold)]]-SUM(F615:H615)</f>
        <v>#VALUE!</v>
      </c>
      <c r="M615" s="58" t="e">
        <f>1-(Table1_1[[#This Row],[ Cost of Goods Sold ]]/Table1_1[[#This Row],[ Total Revenue ]])</f>
        <v>#VALUE!</v>
      </c>
      <c r="N615" s="58" t="e">
        <f>+Table1_1[[#This Row],[Operating Profit (Gross Profit - Total operating expenses)]]/Table1_1[[#This Row],[ Total Revenue ]]</f>
        <v>#VALUE!</v>
      </c>
    </row>
    <row r="616" spans="1:14" x14ac:dyDescent="0.35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2">
        <f>+Table1_1[[#This Row],[ Total Revenue ]]-Table1_1[[#This Row],[ Cost of Goods Sold ]]</f>
        <v>26915000000</v>
      </c>
      <c r="L616" s="2">
        <f>Table1_1[[#This Row],[Gross Profit (Total Revenue - Cost of Goods Sold)]]-SUM(F616:H616)</f>
        <v>9166000000</v>
      </c>
      <c r="M616" s="58">
        <f>1-(Table1_1[[#This Row],[ Cost of Goods Sold ]]/Table1_1[[#This Row],[ Total Revenue ]])</f>
        <v>0.34150890727300409</v>
      </c>
      <c r="N616" s="58">
        <f>+Table1_1[[#This Row],[Operating Profit (Gross Profit - Total operating expenses)]]/Table1_1[[#This Row],[ Total Revenue ]]</f>
        <v>0.11630208597675482</v>
      </c>
    </row>
    <row r="617" spans="1:14" x14ac:dyDescent="0.35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2">
        <f>+Table1_1[[#This Row],[ Total Revenue ]]-Table1_1[[#This Row],[ Cost of Goods Sold ]]</f>
        <v>7936000000</v>
      </c>
      <c r="L617" s="2">
        <f>Table1_1[[#This Row],[Gross Profit (Total Revenue - Cost of Goods Sold)]]-SUM(F617:H617)</f>
        <v>4204000000</v>
      </c>
      <c r="M617" s="58">
        <f>1-(Table1_1[[#This Row],[ Cost of Goods Sold ]]/Table1_1[[#This Row],[ Total Revenue ]])</f>
        <v>0.66661066778664424</v>
      </c>
      <c r="N617" s="58">
        <f>+Table1_1[[#This Row],[Operating Profit (Gross Profit - Total operating expenses)]]/Table1_1[[#This Row],[ Total Revenue ]]</f>
        <v>0.35312893742125157</v>
      </c>
    </row>
    <row r="618" spans="1:14" x14ac:dyDescent="0.35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2">
        <f>+Table1_1[[#This Row],[ Total Revenue ]]-Table1_1[[#This Row],[ Cost of Goods Sold ]]</f>
        <v>9625000000</v>
      </c>
      <c r="L618" s="2">
        <f>Table1_1[[#This Row],[Gross Profit (Total Revenue - Cost of Goods Sold)]]-SUM(F618:H618)</f>
        <v>3655000000</v>
      </c>
      <c r="M618" s="58">
        <f>1-(Table1_1[[#This Row],[ Cost of Goods Sold ]]/Table1_1[[#This Row],[ Total Revenue ]])</f>
        <v>0.46558312775117305</v>
      </c>
      <c r="N618" s="58">
        <f>+Table1_1[[#This Row],[Operating Profit (Gross Profit - Total operating expenses)]]/Table1_1[[#This Row],[ Total Revenue ]]</f>
        <v>0.17680065786291299</v>
      </c>
    </row>
    <row r="619" spans="1:14" x14ac:dyDescent="0.35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2">
        <f>+Table1_1[[#This Row],[ Total Revenue ]]-Table1_1[[#This Row],[ Cost of Goods Sold ]]</f>
        <v>2278455000</v>
      </c>
      <c r="L619" s="2">
        <f>Table1_1[[#This Row],[Gross Profit (Total Revenue - Cost of Goods Sold)]]-SUM(F619:H619)</f>
        <v>1153702000</v>
      </c>
      <c r="M619" s="58">
        <f>1-(Table1_1[[#This Row],[ Cost of Goods Sold ]]/Table1_1[[#This Row],[ Total Revenue ]])</f>
        <v>0.38618719185772166</v>
      </c>
      <c r="N619" s="58">
        <f>+Table1_1[[#This Row],[Operating Profit (Gross Profit - Total operating expenses)]]/Table1_1[[#This Row],[ Total Revenue ]]</f>
        <v>0.19554695423900723</v>
      </c>
    </row>
    <row r="620" spans="1:14" x14ac:dyDescent="0.35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2">
        <f>+Table1_1[[#This Row],[ Total Revenue ]]-Table1_1[[#This Row],[ Cost of Goods Sold ]]</f>
        <v>1245500000</v>
      </c>
      <c r="L620" s="2">
        <f>Table1_1[[#This Row],[Gross Profit (Total Revenue - Cost of Goods Sold)]]-SUM(F620:H620)</f>
        <v>337000000</v>
      </c>
      <c r="M620" s="58">
        <f>1-(Table1_1[[#This Row],[ Cost of Goods Sold ]]/Table1_1[[#This Row],[ Total Revenue ]])</f>
        <v>0.49215632038566404</v>
      </c>
      <c r="N620" s="58">
        <f>+Table1_1[[#This Row],[Operating Profit (Gross Profit - Total operating expenses)]]/Table1_1[[#This Row],[ Total Revenue ]]</f>
        <v>0.13316473702928044</v>
      </c>
    </row>
    <row r="621" spans="1:14" x14ac:dyDescent="0.35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2">
        <f>+Table1_1[[#This Row],[ Total Revenue ]]-Table1_1[[#This Row],[ Cost of Goods Sold ]]</f>
        <v>11349000000</v>
      </c>
      <c r="L621" s="2">
        <f>Table1_1[[#This Row],[Gross Profit (Total Revenue - Cost of Goods Sold)]]-SUM(F621:H621)</f>
        <v>5831000000</v>
      </c>
      <c r="M621" s="58">
        <f>1-(Table1_1[[#This Row],[ Cost of Goods Sold ]]/Table1_1[[#This Row],[ Total Revenue ]])</f>
        <v>0.2815709819877934</v>
      </c>
      <c r="N621" s="58">
        <f>+Table1_1[[#This Row],[Operating Profit (Gross Profit - Total operating expenses)]]/Table1_1[[#This Row],[ Total Revenue ]]</f>
        <v>0.14466828759986106</v>
      </c>
    </row>
    <row r="622" spans="1:14" x14ac:dyDescent="0.35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2">
        <f>+Table1_1[[#This Row],[ Total Revenue ]]-Table1_1[[#This Row],[ Cost of Goods Sold ]]</f>
        <v>1709253000</v>
      </c>
      <c r="L622" s="2">
        <f>Table1_1[[#This Row],[Gross Profit (Total Revenue - Cost of Goods Sold)]]-SUM(F622:H622)</f>
        <v>1053174000</v>
      </c>
      <c r="M622" s="58">
        <f>1-(Table1_1[[#This Row],[ Cost of Goods Sold ]]/Table1_1[[#This Row],[ Total Revenue ]])</f>
        <v>0.45997516663222071</v>
      </c>
      <c r="N622" s="58">
        <f>+Table1_1[[#This Row],[Operating Profit (Gross Profit - Total operating expenses)]]/Table1_1[[#This Row],[ Total Revenue ]]</f>
        <v>0.28341847938410664</v>
      </c>
    </row>
    <row r="623" spans="1:14" x14ac:dyDescent="0.35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2">
        <f>+Table1_1[[#This Row],[ Total Revenue ]]-Table1_1[[#This Row],[ Cost of Goods Sold ]]</f>
        <v>14939000000</v>
      </c>
      <c r="L623" s="2">
        <f>Table1_1[[#This Row],[Gross Profit (Total Revenue - Cost of Goods Sold)]]-SUM(F623:H623)</f>
        <v>2702000000</v>
      </c>
      <c r="M623" s="58">
        <f>1-(Table1_1[[#This Row],[ Cost of Goods Sold ]]/Table1_1[[#This Row],[ Total Revenue ]])</f>
        <v>0.28669852419060782</v>
      </c>
      <c r="N623" s="58">
        <f>+Table1_1[[#This Row],[Operating Profit (Gross Profit - Total operating expenses)]]/Table1_1[[#This Row],[ Total Revenue ]]</f>
        <v>5.1854837161993593E-2</v>
      </c>
    </row>
    <row r="624" spans="1:14" x14ac:dyDescent="0.35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2">
        <f>+Table1_1[[#This Row],[ Total Revenue ]]-Table1_1[[#This Row],[ Cost of Goods Sold ]]</f>
        <v>11220000000</v>
      </c>
      <c r="L624" s="2">
        <f>Table1_1[[#This Row],[Gross Profit (Total Revenue - Cost of Goods Sold)]]-SUM(F624:H624)</f>
        <v>4432000000</v>
      </c>
      <c r="M624" s="58">
        <f>1-(Table1_1[[#This Row],[ Cost of Goods Sold ]]/Table1_1[[#This Row],[ Total Revenue ]])</f>
        <v>0.19805475631498115</v>
      </c>
      <c r="N624" s="58">
        <f>+Table1_1[[#This Row],[Operating Profit (Gross Profit - Total operating expenses)]]/Table1_1[[#This Row],[ Total Revenue ]]</f>
        <v>7.8233393938324125E-2</v>
      </c>
    </row>
    <row r="625" spans="1:14" x14ac:dyDescent="0.35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2">
        <f>+Table1_1[[#This Row],[ Total Revenue ]]-Table1_1[[#This Row],[ Cost of Goods Sold ]]</f>
        <v>1844890000</v>
      </c>
      <c r="L625" s="2">
        <f>Table1_1[[#This Row],[Gross Profit (Total Revenue - Cost of Goods Sold)]]-SUM(F625:H625)</f>
        <v>898497000</v>
      </c>
      <c r="M625" s="58">
        <f>1-(Table1_1[[#This Row],[ Cost of Goods Sold ]]/Table1_1[[#This Row],[ Total Revenue ]])</f>
        <v>0.61002316242297794</v>
      </c>
      <c r="N625" s="58">
        <f>+Table1_1[[#This Row],[Operating Profit (Gross Profit - Total operating expenses)]]/Table1_1[[#This Row],[ Total Revenue ]]</f>
        <v>0.2970930415187672</v>
      </c>
    </row>
    <row r="626" spans="1:14" x14ac:dyDescent="0.35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2">
        <f>+Table1_1[[#This Row],[ Total Revenue ]]-Table1_1[[#This Row],[ Cost of Goods Sold ]]</f>
        <v>1564983000</v>
      </c>
      <c r="L626" s="2">
        <f>Table1_1[[#This Row],[Gross Profit (Total Revenue - Cost of Goods Sold)]]-SUM(F626:H626)</f>
        <v>914035000</v>
      </c>
      <c r="M626" s="58">
        <f>1-(Table1_1[[#This Row],[ Cost of Goods Sold ]]/Table1_1[[#This Row],[ Total Revenue ]])</f>
        <v>0.1679841129312033</v>
      </c>
      <c r="N626" s="58">
        <f>+Table1_1[[#This Row],[Operating Profit (Gross Profit - Total operating expenses)]]/Table1_1[[#This Row],[ Total Revenue ]]</f>
        <v>9.8111838060267992E-2</v>
      </c>
    </row>
    <row r="627" spans="1:14" x14ac:dyDescent="0.35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2">
        <f>+Table1_1[[#This Row],[ Total Revenue ]]-Table1_1[[#This Row],[ Cost of Goods Sold ]]</f>
        <v>1702000000</v>
      </c>
      <c r="L627" s="2">
        <f>Table1_1[[#This Row],[Gross Profit (Total Revenue - Cost of Goods Sold)]]-SUM(F627:H627)</f>
        <v>882000000</v>
      </c>
      <c r="M627" s="58">
        <f>1-(Table1_1[[#This Row],[ Cost of Goods Sold ]]/Table1_1[[#This Row],[ Total Revenue ]])</f>
        <v>0.33958499600957703</v>
      </c>
      <c r="N627" s="58">
        <f>+Table1_1[[#This Row],[Operating Profit (Gross Profit - Total operating expenses)]]/Table1_1[[#This Row],[ Total Revenue ]]</f>
        <v>0.17597765363128492</v>
      </c>
    </row>
    <row r="628" spans="1:14" x14ac:dyDescent="0.35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2">
        <f>+Table1_1[[#This Row],[ Total Revenue ]]-Table1_1[[#This Row],[ Cost of Goods Sold ]]</f>
        <v>2656014000</v>
      </c>
      <c r="L628" s="2">
        <f>Table1_1[[#This Row],[Gross Profit (Total Revenue - Cost of Goods Sold)]]-SUM(F628:H628)</f>
        <v>677054000</v>
      </c>
      <c r="M628" s="58">
        <f>1-(Table1_1[[#This Row],[ Cost of Goods Sold ]]/Table1_1[[#This Row],[ Total Revenue ]])</f>
        <v>0.27780693084892683</v>
      </c>
      <c r="N628" s="58">
        <f>+Table1_1[[#This Row],[Operating Profit (Gross Profit - Total operating expenses)]]/Table1_1[[#This Row],[ Total Revenue ]]</f>
        <v>7.0816755393228098E-2</v>
      </c>
    </row>
    <row r="629" spans="1:14" x14ac:dyDescent="0.35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2">
        <f>+Table1_1[[#This Row],[ Total Revenue ]]-Table1_1[[#This Row],[ Cost of Goods Sold ]]</f>
        <v>3177000000</v>
      </c>
      <c r="L629" s="2">
        <f>Table1_1[[#This Row],[Gross Profit (Total Revenue - Cost of Goods Sold)]]-SUM(F629:H629)</f>
        <v>512000000</v>
      </c>
      <c r="M629" s="58">
        <f>1-(Table1_1[[#This Row],[ Cost of Goods Sold ]]/Table1_1[[#This Row],[ Total Revenue ]])</f>
        <v>0.61498257839721249</v>
      </c>
      <c r="N629" s="58">
        <f>+Table1_1[[#This Row],[Operating Profit (Gross Profit - Total operating expenses)]]/Table1_1[[#This Row],[ Total Revenue ]]</f>
        <v>9.910956252419667E-2</v>
      </c>
    </row>
    <row r="630" spans="1:14" x14ac:dyDescent="0.35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2">
        <f>+Table1_1[[#This Row],[ Total Revenue ]]-Table1_1[[#This Row],[ Cost of Goods Sold ]]</f>
        <v>3280848000</v>
      </c>
      <c r="L630" s="2">
        <f>Table1_1[[#This Row],[Gross Profit (Total Revenue - Cost of Goods Sold)]]-SUM(F630:H630)</f>
        <v>1356716000</v>
      </c>
      <c r="M630" s="58">
        <f>1-(Table1_1[[#This Row],[ Cost of Goods Sold ]]/Table1_1[[#This Row],[ Total Revenue ]])</f>
        <v>0.45911163310677083</v>
      </c>
      <c r="N630" s="58">
        <f>+Table1_1[[#This Row],[Operating Profit (Gross Profit - Total operating expenses)]]/Table1_1[[#This Row],[ Total Revenue ]]</f>
        <v>0.18985460418223757</v>
      </c>
    </row>
    <row r="631" spans="1:14" x14ac:dyDescent="0.35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2">
        <f>+Table1_1[[#This Row],[ Total Revenue ]]-Table1_1[[#This Row],[ Cost of Goods Sold ]]</f>
        <v>10334000000</v>
      </c>
      <c r="L631" s="2">
        <f>Table1_1[[#This Row],[Gross Profit (Total Revenue - Cost of Goods Sold)]]-SUM(F631:H631)</f>
        <v>2362000000</v>
      </c>
      <c r="M631" s="58">
        <f>1-(Table1_1[[#This Row],[ Cost of Goods Sold ]]/Table1_1[[#This Row],[ Total Revenue ]])</f>
        <v>0.2130721649484536</v>
      </c>
      <c r="N631" s="58">
        <f>+Table1_1[[#This Row],[Operating Profit (Gross Profit - Total operating expenses)]]/Table1_1[[#This Row],[ Total Revenue ]]</f>
        <v>4.8701030927835051E-2</v>
      </c>
    </row>
    <row r="632" spans="1:14" x14ac:dyDescent="0.35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2">
        <f>+Table1_1[[#This Row],[ Total Revenue ]]-Table1_1[[#This Row],[ Cost of Goods Sold ]]</f>
        <v>48684000000</v>
      </c>
      <c r="L632" s="2">
        <f>Table1_1[[#This Row],[Gross Profit (Total Revenue - Cost of Goods Sold)]]-SUM(F632:H632)</f>
        <v>20312000000</v>
      </c>
      <c r="M632" s="58">
        <f>1-(Table1_1[[#This Row],[ Cost of Goods Sold ]]/Table1_1[[#This Row],[ Total Revenue ]])</f>
        <v>0.49492207752599959</v>
      </c>
      <c r="N632" s="58">
        <f>+Table1_1[[#This Row],[Operating Profit (Gross Profit - Total operating expenses)]]/Table1_1[[#This Row],[ Total Revenue ]]</f>
        <v>0.20649201459839173</v>
      </c>
    </row>
    <row r="633" spans="1:14" x14ac:dyDescent="0.35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2">
        <f>+Table1_1[[#This Row],[ Total Revenue ]]-Table1_1[[#This Row],[ Cost of Goods Sold ]]</f>
        <v>756118000</v>
      </c>
      <c r="L633" s="2">
        <f>Table1_1[[#This Row],[Gross Profit (Total Revenue - Cost of Goods Sold)]]-SUM(F633:H633)</f>
        <v>266762000</v>
      </c>
      <c r="M633" s="58">
        <f>1-(Table1_1[[#This Row],[ Cost of Goods Sold ]]/Table1_1[[#This Row],[ Total Revenue ]])</f>
        <v>0.54908217373560153</v>
      </c>
      <c r="N633" s="58">
        <f>+Table1_1[[#This Row],[Operating Profit (Gross Profit - Total operating expenses)]]/Table1_1[[#This Row],[ Total Revenue ]]</f>
        <v>0.19371878308684165</v>
      </c>
    </row>
    <row r="634" spans="1:14" x14ac:dyDescent="0.35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2">
        <f>+Table1_1[[#This Row],[ Total Revenue ]]-Table1_1[[#This Row],[ Cost of Goods Sold ]]</f>
        <v>1284205000</v>
      </c>
      <c r="L634" s="2">
        <f>Table1_1[[#This Row],[Gross Profit (Total Revenue - Cost of Goods Sold)]]-SUM(F634:H634)</f>
        <v>518490000</v>
      </c>
      <c r="M634" s="58">
        <f>1-(Table1_1[[#This Row],[ Cost of Goods Sold ]]/Table1_1[[#This Row],[ Total Revenue ]])</f>
        <v>0.43489679284336458</v>
      </c>
      <c r="N634" s="58">
        <f>+Table1_1[[#This Row],[Operating Profit (Gross Profit - Total operating expenses)]]/Table1_1[[#This Row],[ Total Revenue ]]</f>
        <v>0.17558694921866533</v>
      </c>
    </row>
    <row r="635" spans="1:14" x14ac:dyDescent="0.35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2">
        <f>+Table1_1[[#This Row],[ Total Revenue ]]-Table1_1[[#This Row],[ Cost of Goods Sold ]]</f>
        <v>1297710000</v>
      </c>
      <c r="L635" s="2">
        <f>Table1_1[[#This Row],[Gross Profit (Total Revenue - Cost of Goods Sold)]]-SUM(F635:H635)</f>
        <v>437734000</v>
      </c>
      <c r="M635" s="58">
        <f>1-(Table1_1[[#This Row],[ Cost of Goods Sold ]]/Table1_1[[#This Row],[ Total Revenue ]])</f>
        <v>0.69718452871505643</v>
      </c>
      <c r="N635" s="58">
        <f>+Table1_1[[#This Row],[Operating Profit (Gross Profit - Total operating expenses)]]/Table1_1[[#This Row],[ Total Revenue ]]</f>
        <v>0.23516916144019581</v>
      </c>
    </row>
    <row r="636" spans="1:14" x14ac:dyDescent="0.35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2">
        <f>+Table1_1[[#This Row],[ Total Revenue ]]-Table1_1[[#This Row],[ Cost of Goods Sold ]]</f>
        <v>35609000000</v>
      </c>
      <c r="L636" s="2">
        <f>Table1_1[[#This Row],[Gross Profit (Total Revenue - Cost of Goods Sold)]]-SUM(F636:H636)</f>
        <v>15642000000</v>
      </c>
      <c r="M636" s="58">
        <f>1-(Table1_1[[#This Row],[ Cost of Goods Sold ]]/Table1_1[[#This Row],[ Total Revenue ]])</f>
        <v>0.6373545731161625</v>
      </c>
      <c r="N636" s="58">
        <f>+Table1_1[[#This Row],[Operating Profit (Gross Profit - Total operating expenses)]]/Table1_1[[#This Row],[ Total Revenue ]]</f>
        <v>0.27997136209056739</v>
      </c>
    </row>
    <row r="637" spans="1:14" x14ac:dyDescent="0.35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2">
        <f>+Table1_1[[#This Row],[ Total Revenue ]]-Table1_1[[#This Row],[ Cost of Goods Sold ]]</f>
        <v>3640000000</v>
      </c>
      <c r="L637" s="2">
        <f>Table1_1[[#This Row],[Gross Profit (Total Revenue - Cost of Goods Sold)]]-SUM(F637:H637)</f>
        <v>1300000000</v>
      </c>
      <c r="M637" s="58">
        <f>1-(Table1_1[[#This Row],[ Cost of Goods Sold ]]/Table1_1[[#This Row],[ Total Revenue ]])</f>
        <v>0.8578835729436719</v>
      </c>
      <c r="N637" s="58">
        <f>+Table1_1[[#This Row],[Operating Profit (Gross Profit - Total operating expenses)]]/Table1_1[[#This Row],[ Total Revenue ]]</f>
        <v>0.30638699033702571</v>
      </c>
    </row>
    <row r="638" spans="1:14" x14ac:dyDescent="0.35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2">
        <f>+Table1_1[[#This Row],[ Total Revenue ]]-Table1_1[[#This Row],[ Cost of Goods Sold ]]</f>
        <v>7201000000</v>
      </c>
      <c r="L638" s="2">
        <f>Table1_1[[#This Row],[Gross Profit (Total Revenue - Cost of Goods Sold)]]-SUM(F638:H638)</f>
        <v>2113000000</v>
      </c>
      <c r="M638" s="58">
        <f>1-(Table1_1[[#This Row],[ Cost of Goods Sold ]]/Table1_1[[#This Row],[ Total Revenue ]])</f>
        <v>0.30664736192138997</v>
      </c>
      <c r="N638" s="58">
        <f>+Table1_1[[#This Row],[Operating Profit (Gross Profit - Total operating expenses)]]/Table1_1[[#This Row],[ Total Revenue ]]</f>
        <v>8.9979985521441042E-2</v>
      </c>
    </row>
    <row r="639" spans="1:14" x14ac:dyDescent="0.35">
      <c r="A639" t="s">
        <v>322</v>
      </c>
      <c r="B639" t="s">
        <v>15</v>
      </c>
      <c r="C639" s="1">
        <v>41639</v>
      </c>
      <c r="D639" s="2">
        <v>7122300000</v>
      </c>
      <c r="E639" t="s">
        <v>12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2" t="e">
        <f>+Table1_1[[#This Row],[ Total Revenue ]]-Table1_1[[#This Row],[ Cost of Goods Sold ]]</f>
        <v>#VALUE!</v>
      </c>
      <c r="L639" s="2" t="e">
        <f>Table1_1[[#This Row],[Gross Profit (Total Revenue - Cost of Goods Sold)]]-SUM(F639:H639)</f>
        <v>#VALUE!</v>
      </c>
      <c r="M639" s="58" t="e">
        <f>1-(Table1_1[[#This Row],[ Cost of Goods Sold ]]/Table1_1[[#This Row],[ Total Revenue ]])</f>
        <v>#VALUE!</v>
      </c>
      <c r="N639" s="58" t="e">
        <f>+Table1_1[[#This Row],[Operating Profit (Gross Profit - Total operating expenses)]]/Table1_1[[#This Row],[ Total Revenue ]]</f>
        <v>#VALUE!</v>
      </c>
    </row>
    <row r="640" spans="1:14" x14ac:dyDescent="0.35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2">
        <f>+Table1_1[[#This Row],[ Total Revenue ]]-Table1_1[[#This Row],[ Cost of Goods Sold ]]</f>
        <v>1735745000</v>
      </c>
      <c r="L640" s="2">
        <f>Table1_1[[#This Row],[Gross Profit (Total Revenue - Cost of Goods Sold)]]-SUM(F640:H640)</f>
        <v>489677000</v>
      </c>
      <c r="M640" s="58">
        <f>1-(Table1_1[[#This Row],[ Cost of Goods Sold ]]/Table1_1[[#This Row],[ Total Revenue ]])</f>
        <v>0.57387152051677182</v>
      </c>
      <c r="N640" s="58">
        <f>+Table1_1[[#This Row],[Operating Profit (Gross Profit - Total operating expenses)]]/Table1_1[[#This Row],[ Total Revenue ]]</f>
        <v>0.16189687111418513</v>
      </c>
    </row>
    <row r="641" spans="1:14" x14ac:dyDescent="0.35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2">
        <f>+Table1_1[[#This Row],[ Total Revenue ]]-Table1_1[[#This Row],[ Cost of Goods Sold ]]</f>
        <v>1413800000</v>
      </c>
      <c r="L641" s="2">
        <f>Table1_1[[#This Row],[Gross Profit (Total Revenue - Cost of Goods Sold)]]-SUM(F641:H641)</f>
        <v>544800000</v>
      </c>
      <c r="M641" s="58">
        <f>1-(Table1_1[[#This Row],[ Cost of Goods Sold ]]/Table1_1[[#This Row],[ Total Revenue ]])</f>
        <v>0.66322653281418587</v>
      </c>
      <c r="N641" s="58">
        <f>+Table1_1[[#This Row],[Operating Profit (Gross Profit - Total operating expenses)]]/Table1_1[[#This Row],[ Total Revenue ]]</f>
        <v>0.25557067129521038</v>
      </c>
    </row>
    <row r="642" spans="1:14" x14ac:dyDescent="0.35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2">
        <f>+Table1_1[[#This Row],[ Total Revenue ]]-Table1_1[[#This Row],[ Cost of Goods Sold ]]</f>
        <v>5811000000</v>
      </c>
      <c r="L642" s="2">
        <f>Table1_1[[#This Row],[Gross Profit (Total Revenue - Cost of Goods Sold)]]-SUM(F642:H642)</f>
        <v>2888000000</v>
      </c>
      <c r="M642" s="58">
        <f>1-(Table1_1[[#This Row],[ Cost of Goods Sold ]]/Table1_1[[#This Row],[ Total Revenue ]])</f>
        <v>0.40120132560066279</v>
      </c>
      <c r="N642" s="58">
        <f>+Table1_1[[#This Row],[Operating Profit (Gross Profit - Total operating expenses)]]/Table1_1[[#This Row],[ Total Revenue ]]</f>
        <v>0.19939243302954984</v>
      </c>
    </row>
    <row r="643" spans="1:14" x14ac:dyDescent="0.35">
      <c r="A643" t="s">
        <v>327</v>
      </c>
      <c r="B643" t="s">
        <v>15</v>
      </c>
      <c r="C643" s="1">
        <v>41639</v>
      </c>
      <c r="D643" s="2">
        <v>4644600000</v>
      </c>
      <c r="E643" t="s">
        <v>12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2" t="e">
        <f>+Table1_1[[#This Row],[ Total Revenue ]]-Table1_1[[#This Row],[ Cost of Goods Sold ]]</f>
        <v>#VALUE!</v>
      </c>
      <c r="L643" s="2" t="e">
        <f>Table1_1[[#This Row],[Gross Profit (Total Revenue - Cost of Goods Sold)]]-SUM(F643:H643)</f>
        <v>#VALUE!</v>
      </c>
      <c r="M643" s="58" t="e">
        <f>1-(Table1_1[[#This Row],[ Cost of Goods Sold ]]/Table1_1[[#This Row],[ Total Revenue ]])</f>
        <v>#VALUE!</v>
      </c>
      <c r="N643" s="58" t="e">
        <f>+Table1_1[[#This Row],[Operating Profit (Gross Profit - Total operating expenses)]]/Table1_1[[#This Row],[ Total Revenue ]]</f>
        <v>#VALUE!</v>
      </c>
    </row>
    <row r="644" spans="1:14" x14ac:dyDescent="0.35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2">
        <f>+Table1_1[[#This Row],[ Total Revenue ]]-Table1_1[[#This Row],[ Cost of Goods Sold ]]</f>
        <v>2013770000</v>
      </c>
      <c r="L644" s="2">
        <f>Table1_1[[#This Row],[Gross Profit (Total Revenue - Cost of Goods Sold)]]-SUM(F644:H644)</f>
        <v>576708000</v>
      </c>
      <c r="M644" s="58">
        <f>1-(Table1_1[[#This Row],[ Cost of Goods Sold ]]/Table1_1[[#This Row],[ Total Revenue ]])</f>
        <v>0.36059529013061165</v>
      </c>
      <c r="N644" s="58">
        <f>+Table1_1[[#This Row],[Operating Profit (Gross Profit - Total operating expenses)]]/Table1_1[[#This Row],[ Total Revenue ]]</f>
        <v>0.10326809346680345</v>
      </c>
    </row>
    <row r="645" spans="1:14" x14ac:dyDescent="0.35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2">
        <f>+Table1_1[[#This Row],[ Total Revenue ]]-Table1_1[[#This Row],[ Cost of Goods Sold ]]</f>
        <v>2073784000</v>
      </c>
      <c r="L645" s="2">
        <f>Table1_1[[#This Row],[Gross Profit (Total Revenue - Cost of Goods Sold)]]-SUM(F645:H645)</f>
        <v>528068000</v>
      </c>
      <c r="M645" s="58">
        <f>1-(Table1_1[[#This Row],[ Cost of Goods Sold ]]/Table1_1[[#This Row],[ Total Revenue ]])</f>
        <v>0.16335237130190672</v>
      </c>
      <c r="N645" s="58">
        <f>+Table1_1[[#This Row],[Operating Profit (Gross Profit - Total operating expenses)]]/Table1_1[[#This Row],[ Total Revenue ]]</f>
        <v>4.1596019647492349E-2</v>
      </c>
    </row>
    <row r="646" spans="1:14" x14ac:dyDescent="0.35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2">
        <f>+Table1_1[[#This Row],[ Total Revenue ]]-Table1_1[[#This Row],[ Cost of Goods Sold ]]</f>
        <v>2941400000</v>
      </c>
      <c r="L646" s="2">
        <f>Table1_1[[#This Row],[Gross Profit (Total Revenue - Cost of Goods Sold)]]-SUM(F646:H646)</f>
        <v>605000000</v>
      </c>
      <c r="M646" s="58">
        <f>1-(Table1_1[[#This Row],[ Cost of Goods Sold ]]/Table1_1[[#This Row],[ Total Revenue ]])</f>
        <v>0.62997151485296954</v>
      </c>
      <c r="N646" s="58">
        <f>+Table1_1[[#This Row],[Operating Profit (Gross Profit - Total operating expenses)]]/Table1_1[[#This Row],[ Total Revenue ]]</f>
        <v>0.12957529288299671</v>
      </c>
    </row>
    <row r="647" spans="1:14" x14ac:dyDescent="0.35">
      <c r="A647" t="s">
        <v>332</v>
      </c>
      <c r="B647" t="s">
        <v>15</v>
      </c>
      <c r="C647" s="1">
        <v>41639</v>
      </c>
      <c r="D647" s="2">
        <v>97142000000</v>
      </c>
      <c r="E647" t="s">
        <v>12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2" t="e">
        <f>+Table1_1[[#This Row],[ Total Revenue ]]-Table1_1[[#This Row],[ Cost of Goods Sold ]]</f>
        <v>#VALUE!</v>
      </c>
      <c r="L647" s="2" t="e">
        <f>Table1_1[[#This Row],[Gross Profit (Total Revenue - Cost of Goods Sold)]]-SUM(F647:H647)</f>
        <v>#VALUE!</v>
      </c>
      <c r="M647" s="58" t="e">
        <f>1-(Table1_1[[#This Row],[ Cost of Goods Sold ]]/Table1_1[[#This Row],[ Total Revenue ]])</f>
        <v>#VALUE!</v>
      </c>
      <c r="N647" s="58" t="e">
        <f>+Table1_1[[#This Row],[Operating Profit (Gross Profit - Total operating expenses)]]/Table1_1[[#This Row],[ Total Revenue ]]</f>
        <v>#VALUE!</v>
      </c>
    </row>
    <row r="648" spans="1:14" x14ac:dyDescent="0.35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2">
        <f>+Table1_1[[#This Row],[ Total Revenue ]]-Table1_1[[#This Row],[ Cost of Goods Sold ]]</f>
        <v>4803000000</v>
      </c>
      <c r="L648" s="2">
        <f>Table1_1[[#This Row],[Gross Profit (Total Revenue - Cost of Goods Sold)]]-SUM(F648:H648)</f>
        <v>1350000000</v>
      </c>
      <c r="M648" s="58">
        <f>1-(Table1_1[[#This Row],[ Cost of Goods Sold ]]/Table1_1[[#This Row],[ Total Revenue ]])</f>
        <v>0.3830143540669857</v>
      </c>
      <c r="N648" s="58">
        <f>+Table1_1[[#This Row],[Operating Profit (Gross Profit - Total operating expenses)]]/Table1_1[[#This Row],[ Total Revenue ]]</f>
        <v>0.1076555023923445</v>
      </c>
    </row>
    <row r="649" spans="1:14" x14ac:dyDescent="0.35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2">
        <f>+Table1_1[[#This Row],[ Total Revenue ]]-Table1_1[[#This Row],[ Cost of Goods Sold ]]</f>
        <v>6103000000</v>
      </c>
      <c r="L649" s="2">
        <f>Table1_1[[#This Row],[Gross Profit (Total Revenue - Cost of Goods Sold)]]-SUM(F649:H649)</f>
        <v>2837000000</v>
      </c>
      <c r="M649" s="58">
        <f>1-(Table1_1[[#This Row],[ Cost of Goods Sold ]]/Table1_1[[#This Row],[ Total Revenue ]])</f>
        <v>0.41258788534342883</v>
      </c>
      <c r="N649" s="58">
        <f>+Table1_1[[#This Row],[Operating Profit (Gross Profit - Total operating expenses)]]/Table1_1[[#This Row],[ Total Revenue ]]</f>
        <v>0.19179286100594917</v>
      </c>
    </row>
    <row r="650" spans="1:14" x14ac:dyDescent="0.35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2">
        <f>+Table1_1[[#This Row],[ Total Revenue ]]-Table1_1[[#This Row],[ Cost of Goods Sold ]]</f>
        <v>263459000</v>
      </c>
      <c r="L650" s="2">
        <f>Table1_1[[#This Row],[Gross Profit (Total Revenue - Cost of Goods Sold)]]-SUM(F650:H650)</f>
        <v>55689000</v>
      </c>
      <c r="M650" s="58">
        <f>1-(Table1_1[[#This Row],[ Cost of Goods Sold ]]/Table1_1[[#This Row],[ Total Revenue ]])</f>
        <v>0.17998697880195413</v>
      </c>
      <c r="N650" s="58">
        <f>+Table1_1[[#This Row],[Operating Profit (Gross Profit - Total operating expenses)]]/Table1_1[[#This Row],[ Total Revenue ]]</f>
        <v>3.8044989400635484E-2</v>
      </c>
    </row>
    <row r="651" spans="1:14" x14ac:dyDescent="0.35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2">
        <f>+Table1_1[[#This Row],[ Total Revenue ]]-Table1_1[[#This Row],[ Cost of Goods Sold ]]</f>
        <v>640029000</v>
      </c>
      <c r="L651" s="2">
        <f>Table1_1[[#This Row],[Gross Profit (Total Revenue - Cost of Goods Sold)]]-SUM(F651:H651)</f>
        <v>287846000</v>
      </c>
      <c r="M651" s="58">
        <f>1-(Table1_1[[#This Row],[ Cost of Goods Sold ]]/Table1_1[[#This Row],[ Total Revenue ]])</f>
        <v>0.74290068680377974</v>
      </c>
      <c r="N651" s="58">
        <f>+Table1_1[[#This Row],[Operating Profit (Gross Profit - Total operating expenses)]]/Table1_1[[#This Row],[ Total Revenue ]]</f>
        <v>0.33411140916071114</v>
      </c>
    </row>
    <row r="652" spans="1:14" x14ac:dyDescent="0.35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2">
        <f>+Table1_1[[#This Row],[ Total Revenue ]]-Table1_1[[#This Row],[ Cost of Goods Sold ]]</f>
        <v>1696446000</v>
      </c>
      <c r="L652" s="2">
        <f>Table1_1[[#This Row],[Gross Profit (Total Revenue - Cost of Goods Sold)]]-SUM(F652:H652)</f>
        <v>772070000</v>
      </c>
      <c r="M652" s="58">
        <f>1-(Table1_1[[#This Row],[ Cost of Goods Sold ]]/Table1_1[[#This Row],[ Total Revenue ]])</f>
        <v>0.5791088165253867</v>
      </c>
      <c r="N652" s="58">
        <f>+Table1_1[[#This Row],[Operating Profit (Gross Profit - Total operating expenses)]]/Table1_1[[#This Row],[ Total Revenue ]]</f>
        <v>0.26355837083806694</v>
      </c>
    </row>
    <row r="653" spans="1:14" x14ac:dyDescent="0.35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2">
        <f>+Table1_1[[#This Row],[ Total Revenue ]]-Table1_1[[#This Row],[ Cost of Goods Sold ]]</f>
        <v>6683000000</v>
      </c>
      <c r="L653" s="2">
        <f>Table1_1[[#This Row],[Gross Profit (Total Revenue - Cost of Goods Sold)]]-SUM(F653:H653)</f>
        <v>2521000000</v>
      </c>
      <c r="M653" s="58">
        <f>1-(Table1_1[[#This Row],[ Cost of Goods Sold ]]/Table1_1[[#This Row],[ Total Revenue ]])</f>
        <v>0.33882579598458729</v>
      </c>
      <c r="N653" s="58">
        <f>+Table1_1[[#This Row],[Operating Profit (Gross Profit - Total operating expenses)]]/Table1_1[[#This Row],[ Total Revenue ]]</f>
        <v>0.12781383086595011</v>
      </c>
    </row>
    <row r="654" spans="1:14" x14ac:dyDescent="0.35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2">
        <f>+Table1_1[[#This Row],[ Total Revenue ]]-Table1_1[[#This Row],[ Cost of Goods Sold ]]</f>
        <v>7791000000</v>
      </c>
      <c r="L654" s="2">
        <f>Table1_1[[#This Row],[Gross Profit (Total Revenue - Cost of Goods Sold)]]-SUM(F654:H654)</f>
        <v>4722000000</v>
      </c>
      <c r="M654" s="58">
        <f>1-(Table1_1[[#This Row],[ Cost of Goods Sold ]]/Table1_1[[#This Row],[ Total Revenue ]])</f>
        <v>0.4801553062985332</v>
      </c>
      <c r="N654" s="58">
        <f>+Table1_1[[#This Row],[Operating Profit (Gross Profit - Total operating expenses)]]/Table1_1[[#This Row],[ Total Revenue ]]</f>
        <v>0.29101442129914951</v>
      </c>
    </row>
    <row r="655" spans="1:14" x14ac:dyDescent="0.35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2">
        <f>+Table1_1[[#This Row],[ Total Revenue ]]-Table1_1[[#This Row],[ Cost of Goods Sold ]]</f>
        <v>1648701000</v>
      </c>
      <c r="L655" s="2">
        <f>Table1_1[[#This Row],[Gross Profit (Total Revenue - Cost of Goods Sold)]]-SUM(F655:H655)</f>
        <v>829653000</v>
      </c>
      <c r="M655" s="58">
        <f>1-(Table1_1[[#This Row],[ Cost of Goods Sold ]]/Table1_1[[#This Row],[ Total Revenue ]])</f>
        <v>0.13111673263058243</v>
      </c>
      <c r="N655" s="58">
        <f>+Table1_1[[#This Row],[Operating Profit (Gross Profit - Total operating expenses)]]/Table1_1[[#This Row],[ Total Revenue ]]</f>
        <v>6.5980059802936128E-2</v>
      </c>
    </row>
    <row r="656" spans="1:14" x14ac:dyDescent="0.35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2">
        <f>+Table1_1[[#This Row],[ Total Revenue ]]-Table1_1[[#This Row],[ Cost of Goods Sold ]]</f>
        <v>28433000000</v>
      </c>
      <c r="L656" s="2">
        <f>Table1_1[[#This Row],[Gross Profit (Total Revenue - Cost of Goods Sold)]]-SUM(F656:H656)</f>
        <v>10228000000</v>
      </c>
      <c r="M656" s="58">
        <f>1-(Table1_1[[#This Row],[ Cost of Goods Sold ]]/Table1_1[[#This Row],[ Total Revenue ]])</f>
        <v>0.60684253212105688</v>
      </c>
      <c r="N656" s="58">
        <f>+Table1_1[[#This Row],[Operating Profit (Gross Profit - Total operating expenses)]]/Table1_1[[#This Row],[ Total Revenue ]]</f>
        <v>0.21829512955137234</v>
      </c>
    </row>
    <row r="657" spans="1:14" x14ac:dyDescent="0.35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2">
        <f>+Table1_1[[#This Row],[ Total Revenue ]]-Table1_1[[#This Row],[ Cost of Goods Sold ]]</f>
        <v>2016100000</v>
      </c>
      <c r="L657" s="2">
        <f>Table1_1[[#This Row],[Gross Profit (Total Revenue - Cost of Goods Sold)]]-SUM(F657:H657)</f>
        <v>1009500000</v>
      </c>
      <c r="M657" s="58">
        <f>1-(Table1_1[[#This Row],[ Cost of Goods Sold ]]/Table1_1[[#This Row],[ Total Revenue ]])</f>
        <v>0.60894647819258185</v>
      </c>
      <c r="N657" s="58">
        <f>+Table1_1[[#This Row],[Operating Profit (Gross Profit - Total operating expenses)]]/Table1_1[[#This Row],[ Total Revenue ]]</f>
        <v>0.30491119971003988</v>
      </c>
    </row>
    <row r="658" spans="1:14" x14ac:dyDescent="0.35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2">
        <f>+Table1_1[[#This Row],[ Total Revenue ]]-Table1_1[[#This Row],[ Cost of Goods Sold ]]</f>
        <v>20237000000</v>
      </c>
      <c r="L658" s="2">
        <f>Table1_1[[#This Row],[Gross Profit (Total Revenue - Cost of Goods Sold)]]-SUM(F658:H658)</f>
        <v>2725000000</v>
      </c>
      <c r="M658" s="58">
        <f>1-(Table1_1[[#This Row],[ Cost of Goods Sold ]]/Table1_1[[#This Row],[ Total Revenue ]])</f>
        <v>0.20571283354510805</v>
      </c>
      <c r="N658" s="58">
        <f>+Table1_1[[#This Row],[Operating Profit (Gross Profit - Total operating expenses)]]/Table1_1[[#This Row],[ Total Revenue ]]</f>
        <v>2.770012706480305E-2</v>
      </c>
    </row>
    <row r="659" spans="1:14" x14ac:dyDescent="0.35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2">
        <f>+Table1_1[[#This Row],[ Total Revenue ]]-Table1_1[[#This Row],[ Cost of Goods Sold ]]</f>
        <v>6944000000</v>
      </c>
      <c r="L659" s="2">
        <f>Table1_1[[#This Row],[Gross Profit (Total Revenue - Cost of Goods Sold)]]-SUM(F659:H659)</f>
        <v>1742000000</v>
      </c>
      <c r="M659" s="58">
        <f>1-(Table1_1[[#This Row],[ Cost of Goods Sold ]]/Table1_1[[#This Row],[ Total Revenue ]])</f>
        <v>0.36487835636592925</v>
      </c>
      <c r="N659" s="58">
        <f>+Table1_1[[#This Row],[Operating Profit (Gross Profit - Total operating expenses)]]/Table1_1[[#This Row],[ Total Revenue ]]</f>
        <v>9.1534864168987443E-2</v>
      </c>
    </row>
    <row r="660" spans="1:14" x14ac:dyDescent="0.35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2">
        <f>+Table1_1[[#This Row],[ Total Revenue ]]-Table1_1[[#This Row],[ Cost of Goods Sold ]]</f>
        <v>1699200000</v>
      </c>
      <c r="L660" s="2">
        <f>Table1_1[[#This Row],[Gross Profit (Total Revenue - Cost of Goods Sold)]]-SUM(F660:H660)</f>
        <v>809100000</v>
      </c>
      <c r="M660" s="58">
        <f>1-(Table1_1[[#This Row],[ Cost of Goods Sold ]]/Table1_1[[#This Row],[ Total Revenue ]])</f>
        <v>0.65934577626013735</v>
      </c>
      <c r="N660" s="58">
        <f>+Table1_1[[#This Row],[Operating Profit (Gross Profit - Total operating expenses)]]/Table1_1[[#This Row],[ Total Revenue ]]</f>
        <v>0.31395754918319041</v>
      </c>
    </row>
    <row r="661" spans="1:14" x14ac:dyDescent="0.35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2">
        <f>+Table1_1[[#This Row],[ Total Revenue ]]-Table1_1[[#This Row],[ Cost of Goods Sold ]]</f>
        <v>4429000000</v>
      </c>
      <c r="L661" s="2">
        <f>Table1_1[[#This Row],[Gross Profit (Total Revenue - Cost of Goods Sold)]]-SUM(F661:H661)</f>
        <v>1743000000</v>
      </c>
      <c r="M661" s="58">
        <f>1-(Table1_1[[#This Row],[ Cost of Goods Sold ]]/Table1_1[[#This Row],[ Total Revenue ]])</f>
        <v>0.41112039357653396</v>
      </c>
      <c r="N661" s="58">
        <f>+Table1_1[[#This Row],[Operating Profit (Gross Profit - Total operating expenses)]]/Table1_1[[#This Row],[ Total Revenue ]]</f>
        <v>0.1617933723196881</v>
      </c>
    </row>
    <row r="662" spans="1:14" x14ac:dyDescent="0.35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2">
        <f>+Table1_1[[#This Row],[ Total Revenue ]]-Table1_1[[#This Row],[ Cost of Goods Sold ]]</f>
        <v>709900000</v>
      </c>
      <c r="L662" s="2">
        <f>Table1_1[[#This Row],[Gross Profit (Total Revenue - Cost of Goods Sold)]]-SUM(F662:H662)</f>
        <v>337600000</v>
      </c>
      <c r="M662" s="58">
        <f>1-(Table1_1[[#This Row],[ Cost of Goods Sold ]]/Table1_1[[#This Row],[ Total Revenue ]])</f>
        <v>0.20415851834809617</v>
      </c>
      <c r="N662" s="58">
        <f>+Table1_1[[#This Row],[Operating Profit (Gross Profit - Total operating expenses)]]/Table1_1[[#This Row],[ Total Revenue ]]</f>
        <v>9.7089612331761194E-2</v>
      </c>
    </row>
    <row r="663" spans="1:14" x14ac:dyDescent="0.35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2">
        <f>+Table1_1[[#This Row],[ Total Revenue ]]-Table1_1[[#This Row],[ Cost of Goods Sold ]]</f>
        <v>1443540000</v>
      </c>
      <c r="L663" s="2">
        <f>Table1_1[[#This Row],[Gross Profit (Total Revenue - Cost of Goods Sold)]]-SUM(F663:H663)</f>
        <v>922038000</v>
      </c>
      <c r="M663" s="58">
        <f>1-(Table1_1[[#This Row],[ Cost of Goods Sold ]]/Table1_1[[#This Row],[ Total Revenue ]])</f>
        <v>0.18554947086124962</v>
      </c>
      <c r="N663" s="58">
        <f>+Table1_1[[#This Row],[Operating Profit (Gross Profit - Total operating expenses)]]/Table1_1[[#This Row],[ Total Revenue ]]</f>
        <v>0.11851674564886658</v>
      </c>
    </row>
    <row r="664" spans="1:14" x14ac:dyDescent="0.35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2">
        <f>+Table1_1[[#This Row],[ Total Revenue ]]-Table1_1[[#This Row],[ Cost of Goods Sold ]]</f>
        <v>2223200000</v>
      </c>
      <c r="L664" s="2">
        <f>Table1_1[[#This Row],[Gross Profit (Total Revenue - Cost of Goods Sold)]]-SUM(F664:H664)</f>
        <v>1012700000</v>
      </c>
      <c r="M664" s="58">
        <f>1-(Table1_1[[#This Row],[ Cost of Goods Sold ]]/Table1_1[[#This Row],[ Total Revenue ]])</f>
        <v>0.3827625983506362</v>
      </c>
      <c r="N664" s="58">
        <f>+Table1_1[[#This Row],[Operating Profit (Gross Profit - Total operating expenses)]]/Table1_1[[#This Row],[ Total Revenue ]]</f>
        <v>0.17435394177298005</v>
      </c>
    </row>
    <row r="665" spans="1:14" x14ac:dyDescent="0.35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2">
        <f>+Table1_1[[#This Row],[ Total Revenue ]]-Table1_1[[#This Row],[ Cost of Goods Sold ]]</f>
        <v>2075402000</v>
      </c>
      <c r="L665" s="2">
        <f>Table1_1[[#This Row],[Gross Profit (Total Revenue - Cost of Goods Sold)]]-SUM(F665:H665)</f>
        <v>540353000</v>
      </c>
      <c r="M665" s="58">
        <f>1-(Table1_1[[#This Row],[ Cost of Goods Sold ]]/Table1_1[[#This Row],[ Total Revenue ]])</f>
        <v>0.40995368321913483</v>
      </c>
      <c r="N665" s="58">
        <f>+Table1_1[[#This Row],[Operating Profit (Gross Profit - Total operating expenses)]]/Table1_1[[#This Row],[ Total Revenue ]]</f>
        <v>0.10673580472048748</v>
      </c>
    </row>
    <row r="666" spans="1:14" x14ac:dyDescent="0.35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2">
        <f>+Table1_1[[#This Row],[ Total Revenue ]]-Table1_1[[#This Row],[ Cost of Goods Sold ]]</f>
        <v>1117000000</v>
      </c>
      <c r="L666" s="2">
        <f>Table1_1[[#This Row],[Gross Profit (Total Revenue - Cost of Goods Sold)]]-SUM(F666:H666)</f>
        <v>1117000000</v>
      </c>
      <c r="M666" s="58">
        <f>1-(Table1_1[[#This Row],[ Cost of Goods Sold ]]/Table1_1[[#This Row],[ Total Revenue ]])</f>
        <v>9.7810858143607682E-2</v>
      </c>
      <c r="N666" s="58">
        <f>+Table1_1[[#This Row],[Operating Profit (Gross Profit - Total operating expenses)]]/Table1_1[[#This Row],[ Total Revenue ]]</f>
        <v>9.781085814360771E-2</v>
      </c>
    </row>
    <row r="667" spans="1:14" x14ac:dyDescent="0.35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2">
        <f>+Table1_1[[#This Row],[ Total Revenue ]]-Table1_1[[#This Row],[ Cost of Goods Sold ]]</f>
        <v>1049806000</v>
      </c>
      <c r="L667" s="2">
        <f>Table1_1[[#This Row],[Gross Profit (Total Revenue - Cost of Goods Sold)]]-SUM(F667:H667)</f>
        <v>639730000</v>
      </c>
      <c r="M667" s="58">
        <f>1-(Table1_1[[#This Row],[ Cost of Goods Sold ]]/Table1_1[[#This Row],[ Total Revenue ]])</f>
        <v>0.75613410103530287</v>
      </c>
      <c r="N667" s="58">
        <f>+Table1_1[[#This Row],[Operating Profit (Gross Profit - Total operating expenses)]]/Table1_1[[#This Row],[ Total Revenue ]]</f>
        <v>0.46077243648380206</v>
      </c>
    </row>
    <row r="668" spans="1:14" x14ac:dyDescent="0.35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2">
        <f>+Table1_1[[#This Row],[ Total Revenue ]]-Table1_1[[#This Row],[ Cost of Goods Sold ]]</f>
        <v>18205000000</v>
      </c>
      <c r="L668" s="2">
        <f>Table1_1[[#This Row],[Gross Profit (Total Revenue - Cost of Goods Sold)]]-SUM(F668:H668)</f>
        <v>6067000000</v>
      </c>
      <c r="M668" s="58">
        <f>1-(Table1_1[[#This Row],[ Cost of Goods Sold ]]/Table1_1[[#This Row],[ Total Revenue ]])</f>
        <v>0.78764856293617036</v>
      </c>
      <c r="N668" s="58">
        <f>+Table1_1[[#This Row],[Operating Profit (Gross Profit - Total operating expenses)]]/Table1_1[[#This Row],[ Total Revenue ]]</f>
        <v>0.26249183363547079</v>
      </c>
    </row>
    <row r="669" spans="1:14" x14ac:dyDescent="0.35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2">
        <f>+Table1_1[[#This Row],[ Total Revenue ]]-Table1_1[[#This Row],[ Cost of Goods Sold ]]</f>
        <v>4683000000</v>
      </c>
      <c r="L669" s="2">
        <f>Table1_1[[#This Row],[Gross Profit (Total Revenue - Cost of Goods Sold)]]-SUM(F669:H669)</f>
        <v>5012000000</v>
      </c>
      <c r="M669" s="58">
        <f>1-(Table1_1[[#This Row],[ Cost of Goods Sold ]]/Table1_1[[#This Row],[ Total Revenue ]])</f>
        <v>0.11723326490762531</v>
      </c>
      <c r="N669" s="58">
        <f>+Table1_1[[#This Row],[Operating Profit (Gross Profit - Total operating expenses)]]/Table1_1[[#This Row],[ Total Revenue ]]</f>
        <v>0.12546938366795174</v>
      </c>
    </row>
    <row r="670" spans="1:14" x14ac:dyDescent="0.35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2">
        <f>+Table1_1[[#This Row],[ Total Revenue ]]-Table1_1[[#This Row],[ Cost of Goods Sold ]]</f>
        <v>1004400000</v>
      </c>
      <c r="L670" s="2">
        <f>Table1_1[[#This Row],[Gross Profit (Total Revenue - Cost of Goods Sold)]]-SUM(F670:H670)</f>
        <v>533900000</v>
      </c>
      <c r="M670" s="58">
        <f>1-(Table1_1[[#This Row],[ Cost of Goods Sold ]]/Table1_1[[#This Row],[ Total Revenue ]])</f>
        <v>0.3065185546875</v>
      </c>
      <c r="N670" s="58">
        <f>+Table1_1[[#This Row],[Operating Profit (Gross Profit - Total operating expenses)]]/Table1_1[[#This Row],[ Total Revenue ]]</f>
        <v>0.162933349609375</v>
      </c>
    </row>
    <row r="671" spans="1:14" x14ac:dyDescent="0.35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2">
        <f>+Table1_1[[#This Row],[ Total Revenue ]]-Table1_1[[#This Row],[ Cost of Goods Sold ]]</f>
        <v>18476000000</v>
      </c>
      <c r="L671" s="2">
        <f>Table1_1[[#This Row],[Gross Profit (Total Revenue - Cost of Goods Sold)]]-SUM(F671:H671)</f>
        <v>4149000000</v>
      </c>
      <c r="M671" s="58">
        <f>1-(Table1_1[[#This Row],[ Cost of Goods Sold ]]/Table1_1[[#This Row],[ Total Revenue ]])</f>
        <v>0.34588239698972234</v>
      </c>
      <c r="N671" s="58">
        <f>+Table1_1[[#This Row],[Operating Profit (Gross Profit - Total operating expenses)]]/Table1_1[[#This Row],[ Total Revenue ]]</f>
        <v>7.7671902203418394E-2</v>
      </c>
    </row>
    <row r="672" spans="1:14" x14ac:dyDescent="0.35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2">
        <f>+Table1_1[[#This Row],[ Total Revenue ]]-Table1_1[[#This Row],[ Cost of Goods Sold ]]</f>
        <v>2007481000</v>
      </c>
      <c r="L672" s="2">
        <f>Table1_1[[#This Row],[Gross Profit (Total Revenue - Cost of Goods Sold)]]-SUM(F672:H672)</f>
        <v>677669000</v>
      </c>
      <c r="M672" s="58">
        <f>1-(Table1_1[[#This Row],[ Cost of Goods Sold ]]/Table1_1[[#This Row],[ Total Revenue ]])</f>
        <v>0.43571659725883372</v>
      </c>
      <c r="N672" s="58">
        <f>+Table1_1[[#This Row],[Operating Profit (Gross Profit - Total operating expenses)]]/Table1_1[[#This Row],[ Total Revenue ]]</f>
        <v>0.1470856415317488</v>
      </c>
    </row>
    <row r="673" spans="1:14" x14ac:dyDescent="0.35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2">
        <f>+Table1_1[[#This Row],[ Total Revenue ]]-Table1_1[[#This Row],[ Cost of Goods Sold ]]</f>
        <v>1964071000</v>
      </c>
      <c r="L673" s="2">
        <f>Table1_1[[#This Row],[Gross Profit (Total Revenue - Cost of Goods Sold)]]-SUM(F673:H673)</f>
        <v>-380970000</v>
      </c>
      <c r="M673" s="58">
        <f>1-(Table1_1[[#This Row],[ Cost of Goods Sold ]]/Table1_1[[#This Row],[ Total Revenue ]])</f>
        <v>0.20605505079954656</v>
      </c>
      <c r="N673" s="58">
        <f>+Table1_1[[#This Row],[Operating Profit (Gross Profit - Total operating expenses)]]/Table1_1[[#This Row],[ Total Revenue ]]</f>
        <v>-3.9968408832014343E-2</v>
      </c>
    </row>
    <row r="674" spans="1:14" x14ac:dyDescent="0.35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2">
        <f>+Table1_1[[#This Row],[ Total Revenue ]]-Table1_1[[#This Row],[ Cost of Goods Sold ]]</f>
        <v>10928000000</v>
      </c>
      <c r="L674" s="2">
        <f>Table1_1[[#This Row],[Gross Profit (Total Revenue - Cost of Goods Sold)]]-SUM(F674:H674)</f>
        <v>2351000000</v>
      </c>
      <c r="M674" s="58">
        <f>1-(Table1_1[[#This Row],[ Cost of Goods Sold ]]/Table1_1[[#This Row],[ Total Revenue ]])</f>
        <v>0.58736898683149685</v>
      </c>
      <c r="N674" s="58">
        <f>+Table1_1[[#This Row],[Operating Profit (Gross Profit - Total operating expenses)]]/Table1_1[[#This Row],[ Total Revenue ]]</f>
        <v>0.12636388067723731</v>
      </c>
    </row>
    <row r="675" spans="1:14" x14ac:dyDescent="0.35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2">
        <f>+Table1_1[[#This Row],[ Total Revenue ]]-Table1_1[[#This Row],[ Cost of Goods Sold ]]</f>
        <v>2628000000</v>
      </c>
      <c r="L675" s="2">
        <f>Table1_1[[#This Row],[Gross Profit (Total Revenue - Cost of Goods Sold)]]-SUM(F675:H675)</f>
        <v>666000000</v>
      </c>
      <c r="M675" s="58">
        <f>1-(Table1_1[[#This Row],[ Cost of Goods Sold ]]/Table1_1[[#This Row],[ Total Revenue ]])</f>
        <v>0.4162838587042611</v>
      </c>
      <c r="N675" s="58">
        <f>+Table1_1[[#This Row],[Operating Profit (Gross Profit - Total operating expenses)]]/Table1_1[[#This Row],[ Total Revenue ]]</f>
        <v>0.10549659432916204</v>
      </c>
    </row>
    <row r="676" spans="1:14" x14ac:dyDescent="0.35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2">
        <f>+Table1_1[[#This Row],[ Total Revenue ]]-Table1_1[[#This Row],[ Cost of Goods Sold ]]</f>
        <v>6122000000</v>
      </c>
      <c r="L676" s="2">
        <f>Table1_1[[#This Row],[Gross Profit (Total Revenue - Cost of Goods Sold)]]-SUM(F676:H676)</f>
        <v>5102000000</v>
      </c>
      <c r="M676" s="58">
        <f>1-(Table1_1[[#This Row],[ Cost of Goods Sold ]]/Table1_1[[#This Row],[ Total Revenue ]])</f>
        <v>0.13894058372293583</v>
      </c>
      <c r="N676" s="58">
        <f>+Table1_1[[#This Row],[Operating Profit (Gross Profit - Total operating expenses)]]/Table1_1[[#This Row],[ Total Revenue ]]</f>
        <v>0.11579138486677863</v>
      </c>
    </row>
    <row r="677" spans="1:14" x14ac:dyDescent="0.35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2">
        <f>+Table1_1[[#This Row],[ Total Revenue ]]-Table1_1[[#This Row],[ Cost of Goods Sold ]]</f>
        <v>11206000000</v>
      </c>
      <c r="L677" s="2">
        <f>Table1_1[[#This Row],[Gross Profit (Total Revenue - Cost of Goods Sold)]]-SUM(F677:H677)</f>
        <v>2766000000</v>
      </c>
      <c r="M677" s="58">
        <f>1-(Table1_1[[#This Row],[ Cost of Goods Sold ]]/Table1_1[[#This Row],[ Total Revenue ]])</f>
        <v>0.40120296444810422</v>
      </c>
      <c r="N677" s="58">
        <f>+Table1_1[[#This Row],[Operating Profit (Gross Profit - Total operating expenses)]]/Table1_1[[#This Row],[ Total Revenue ]]</f>
        <v>9.9029751888582582E-2</v>
      </c>
    </row>
    <row r="678" spans="1:14" x14ac:dyDescent="0.35">
      <c r="A678" t="s">
        <v>369</v>
      </c>
      <c r="B678" t="s">
        <v>15</v>
      </c>
      <c r="C678" s="1">
        <v>42004</v>
      </c>
      <c r="D678" s="2">
        <v>9441000000</v>
      </c>
      <c r="E678" t="s">
        <v>12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2" t="e">
        <f>+Table1_1[[#This Row],[ Total Revenue ]]-Table1_1[[#This Row],[ Cost of Goods Sold ]]</f>
        <v>#VALUE!</v>
      </c>
      <c r="L678" s="2" t="e">
        <f>Table1_1[[#This Row],[Gross Profit (Total Revenue - Cost of Goods Sold)]]-SUM(F678:H678)</f>
        <v>#VALUE!</v>
      </c>
      <c r="M678" s="58" t="e">
        <f>1-(Table1_1[[#This Row],[ Cost of Goods Sold ]]/Table1_1[[#This Row],[ Total Revenue ]])</f>
        <v>#VALUE!</v>
      </c>
      <c r="N678" s="58" t="e">
        <f>+Table1_1[[#This Row],[Operating Profit (Gross Profit - Total operating expenses)]]/Table1_1[[#This Row],[ Total Revenue ]]</f>
        <v>#VALUE!</v>
      </c>
    </row>
    <row r="679" spans="1:14" x14ac:dyDescent="0.35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2">
        <f>+Table1_1[[#This Row],[ Total Revenue ]]-Table1_1[[#This Row],[ Cost of Goods Sold ]]</f>
        <v>463440000</v>
      </c>
      <c r="L679" s="2">
        <f>Table1_1[[#This Row],[Gross Profit (Total Revenue - Cost of Goods Sold)]]-SUM(F679:H679)</f>
        <v>232741000</v>
      </c>
      <c r="M679" s="58">
        <f>1-(Table1_1[[#This Row],[ Cost of Goods Sold ]]/Table1_1[[#This Row],[ Total Revenue ]])</f>
        <v>0.72926403247887461</v>
      </c>
      <c r="N679" s="58">
        <f>+Table1_1[[#This Row],[Operating Profit (Gross Profit - Total operating expenses)]]/Table1_1[[#This Row],[ Total Revenue ]]</f>
        <v>0.36623865049017296</v>
      </c>
    </row>
    <row r="680" spans="1:14" x14ac:dyDescent="0.35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2">
        <f>+Table1_1[[#This Row],[ Total Revenue ]]-Table1_1[[#This Row],[ Cost of Goods Sold ]]</f>
        <v>606219000</v>
      </c>
      <c r="L680" s="2">
        <f>Table1_1[[#This Row],[Gross Profit (Total Revenue - Cost of Goods Sold)]]-SUM(F680:H680)</f>
        <v>221282000</v>
      </c>
      <c r="M680" s="58">
        <f>1-(Table1_1[[#This Row],[ Cost of Goods Sold ]]/Table1_1[[#This Row],[ Total Revenue ]])</f>
        <v>0.58886228417397213</v>
      </c>
      <c r="N680" s="58">
        <f>+Table1_1[[#This Row],[Operating Profit (Gross Profit - Total operating expenses)]]/Table1_1[[#This Row],[ Total Revenue ]]</f>
        <v>0.21494645328929796</v>
      </c>
    </row>
    <row r="681" spans="1:14" x14ac:dyDescent="0.35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2">
        <f>+Table1_1[[#This Row],[ Total Revenue ]]-Table1_1[[#This Row],[ Cost of Goods Sold ]]</f>
        <v>1764000000</v>
      </c>
      <c r="L681" s="2">
        <f>Table1_1[[#This Row],[Gross Profit (Total Revenue - Cost of Goods Sold)]]-SUM(F681:H681)</f>
        <v>988000000</v>
      </c>
      <c r="M681" s="58">
        <f>1-(Table1_1[[#This Row],[ Cost of Goods Sold ]]/Table1_1[[#This Row],[ Total Revenue ]])</f>
        <v>0.13798498122653313</v>
      </c>
      <c r="N681" s="58">
        <f>+Table1_1[[#This Row],[Operating Profit (Gross Profit - Total operating expenses)]]/Table1_1[[#This Row],[ Total Revenue ]]</f>
        <v>7.7284105131414274E-2</v>
      </c>
    </row>
    <row r="682" spans="1:14" x14ac:dyDescent="0.35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2">
        <f>+Table1_1[[#This Row],[ Total Revenue ]]-Table1_1[[#This Row],[ Cost of Goods Sold ]]</f>
        <v>2060000000</v>
      </c>
      <c r="L682" s="2">
        <f>Table1_1[[#This Row],[Gross Profit (Total Revenue - Cost of Goods Sold)]]-SUM(F682:H682)</f>
        <v>722000000</v>
      </c>
      <c r="M682" s="58">
        <f>1-(Table1_1[[#This Row],[ Cost of Goods Sold ]]/Table1_1[[#This Row],[ Total Revenue ]])</f>
        <v>0.29403368541250352</v>
      </c>
      <c r="N682" s="58">
        <f>+Table1_1[[#This Row],[Operating Profit (Gross Profit - Total operating expenses)]]/Table1_1[[#This Row],[ Total Revenue ]]</f>
        <v>0.10305452469312018</v>
      </c>
    </row>
    <row r="683" spans="1:14" x14ac:dyDescent="0.35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2">
        <f>+Table1_1[[#This Row],[ Total Revenue ]]-Table1_1[[#This Row],[ Cost of Goods Sold ]]</f>
        <v>3478883000</v>
      </c>
      <c r="L683" s="2">
        <f>Table1_1[[#This Row],[Gross Profit (Total Revenue - Cost of Goods Sold)]]-SUM(F683:H683)</f>
        <v>1168103000</v>
      </c>
      <c r="M683" s="58">
        <f>1-(Table1_1[[#This Row],[ Cost of Goods Sold ]]/Table1_1[[#This Row],[ Total Revenue ]])</f>
        <v>0.53645966656036825</v>
      </c>
      <c r="N683" s="58">
        <f>+Table1_1[[#This Row],[Operating Profit (Gross Profit - Total operating expenses)]]/Table1_1[[#This Row],[ Total Revenue ]]</f>
        <v>0.18012682400878843</v>
      </c>
    </row>
    <row r="684" spans="1:14" x14ac:dyDescent="0.35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2">
        <f>+Table1_1[[#This Row],[ Total Revenue ]]-Table1_1[[#This Row],[ Cost of Goods Sold ]]</f>
        <v>10902700000</v>
      </c>
      <c r="L684" s="2">
        <f>Table1_1[[#This Row],[Gross Profit (Total Revenue - Cost of Goods Sold)]]-SUM(F684:H684)</f>
        <v>8764300000</v>
      </c>
      <c r="M684" s="58">
        <f>1-(Table1_1[[#This Row],[ Cost of Goods Sold ]]/Table1_1[[#This Row],[ Total Revenue ]])</f>
        <v>0.38791775333829082</v>
      </c>
      <c r="N684" s="58">
        <f>+Table1_1[[#This Row],[Operating Profit (Gross Profit - Total operating expenses)]]/Table1_1[[#This Row],[ Total Revenue ]]</f>
        <v>0.31183354266216462</v>
      </c>
    </row>
    <row r="685" spans="1:14" x14ac:dyDescent="0.35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2">
        <f>+Table1_1[[#This Row],[ Total Revenue ]]-Table1_1[[#This Row],[ Cost of Goods Sold ]]</f>
        <v>1128743000</v>
      </c>
      <c r="L685" s="2">
        <f>Table1_1[[#This Row],[Gross Profit (Total Revenue - Cost of Goods Sold)]]-SUM(F685:H685)</f>
        <v>461888000</v>
      </c>
      <c r="M685" s="58">
        <f>1-(Table1_1[[#This Row],[ Cost of Goods Sold ]]/Table1_1[[#This Row],[ Total Revenue ]])</f>
        <v>0.58447238192290141</v>
      </c>
      <c r="N685" s="58">
        <f>+Table1_1[[#This Row],[Operating Profit (Gross Profit - Total operating expenses)]]/Table1_1[[#This Row],[ Total Revenue ]]</f>
        <v>0.23916939422136405</v>
      </c>
    </row>
    <row r="686" spans="1:14" x14ac:dyDescent="0.35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2">
        <f>+Table1_1[[#This Row],[ Total Revenue ]]-Table1_1[[#This Row],[ Cost of Goods Sold ]]</f>
        <v>8352000000</v>
      </c>
      <c r="L686" s="2">
        <f>Table1_1[[#This Row],[Gross Profit (Total Revenue - Cost of Goods Sold)]]-SUM(F686:H686)</f>
        <v>2507000000</v>
      </c>
      <c r="M686" s="58">
        <f>1-(Table1_1[[#This Row],[ Cost of Goods Sold ]]/Table1_1[[#This Row],[ Total Revenue ]])</f>
        <v>6.0789565622452524E-2</v>
      </c>
      <c r="N686" s="58">
        <f>+Table1_1[[#This Row],[Operating Profit (Gross Profit - Total operating expenses)]]/Table1_1[[#This Row],[ Total Revenue ]]</f>
        <v>1.8247059508559451E-2</v>
      </c>
    </row>
    <row r="687" spans="1:14" x14ac:dyDescent="0.35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2">
        <f>+Table1_1[[#This Row],[ Total Revenue ]]-Table1_1[[#This Row],[ Cost of Goods Sold ]]</f>
        <v>2150100000</v>
      </c>
      <c r="L687" s="2">
        <f>Table1_1[[#This Row],[Gross Profit (Total Revenue - Cost of Goods Sold)]]-SUM(F687:H687)</f>
        <v>1234600000</v>
      </c>
      <c r="M687" s="58">
        <f>1-(Table1_1[[#This Row],[ Cost of Goods Sold ]]/Table1_1[[#This Row],[ Total Revenue ]])</f>
        <v>0.72333052985702273</v>
      </c>
      <c r="N687" s="58">
        <f>+Table1_1[[#This Row],[Operating Profit (Gross Profit - Total operating expenses)]]/Table1_1[[#This Row],[ Total Revenue ]]</f>
        <v>0.41534062237174096</v>
      </c>
    </row>
    <row r="688" spans="1:14" x14ac:dyDescent="0.35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2">
        <f>+Table1_1[[#This Row],[ Total Revenue ]]-Table1_1[[#This Row],[ Cost of Goods Sold ]]</f>
        <v>13110000000</v>
      </c>
      <c r="L688" s="2">
        <f>Table1_1[[#This Row],[Gross Profit (Total Revenue - Cost of Goods Sold)]]-SUM(F688:H688)</f>
        <v>4214000000</v>
      </c>
      <c r="M688" s="58">
        <f>1-(Table1_1[[#This Row],[ Cost of Goods Sold ]]/Table1_1[[#This Row],[ Total Revenue ]])</f>
        <v>0.37139862319045869</v>
      </c>
      <c r="N688" s="58">
        <f>+Table1_1[[#This Row],[Operating Profit (Gross Profit - Total operating expenses)]]/Table1_1[[#This Row],[ Total Revenue ]]</f>
        <v>0.11938015241224964</v>
      </c>
    </row>
    <row r="689" spans="1:14" x14ac:dyDescent="0.35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2">
        <f>+Table1_1[[#This Row],[ Total Revenue ]]-Table1_1[[#This Row],[ Cost of Goods Sold ]]</f>
        <v>30092000000</v>
      </c>
      <c r="L689" s="2">
        <f>Table1_1[[#This Row],[Gross Profit (Total Revenue - Cost of Goods Sold)]]-SUM(F689:H689)</f>
        <v>4052000000</v>
      </c>
      <c r="M689" s="58">
        <f>1-(Table1_1[[#This Row],[ Cost of Goods Sold ]]/Table1_1[[#This Row],[ Total Revenue ]])</f>
        <v>0.44123814132172023</v>
      </c>
      <c r="N689" s="58">
        <f>+Table1_1[[#This Row],[Operating Profit (Gross Profit - Total operating expenses)]]/Table1_1[[#This Row],[ Total Revenue ]]</f>
        <v>5.9414360914382909E-2</v>
      </c>
    </row>
    <row r="690" spans="1:14" x14ac:dyDescent="0.35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2">
        <f>+Table1_1[[#This Row],[ Total Revenue ]]-Table1_1[[#This Row],[ Cost of Goods Sold ]]</f>
        <v>1920809000</v>
      </c>
      <c r="L690" s="2">
        <f>Table1_1[[#This Row],[Gross Profit (Total Revenue - Cost of Goods Sold)]]-SUM(F690:H690)</f>
        <v>546931000</v>
      </c>
      <c r="M690" s="58">
        <f>1-(Table1_1[[#This Row],[ Cost of Goods Sold ]]/Table1_1[[#This Row],[ Total Revenue ]])</f>
        <v>0.26137886776452168</v>
      </c>
      <c r="N690" s="58">
        <f>+Table1_1[[#This Row],[Operating Profit (Gross Profit - Total operating expenses)]]/Table1_1[[#This Row],[ Total Revenue ]]</f>
        <v>7.4424997761525294E-2</v>
      </c>
    </row>
    <row r="691" spans="1:14" x14ac:dyDescent="0.35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2">
        <f>+Table1_1[[#This Row],[ Total Revenue ]]-Table1_1[[#This Row],[ Cost of Goods Sold ]]</f>
        <v>2672200000</v>
      </c>
      <c r="L691" s="2">
        <f>Table1_1[[#This Row],[Gross Profit (Total Revenue - Cost of Goods Sold)]]-SUM(F691:H691)</f>
        <v>1023400000</v>
      </c>
      <c r="M691" s="58">
        <f>1-(Table1_1[[#This Row],[ Cost of Goods Sold ]]/Table1_1[[#This Row],[ Total Revenue ]])</f>
        <v>0.63613207322589094</v>
      </c>
      <c r="N691" s="58">
        <f>+Table1_1[[#This Row],[Operating Profit (Gross Profit - Total operating expenses)]]/Table1_1[[#This Row],[ Total Revenue ]]</f>
        <v>0.24362606232294617</v>
      </c>
    </row>
    <row r="692" spans="1:14" x14ac:dyDescent="0.35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2">
        <f>+Table1_1[[#This Row],[ Total Revenue ]]-Table1_1[[#This Row],[ Cost of Goods Sold ]]</f>
        <v>1730200000</v>
      </c>
      <c r="L692" s="2">
        <f>Table1_1[[#This Row],[Gross Profit (Total Revenue - Cost of Goods Sold)]]-SUM(F692:H692)</f>
        <v>608200000</v>
      </c>
      <c r="M692" s="58">
        <f>1-(Table1_1[[#This Row],[ Cost of Goods Sold ]]/Table1_1[[#This Row],[ Total Revenue ]])</f>
        <v>0.40775829562594268</v>
      </c>
      <c r="N692" s="58">
        <f>+Table1_1[[#This Row],[Operating Profit (Gross Profit - Total operating expenses)]]/Table1_1[[#This Row],[ Total Revenue ]]</f>
        <v>0.14333521870286575</v>
      </c>
    </row>
    <row r="693" spans="1:14" x14ac:dyDescent="0.35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2">
        <f>+Table1_1[[#This Row],[ Total Revenue ]]-Table1_1[[#This Row],[ Cost of Goods Sold ]]</f>
        <v>363957000</v>
      </c>
      <c r="L693" s="2">
        <f>Table1_1[[#This Row],[Gross Profit (Total Revenue - Cost of Goods Sold)]]-SUM(F693:H693)</f>
        <v>218659000</v>
      </c>
      <c r="M693" s="58">
        <f>1-(Table1_1[[#This Row],[ Cost of Goods Sold ]]/Table1_1[[#This Row],[ Total Revenue ]])</f>
        <v>0.16884638776813909</v>
      </c>
      <c r="N693" s="58">
        <f>+Table1_1[[#This Row],[Operating Profit (Gross Profit - Total operating expenses)]]/Table1_1[[#This Row],[ Total Revenue ]]</f>
        <v>0.10143995665145478</v>
      </c>
    </row>
    <row r="694" spans="1:14" x14ac:dyDescent="0.35">
      <c r="A694" t="s">
        <v>388</v>
      </c>
      <c r="B694" t="s">
        <v>15</v>
      </c>
      <c r="C694" s="1">
        <v>41639</v>
      </c>
      <c r="D694" s="2">
        <v>12261000000</v>
      </c>
      <c r="E694" t="s">
        <v>12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2" t="e">
        <f>+Table1_1[[#This Row],[ Total Revenue ]]-Table1_1[[#This Row],[ Cost of Goods Sold ]]</f>
        <v>#VALUE!</v>
      </c>
      <c r="L694" s="2" t="e">
        <f>Table1_1[[#This Row],[Gross Profit (Total Revenue - Cost of Goods Sold)]]-SUM(F694:H694)</f>
        <v>#VALUE!</v>
      </c>
      <c r="M694" s="58" t="e">
        <f>1-(Table1_1[[#This Row],[ Cost of Goods Sold ]]/Table1_1[[#This Row],[ Total Revenue ]])</f>
        <v>#VALUE!</v>
      </c>
      <c r="N694" s="58" t="e">
        <f>+Table1_1[[#This Row],[Operating Profit (Gross Profit - Total operating expenses)]]/Table1_1[[#This Row],[ Total Revenue ]]</f>
        <v>#VALUE!</v>
      </c>
    </row>
    <row r="695" spans="1:14" x14ac:dyDescent="0.35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2">
        <f>+Table1_1[[#This Row],[ Total Revenue ]]-Table1_1[[#This Row],[ Cost of Goods Sold ]]</f>
        <v>15374000000</v>
      </c>
      <c r="L695" s="2">
        <f>Table1_1[[#This Row],[Gross Profit (Total Revenue - Cost of Goods Sold)]]-SUM(F695:H695)</f>
        <v>7135000000</v>
      </c>
      <c r="M695" s="58">
        <f>1-(Table1_1[[#This Row],[ Cost of Goods Sold ]]/Table1_1[[#This Row],[ Total Revenue ]])</f>
        <v>0.48314006473712323</v>
      </c>
      <c r="N695" s="58">
        <f>+Table1_1[[#This Row],[Operating Profit (Gross Profit - Total operating expenses)]]/Table1_1[[#This Row],[ Total Revenue ]]</f>
        <v>0.2242229973916596</v>
      </c>
    </row>
    <row r="696" spans="1:14" x14ac:dyDescent="0.35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2">
        <f>+Table1_1[[#This Row],[ Total Revenue ]]-Table1_1[[#This Row],[ Cost of Goods Sold ]]</f>
        <v>1172931000</v>
      </c>
      <c r="L696" s="2">
        <f>Table1_1[[#This Row],[Gross Profit (Total Revenue - Cost of Goods Sold)]]-SUM(F696:H696)</f>
        <v>1172931000</v>
      </c>
      <c r="M696" s="58">
        <f>1-(Table1_1[[#This Row],[ Cost of Goods Sold ]]/Table1_1[[#This Row],[ Total Revenue ]])</f>
        <v>0.52213157955652267</v>
      </c>
      <c r="N696" s="58">
        <f>+Table1_1[[#This Row],[Operating Profit (Gross Profit - Total operating expenses)]]/Table1_1[[#This Row],[ Total Revenue ]]</f>
        <v>0.52213157955652267</v>
      </c>
    </row>
    <row r="697" spans="1:14" x14ac:dyDescent="0.35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2">
        <f>+Table1_1[[#This Row],[ Total Revenue ]]-Table1_1[[#This Row],[ Cost of Goods Sold ]]</f>
        <v>10457000000</v>
      </c>
      <c r="L697" s="2">
        <f>Table1_1[[#This Row],[Gross Profit (Total Revenue - Cost of Goods Sold)]]-SUM(F697:H697)</f>
        <v>8095000000</v>
      </c>
      <c r="M697" s="58">
        <f>1-(Table1_1[[#This Row],[ Cost of Goods Sold ]]/Table1_1[[#This Row],[ Total Revenue ]])</f>
        <v>0.42740946619798903</v>
      </c>
      <c r="N697" s="58">
        <f>+Table1_1[[#This Row],[Operating Profit (Gross Profit - Total operating expenses)]]/Table1_1[[#This Row],[ Total Revenue ]]</f>
        <v>0.33086732608517944</v>
      </c>
    </row>
    <row r="698" spans="1:14" x14ac:dyDescent="0.35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2">
        <f>+Table1_1[[#This Row],[ Total Revenue ]]-Table1_1[[#This Row],[ Cost of Goods Sold ]]</f>
        <v>8574000000</v>
      </c>
      <c r="L698" s="2">
        <f>Table1_1[[#This Row],[Gross Profit (Total Revenue - Cost of Goods Sold)]]-SUM(F698:H698)</f>
        <v>4075000000</v>
      </c>
      <c r="M698" s="58">
        <f>1-(Table1_1[[#This Row],[ Cost of Goods Sold ]]/Table1_1[[#This Row],[ Total Revenue ]])</f>
        <v>0.54077578051087982</v>
      </c>
      <c r="N698" s="58">
        <f>+Table1_1[[#This Row],[Operating Profit (Gross Profit - Total operating expenses)]]/Table1_1[[#This Row],[ Total Revenue ]]</f>
        <v>0.25701671397035636</v>
      </c>
    </row>
    <row r="699" spans="1:14" x14ac:dyDescent="0.35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2">
        <f>+Table1_1[[#This Row],[ Total Revenue ]]-Table1_1[[#This Row],[ Cost of Goods Sold ]]</f>
        <v>1926600000</v>
      </c>
      <c r="L699" s="2">
        <f>Table1_1[[#This Row],[Gross Profit (Total Revenue - Cost of Goods Sold)]]-SUM(F699:H699)</f>
        <v>1420800000</v>
      </c>
      <c r="M699" s="58">
        <f>1-(Table1_1[[#This Row],[ Cost of Goods Sold ]]/Table1_1[[#This Row],[ Total Revenue ]])</f>
        <v>0.21274763135228247</v>
      </c>
      <c r="N699" s="58">
        <f>+Table1_1[[#This Row],[Operating Profit (Gross Profit - Total operating expenses)]]/Table1_1[[#This Row],[ Total Revenue ]]</f>
        <v>0.15689392433578481</v>
      </c>
    </row>
    <row r="700" spans="1:14" x14ac:dyDescent="0.35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2">
        <f>+Table1_1[[#This Row],[ Total Revenue ]]-Table1_1[[#This Row],[ Cost of Goods Sold ]]</f>
        <v>12402000000</v>
      </c>
      <c r="L700" s="2">
        <f>Table1_1[[#This Row],[Gross Profit (Total Revenue - Cost of Goods Sold)]]-SUM(F700:H700)</f>
        <v>3331000000</v>
      </c>
      <c r="M700" s="58">
        <f>1-(Table1_1[[#This Row],[ Cost of Goods Sold ]]/Table1_1[[#This Row],[ Total Revenue ]])</f>
        <v>0.12382188498402558</v>
      </c>
      <c r="N700" s="58">
        <f>+Table1_1[[#This Row],[Operating Profit (Gross Profit - Total operating expenses)]]/Table1_1[[#This Row],[ Total Revenue ]]</f>
        <v>3.3256789137380192E-2</v>
      </c>
    </row>
    <row r="701" spans="1:14" x14ac:dyDescent="0.35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2">
        <f>+Table1_1[[#This Row],[ Total Revenue ]]-Table1_1[[#This Row],[ Cost of Goods Sold ]]</f>
        <v>27079000000</v>
      </c>
      <c r="L701" s="2">
        <f>Table1_1[[#This Row],[Gross Profit (Total Revenue - Cost of Goods Sold)]]-SUM(F701:H701)</f>
        <v>7665000000</v>
      </c>
      <c r="M701" s="58">
        <f>1-(Table1_1[[#This Row],[ Cost of Goods Sold ]]/Table1_1[[#This Row],[ Total Revenue ]])</f>
        <v>0.6149705902391388</v>
      </c>
      <c r="N701" s="58">
        <f>+Table1_1[[#This Row],[Operating Profit (Gross Profit - Total operating expenses)]]/Table1_1[[#This Row],[ Total Revenue ]]</f>
        <v>0.17407398996207391</v>
      </c>
    </row>
    <row r="702" spans="1:14" x14ac:dyDescent="0.35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2">
        <f>+Table1_1[[#This Row],[ Total Revenue ]]-Table1_1[[#This Row],[ Cost of Goods Sold ]]</f>
        <v>9169000000</v>
      </c>
      <c r="L702" s="2">
        <f>Table1_1[[#This Row],[Gross Profit (Total Revenue - Cost of Goods Sold)]]-SUM(F702:H702)</f>
        <v>3200000000</v>
      </c>
      <c r="M702" s="58">
        <f>1-(Table1_1[[#This Row],[ Cost of Goods Sold ]]/Table1_1[[#This Row],[ Total Revenue ]])</f>
        <v>0.80962472406181019</v>
      </c>
      <c r="N702" s="58">
        <f>+Table1_1[[#This Row],[Operating Profit (Gross Profit - Total operating expenses)]]/Table1_1[[#This Row],[ Total Revenue ]]</f>
        <v>0.282560706401766</v>
      </c>
    </row>
    <row r="703" spans="1:14" x14ac:dyDescent="0.35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2">
        <f>+Table1_1[[#This Row],[ Total Revenue ]]-Table1_1[[#This Row],[ Cost of Goods Sold ]]</f>
        <v>59755000000</v>
      </c>
      <c r="L703" s="2">
        <f>Table1_1[[#This Row],[Gross Profit (Total Revenue - Cost of Goods Sold)]]-SUM(F703:H703)</f>
        <v>27886000000</v>
      </c>
      <c r="M703" s="58">
        <f>1-(Table1_1[[#This Row],[ Cost of Goods Sold ]]/Table1_1[[#This Row],[ Total Revenue ]])</f>
        <v>0.68816003132449644</v>
      </c>
      <c r="N703" s="58">
        <f>+Table1_1[[#This Row],[Operating Profit (Gross Profit - Total operating expenses)]]/Table1_1[[#This Row],[ Total Revenue ]]</f>
        <v>0.32114518673776099</v>
      </c>
    </row>
    <row r="704" spans="1:14" x14ac:dyDescent="0.35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2">
        <f>+Table1_1[[#This Row],[ Total Revenue ]]-Table1_1[[#This Row],[ Cost of Goods Sold ]]</f>
        <v>4738847000</v>
      </c>
      <c r="L704" s="2">
        <f>Table1_1[[#This Row],[Gross Profit (Total Revenue - Cost of Goods Sold)]]-SUM(F704:H704)</f>
        <v>1965981000</v>
      </c>
      <c r="M704" s="58">
        <f>1-(Table1_1[[#This Row],[ Cost of Goods Sold ]]/Table1_1[[#This Row],[ Total Revenue ]])</f>
        <v>0.98264565615747224</v>
      </c>
      <c r="N704" s="58">
        <f>+Table1_1[[#This Row],[Operating Profit (Gross Profit - Total operating expenses)]]/Table1_1[[#This Row],[ Total Revenue ]]</f>
        <v>0.40766513241261504</v>
      </c>
    </row>
    <row r="705" spans="1:14" x14ac:dyDescent="0.35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2">
        <f>+Table1_1[[#This Row],[ Total Revenue ]]-Table1_1[[#This Row],[ Cost of Goods Sold ]]</f>
        <v>1358750000</v>
      </c>
      <c r="L705" s="2">
        <f>Table1_1[[#This Row],[Gross Profit (Total Revenue - Cost of Goods Sold)]]-SUM(F705:H705)</f>
        <v>477686000</v>
      </c>
      <c r="M705" s="58">
        <f>1-(Table1_1[[#This Row],[ Cost of Goods Sold ]]/Table1_1[[#This Row],[ Total Revenue ]])</f>
        <v>0.54656447771364491</v>
      </c>
      <c r="N705" s="58">
        <f>+Table1_1[[#This Row],[Operating Profit (Gross Profit - Total operating expenses)]]/Table1_1[[#This Row],[ Total Revenue ]]</f>
        <v>0.19215175646816571</v>
      </c>
    </row>
    <row r="706" spans="1:14" x14ac:dyDescent="0.35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2">
        <f>+Table1_1[[#This Row],[ Total Revenue ]]-Table1_1[[#This Row],[ Cost of Goods Sold ]]</f>
        <v>5437000000</v>
      </c>
      <c r="L706" s="2">
        <f>Table1_1[[#This Row],[Gross Profit (Total Revenue - Cost of Goods Sold)]]-SUM(F706:H706)</f>
        <v>3127000000</v>
      </c>
      <c r="M706" s="58">
        <f>1-(Table1_1[[#This Row],[ Cost of Goods Sold ]]/Table1_1[[#This Row],[ Total Revenue ]])</f>
        <v>0.33237559603863553</v>
      </c>
      <c r="N706" s="58">
        <f>+Table1_1[[#This Row],[Operating Profit (Gross Profit - Total operating expenses)]]/Table1_1[[#This Row],[ Total Revenue ]]</f>
        <v>0.19116028854383177</v>
      </c>
    </row>
    <row r="707" spans="1:14" x14ac:dyDescent="0.35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2">
        <f>+Table1_1[[#This Row],[ Total Revenue ]]-Table1_1[[#This Row],[ Cost of Goods Sold ]]</f>
        <v>4059874000</v>
      </c>
      <c r="L707" s="2">
        <f>Table1_1[[#This Row],[Gross Profit (Total Revenue - Cost of Goods Sold)]]-SUM(F707:H707)</f>
        <v>1990986000</v>
      </c>
      <c r="M707" s="58">
        <f>1-(Table1_1[[#This Row],[ Cost of Goods Sold ]]/Table1_1[[#This Row],[ Total Revenue ]])</f>
        <v>0.76418482101144314</v>
      </c>
      <c r="N707" s="58">
        <f>+Table1_1[[#This Row],[Operating Profit (Gross Profit - Total operating expenses)]]/Table1_1[[#This Row],[ Total Revenue ]]</f>
        <v>0.37476071426016894</v>
      </c>
    </row>
    <row r="708" spans="1:14" x14ac:dyDescent="0.35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2">
        <f>+Table1_1[[#This Row],[ Total Revenue ]]-Table1_1[[#This Row],[ Cost of Goods Sold ]]</f>
        <v>4216100000</v>
      </c>
      <c r="L708" s="2">
        <f>Table1_1[[#This Row],[Gross Profit (Total Revenue - Cost of Goods Sold)]]-SUM(F708:H708)</f>
        <v>1363500000</v>
      </c>
      <c r="M708" s="58">
        <f>1-(Table1_1[[#This Row],[ Cost of Goods Sold ]]/Table1_1[[#This Row],[ Total Revenue ]])</f>
        <v>0.44712757044531404</v>
      </c>
      <c r="N708" s="58">
        <f>+Table1_1[[#This Row],[Operating Profit (Gross Profit - Total operating expenses)]]/Table1_1[[#This Row],[ Total Revenue ]]</f>
        <v>0.14460246253698578</v>
      </c>
    </row>
    <row r="709" spans="1:14" x14ac:dyDescent="0.35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2">
        <f>+Table1_1[[#This Row],[ Total Revenue ]]-Table1_1[[#This Row],[ Cost of Goods Sold ]]</f>
        <v>4170000000</v>
      </c>
      <c r="L709" s="2">
        <f>Table1_1[[#This Row],[Gross Profit (Total Revenue - Cost of Goods Sold)]]-SUM(F709:H709)</f>
        <v>1916000000</v>
      </c>
      <c r="M709" s="58">
        <f>1-(Table1_1[[#This Row],[ Cost of Goods Sold ]]/Table1_1[[#This Row],[ Total Revenue ]])</f>
        <v>0.81524926686217003</v>
      </c>
      <c r="N709" s="58">
        <f>+Table1_1[[#This Row],[Operating Profit (Gross Profit - Total operating expenses)]]/Table1_1[[#This Row],[ Total Revenue ]]</f>
        <v>0.37458455522971651</v>
      </c>
    </row>
    <row r="710" spans="1:14" x14ac:dyDescent="0.35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2">
        <f>+Table1_1[[#This Row],[ Total Revenue ]]-Table1_1[[#This Row],[ Cost of Goods Sold ]]</f>
        <v>1784000000</v>
      </c>
      <c r="L710" s="2">
        <f>Table1_1[[#This Row],[Gross Profit (Total Revenue - Cost of Goods Sold)]]-SUM(F710:H710)</f>
        <v>608000000</v>
      </c>
      <c r="M710" s="58">
        <f>1-(Table1_1[[#This Row],[ Cost of Goods Sold ]]/Table1_1[[#This Row],[ Total Revenue ]])</f>
        <v>0.5754838709677419</v>
      </c>
      <c r="N710" s="58">
        <f>+Table1_1[[#This Row],[Operating Profit (Gross Profit - Total operating expenses)]]/Table1_1[[#This Row],[ Total Revenue ]]</f>
        <v>0.19612903225806452</v>
      </c>
    </row>
    <row r="711" spans="1:14" x14ac:dyDescent="0.35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2">
        <f>+Table1_1[[#This Row],[ Total Revenue ]]-Table1_1[[#This Row],[ Cost of Goods Sold ]]</f>
        <v>6984000000</v>
      </c>
      <c r="L711" s="2">
        <f>Table1_1[[#This Row],[Gross Profit (Total Revenue - Cost of Goods Sold)]]-SUM(F711:H711)</f>
        <v>3541000000</v>
      </c>
      <c r="M711" s="58">
        <f>1-(Table1_1[[#This Row],[ Cost of Goods Sold ]]/Table1_1[[#This Row],[ Total Revenue ]])</f>
        <v>0.46141649048625788</v>
      </c>
      <c r="N711" s="58">
        <f>+Table1_1[[#This Row],[Operating Profit (Gross Profit - Total operating expenses)]]/Table1_1[[#This Row],[ Total Revenue ]]</f>
        <v>0.23394556025369978</v>
      </c>
    </row>
    <row r="712" spans="1:14" x14ac:dyDescent="0.35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2">
        <f>+Table1_1[[#This Row],[ Total Revenue ]]-Table1_1[[#This Row],[ Cost of Goods Sold ]]</f>
        <v>3115000000</v>
      </c>
      <c r="L712" s="2">
        <f>Table1_1[[#This Row],[Gross Profit (Total Revenue - Cost of Goods Sold)]]-SUM(F712:H712)</f>
        <v>700000000</v>
      </c>
      <c r="M712" s="58">
        <f>1-(Table1_1[[#This Row],[ Cost of Goods Sold ]]/Table1_1[[#This Row],[ Total Revenue ]])</f>
        <v>0.37021630615640599</v>
      </c>
      <c r="N712" s="58">
        <f>+Table1_1[[#This Row],[Operating Profit (Gross Profit - Total operating expenses)]]/Table1_1[[#This Row],[ Total Revenue ]]</f>
        <v>8.3194675540765387E-2</v>
      </c>
    </row>
    <row r="713" spans="1:14" x14ac:dyDescent="0.35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2">
        <f>+Table1_1[[#This Row],[ Total Revenue ]]-Table1_1[[#This Row],[ Cost of Goods Sold ]]</f>
        <v>1751896000</v>
      </c>
      <c r="L713" s="2">
        <f>Table1_1[[#This Row],[Gross Profit (Total Revenue - Cost of Goods Sold)]]-SUM(F713:H713)</f>
        <v>402648000</v>
      </c>
      <c r="M713" s="58">
        <f>1-(Table1_1[[#This Row],[ Cost of Goods Sold ]]/Table1_1[[#This Row],[ Total Revenue ]])</f>
        <v>0.31825712633087333</v>
      </c>
      <c r="N713" s="58">
        <f>+Table1_1[[#This Row],[Operating Profit (Gross Profit - Total operating expenses)]]/Table1_1[[#This Row],[ Total Revenue ]]</f>
        <v>7.3146805177289914E-2</v>
      </c>
    </row>
    <row r="714" spans="1:14" x14ac:dyDescent="0.35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2">
        <f>+Table1_1[[#This Row],[ Total Revenue ]]-Table1_1[[#This Row],[ Cost of Goods Sold ]]</f>
        <v>1446000000</v>
      </c>
      <c r="L714" s="2">
        <f>Table1_1[[#This Row],[Gross Profit (Total Revenue - Cost of Goods Sold)]]-SUM(F714:H714)</f>
        <v>450000000</v>
      </c>
      <c r="M714" s="58">
        <f>1-(Table1_1[[#This Row],[ Cost of Goods Sold ]]/Table1_1[[#This Row],[ Total Revenue ]])</f>
        <v>0.77867528271405495</v>
      </c>
      <c r="N714" s="58">
        <f>+Table1_1[[#This Row],[Operating Profit (Gross Profit - Total operating expenses)]]/Table1_1[[#This Row],[ Total Revenue ]]</f>
        <v>0.24232633279483037</v>
      </c>
    </row>
    <row r="715" spans="1:14" x14ac:dyDescent="0.35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2">
        <f>+Table1_1[[#This Row],[ Total Revenue ]]-Table1_1[[#This Row],[ Cost of Goods Sold ]]</f>
        <v>12446000000</v>
      </c>
      <c r="L715" s="2">
        <f>Table1_1[[#This Row],[Gross Profit (Total Revenue - Cost of Goods Sold)]]-SUM(F715:H715)</f>
        <v>3680000000</v>
      </c>
      <c r="M715" s="58">
        <f>1-(Table1_1[[#This Row],[ Cost of Goods Sold ]]/Table1_1[[#This Row],[ Total Revenue ]])</f>
        <v>0.44771394654483976</v>
      </c>
      <c r="N715" s="58">
        <f>+Table1_1[[#This Row],[Operating Profit (Gross Profit - Total operating expenses)]]/Table1_1[[#This Row],[ Total Revenue ]]</f>
        <v>0.13237886254901254</v>
      </c>
    </row>
    <row r="716" spans="1:14" x14ac:dyDescent="0.35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2">
        <f>+Table1_1[[#This Row],[ Total Revenue ]]-Table1_1[[#This Row],[ Cost of Goods Sold ]]</f>
        <v>3668000000</v>
      </c>
      <c r="L716" s="2">
        <f>Table1_1[[#This Row],[Gross Profit (Total Revenue - Cost of Goods Sold)]]-SUM(F716:H716)</f>
        <v>1178000000</v>
      </c>
      <c r="M716" s="58">
        <f>1-(Table1_1[[#This Row],[ Cost of Goods Sold ]]/Table1_1[[#This Row],[ Total Revenue ]])</f>
        <v>0.58333333333333326</v>
      </c>
      <c r="N716" s="58">
        <f>+Table1_1[[#This Row],[Operating Profit (Gross Profit - Total operating expenses)]]/Table1_1[[#This Row],[ Total Revenue ]]</f>
        <v>0.18734096692111959</v>
      </c>
    </row>
    <row r="717" spans="1:14" x14ac:dyDescent="0.35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2">
        <f>+Table1_1[[#This Row],[ Total Revenue ]]-Table1_1[[#This Row],[ Cost of Goods Sold ]]</f>
        <v>5104000000</v>
      </c>
      <c r="L717" s="2">
        <f>Table1_1[[#This Row],[Gross Profit (Total Revenue - Cost of Goods Sold)]]-SUM(F717:H717)</f>
        <v>3199000000</v>
      </c>
      <c r="M717" s="58">
        <f>1-(Table1_1[[#This Row],[ Cost of Goods Sold ]]/Table1_1[[#This Row],[ Total Revenue ]])</f>
        <v>0.26554289579106183</v>
      </c>
      <c r="N717" s="58">
        <f>+Table1_1[[#This Row],[Operating Profit (Gross Profit - Total operating expenses)]]/Table1_1[[#This Row],[ Total Revenue ]]</f>
        <v>0.16643254773424901</v>
      </c>
    </row>
    <row r="718" spans="1:14" x14ac:dyDescent="0.35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2">
        <f>+Table1_1[[#This Row],[ Total Revenue ]]-Table1_1[[#This Row],[ Cost of Goods Sold ]]</f>
        <v>7423000000</v>
      </c>
      <c r="L718" s="2">
        <f>Table1_1[[#This Row],[Gross Profit (Total Revenue - Cost of Goods Sold)]]-SUM(F718:H718)</f>
        <v>3575000000</v>
      </c>
      <c r="M718" s="58">
        <f>1-(Table1_1[[#This Row],[ Cost of Goods Sold ]]/Table1_1[[#This Row],[ Total Revenue ]])</f>
        <v>0.63859256710254653</v>
      </c>
      <c r="N718" s="58">
        <f>+Table1_1[[#This Row],[Operating Profit (Gross Profit - Total operating expenses)]]/Table1_1[[#This Row],[ Total Revenue ]]</f>
        <v>0.30755333792154166</v>
      </c>
    </row>
    <row r="719" spans="1:14" x14ac:dyDescent="0.35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2">
        <f>+Table1_1[[#This Row],[ Total Revenue ]]-Table1_1[[#This Row],[ Cost of Goods Sold ]]</f>
        <v>3919000000</v>
      </c>
      <c r="L719" s="2">
        <f>Table1_1[[#This Row],[Gross Profit (Total Revenue - Cost of Goods Sold)]]-SUM(F719:H719)</f>
        <v>822000000</v>
      </c>
      <c r="M719" s="58">
        <f>1-(Table1_1[[#This Row],[ Cost of Goods Sold ]]/Table1_1[[#This Row],[ Total Revenue ]])</f>
        <v>0.61960474308300395</v>
      </c>
      <c r="N719" s="58">
        <f>+Table1_1[[#This Row],[Operating Profit (Gross Profit - Total operating expenses)]]/Table1_1[[#This Row],[ Total Revenue ]]</f>
        <v>0.12996047430830041</v>
      </c>
    </row>
    <row r="720" spans="1:14" x14ac:dyDescent="0.35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2">
        <f>+Table1_1[[#This Row],[ Total Revenue ]]-Table1_1[[#This Row],[ Cost of Goods Sold ]]</f>
        <v>1410625000</v>
      </c>
      <c r="L720" s="2">
        <f>Table1_1[[#This Row],[Gross Profit (Total Revenue - Cost of Goods Sold)]]-SUM(F720:H720)</f>
        <v>942721000</v>
      </c>
      <c r="M720" s="58">
        <f>1-(Table1_1[[#This Row],[ Cost of Goods Sold ]]/Table1_1[[#This Row],[ Total Revenue ]])</f>
        <v>7.4040604352939354E-2</v>
      </c>
      <c r="N720" s="58">
        <f>+Table1_1[[#This Row],[Operating Profit (Gross Profit - Total operating expenses)]]/Table1_1[[#This Row],[ Total Revenue ]]</f>
        <v>4.9481352291507172E-2</v>
      </c>
    </row>
    <row r="721" spans="1:14" x14ac:dyDescent="0.35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2">
        <f>+Table1_1[[#This Row],[ Total Revenue ]]-Table1_1[[#This Row],[ Cost of Goods Sold ]]</f>
        <v>2268000000</v>
      </c>
      <c r="L721" s="2">
        <f>Table1_1[[#This Row],[Gross Profit (Total Revenue - Cost of Goods Sold)]]-SUM(F721:H721)</f>
        <v>496000000</v>
      </c>
      <c r="M721" s="58">
        <f>1-(Table1_1[[#This Row],[ Cost of Goods Sold ]]/Table1_1[[#This Row],[ Total Revenue ]])</f>
        <v>0.54915254237288136</v>
      </c>
      <c r="N721" s="58">
        <f>+Table1_1[[#This Row],[Operating Profit (Gross Profit - Total operating expenses)]]/Table1_1[[#This Row],[ Total Revenue ]]</f>
        <v>0.12009685230024213</v>
      </c>
    </row>
    <row r="722" spans="1:14" x14ac:dyDescent="0.35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2">
        <f>+Table1_1[[#This Row],[ Total Revenue ]]-Table1_1[[#This Row],[ Cost of Goods Sold ]]</f>
        <v>2124900000</v>
      </c>
      <c r="L722" s="2">
        <f>Table1_1[[#This Row],[Gross Profit (Total Revenue - Cost of Goods Sold)]]-SUM(F722:H722)</f>
        <v>725400000</v>
      </c>
      <c r="M722" s="58">
        <f>1-(Table1_1[[#This Row],[ Cost of Goods Sold ]]/Table1_1[[#This Row],[ Total Revenue ]])</f>
        <v>0.37897271268057786</v>
      </c>
      <c r="N722" s="58">
        <f>+Table1_1[[#This Row],[Operating Profit (Gross Profit - Total operating expenses)]]/Table1_1[[#This Row],[ Total Revenue ]]</f>
        <v>0.12937399678972714</v>
      </c>
    </row>
    <row r="723" spans="1:14" x14ac:dyDescent="0.35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2">
        <f>+Table1_1[[#This Row],[ Total Revenue ]]-Table1_1[[#This Row],[ Cost of Goods Sold ]]</f>
        <v>741358000</v>
      </c>
      <c r="L723" s="2">
        <f>Table1_1[[#This Row],[Gross Profit (Total Revenue - Cost of Goods Sold)]]-SUM(F723:H723)</f>
        <v>377708000</v>
      </c>
      <c r="M723" s="58">
        <f>1-(Table1_1[[#This Row],[ Cost of Goods Sold ]]/Table1_1[[#This Row],[ Total Revenue ]])</f>
        <v>0.95020436831669464</v>
      </c>
      <c r="N723" s="58">
        <f>+Table1_1[[#This Row],[Operating Profit (Gross Profit - Total operating expenses)]]/Table1_1[[#This Row],[ Total Revenue ]]</f>
        <v>0.48411130863653201</v>
      </c>
    </row>
    <row r="724" spans="1:14" x14ac:dyDescent="0.35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2">
        <f>+Table1_1[[#This Row],[ Total Revenue ]]-Table1_1[[#This Row],[ Cost of Goods Sold ]]</f>
        <v>1649666000</v>
      </c>
      <c r="L724" s="2">
        <f>Table1_1[[#This Row],[Gross Profit (Total Revenue - Cost of Goods Sold)]]-SUM(F724:H724)</f>
        <v>868737000</v>
      </c>
      <c r="M724" s="58">
        <f>1-(Table1_1[[#This Row],[ Cost of Goods Sold ]]/Table1_1[[#This Row],[ Total Revenue ]])</f>
        <v>0.13895576260506026</v>
      </c>
      <c r="N724" s="58">
        <f>+Table1_1[[#This Row],[Operating Profit (Gross Profit - Total operating expenses)]]/Table1_1[[#This Row],[ Total Revenue ]]</f>
        <v>7.3176032201810681E-2</v>
      </c>
    </row>
    <row r="725" spans="1:14" x14ac:dyDescent="0.35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2">
        <f>+Table1_1[[#This Row],[ Total Revenue ]]-Table1_1[[#This Row],[ Cost of Goods Sold ]]</f>
        <v>2643000000</v>
      </c>
      <c r="L725" s="2">
        <f>Table1_1[[#This Row],[Gross Profit (Total Revenue - Cost of Goods Sold)]]-SUM(F725:H725)</f>
        <v>1920100000</v>
      </c>
      <c r="M725" s="58">
        <f>1-(Table1_1[[#This Row],[ Cost of Goods Sold ]]/Table1_1[[#This Row],[ Total Revenue ]])</f>
        <v>0.17463526799873141</v>
      </c>
      <c r="N725" s="58">
        <f>+Table1_1[[#This Row],[Operating Profit (Gross Profit - Total operating expenses)]]/Table1_1[[#This Row],[ Total Revenue ]]</f>
        <v>0.12686991225288086</v>
      </c>
    </row>
    <row r="726" spans="1:14" x14ac:dyDescent="0.35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2">
        <f>+Table1_1[[#This Row],[ Total Revenue ]]-Table1_1[[#This Row],[ Cost of Goods Sold ]]</f>
        <v>3369001000</v>
      </c>
      <c r="L726" s="2">
        <f>Table1_1[[#This Row],[Gross Profit (Total Revenue - Cost of Goods Sold)]]-SUM(F726:H726)</f>
        <v>1103485000</v>
      </c>
      <c r="M726" s="58">
        <f>1-(Table1_1[[#This Row],[ Cost of Goods Sold ]]/Table1_1[[#This Row],[ Total Revenue ]])</f>
        <v>0.50667482599883262</v>
      </c>
      <c r="N726" s="58">
        <f>+Table1_1[[#This Row],[Operating Profit (Gross Profit - Total operating expenses)]]/Table1_1[[#This Row],[ Total Revenue ]]</f>
        <v>0.16595663532522603</v>
      </c>
    </row>
    <row r="727" spans="1:14" x14ac:dyDescent="0.35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2">
        <f>+Table1_1[[#This Row],[ Total Revenue ]]-Table1_1[[#This Row],[ Cost of Goods Sold ]]</f>
        <v>13673000000</v>
      </c>
      <c r="L727" s="2">
        <f>Table1_1[[#This Row],[Gross Profit (Total Revenue - Cost of Goods Sold)]]-SUM(F727:H727)</f>
        <v>7362000000</v>
      </c>
      <c r="M727" s="58">
        <f>1-(Table1_1[[#This Row],[ Cost of Goods Sold ]]/Table1_1[[#This Row],[ Total Revenue ]])</f>
        <v>0.67788795240456123</v>
      </c>
      <c r="N727" s="58">
        <f>+Table1_1[[#This Row],[Operating Profit (Gross Profit - Total operating expenses)]]/Table1_1[[#This Row],[ Total Revenue ]]</f>
        <v>0.36499752107089739</v>
      </c>
    </row>
    <row r="728" spans="1:14" x14ac:dyDescent="0.35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2">
        <f>+Table1_1[[#This Row],[ Total Revenue ]]-Table1_1[[#This Row],[ Cost of Goods Sold ]]</f>
        <v>1265000000</v>
      </c>
      <c r="L728" s="2">
        <f>Table1_1[[#This Row],[Gross Profit (Total Revenue - Cost of Goods Sold)]]-SUM(F728:H728)</f>
        <v>382300000</v>
      </c>
      <c r="M728" s="58">
        <f>1-(Table1_1[[#This Row],[ Cost of Goods Sold ]]/Table1_1[[#This Row],[ Total Revenue ]])</f>
        <v>0.93975187578931729</v>
      </c>
      <c r="N728" s="58">
        <f>+Table1_1[[#This Row],[Operating Profit (Gross Profit - Total operating expenses)]]/Table1_1[[#This Row],[ Total Revenue ]]</f>
        <v>0.28400564594012334</v>
      </c>
    </row>
    <row r="729" spans="1:14" x14ac:dyDescent="0.35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2">
        <f>+Table1_1[[#This Row],[ Total Revenue ]]-Table1_1[[#This Row],[ Cost of Goods Sold ]]</f>
        <v>2140713000</v>
      </c>
      <c r="L729" s="2">
        <f>Table1_1[[#This Row],[Gross Profit (Total Revenue - Cost of Goods Sold)]]-SUM(F729:H729)</f>
        <v>610205000</v>
      </c>
      <c r="M729" s="58">
        <f>1-(Table1_1[[#This Row],[ Cost of Goods Sold ]]/Table1_1[[#This Row],[ Total Revenue ]])</f>
        <v>0.56463303823059685</v>
      </c>
      <c r="N729" s="58">
        <f>+Table1_1[[#This Row],[Operating Profit (Gross Profit - Total operating expenses)]]/Table1_1[[#This Row],[ Total Revenue ]]</f>
        <v>0.16094726527727041</v>
      </c>
    </row>
    <row r="730" spans="1:14" x14ac:dyDescent="0.35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2">
        <f>+Table1_1[[#This Row],[ Total Revenue ]]-Table1_1[[#This Row],[ Cost of Goods Sold ]]</f>
        <v>2760300000</v>
      </c>
      <c r="L730" s="2">
        <f>Table1_1[[#This Row],[Gross Profit (Total Revenue - Cost of Goods Sold)]]-SUM(F730:H730)</f>
        <v>1377700000</v>
      </c>
      <c r="M730" s="58">
        <f>1-(Table1_1[[#This Row],[ Cost of Goods Sold ]]/Table1_1[[#This Row],[ Total Revenue ]])</f>
        <v>0.16567432927195247</v>
      </c>
      <c r="N730" s="58">
        <f>+Table1_1[[#This Row],[Operating Profit (Gross Profit - Total operating expenses)]]/Table1_1[[#This Row],[ Total Revenue ]]</f>
        <v>8.2690114638977255E-2</v>
      </c>
    </row>
    <row r="731" spans="1:14" x14ac:dyDescent="0.35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2">
        <f>+Table1_1[[#This Row],[ Total Revenue ]]-Table1_1[[#This Row],[ Cost of Goods Sold ]]</f>
        <v>4883000000</v>
      </c>
      <c r="L731" s="2">
        <f>Table1_1[[#This Row],[Gross Profit (Total Revenue - Cost of Goods Sold)]]-SUM(F731:H731)</f>
        <v>2450000000</v>
      </c>
      <c r="M731" s="58">
        <f>1-(Table1_1[[#This Row],[ Cost of Goods Sold ]]/Table1_1[[#This Row],[ Total Revenue ]])</f>
        <v>0.28572264482153309</v>
      </c>
      <c r="N731" s="58">
        <f>+Table1_1[[#This Row],[Operating Profit (Gross Profit - Total operating expenses)]]/Table1_1[[#This Row],[ Total Revenue ]]</f>
        <v>0.14335868929198362</v>
      </c>
    </row>
    <row r="732" spans="1:14" x14ac:dyDescent="0.35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2">
        <f>+Table1_1[[#This Row],[ Total Revenue ]]-Table1_1[[#This Row],[ Cost of Goods Sold ]]</f>
        <v>5715886000</v>
      </c>
      <c r="L732" s="2">
        <f>Table1_1[[#This Row],[Gross Profit (Total Revenue - Cost of Goods Sold)]]-SUM(F732:H732)</f>
        <v>2412414000</v>
      </c>
      <c r="M732" s="58">
        <f>1-(Table1_1[[#This Row],[ Cost of Goods Sold ]]/Table1_1[[#This Row],[ Total Revenue ]])</f>
        <v>0.84139975440529247</v>
      </c>
      <c r="N732" s="58">
        <f>+Table1_1[[#This Row],[Operating Profit (Gross Profit - Total operating expenses)]]/Table1_1[[#This Row],[ Total Revenue ]]</f>
        <v>0.35511634541414738</v>
      </c>
    </row>
    <row r="733" spans="1:14" x14ac:dyDescent="0.35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2">
        <f>+Table1_1[[#This Row],[ Total Revenue ]]-Table1_1[[#This Row],[ Cost of Goods Sold ]]</f>
        <v>1018697000</v>
      </c>
      <c r="L733" s="2">
        <f>Table1_1[[#This Row],[Gross Profit (Total Revenue - Cost of Goods Sold)]]-SUM(F733:H733)</f>
        <v>1018697000</v>
      </c>
      <c r="M733" s="58">
        <f>1-(Table1_1[[#This Row],[ Cost of Goods Sold ]]/Table1_1[[#This Row],[ Total Revenue ]])</f>
        <v>0.2841441940498296</v>
      </c>
      <c r="N733" s="58">
        <f>+Table1_1[[#This Row],[Operating Profit (Gross Profit - Total operating expenses)]]/Table1_1[[#This Row],[ Total Revenue ]]</f>
        <v>0.28414419404982955</v>
      </c>
    </row>
    <row r="734" spans="1:14" x14ac:dyDescent="0.35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2">
        <f>+Table1_1[[#This Row],[ Total Revenue ]]-Table1_1[[#This Row],[ Cost of Goods Sold ]]</f>
        <v>3545000000</v>
      </c>
      <c r="L734" s="2">
        <f>Table1_1[[#This Row],[Gross Profit (Total Revenue - Cost of Goods Sold)]]-SUM(F734:H734)</f>
        <v>2299000000</v>
      </c>
      <c r="M734" s="58">
        <f>1-(Table1_1[[#This Row],[ Cost of Goods Sold ]]/Table1_1[[#This Row],[ Total Revenue ]])</f>
        <v>0.35563804173354741</v>
      </c>
      <c r="N734" s="58">
        <f>+Table1_1[[#This Row],[Operating Profit (Gross Profit - Total operating expenses)]]/Table1_1[[#This Row],[ Total Revenue ]]</f>
        <v>0.23063804173354735</v>
      </c>
    </row>
    <row r="735" spans="1:14" x14ac:dyDescent="0.35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2">
        <f>+Table1_1[[#This Row],[ Total Revenue ]]-Table1_1[[#This Row],[ Cost of Goods Sold ]]</f>
        <v>35445000000</v>
      </c>
      <c r="L735" s="2">
        <f>Table1_1[[#This Row],[Gross Profit (Total Revenue - Cost of Goods Sold)]]-SUM(F735:H735)</f>
        <v>9581000000</v>
      </c>
      <c r="M735" s="58">
        <f>1-(Table1_1[[#This Row],[ Cost of Goods Sold ]]/Table1_1[[#This Row],[ Total Revenue ]])</f>
        <v>0.5315447715309749</v>
      </c>
      <c r="N735" s="58">
        <f>+Table1_1[[#This Row],[Operating Profit (Gross Profit - Total operating expenses)]]/Table1_1[[#This Row],[ Total Revenue ]]</f>
        <v>0.14367979844937989</v>
      </c>
    </row>
    <row r="736" spans="1:14" x14ac:dyDescent="0.35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2">
        <f>+Table1_1[[#This Row],[ Total Revenue ]]-Table1_1[[#This Row],[ Cost of Goods Sold ]]</f>
        <v>41998000000</v>
      </c>
      <c r="L736" s="2">
        <f>Table1_1[[#This Row],[Gross Profit (Total Revenue - Cost of Goods Sold)]]-SUM(F736:H736)</f>
        <v>16366000000</v>
      </c>
      <c r="M736" s="58">
        <f>1-(Table1_1[[#This Row],[ Cost of Goods Sold ]]/Table1_1[[#This Row],[ Total Revenue ]])</f>
        <v>0.81416718362282881</v>
      </c>
      <c r="N736" s="58">
        <f>+Table1_1[[#This Row],[Operating Profit (Gross Profit - Total operating expenses)]]/Table1_1[[#This Row],[ Total Revenue ]]</f>
        <v>0.31726892059553352</v>
      </c>
    </row>
    <row r="737" spans="1:14" x14ac:dyDescent="0.35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2">
        <f>+Table1_1[[#This Row],[ Total Revenue ]]-Table1_1[[#This Row],[ Cost of Goods Sold ]]</f>
        <v>5246600000</v>
      </c>
      <c r="L737" s="2">
        <f>Table1_1[[#This Row],[Gross Profit (Total Revenue - Cost of Goods Sold)]]-SUM(F737:H737)</f>
        <v>1494900000</v>
      </c>
      <c r="M737" s="58">
        <f>1-(Table1_1[[#This Row],[ Cost of Goods Sold ]]/Table1_1[[#This Row],[ Total Revenue ]])</f>
        <v>0.50074444529281514</v>
      </c>
      <c r="N737" s="58">
        <f>+Table1_1[[#This Row],[Operating Profit (Gross Profit - Total operating expenses)]]/Table1_1[[#This Row],[ Total Revenue ]]</f>
        <v>0.14267580361914942</v>
      </c>
    </row>
    <row r="738" spans="1:14" x14ac:dyDescent="0.35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2">
        <f>+Table1_1[[#This Row],[ Total Revenue ]]-Table1_1[[#This Row],[ Cost of Goods Sold ]]</f>
        <v>2614539000</v>
      </c>
      <c r="L738" s="2">
        <f>Table1_1[[#This Row],[Gross Profit (Total Revenue - Cost of Goods Sold)]]-SUM(F738:H738)</f>
        <v>823919000</v>
      </c>
      <c r="M738" s="58">
        <f>1-(Table1_1[[#This Row],[ Cost of Goods Sold ]]/Table1_1[[#This Row],[ Total Revenue ]])</f>
        <v>0.92728715894021652</v>
      </c>
      <c r="N738" s="58">
        <f>+Table1_1[[#This Row],[Operating Profit (Gross Profit - Total operating expenses)]]/Table1_1[[#This Row],[ Total Revenue ]]</f>
        <v>0.29221576297269392</v>
      </c>
    </row>
    <row r="739" spans="1:14" x14ac:dyDescent="0.35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2">
        <f>+Table1_1[[#This Row],[ Total Revenue ]]-Table1_1[[#This Row],[ Cost of Goods Sold ]]</f>
        <v>1895800000</v>
      </c>
      <c r="L739" s="2">
        <f>Table1_1[[#This Row],[Gross Profit (Total Revenue - Cost of Goods Sold)]]-SUM(F739:H739)</f>
        <v>1838200000</v>
      </c>
      <c r="M739" s="58">
        <f>1-(Table1_1[[#This Row],[ Cost of Goods Sold ]]/Table1_1[[#This Row],[ Total Revenue ]])</f>
        <v>0.10433165115651954</v>
      </c>
      <c r="N739" s="58">
        <f>+Table1_1[[#This Row],[Operating Profit (Gross Profit - Total operating expenses)]]/Table1_1[[#This Row],[ Total Revenue ]]</f>
        <v>0.10116174762945149</v>
      </c>
    </row>
    <row r="740" spans="1:14" x14ac:dyDescent="0.35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2">
        <f>+Table1_1[[#This Row],[ Total Revenue ]]-Table1_1[[#This Row],[ Cost of Goods Sold ]]</f>
        <v>3027744000</v>
      </c>
      <c r="L740" s="2">
        <f>Table1_1[[#This Row],[Gross Profit (Total Revenue - Cost of Goods Sold)]]-SUM(F740:H740)</f>
        <v>1393752000</v>
      </c>
      <c r="M740" s="58">
        <f>1-(Table1_1[[#This Row],[ Cost of Goods Sold ]]/Table1_1[[#This Row],[ Total Revenue ]])</f>
        <v>0.22909735501084261</v>
      </c>
      <c r="N740" s="58">
        <f>+Table1_1[[#This Row],[Operating Profit (Gross Profit - Total operating expenses)]]/Table1_1[[#This Row],[ Total Revenue ]]</f>
        <v>0.10545967451048432</v>
      </c>
    </row>
    <row r="741" spans="1:14" x14ac:dyDescent="0.35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2">
        <f>+Table1_1[[#This Row],[ Total Revenue ]]-Table1_1[[#This Row],[ Cost of Goods Sold ]]</f>
        <v>1577884000</v>
      </c>
      <c r="L741" s="2">
        <f>Table1_1[[#This Row],[Gross Profit (Total Revenue - Cost of Goods Sold)]]-SUM(F741:H741)</f>
        <v>716494000</v>
      </c>
      <c r="M741" s="58">
        <f>1-(Table1_1[[#This Row],[ Cost of Goods Sold ]]/Table1_1[[#This Row],[ Total Revenue ]])</f>
        <v>0.27100405797439975</v>
      </c>
      <c r="N741" s="58">
        <f>+Table1_1[[#This Row],[Operating Profit (Gross Profit - Total operating expenses)]]/Table1_1[[#This Row],[ Total Revenue ]]</f>
        <v>0.12305897107411544</v>
      </c>
    </row>
    <row r="742" spans="1:14" x14ac:dyDescent="0.35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2">
        <f>+Table1_1[[#This Row],[ Total Revenue ]]-Table1_1[[#This Row],[ Cost of Goods Sold ]]</f>
        <v>976142000</v>
      </c>
      <c r="L742" s="2">
        <f>Table1_1[[#This Row],[Gross Profit (Total Revenue - Cost of Goods Sold)]]-SUM(F742:H742)</f>
        <v>261844000</v>
      </c>
      <c r="M742" s="58">
        <f>1-(Table1_1[[#This Row],[ Cost of Goods Sold ]]/Table1_1[[#This Row],[ Total Revenue ]])</f>
        <v>0.45242321742910829</v>
      </c>
      <c r="N742" s="58">
        <f>+Table1_1[[#This Row],[Operating Profit (Gross Profit - Total operating expenses)]]/Table1_1[[#This Row],[ Total Revenue ]]</f>
        <v>0.12135970478117675</v>
      </c>
    </row>
    <row r="743" spans="1:14" x14ac:dyDescent="0.35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2">
        <f>+Table1_1[[#This Row],[ Total Revenue ]]-Table1_1[[#This Row],[ Cost of Goods Sold ]]</f>
        <v>19331000000</v>
      </c>
      <c r="L743" s="2">
        <f>Table1_1[[#This Row],[Gross Profit (Total Revenue - Cost of Goods Sold)]]-SUM(F743:H743)</f>
        <v>12237000000</v>
      </c>
      <c r="M743" s="58">
        <f>1-(Table1_1[[#This Row],[ Cost of Goods Sold ]]/Table1_1[[#This Row],[ Total Revenue ]])</f>
        <v>0.24131775397598187</v>
      </c>
      <c r="N743" s="58">
        <f>+Table1_1[[#This Row],[Operating Profit (Gross Profit - Total operating expenses)]]/Table1_1[[#This Row],[ Total Revenue ]]</f>
        <v>0.15276009287693806</v>
      </c>
    </row>
    <row r="744" spans="1:14" x14ac:dyDescent="0.35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2">
        <f>+Table1_1[[#This Row],[ Total Revenue ]]-Table1_1[[#This Row],[ Cost of Goods Sold ]]</f>
        <v>16528000000</v>
      </c>
      <c r="L744" s="2">
        <f>Table1_1[[#This Row],[Gross Profit (Total Revenue - Cost of Goods Sold)]]-SUM(F744:H744)</f>
        <v>6204000000</v>
      </c>
      <c r="M744" s="58">
        <f>1-(Table1_1[[#This Row],[ Cost of Goods Sold ]]/Table1_1[[#This Row],[ Total Revenue ]])</f>
        <v>0.97961119013750597</v>
      </c>
      <c r="N744" s="58">
        <f>+Table1_1[[#This Row],[Operating Profit (Gross Profit - Total operating expenses)]]/Table1_1[[#This Row],[ Total Revenue ]]</f>
        <v>0.36770981507823614</v>
      </c>
    </row>
    <row r="745" spans="1:14" x14ac:dyDescent="0.35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2">
        <f>+Table1_1[[#This Row],[ Total Revenue ]]-Table1_1[[#This Row],[ Cost of Goods Sold ]]</f>
        <v>2370100000</v>
      </c>
      <c r="L745" s="2">
        <f>Table1_1[[#This Row],[Gross Profit (Total Revenue - Cost of Goods Sold)]]-SUM(F745:H745)</f>
        <v>753600000</v>
      </c>
      <c r="M745" s="58">
        <f>1-(Table1_1[[#This Row],[ Cost of Goods Sold ]]/Table1_1[[#This Row],[ Total Revenue ]])</f>
        <v>0.33860022572395965</v>
      </c>
      <c r="N745" s="58">
        <f>+Table1_1[[#This Row],[Operating Profit (Gross Profit - Total operating expenses)]]/Table1_1[[#This Row],[ Total Revenue ]]</f>
        <v>0.10766175693243996</v>
      </c>
    </row>
    <row r="746" spans="1:14" x14ac:dyDescent="0.35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2">
        <f>+Table1_1[[#This Row],[ Total Revenue ]]-Table1_1[[#This Row],[ Cost of Goods Sold ]]</f>
        <v>1434192000</v>
      </c>
      <c r="L746" s="2">
        <f>Table1_1[[#This Row],[Gross Profit (Total Revenue - Cost of Goods Sold)]]-SUM(F746:H746)</f>
        <v>846323000</v>
      </c>
      <c r="M746" s="58">
        <f>1-(Table1_1[[#This Row],[ Cost of Goods Sold ]]/Table1_1[[#This Row],[ Total Revenue ]])</f>
        <v>0.4151509221832278</v>
      </c>
      <c r="N746" s="58">
        <f>+Table1_1[[#This Row],[Operating Profit (Gross Profit - Total operating expenses)]]/Table1_1[[#This Row],[ Total Revenue ]]</f>
        <v>0.24498238305253128</v>
      </c>
    </row>
    <row r="747" spans="1:14" x14ac:dyDescent="0.35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2">
        <f>+Table1_1[[#This Row],[ Total Revenue ]]-Table1_1[[#This Row],[ Cost of Goods Sold ]]</f>
        <v>6443000000</v>
      </c>
      <c r="L747" s="2">
        <f>Table1_1[[#This Row],[Gross Profit (Total Revenue - Cost of Goods Sold)]]-SUM(F747:H747)</f>
        <v>1497000000</v>
      </c>
      <c r="M747" s="58">
        <f>1-(Table1_1[[#This Row],[ Cost of Goods Sold ]]/Table1_1[[#This Row],[ Total Revenue ]])</f>
        <v>0.4356027313907106</v>
      </c>
      <c r="N747" s="58">
        <f>+Table1_1[[#This Row],[Operating Profit (Gross Profit - Total operating expenses)]]/Table1_1[[#This Row],[ Total Revenue ]]</f>
        <v>0.10121019538908796</v>
      </c>
    </row>
    <row r="748" spans="1:14" x14ac:dyDescent="0.35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2">
        <f>+Table1_1[[#This Row],[ Total Revenue ]]-Table1_1[[#This Row],[ Cost of Goods Sold ]]</f>
        <v>5512000000</v>
      </c>
      <c r="L748" s="2">
        <f>Table1_1[[#This Row],[Gross Profit (Total Revenue - Cost of Goods Sold)]]-SUM(F748:H748)</f>
        <v>2561000000</v>
      </c>
      <c r="M748" s="58">
        <f>1-(Table1_1[[#This Row],[ Cost of Goods Sold ]]/Table1_1[[#This Row],[ Total Revenue ]])</f>
        <v>0.7589150488778742</v>
      </c>
      <c r="N748" s="58">
        <f>+Table1_1[[#This Row],[Operating Profit (Gross Profit - Total operating expenses)]]/Table1_1[[#This Row],[ Total Revenue ]]</f>
        <v>0.35260911469089906</v>
      </c>
    </row>
    <row r="749" spans="1:14" x14ac:dyDescent="0.35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2">
        <f>+Table1_1[[#This Row],[ Total Revenue ]]-Table1_1[[#This Row],[ Cost of Goods Sold ]]</f>
        <v>14488000000</v>
      </c>
      <c r="L749" s="2">
        <f>Table1_1[[#This Row],[Gross Profit (Total Revenue - Cost of Goods Sold)]]-SUM(F749:H749)</f>
        <v>-1684000000</v>
      </c>
      <c r="M749" s="58">
        <f>1-(Table1_1[[#This Row],[ Cost of Goods Sold ]]/Table1_1[[#This Row],[ Total Revenue ]])</f>
        <v>0.34943682014423194</v>
      </c>
      <c r="N749" s="58">
        <f>+Table1_1[[#This Row],[Operating Profit (Gross Profit - Total operating expenses)]]/Table1_1[[#This Row],[ Total Revenue ]]</f>
        <v>-4.0616482959890017E-2</v>
      </c>
    </row>
    <row r="750" spans="1:14" x14ac:dyDescent="0.35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2">
        <f>+Table1_1[[#This Row],[ Total Revenue ]]-Table1_1[[#This Row],[ Cost of Goods Sold ]]</f>
        <v>19145000000</v>
      </c>
      <c r="L750" s="2">
        <f>Table1_1[[#This Row],[Gross Profit (Total Revenue - Cost of Goods Sold)]]-SUM(F750:H750)</f>
        <v>2577000000</v>
      </c>
      <c r="M750" s="58">
        <f>1-(Table1_1[[#This Row],[ Cost of Goods Sold ]]/Table1_1[[#This Row],[ Total Revenue ]])</f>
        <v>0.11157019977155647</v>
      </c>
      <c r="N750" s="58">
        <f>+Table1_1[[#This Row],[Operating Profit (Gross Profit - Total operating expenses)]]/Table1_1[[#This Row],[ Total Revenue ]]</f>
        <v>1.5017832583510105E-2</v>
      </c>
    </row>
    <row r="751" spans="1:14" x14ac:dyDescent="0.35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2">
        <f>+Table1_1[[#This Row],[ Total Revenue ]]-Table1_1[[#This Row],[ Cost of Goods Sold ]]</f>
        <v>4219300000</v>
      </c>
      <c r="L751" s="2">
        <f>Table1_1[[#This Row],[Gross Profit (Total Revenue - Cost of Goods Sold)]]-SUM(F751:H751)</f>
        <v>545800000</v>
      </c>
      <c r="M751" s="58">
        <f>1-(Table1_1[[#This Row],[ Cost of Goods Sold ]]/Table1_1[[#This Row],[ Total Revenue ]])</f>
        <v>0.51540359620834553</v>
      </c>
      <c r="N751" s="58">
        <f>+Table1_1[[#This Row],[Operating Profit (Gross Profit - Total operating expenses)]]/Table1_1[[#This Row],[ Total Revenue ]]</f>
        <v>6.6671552819310073E-2</v>
      </c>
    </row>
    <row r="752" spans="1:14" x14ac:dyDescent="0.35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2">
        <f>+Table1_1[[#This Row],[ Total Revenue ]]-Table1_1[[#This Row],[ Cost of Goods Sold ]]</f>
        <v>986933000</v>
      </c>
      <c r="L752" s="2">
        <f>Table1_1[[#This Row],[Gross Profit (Total Revenue - Cost of Goods Sold)]]-SUM(F752:H752)</f>
        <v>475999000</v>
      </c>
      <c r="M752" s="58">
        <f>1-(Table1_1[[#This Row],[ Cost of Goods Sold ]]/Table1_1[[#This Row],[ Total Revenue ]])</f>
        <v>0.15392983660650106</v>
      </c>
      <c r="N752" s="58">
        <f>+Table1_1[[#This Row],[Operating Profit (Gross Profit - Total operating expenses)]]/Table1_1[[#This Row],[ Total Revenue ]]</f>
        <v>7.4240549555904894E-2</v>
      </c>
    </row>
    <row r="753" spans="1:14" x14ac:dyDescent="0.35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2">
        <f>+Table1_1[[#This Row],[ Total Revenue ]]-Table1_1[[#This Row],[ Cost of Goods Sold ]]</f>
        <v>5181000000</v>
      </c>
      <c r="L753" s="2">
        <f>Table1_1[[#This Row],[Gross Profit (Total Revenue - Cost of Goods Sold)]]-SUM(F753:H753)</f>
        <v>2625000000</v>
      </c>
      <c r="M753" s="58">
        <f>1-(Table1_1[[#This Row],[ Cost of Goods Sold ]]/Table1_1[[#This Row],[ Total Revenue ]])</f>
        <v>0.43446540880503148</v>
      </c>
      <c r="N753" s="58">
        <f>+Table1_1[[#This Row],[Operating Profit (Gross Profit - Total operating expenses)]]/Table1_1[[#This Row],[ Total Revenue ]]</f>
        <v>0.22012578616352202</v>
      </c>
    </row>
    <row r="754" spans="1:14" x14ac:dyDescent="0.35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2">
        <f>+Table1_1[[#This Row],[ Total Revenue ]]-Table1_1[[#This Row],[ Cost of Goods Sold ]]</f>
        <v>15801000000</v>
      </c>
      <c r="L754" s="2">
        <f>Table1_1[[#This Row],[Gross Profit (Total Revenue - Cost of Goods Sold)]]-SUM(F754:H754)</f>
        <v>7550000000</v>
      </c>
      <c r="M754" s="58">
        <f>1-(Table1_1[[#This Row],[ Cost of Goods Sold ]]/Table1_1[[#This Row],[ Total Revenue ]])</f>
        <v>0.59655680144976775</v>
      </c>
      <c r="N754" s="58">
        <f>+Table1_1[[#This Row],[Operating Profit (Gross Profit - Total operating expenses)]]/Table1_1[[#This Row],[ Total Revenue ]]</f>
        <v>0.28504549401593232</v>
      </c>
    </row>
    <row r="755" spans="1:14" x14ac:dyDescent="0.35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2">
        <f>+Table1_1[[#This Row],[ Total Revenue ]]-Table1_1[[#This Row],[ Cost of Goods Sold ]]</f>
        <v>689308000</v>
      </c>
      <c r="L755" s="2">
        <f>Table1_1[[#This Row],[Gross Profit (Total Revenue - Cost of Goods Sold)]]-SUM(F755:H755)</f>
        <v>122466000</v>
      </c>
      <c r="M755" s="58">
        <f>1-(Table1_1[[#This Row],[ Cost of Goods Sold ]]/Table1_1[[#This Row],[ Total Revenue ]])</f>
        <v>0.40287650368271488</v>
      </c>
      <c r="N755" s="58">
        <f>+Table1_1[[#This Row],[Operating Profit (Gross Profit - Total operating expenses)]]/Table1_1[[#This Row],[ Total Revenue ]]</f>
        <v>7.1577109071717382E-2</v>
      </c>
    </row>
    <row r="756" spans="1:14" x14ac:dyDescent="0.35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2">
        <f>+Table1_1[[#This Row],[ Total Revenue ]]-Table1_1[[#This Row],[ Cost of Goods Sold ]]</f>
        <v>1385734000</v>
      </c>
      <c r="L756" s="2">
        <f>Table1_1[[#This Row],[Gross Profit (Total Revenue - Cost of Goods Sold)]]-SUM(F756:H756)</f>
        <v>355720000</v>
      </c>
      <c r="M756" s="58">
        <f>1-(Table1_1[[#This Row],[ Cost of Goods Sold ]]/Table1_1[[#This Row],[ Total Revenue ]])</f>
        <v>0.20873341975491255</v>
      </c>
      <c r="N756" s="58">
        <f>+Table1_1[[#This Row],[Operating Profit (Gross Profit - Total operating expenses)]]/Table1_1[[#This Row],[ Total Revenue ]]</f>
        <v>5.3582182493333859E-2</v>
      </c>
    </row>
    <row r="757" spans="1:14" x14ac:dyDescent="0.35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2">
        <f>+Table1_1[[#This Row],[ Total Revenue ]]-Table1_1[[#This Row],[ Cost of Goods Sold ]]</f>
        <v>2654624000</v>
      </c>
      <c r="L757" s="2">
        <f>Table1_1[[#This Row],[Gross Profit (Total Revenue - Cost of Goods Sold)]]-SUM(F757:H757)</f>
        <v>855094000</v>
      </c>
      <c r="M757" s="58">
        <f>1-(Table1_1[[#This Row],[ Cost of Goods Sold ]]/Table1_1[[#This Row],[ Total Revenue ]])</f>
        <v>0.33349991846625093</v>
      </c>
      <c r="N757" s="58">
        <f>+Table1_1[[#This Row],[Operating Profit (Gross Profit - Total operating expenses)]]/Table1_1[[#This Row],[ Total Revenue ]]</f>
        <v>0.1074252998846467</v>
      </c>
    </row>
    <row r="758" spans="1:14" x14ac:dyDescent="0.35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2">
        <f>+Table1_1[[#This Row],[ Total Revenue ]]-Table1_1[[#This Row],[ Cost of Goods Sold ]]</f>
        <v>2614539000</v>
      </c>
      <c r="L758" s="2">
        <f>Table1_1[[#This Row],[Gross Profit (Total Revenue - Cost of Goods Sold)]]-SUM(F758:H758)</f>
        <v>823919000</v>
      </c>
      <c r="M758" s="58">
        <f>1-(Table1_1[[#This Row],[ Cost of Goods Sold ]]/Table1_1[[#This Row],[ Total Revenue ]])</f>
        <v>0.92728715894021652</v>
      </c>
      <c r="N758" s="58">
        <f>+Table1_1[[#This Row],[Operating Profit (Gross Profit - Total operating expenses)]]/Table1_1[[#This Row],[ Total Revenue ]]</f>
        <v>0.29221576297269392</v>
      </c>
    </row>
    <row r="759" spans="1:14" x14ac:dyDescent="0.35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2">
        <f>+Table1_1[[#This Row],[ Total Revenue ]]-Table1_1[[#This Row],[ Cost of Goods Sold ]]</f>
        <v>1922916000</v>
      </c>
      <c r="L759" s="2">
        <f>Table1_1[[#This Row],[Gross Profit (Total Revenue - Cost of Goods Sold)]]-SUM(F759:H759)</f>
        <v>496625000</v>
      </c>
      <c r="M759" s="58">
        <f>1-(Table1_1[[#This Row],[ Cost of Goods Sold ]]/Table1_1[[#This Row],[ Total Revenue ]])</f>
        <v>0.40956555188120847</v>
      </c>
      <c r="N759" s="58">
        <f>+Table1_1[[#This Row],[Operating Profit (Gross Profit - Total operating expenses)]]/Table1_1[[#This Row],[ Total Revenue ]]</f>
        <v>0.10577710737390772</v>
      </c>
    </row>
    <row r="760" spans="1:14" x14ac:dyDescent="0.35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2">
        <f>+Table1_1[[#This Row],[ Total Revenue ]]-Table1_1[[#This Row],[ Cost of Goods Sold ]]</f>
        <v>1302015000</v>
      </c>
      <c r="L760" s="2">
        <f>Table1_1[[#This Row],[Gross Profit (Total Revenue - Cost of Goods Sold)]]-SUM(F760:H760)</f>
        <v>234460000</v>
      </c>
      <c r="M760" s="58">
        <f>1-(Table1_1[[#This Row],[ Cost of Goods Sold ]]/Table1_1[[#This Row],[ Total Revenue ]])</f>
        <v>0.84843103970702749</v>
      </c>
      <c r="N760" s="58">
        <f>+Table1_1[[#This Row],[Operating Profit (Gross Profit - Total operating expenses)]]/Table1_1[[#This Row],[ Total Revenue ]]</f>
        <v>0.15278099067192749</v>
      </c>
    </row>
    <row r="761" spans="1:14" x14ac:dyDescent="0.35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2">
        <f>+Table1_1[[#This Row],[ Total Revenue ]]-Table1_1[[#This Row],[ Cost of Goods Sold ]]</f>
        <v>4310000000</v>
      </c>
      <c r="L761" s="2">
        <f>Table1_1[[#This Row],[Gross Profit (Total Revenue - Cost of Goods Sold)]]-SUM(F761:H761)</f>
        <v>1133000000</v>
      </c>
      <c r="M761" s="58">
        <f>1-(Table1_1[[#This Row],[ Cost of Goods Sold ]]/Table1_1[[#This Row],[ Total Revenue ]])</f>
        <v>0.57852348993288594</v>
      </c>
      <c r="N761" s="58">
        <f>+Table1_1[[#This Row],[Operating Profit (Gross Profit - Total operating expenses)]]/Table1_1[[#This Row],[ Total Revenue ]]</f>
        <v>0.15208053691275167</v>
      </c>
    </row>
    <row r="762" spans="1:14" x14ac:dyDescent="0.35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2">
        <f>+Table1_1[[#This Row],[ Total Revenue ]]-Table1_1[[#This Row],[ Cost of Goods Sold ]]</f>
        <v>2753900000</v>
      </c>
      <c r="L762" s="2">
        <f>Table1_1[[#This Row],[Gross Profit (Total Revenue - Cost of Goods Sold)]]-SUM(F762:H762)</f>
        <v>1183800000</v>
      </c>
      <c r="M762" s="58">
        <f>1-(Table1_1[[#This Row],[ Cost of Goods Sold ]]/Table1_1[[#This Row],[ Total Revenue ]])</f>
        <v>0.41577715709217178</v>
      </c>
      <c r="N762" s="58">
        <f>+Table1_1[[#This Row],[Operating Profit (Gross Profit - Total operating expenses)]]/Table1_1[[#This Row],[ Total Revenue ]]</f>
        <v>0.1787272590020382</v>
      </c>
    </row>
    <row r="763" spans="1:14" x14ac:dyDescent="0.35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2">
        <f>+Table1_1[[#This Row],[ Total Revenue ]]-Table1_1[[#This Row],[ Cost of Goods Sold ]]</f>
        <v>1882928000</v>
      </c>
      <c r="L763" s="2">
        <f>Table1_1[[#This Row],[Gross Profit (Total Revenue - Cost of Goods Sold)]]-SUM(F763:H763)</f>
        <v>842361000</v>
      </c>
      <c r="M763" s="58">
        <f>1-(Table1_1[[#This Row],[ Cost of Goods Sold ]]/Table1_1[[#This Row],[ Total Revenue ]])</f>
        <v>0.58148658731217551</v>
      </c>
      <c r="N763" s="58">
        <f>+Table1_1[[#This Row],[Operating Profit (Gross Profit - Total operating expenses)]]/Table1_1[[#This Row],[ Total Revenue ]]</f>
        <v>0.26013826507167104</v>
      </c>
    </row>
    <row r="764" spans="1:14" x14ac:dyDescent="0.35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2">
        <f>+Table1_1[[#This Row],[ Total Revenue ]]-Table1_1[[#This Row],[ Cost of Goods Sold ]]</f>
        <v>2869429000</v>
      </c>
      <c r="L764" s="2">
        <f>Table1_1[[#This Row],[Gross Profit (Total Revenue - Cost of Goods Sold)]]-SUM(F764:H764)</f>
        <v>1343063000</v>
      </c>
      <c r="M764" s="58">
        <f>1-(Table1_1[[#This Row],[ Cost of Goods Sold ]]/Table1_1[[#This Row],[ Total Revenue ]])</f>
        <v>0.28048191494467489</v>
      </c>
      <c r="N764" s="58">
        <f>+Table1_1[[#This Row],[Operating Profit (Gross Profit - Total operating expenses)]]/Table1_1[[#This Row],[ Total Revenue ]]</f>
        <v>0.13128217569814063</v>
      </c>
    </row>
    <row r="765" spans="1:14" x14ac:dyDescent="0.35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2">
        <f>+Table1_1[[#This Row],[ Total Revenue ]]-Table1_1[[#This Row],[ Cost of Goods Sold ]]</f>
        <v>1316134000</v>
      </c>
      <c r="L765" s="2">
        <f>Table1_1[[#This Row],[Gross Profit (Total Revenue - Cost of Goods Sold)]]-SUM(F765:H765)</f>
        <v>432030000</v>
      </c>
      <c r="M765" s="58">
        <f>1-(Table1_1[[#This Row],[ Cost of Goods Sold ]]/Table1_1[[#This Row],[ Total Revenue ]])</f>
        <v>0.71831455590467042</v>
      </c>
      <c r="N765" s="58">
        <f>+Table1_1[[#This Row],[Operating Profit (Gross Profit - Total operating expenses)]]/Table1_1[[#This Row],[ Total Revenue ]]</f>
        <v>0.23579167287487043</v>
      </c>
    </row>
    <row r="766" spans="1:14" x14ac:dyDescent="0.35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2">
        <f>+Table1_1[[#This Row],[ Total Revenue ]]-Table1_1[[#This Row],[ Cost of Goods Sold ]]</f>
        <v>3160200000</v>
      </c>
      <c r="L766" s="2">
        <f>Table1_1[[#This Row],[Gross Profit (Total Revenue - Cost of Goods Sold)]]-SUM(F766:H766)</f>
        <v>1254900000</v>
      </c>
      <c r="M766" s="58">
        <f>1-(Table1_1[[#This Row],[ Cost of Goods Sold ]]/Table1_1[[#This Row],[ Total Revenue ]])</f>
        <v>0.35897901923142461</v>
      </c>
      <c r="N766" s="58">
        <f>+Table1_1[[#This Row],[Operating Profit (Gross Profit - Total operating expenses)]]/Table1_1[[#This Row],[ Total Revenue ]]</f>
        <v>0.14254881692092738</v>
      </c>
    </row>
    <row r="767" spans="1:14" x14ac:dyDescent="0.35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2">
        <f>+Table1_1[[#This Row],[ Total Revenue ]]-Table1_1[[#This Row],[ Cost of Goods Sold ]]</f>
        <v>9589000000</v>
      </c>
      <c r="L767" s="2">
        <f>Table1_1[[#This Row],[Gross Profit (Total Revenue - Cost of Goods Sold)]]-SUM(F767:H767)</f>
        <v>2792600000</v>
      </c>
      <c r="M767" s="58">
        <f>1-(Table1_1[[#This Row],[ Cost of Goods Sold ]]/Table1_1[[#This Row],[ Total Revenue ]])</f>
        <v>0.58299590218752662</v>
      </c>
      <c r="N767" s="58">
        <f>+Table1_1[[#This Row],[Operating Profit (Gross Profit - Total operating expenses)]]/Table1_1[[#This Row],[ Total Revenue ]]</f>
        <v>0.1697856248252046</v>
      </c>
    </row>
    <row r="768" spans="1:14" x14ac:dyDescent="0.35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2">
        <f>+Table1_1[[#This Row],[ Total Revenue ]]-Table1_1[[#This Row],[ Cost of Goods Sold ]]</f>
        <v>1508000000</v>
      </c>
      <c r="L768" s="2">
        <f>Table1_1[[#This Row],[Gross Profit (Total Revenue - Cost of Goods Sold)]]-SUM(F768:H768)</f>
        <v>910000000</v>
      </c>
      <c r="M768" s="58">
        <f>1-(Table1_1[[#This Row],[ Cost of Goods Sold ]]/Table1_1[[#This Row],[ Total Revenue ]])</f>
        <v>0.3354838709677419</v>
      </c>
      <c r="N768" s="58">
        <f>+Table1_1[[#This Row],[Operating Profit (Gross Profit - Total operating expenses)]]/Table1_1[[#This Row],[ Total Revenue ]]</f>
        <v>0.20244716351501668</v>
      </c>
    </row>
    <row r="769" spans="1:14" x14ac:dyDescent="0.35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2">
        <f>+Table1_1[[#This Row],[ Total Revenue ]]-Table1_1[[#This Row],[ Cost of Goods Sold ]]</f>
        <v>2811000000</v>
      </c>
      <c r="L769" s="2">
        <f>Table1_1[[#This Row],[Gross Profit (Total Revenue - Cost of Goods Sold)]]-SUM(F769:H769)</f>
        <v>1666000000</v>
      </c>
      <c r="M769" s="58">
        <f>1-(Table1_1[[#This Row],[ Cost of Goods Sold ]]/Table1_1[[#This Row],[ Total Revenue ]])</f>
        <v>0.50942370424066685</v>
      </c>
      <c r="N769" s="58">
        <f>+Table1_1[[#This Row],[Operating Profit (Gross Profit - Total operating expenses)]]/Table1_1[[#This Row],[ Total Revenue ]]</f>
        <v>0.30192098586444366</v>
      </c>
    </row>
    <row r="770" spans="1:14" x14ac:dyDescent="0.35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2">
        <f>+Table1_1[[#This Row],[ Total Revenue ]]-Table1_1[[#This Row],[ Cost of Goods Sold ]]</f>
        <v>2687600000</v>
      </c>
      <c r="L770" s="2">
        <f>Table1_1[[#This Row],[Gross Profit (Total Revenue - Cost of Goods Sold)]]-SUM(F770:H770)</f>
        <v>719300000</v>
      </c>
      <c r="M770" s="58">
        <f>1-(Table1_1[[#This Row],[ Cost of Goods Sold ]]/Table1_1[[#This Row],[ Total Revenue ]])</f>
        <v>0.34676472485646093</v>
      </c>
      <c r="N770" s="58">
        <f>+Table1_1[[#This Row],[Operating Profit (Gross Profit - Total operating expenses)]]/Table1_1[[#This Row],[ Total Revenue ]]</f>
        <v>9.2806915682859176E-2</v>
      </c>
    </row>
    <row r="771" spans="1:14" x14ac:dyDescent="0.35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2">
        <f>+Table1_1[[#This Row],[ Total Revenue ]]-Table1_1[[#This Row],[ Cost of Goods Sold ]]</f>
        <v>4616566000</v>
      </c>
      <c r="L771" s="2">
        <f>Table1_1[[#This Row],[Gross Profit (Total Revenue - Cost of Goods Sold)]]-SUM(F771:H771)</f>
        <v>1146366000</v>
      </c>
      <c r="M771" s="58">
        <f>1-(Table1_1[[#This Row],[ Cost of Goods Sold ]]/Table1_1[[#This Row],[ Total Revenue ]])</f>
        <v>0.45324741015000491</v>
      </c>
      <c r="N771" s="58">
        <f>+Table1_1[[#This Row],[Operating Profit (Gross Profit - Total operating expenses)]]/Table1_1[[#This Row],[ Total Revenue ]]</f>
        <v>0.11254846580424076</v>
      </c>
    </row>
    <row r="772" spans="1:14" x14ac:dyDescent="0.35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2">
        <f>+Table1_1[[#This Row],[ Total Revenue ]]-Table1_1[[#This Row],[ Cost of Goods Sold ]]</f>
        <v>1580500000</v>
      </c>
      <c r="L772" s="2">
        <f>Table1_1[[#This Row],[Gross Profit (Total Revenue - Cost of Goods Sold)]]-SUM(F772:H772)</f>
        <v>570500000</v>
      </c>
      <c r="M772" s="58">
        <f>1-(Table1_1[[#This Row],[ Cost of Goods Sold ]]/Table1_1[[#This Row],[ Total Revenue ]])</f>
        <v>0.37548702841395043</v>
      </c>
      <c r="N772" s="58">
        <f>+Table1_1[[#This Row],[Operating Profit (Gross Profit - Total operating expenses)]]/Table1_1[[#This Row],[ Total Revenue ]]</f>
        <v>0.13553644397985365</v>
      </c>
    </row>
    <row r="773" spans="1:14" x14ac:dyDescent="0.35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2">
        <f>+Table1_1[[#This Row],[ Total Revenue ]]-Table1_1[[#This Row],[ Cost of Goods Sold ]]</f>
        <v>2031000000</v>
      </c>
      <c r="L773" s="2">
        <f>Table1_1[[#This Row],[Gross Profit (Total Revenue - Cost of Goods Sold)]]-SUM(F773:H773)</f>
        <v>919000000</v>
      </c>
      <c r="M773" s="58">
        <f>1-(Table1_1[[#This Row],[ Cost of Goods Sold ]]/Table1_1[[#This Row],[ Total Revenue ]])</f>
        <v>0.36199336969308094</v>
      </c>
      <c r="N773" s="58">
        <f>+Table1_1[[#This Row],[Operating Profit (Gross Profit - Total operating expenses)]]/Table1_1[[#This Row],[ Total Revenue ]]</f>
        <v>0.16379709834955264</v>
      </c>
    </row>
    <row r="774" spans="1:14" x14ac:dyDescent="0.35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2">
        <f>+Table1_1[[#This Row],[ Total Revenue ]]-Table1_1[[#This Row],[ Cost of Goods Sold ]]</f>
        <v>891400000</v>
      </c>
      <c r="L774" s="2">
        <f>Table1_1[[#This Row],[Gross Profit (Total Revenue - Cost of Goods Sold)]]-SUM(F774:H774)</f>
        <v>428956000</v>
      </c>
      <c r="M774" s="58">
        <f>1-(Table1_1[[#This Row],[ Cost of Goods Sold ]]/Table1_1[[#This Row],[ Total Revenue ]])</f>
        <v>0.6501515245447882</v>
      </c>
      <c r="N774" s="58">
        <f>+Table1_1[[#This Row],[Operating Profit (Gross Profit - Total operating expenses)]]/Table1_1[[#This Row],[ Total Revenue ]]</f>
        <v>0.31286335804648213</v>
      </c>
    </row>
    <row r="775" spans="1:14" x14ac:dyDescent="0.35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2">
        <f>+Table1_1[[#This Row],[ Total Revenue ]]-Table1_1[[#This Row],[ Cost of Goods Sold ]]</f>
        <v>1733400000</v>
      </c>
      <c r="L775" s="2">
        <f>Table1_1[[#This Row],[Gross Profit (Total Revenue - Cost of Goods Sold)]]-SUM(F775:H775)</f>
        <v>684700000</v>
      </c>
      <c r="M775" s="58">
        <f>1-(Table1_1[[#This Row],[ Cost of Goods Sold ]]/Table1_1[[#This Row],[ Total Revenue ]])</f>
        <v>0.49630647655042093</v>
      </c>
      <c r="N775" s="58">
        <f>+Table1_1[[#This Row],[Operating Profit (Gross Profit - Total operating expenses)]]/Table1_1[[#This Row],[ Total Revenue ]]</f>
        <v>0.19604306247494704</v>
      </c>
    </row>
    <row r="776" spans="1:14" x14ac:dyDescent="0.35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2">
        <f>+Table1_1[[#This Row],[ Total Revenue ]]-Table1_1[[#This Row],[ Cost of Goods Sold ]]</f>
        <v>1831515000</v>
      </c>
      <c r="L776" s="2">
        <f>Table1_1[[#This Row],[Gross Profit (Total Revenue - Cost of Goods Sold)]]-SUM(F776:H776)</f>
        <v>984880000</v>
      </c>
      <c r="M776" s="58">
        <f>1-(Table1_1[[#This Row],[ Cost of Goods Sold ]]/Table1_1[[#This Row],[ Total Revenue ]])</f>
        <v>0.72368756393706524</v>
      </c>
      <c r="N776" s="58">
        <f>+Table1_1[[#This Row],[Operating Profit (Gross Profit - Total operating expenses)]]/Table1_1[[#This Row],[ Total Revenue ]]</f>
        <v>0.38915619471876384</v>
      </c>
    </row>
    <row r="777" spans="1:14" x14ac:dyDescent="0.35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2">
        <f>+Table1_1[[#This Row],[ Total Revenue ]]-Table1_1[[#This Row],[ Cost of Goods Sold ]]</f>
        <v>7270000000</v>
      </c>
      <c r="L777" s="2">
        <f>Table1_1[[#This Row],[Gross Profit (Total Revenue - Cost of Goods Sold)]]-SUM(F777:H777)</f>
        <v>4435000000</v>
      </c>
      <c r="M777" s="58">
        <f>1-(Table1_1[[#This Row],[ Cost of Goods Sold ]]/Table1_1[[#This Row],[ Total Revenue ]])</f>
        <v>0.42546965529349801</v>
      </c>
      <c r="N777" s="58">
        <f>+Table1_1[[#This Row],[Operating Profit (Gross Profit - Total operating expenses)]]/Table1_1[[#This Row],[ Total Revenue ]]</f>
        <v>0.25955404693626732</v>
      </c>
    </row>
    <row r="778" spans="1:14" x14ac:dyDescent="0.35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2">
        <f>+Table1_1[[#This Row],[ Total Revenue ]]-Table1_1[[#This Row],[ Cost of Goods Sold ]]</f>
        <v>3705903000</v>
      </c>
      <c r="L778" s="2">
        <f>Table1_1[[#This Row],[Gross Profit (Total Revenue - Cost of Goods Sold)]]-SUM(F778:H778)</f>
        <v>2195834000</v>
      </c>
      <c r="M778" s="58">
        <f>1-(Table1_1[[#This Row],[ Cost of Goods Sold ]]/Table1_1[[#This Row],[ Total Revenue ]])</f>
        <v>0.81558674154884991</v>
      </c>
      <c r="N778" s="58">
        <f>+Table1_1[[#This Row],[Operating Profit (Gross Profit - Total operating expenses)]]/Table1_1[[#This Row],[ Total Revenue ]]</f>
        <v>0.48325417503970752</v>
      </c>
    </row>
    <row r="779" spans="1:14" x14ac:dyDescent="0.35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2">
        <f>+Table1_1[[#This Row],[ Total Revenue ]]-Table1_1[[#This Row],[ Cost of Goods Sold ]]</f>
        <v>6032000000</v>
      </c>
      <c r="L779" s="2">
        <f>Table1_1[[#This Row],[Gross Profit (Total Revenue - Cost of Goods Sold)]]-SUM(F779:H779)</f>
        <v>1242000000</v>
      </c>
      <c r="M779" s="58">
        <f>1-(Table1_1[[#This Row],[ Cost of Goods Sold ]]/Table1_1[[#This Row],[ Total Revenue ]])</f>
        <v>0.26096737907761525</v>
      </c>
      <c r="N779" s="58">
        <f>+Table1_1[[#This Row],[Operating Profit (Gross Profit - Total operating expenses)]]/Table1_1[[#This Row],[ Total Revenue ]]</f>
        <v>5.3733667906896251E-2</v>
      </c>
    </row>
    <row r="780" spans="1:14" x14ac:dyDescent="0.35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2">
        <f>+Table1_1[[#This Row],[ Total Revenue ]]-Table1_1[[#This Row],[ Cost of Goods Sold ]]</f>
        <v>964634000</v>
      </c>
      <c r="L780" s="2">
        <f>Table1_1[[#This Row],[Gross Profit (Total Revenue - Cost of Goods Sold)]]-SUM(F780:H780)</f>
        <v>535619000</v>
      </c>
      <c r="M780" s="58">
        <f>1-(Table1_1[[#This Row],[ Cost of Goods Sold ]]/Table1_1[[#This Row],[ Total Revenue ]])</f>
        <v>0.45017306738311014</v>
      </c>
      <c r="N780" s="58">
        <f>+Table1_1[[#This Row],[Operating Profit (Gross Profit - Total operating expenses)]]/Table1_1[[#This Row],[ Total Revenue ]]</f>
        <v>0.24996138242968219</v>
      </c>
    </row>
    <row r="781" spans="1:14" x14ac:dyDescent="0.35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2">
        <f>+Table1_1[[#This Row],[ Total Revenue ]]-Table1_1[[#This Row],[ Cost of Goods Sold ]]</f>
        <v>3371000000</v>
      </c>
      <c r="L781" s="2">
        <f>Table1_1[[#This Row],[Gross Profit (Total Revenue - Cost of Goods Sold)]]-SUM(F781:H781)</f>
        <v>1684000000</v>
      </c>
      <c r="M781" s="58">
        <f>1-(Table1_1[[#This Row],[ Cost of Goods Sold ]]/Table1_1[[#This Row],[ Total Revenue ]])</f>
        <v>0.31931419910959558</v>
      </c>
      <c r="N781" s="58">
        <f>+Table1_1[[#This Row],[Operating Profit (Gross Profit - Total operating expenses)]]/Table1_1[[#This Row],[ Total Revenue ]]</f>
        <v>0.15951501373496257</v>
      </c>
    </row>
    <row r="782" spans="1:14" x14ac:dyDescent="0.35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2">
        <f>+Table1_1[[#This Row],[ Total Revenue ]]-Table1_1[[#This Row],[ Cost of Goods Sold ]]</f>
        <v>8311000000</v>
      </c>
      <c r="L782" s="2">
        <f>Table1_1[[#This Row],[Gross Profit (Total Revenue - Cost of Goods Sold)]]-SUM(F782:H782)</f>
        <v>1927000000</v>
      </c>
      <c r="M782" s="58">
        <f>1-(Table1_1[[#This Row],[ Cost of Goods Sold ]]/Table1_1[[#This Row],[ Total Revenue ]])</f>
        <v>0.9661706579865148</v>
      </c>
      <c r="N782" s="58">
        <f>+Table1_1[[#This Row],[Operating Profit (Gross Profit - Total operating expenses)]]/Table1_1[[#This Row],[ Total Revenue ]]</f>
        <v>0.22401767030923042</v>
      </c>
    </row>
    <row r="783" spans="1:14" x14ac:dyDescent="0.35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2">
        <f>+Table1_1[[#This Row],[ Total Revenue ]]-Table1_1[[#This Row],[ Cost of Goods Sold ]]</f>
        <v>3846000000</v>
      </c>
      <c r="L783" s="2">
        <f>Table1_1[[#This Row],[Gross Profit (Total Revenue - Cost of Goods Sold)]]-SUM(F783:H783)</f>
        <v>1800000000</v>
      </c>
      <c r="M783" s="58">
        <f>1-(Table1_1[[#This Row],[ Cost of Goods Sold ]]/Table1_1[[#This Row],[ Total Revenue ]])</f>
        <v>0.28023899737685809</v>
      </c>
      <c r="N783" s="58">
        <f>+Table1_1[[#This Row],[Operating Profit (Gross Profit - Total operating expenses)]]/Table1_1[[#This Row],[ Total Revenue ]]</f>
        <v>0.13115709705625181</v>
      </c>
    </row>
    <row r="784" spans="1:14" x14ac:dyDescent="0.35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2">
        <f>+Table1_1[[#This Row],[ Total Revenue ]]-Table1_1[[#This Row],[ Cost of Goods Sold ]]</f>
        <v>1991700000</v>
      </c>
      <c r="L784" s="2">
        <f>Table1_1[[#This Row],[Gross Profit (Total Revenue - Cost of Goods Sold)]]-SUM(F784:H784)</f>
        <v>1096600000</v>
      </c>
      <c r="M784" s="58">
        <f>1-(Table1_1[[#This Row],[ Cost of Goods Sold ]]/Table1_1[[#This Row],[ Total Revenue ]])</f>
        <v>0.40916654682909792</v>
      </c>
      <c r="N784" s="58">
        <f>+Table1_1[[#This Row],[Operating Profit (Gross Profit - Total operating expenses)]]/Table1_1[[#This Row],[ Total Revenue ]]</f>
        <v>0.22528093350042114</v>
      </c>
    </row>
    <row r="785" spans="1:14" x14ac:dyDescent="0.35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2">
        <f>+Table1_1[[#This Row],[ Total Revenue ]]-Table1_1[[#This Row],[ Cost of Goods Sold ]]</f>
        <v>4102700000</v>
      </c>
      <c r="L785" s="2">
        <f>Table1_1[[#This Row],[Gross Profit (Total Revenue - Cost of Goods Sold)]]-SUM(F785:H785)</f>
        <v>1288100000</v>
      </c>
      <c r="M785" s="58">
        <f>1-(Table1_1[[#This Row],[ Cost of Goods Sold ]]/Table1_1[[#This Row],[ Total Revenue ]])</f>
        <v>0.36183479441906408</v>
      </c>
      <c r="N785" s="58">
        <f>+Table1_1[[#This Row],[Operating Profit (Gross Profit - Total operating expenses)]]/Table1_1[[#This Row],[ Total Revenue ]]</f>
        <v>0.113603090328612</v>
      </c>
    </row>
    <row r="786" spans="1:14" x14ac:dyDescent="0.35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2">
        <f>+Table1_1[[#This Row],[ Total Revenue ]]-Table1_1[[#This Row],[ Cost of Goods Sold ]]</f>
        <v>1022700000</v>
      </c>
      <c r="L786" s="2">
        <f>Table1_1[[#This Row],[Gross Profit (Total Revenue - Cost of Goods Sold)]]-SUM(F786:H786)</f>
        <v>565500000</v>
      </c>
      <c r="M786" s="58">
        <f>1-(Table1_1[[#This Row],[ Cost of Goods Sold ]]/Table1_1[[#This Row],[ Total Revenue ]])</f>
        <v>0.44630154920357845</v>
      </c>
      <c r="N786" s="58">
        <f>+Table1_1[[#This Row],[Operating Profit (Gross Profit - Total operating expenses)]]/Table1_1[[#This Row],[ Total Revenue ]]</f>
        <v>0.24678158411520837</v>
      </c>
    </row>
    <row r="787" spans="1:14" x14ac:dyDescent="0.35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2">
        <f>+Table1_1[[#This Row],[ Total Revenue ]]-Table1_1[[#This Row],[ Cost of Goods Sold ]]</f>
        <v>3043000000</v>
      </c>
      <c r="L787" s="2">
        <f>Table1_1[[#This Row],[Gross Profit (Total Revenue - Cost of Goods Sold)]]-SUM(F787:H787)</f>
        <v>1204000000</v>
      </c>
      <c r="M787" s="58">
        <f>1-(Table1_1[[#This Row],[ Cost of Goods Sold ]]/Table1_1[[#This Row],[ Total Revenue ]])</f>
        <v>0.90269949569860575</v>
      </c>
      <c r="N787" s="58">
        <f>+Table1_1[[#This Row],[Operating Profit (Gross Profit - Total operating expenses)]]/Table1_1[[#This Row],[ Total Revenue ]]</f>
        <v>0.3571640462770691</v>
      </c>
    </row>
    <row r="788" spans="1:14" x14ac:dyDescent="0.35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2">
        <f>+Table1_1[[#This Row],[ Total Revenue ]]-Table1_1[[#This Row],[ Cost of Goods Sold ]]</f>
        <v>11439000000</v>
      </c>
      <c r="L788" s="2">
        <f>Table1_1[[#This Row],[Gross Profit (Total Revenue - Cost of Goods Sold)]]-SUM(F788:H788)</f>
        <v>3510000000</v>
      </c>
      <c r="M788" s="58">
        <f>1-(Table1_1[[#This Row],[ Cost of Goods Sold ]]/Table1_1[[#This Row],[ Total Revenue ]])</f>
        <v>0.96833996444594939</v>
      </c>
      <c r="N788" s="58">
        <f>+Table1_1[[#This Row],[Operating Profit (Gross Profit - Total operating expenses)]]/Table1_1[[#This Row],[ Total Revenue ]]</f>
        <v>0.29713028019977988</v>
      </c>
    </row>
    <row r="789" spans="1:14" x14ac:dyDescent="0.35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2">
        <f>+Table1_1[[#This Row],[ Total Revenue ]]-Table1_1[[#This Row],[ Cost of Goods Sold ]]</f>
        <v>6356000000</v>
      </c>
      <c r="L789" s="2">
        <f>Table1_1[[#This Row],[Gross Profit (Total Revenue - Cost of Goods Sold)]]-SUM(F789:H789)</f>
        <v>1246000000</v>
      </c>
      <c r="M789" s="58">
        <f>1-(Table1_1[[#This Row],[ Cost of Goods Sold ]]/Table1_1[[#This Row],[ Total Revenue ]])</f>
        <v>0.65695090439276482</v>
      </c>
      <c r="N789" s="58">
        <f>+Table1_1[[#This Row],[Operating Profit (Gross Profit - Total operating expenses)]]/Table1_1[[#This Row],[ Total Revenue ]]</f>
        <v>0.12878552971576226</v>
      </c>
    </row>
    <row r="790" spans="1:14" x14ac:dyDescent="0.35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2">
        <f>+Table1_1[[#This Row],[ Total Revenue ]]-Table1_1[[#This Row],[ Cost of Goods Sold ]]</f>
        <v>3392000000</v>
      </c>
      <c r="L790" s="2">
        <f>Table1_1[[#This Row],[Gross Profit (Total Revenue - Cost of Goods Sold)]]-SUM(F790:H790)</f>
        <v>391000000</v>
      </c>
      <c r="M790" s="58">
        <f>1-(Table1_1[[#This Row],[ Cost of Goods Sold ]]/Table1_1[[#This Row],[ Total Revenue ]])</f>
        <v>0.81090126703322973</v>
      </c>
      <c r="N790" s="58">
        <f>+Table1_1[[#This Row],[Operating Profit (Gross Profit - Total operating expenses)]]/Table1_1[[#This Row],[ Total Revenue ]]</f>
        <v>9.3473583552474301E-2</v>
      </c>
    </row>
    <row r="791" spans="1:14" x14ac:dyDescent="0.35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2">
        <f>+Table1_1[[#This Row],[ Total Revenue ]]-Table1_1[[#This Row],[ Cost of Goods Sold ]]</f>
        <v>8181035000</v>
      </c>
      <c r="L791" s="2">
        <f>Table1_1[[#This Row],[Gross Profit (Total Revenue - Cost of Goods Sold)]]-SUM(F791:H791)</f>
        <v>8181035000</v>
      </c>
      <c r="M791" s="58">
        <f>1-(Table1_1[[#This Row],[ Cost of Goods Sold ]]/Table1_1[[#This Row],[ Total Revenue ]])</f>
        <v>0.17587302817103667</v>
      </c>
      <c r="N791" s="58">
        <f>+Table1_1[[#This Row],[Operating Profit (Gross Profit - Total operating expenses)]]/Table1_1[[#This Row],[ Total Revenue ]]</f>
        <v>0.17587302817103667</v>
      </c>
    </row>
    <row r="792" spans="1:14" x14ac:dyDescent="0.35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2">
        <f>+Table1_1[[#This Row],[ Total Revenue ]]-Table1_1[[#This Row],[ Cost of Goods Sold ]]</f>
        <v>77561000000</v>
      </c>
      <c r="L792" s="2">
        <f>Table1_1[[#This Row],[Gross Profit (Total Revenue - Cost of Goods Sold)]]-SUM(F792:H792)</f>
        <v>30752000000</v>
      </c>
      <c r="M792" s="58">
        <f>1-(Table1_1[[#This Row],[ Cost of Goods Sold ]]/Table1_1[[#This Row],[ Total Revenue ]])</f>
        <v>0.60240617621473835</v>
      </c>
      <c r="N792" s="58">
        <f>+Table1_1[[#This Row],[Operating Profit (Gross Profit - Total operating expenses)]]/Table1_1[[#This Row],[ Total Revenue ]]</f>
        <v>0.23884677519572511</v>
      </c>
    </row>
    <row r="793" spans="1:14" x14ac:dyDescent="0.35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2">
        <f>+Table1_1[[#This Row],[ Total Revenue ]]-Table1_1[[#This Row],[ Cost of Goods Sold ]]</f>
        <v>1653000000</v>
      </c>
      <c r="L793" s="2">
        <f>Table1_1[[#This Row],[Gross Profit (Total Revenue - Cost of Goods Sold)]]-SUM(F793:H793)</f>
        <v>489100000</v>
      </c>
      <c r="M793" s="58">
        <f>1-(Table1_1[[#This Row],[ Cost of Goods Sold ]]/Table1_1[[#This Row],[ Total Revenue ]])</f>
        <v>0.39866869256927862</v>
      </c>
      <c r="N793" s="58">
        <f>+Table1_1[[#This Row],[Operating Profit (Gross Profit - Total operating expenses)]]/Table1_1[[#This Row],[ Total Revenue ]]</f>
        <v>0.11796059137061959</v>
      </c>
    </row>
    <row r="794" spans="1:14" x14ac:dyDescent="0.35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2">
        <f>+Table1_1[[#This Row],[ Total Revenue ]]-Table1_1[[#This Row],[ Cost of Goods Sold ]]</f>
        <v>1473000000</v>
      </c>
      <c r="L794" s="2">
        <f>Table1_1[[#This Row],[Gross Profit (Total Revenue - Cost of Goods Sold)]]-SUM(F794:H794)</f>
        <v>532000000</v>
      </c>
      <c r="M794" s="58">
        <f>1-(Table1_1[[#This Row],[ Cost of Goods Sold ]]/Table1_1[[#This Row],[ Total Revenue ]])</f>
        <v>0.54717682020802383</v>
      </c>
      <c r="N794" s="58">
        <f>+Table1_1[[#This Row],[Operating Profit (Gross Profit - Total operating expenses)]]/Table1_1[[#This Row],[ Total Revenue ]]</f>
        <v>0.1976225854383358</v>
      </c>
    </row>
    <row r="795" spans="1:14" x14ac:dyDescent="0.35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2">
        <f>+Table1_1[[#This Row],[ Total Revenue ]]-Table1_1[[#This Row],[ Cost of Goods Sold ]]</f>
        <v>1267874000</v>
      </c>
      <c r="L795" s="2">
        <f>Table1_1[[#This Row],[Gross Profit (Total Revenue - Cost of Goods Sold)]]-SUM(F795:H795)</f>
        <v>927820000</v>
      </c>
      <c r="M795" s="58">
        <f>1-(Table1_1[[#This Row],[ Cost of Goods Sold ]]/Table1_1[[#This Row],[ Total Revenue ]])</f>
        <v>0.53431277935156296</v>
      </c>
      <c r="N795" s="58">
        <f>+Table1_1[[#This Row],[Operating Profit (Gross Profit - Total operating expenses)]]/Table1_1[[#This Row],[ Total Revenue ]]</f>
        <v>0.39100579626837306</v>
      </c>
    </row>
    <row r="796" spans="1:14" x14ac:dyDescent="0.35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2">
        <f>+Table1_1[[#This Row],[ Total Revenue ]]-Table1_1[[#This Row],[ Cost of Goods Sold ]]</f>
        <v>3972000000</v>
      </c>
      <c r="L796" s="2">
        <f>Table1_1[[#This Row],[Gross Profit (Total Revenue - Cost of Goods Sold)]]-SUM(F796:H796)</f>
        <v>1855000000</v>
      </c>
      <c r="M796" s="58">
        <f>1-(Table1_1[[#This Row],[ Cost of Goods Sold ]]/Table1_1[[#This Row],[ Total Revenue ]])</f>
        <v>0.33174642946629918</v>
      </c>
      <c r="N796" s="58">
        <f>+Table1_1[[#This Row],[Operating Profit (Gross Profit - Total operating expenses)]]/Table1_1[[#This Row],[ Total Revenue ]]</f>
        <v>0.15493193017622986</v>
      </c>
    </row>
    <row r="797" spans="1:14" x14ac:dyDescent="0.35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2">
        <f>+Table1_1[[#This Row],[ Total Revenue ]]-Table1_1[[#This Row],[ Cost of Goods Sold ]]</f>
        <v>940354000</v>
      </c>
      <c r="L797" s="2">
        <f>Table1_1[[#This Row],[Gross Profit (Total Revenue - Cost of Goods Sold)]]-SUM(F797:H797)</f>
        <v>333589000</v>
      </c>
      <c r="M797" s="58">
        <f>1-(Table1_1[[#This Row],[ Cost of Goods Sold ]]/Table1_1[[#This Row],[ Total Revenue ]])</f>
        <v>0.58657632633303869</v>
      </c>
      <c r="N797" s="58">
        <f>+Table1_1[[#This Row],[Operating Profit (Gross Profit - Total operating expenses)]]/Table1_1[[#This Row],[ Total Revenue ]]</f>
        <v>0.2080869652546935</v>
      </c>
    </row>
    <row r="798" spans="1:14" x14ac:dyDescent="0.35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2">
        <f>+Table1_1[[#This Row],[ Total Revenue ]]-Table1_1[[#This Row],[ Cost of Goods Sold ]]</f>
        <v>21240000000</v>
      </c>
      <c r="L798" s="2">
        <f>Table1_1[[#This Row],[Gross Profit (Total Revenue - Cost of Goods Sold)]]-SUM(F798:H798)</f>
        <v>4779000000</v>
      </c>
      <c r="M798" s="58">
        <f>1-(Table1_1[[#This Row],[ Cost of Goods Sold ]]/Table1_1[[#This Row],[ Total Revenue ]])</f>
        <v>0.2979839784508761</v>
      </c>
      <c r="N798" s="58">
        <f>+Table1_1[[#This Row],[Operating Profit (Gross Profit - Total operating expenses)]]/Table1_1[[#This Row],[ Total Revenue ]]</f>
        <v>6.7046395151447127E-2</v>
      </c>
    </row>
    <row r="799" spans="1:14" x14ac:dyDescent="0.35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2">
        <f>+Table1_1[[#This Row],[ Total Revenue ]]-Table1_1[[#This Row],[ Cost of Goods Sold ]]</f>
        <v>2340400000</v>
      </c>
      <c r="L799" s="2">
        <f>Table1_1[[#This Row],[Gross Profit (Total Revenue - Cost of Goods Sold)]]-SUM(F799:H799)</f>
        <v>304300000</v>
      </c>
      <c r="M799" s="58">
        <f>1-(Table1_1[[#This Row],[ Cost of Goods Sold ]]/Table1_1[[#This Row],[ Total Revenue ]])</f>
        <v>0.58058594428319821</v>
      </c>
      <c r="N799" s="58">
        <f>+Table1_1[[#This Row],[Operating Profit (Gross Profit - Total operating expenses)]]/Table1_1[[#This Row],[ Total Revenue ]]</f>
        <v>7.5488080176626726E-2</v>
      </c>
    </row>
    <row r="800" spans="1:14" x14ac:dyDescent="0.35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2">
        <f>+Table1_1[[#This Row],[ Total Revenue ]]-Table1_1[[#This Row],[ Cost of Goods Sold ]]</f>
        <v>7817659000</v>
      </c>
      <c r="L800" s="2">
        <f>Table1_1[[#This Row],[Gross Profit (Total Revenue - Cost of Goods Sold)]]-SUM(F800:H800)</f>
        <v>3350570000</v>
      </c>
      <c r="M800" s="58">
        <f>1-(Table1_1[[#This Row],[ Cost of Goods Sold ]]/Table1_1[[#This Row],[ Total Revenue ]])</f>
        <v>0.2850798841951937</v>
      </c>
      <c r="N800" s="58">
        <f>+Table1_1[[#This Row],[Operating Profit (Gross Profit - Total operating expenses)]]/Table1_1[[#This Row],[ Total Revenue ]]</f>
        <v>0.12218237039859246</v>
      </c>
    </row>
    <row r="801" spans="1:14" x14ac:dyDescent="0.35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2">
        <f>+Table1_1[[#This Row],[ Total Revenue ]]-Table1_1[[#This Row],[ Cost of Goods Sold ]]</f>
        <v>1655487000</v>
      </c>
      <c r="L801" s="2">
        <f>Table1_1[[#This Row],[Gross Profit (Total Revenue - Cost of Goods Sold)]]-SUM(F801:H801)</f>
        <v>835776000</v>
      </c>
      <c r="M801" s="58">
        <f>1-(Table1_1[[#This Row],[ Cost of Goods Sold ]]/Table1_1[[#This Row],[ Total Revenue ]])</f>
        <v>0.47377422298843275</v>
      </c>
      <c r="N801" s="58">
        <f>+Table1_1[[#This Row],[Operating Profit (Gross Profit - Total operating expenses)]]/Table1_1[[#This Row],[ Total Revenue ]]</f>
        <v>0.23918588608208965</v>
      </c>
    </row>
    <row r="802" spans="1:14" x14ac:dyDescent="0.35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2">
        <f>+Table1_1[[#This Row],[ Total Revenue ]]-Table1_1[[#This Row],[ Cost of Goods Sold ]]</f>
        <v>5529100000</v>
      </c>
      <c r="L802" s="2">
        <f>Table1_1[[#This Row],[Gross Profit (Total Revenue - Cost of Goods Sold)]]-SUM(F802:H802)</f>
        <v>1687300000</v>
      </c>
      <c r="M802" s="58">
        <f>1-(Table1_1[[#This Row],[ Cost of Goods Sold ]]/Table1_1[[#This Row],[ Total Revenue ]])</f>
        <v>0.422381458026172</v>
      </c>
      <c r="N802" s="58">
        <f>+Table1_1[[#This Row],[Operating Profit (Gross Profit - Total operating expenses)]]/Table1_1[[#This Row],[ Total Revenue ]]</f>
        <v>0.1288969695117759</v>
      </c>
    </row>
    <row r="803" spans="1:14" x14ac:dyDescent="0.35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2">
        <f>+Table1_1[[#This Row],[ Total Revenue ]]-Table1_1[[#This Row],[ Cost of Goods Sold ]]</f>
        <v>927000000</v>
      </c>
      <c r="L803" s="2">
        <f>Table1_1[[#This Row],[Gross Profit (Total Revenue - Cost of Goods Sold)]]-SUM(F803:H803)</f>
        <v>294000000</v>
      </c>
      <c r="M803" s="58">
        <f>1-(Table1_1[[#This Row],[ Cost of Goods Sold ]]/Table1_1[[#This Row],[ Total Revenue ]])</f>
        <v>0.98095238095238091</v>
      </c>
      <c r="N803" s="58">
        <f>+Table1_1[[#This Row],[Operating Profit (Gross Profit - Total operating expenses)]]/Table1_1[[#This Row],[ Total Revenue ]]</f>
        <v>0.31111111111111112</v>
      </c>
    </row>
    <row r="804" spans="1:14" x14ac:dyDescent="0.35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2">
        <f>+Table1_1[[#This Row],[ Total Revenue ]]-Table1_1[[#This Row],[ Cost of Goods Sold ]]</f>
        <v>13304000000</v>
      </c>
      <c r="L804" s="2">
        <f>Table1_1[[#This Row],[Gross Profit (Total Revenue - Cost of Goods Sold)]]-SUM(F804:H804)</f>
        <v>5458000000</v>
      </c>
      <c r="M804" s="58">
        <f>1-(Table1_1[[#This Row],[ Cost of Goods Sold ]]/Table1_1[[#This Row],[ Total Revenue ]])</f>
        <v>0.48958563332597338</v>
      </c>
      <c r="N804" s="58">
        <f>+Table1_1[[#This Row],[Operating Profit (Gross Profit - Total operating expenses)]]/Table1_1[[#This Row],[ Total Revenue ]]</f>
        <v>0.20085375726797675</v>
      </c>
    </row>
    <row r="805" spans="1:14" x14ac:dyDescent="0.35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2">
        <f>+Table1_1[[#This Row],[ Total Revenue ]]-Table1_1[[#This Row],[ Cost of Goods Sold ]]</f>
        <v>1753609000</v>
      </c>
      <c r="L805" s="2">
        <f>Table1_1[[#This Row],[Gross Profit (Total Revenue - Cost of Goods Sold)]]-SUM(F805:H805)</f>
        <v>514650000</v>
      </c>
      <c r="M805" s="58">
        <f>1-(Table1_1[[#This Row],[ Cost of Goods Sold ]]/Table1_1[[#This Row],[ Total Revenue ]])</f>
        <v>0.33953191459700927</v>
      </c>
      <c r="N805" s="58">
        <f>+Table1_1[[#This Row],[Operating Profit (Gross Profit - Total operating expenses)]]/Table1_1[[#This Row],[ Total Revenue ]]</f>
        <v>9.9645987131310815E-2</v>
      </c>
    </row>
    <row r="806" spans="1:14" x14ac:dyDescent="0.35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2">
        <f>+Table1_1[[#This Row],[ Total Revenue ]]-Table1_1[[#This Row],[ Cost of Goods Sold ]]</f>
        <v>2685000000</v>
      </c>
      <c r="L806" s="2">
        <f>Table1_1[[#This Row],[Gross Profit (Total Revenue - Cost of Goods Sold)]]-SUM(F806:H806)</f>
        <v>1430000000</v>
      </c>
      <c r="M806" s="58">
        <f>1-(Table1_1[[#This Row],[ Cost of Goods Sold ]]/Table1_1[[#This Row],[ Total Revenue ]])</f>
        <v>7.1447578499201692E-2</v>
      </c>
      <c r="N806" s="58">
        <f>+Table1_1[[#This Row],[Operating Profit (Gross Profit - Total operating expenses)]]/Table1_1[[#This Row],[ Total Revenue ]]</f>
        <v>3.8052155401809472E-2</v>
      </c>
    </row>
    <row r="807" spans="1:14" x14ac:dyDescent="0.35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2">
        <f>+Table1_1[[#This Row],[ Total Revenue ]]-Table1_1[[#This Row],[ Cost of Goods Sold ]]</f>
        <v>3516000000</v>
      </c>
      <c r="L807" s="2">
        <f>Table1_1[[#This Row],[Gross Profit (Total Revenue - Cost of Goods Sold)]]-SUM(F807:H807)</f>
        <v>779000000</v>
      </c>
      <c r="M807" s="58">
        <f>1-(Table1_1[[#This Row],[ Cost of Goods Sold ]]/Table1_1[[#This Row],[ Total Revenue ]])</f>
        <v>9.3508151378952742E-2</v>
      </c>
      <c r="N807" s="58">
        <f>+Table1_1[[#This Row],[Operating Profit (Gross Profit - Total operating expenses)]]/Table1_1[[#This Row],[ Total Revenue ]]</f>
        <v>2.0717534108135423E-2</v>
      </c>
    </row>
    <row r="808" spans="1:14" x14ac:dyDescent="0.35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2">
        <f>+Table1_1[[#This Row],[ Total Revenue ]]-Table1_1[[#This Row],[ Cost of Goods Sold ]]</f>
        <v>694867000</v>
      </c>
      <c r="L808" s="2">
        <f>Table1_1[[#This Row],[Gross Profit (Total Revenue - Cost of Goods Sold)]]-SUM(F808:H808)</f>
        <v>382500000</v>
      </c>
      <c r="M808" s="58">
        <f>1-(Table1_1[[#This Row],[ Cost of Goods Sold ]]/Table1_1[[#This Row],[ Total Revenue ]])</f>
        <v>0.33661062682113352</v>
      </c>
      <c r="N808" s="58">
        <f>+Table1_1[[#This Row],[Operating Profit (Gross Profit - Total operating expenses)]]/Table1_1[[#This Row],[ Total Revenue ]]</f>
        <v>0.18529238654171742</v>
      </c>
    </row>
    <row r="809" spans="1:14" x14ac:dyDescent="0.35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2">
        <f>+Table1_1[[#This Row],[ Total Revenue ]]-Table1_1[[#This Row],[ Cost of Goods Sold ]]</f>
        <v>6364000000</v>
      </c>
      <c r="L809" s="2">
        <f>Table1_1[[#This Row],[Gross Profit (Total Revenue - Cost of Goods Sold)]]-SUM(F809:H809)</f>
        <v>2984000000</v>
      </c>
      <c r="M809" s="58">
        <f>1-(Table1_1[[#This Row],[ Cost of Goods Sold ]]/Table1_1[[#This Row],[ Total Revenue ]])</f>
        <v>0.52142564522736579</v>
      </c>
      <c r="N809" s="58">
        <f>+Table1_1[[#This Row],[Operating Profit (Gross Profit - Total operating expenses)]]/Table1_1[[#This Row],[ Total Revenue ]]</f>
        <v>0.24448996312986482</v>
      </c>
    </row>
    <row r="810" spans="1:14" x14ac:dyDescent="0.35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2">
        <f>+Table1_1[[#This Row],[ Total Revenue ]]-Table1_1[[#This Row],[ Cost of Goods Sold ]]</f>
        <v>1973000000</v>
      </c>
      <c r="L810" s="2">
        <f>Table1_1[[#This Row],[Gross Profit (Total Revenue - Cost of Goods Sold)]]-SUM(F810:H810)</f>
        <v>847000000</v>
      </c>
      <c r="M810" s="58">
        <f>1-(Table1_1[[#This Row],[ Cost of Goods Sold ]]/Table1_1[[#This Row],[ Total Revenue ]])</f>
        <v>0.16300396563119635</v>
      </c>
      <c r="N810" s="58">
        <f>+Table1_1[[#This Row],[Operating Profit (Gross Profit - Total operating expenses)]]/Table1_1[[#This Row],[ Total Revenue ]]</f>
        <v>6.9976867151354927E-2</v>
      </c>
    </row>
    <row r="811" spans="1:14" x14ac:dyDescent="0.35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2">
        <f>+Table1_1[[#This Row],[ Total Revenue ]]-Table1_1[[#This Row],[ Cost of Goods Sold ]]</f>
        <v>1136670000</v>
      </c>
      <c r="L811" s="2">
        <f>Table1_1[[#This Row],[Gross Profit (Total Revenue - Cost of Goods Sold)]]-SUM(F811:H811)</f>
        <v>265098000</v>
      </c>
      <c r="M811" s="58">
        <f>1-(Table1_1[[#This Row],[ Cost of Goods Sold ]]/Table1_1[[#This Row],[ Total Revenue ]])</f>
        <v>0.4874121535077921</v>
      </c>
      <c r="N811" s="58">
        <f>+Table1_1[[#This Row],[Operating Profit (Gross Profit - Total operating expenses)]]/Table1_1[[#This Row],[ Total Revenue ]]</f>
        <v>0.11367590159906452</v>
      </c>
    </row>
    <row r="812" spans="1:14" x14ac:dyDescent="0.35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2">
        <f>+Table1_1[[#This Row],[ Total Revenue ]]-Table1_1[[#This Row],[ Cost of Goods Sold ]]</f>
        <v>1136670000</v>
      </c>
      <c r="L812" s="2">
        <f>Table1_1[[#This Row],[Gross Profit (Total Revenue - Cost of Goods Sold)]]-SUM(F812:H812)</f>
        <v>265098000</v>
      </c>
      <c r="M812" s="58">
        <f>1-(Table1_1[[#This Row],[ Cost of Goods Sold ]]/Table1_1[[#This Row],[ Total Revenue ]])</f>
        <v>0.4874121535077921</v>
      </c>
      <c r="N812" s="58">
        <f>+Table1_1[[#This Row],[Operating Profit (Gross Profit - Total operating expenses)]]/Table1_1[[#This Row],[ Total Revenue ]]</f>
        <v>0.11367590159906452</v>
      </c>
    </row>
    <row r="813" spans="1:14" x14ac:dyDescent="0.35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2">
        <f>+Table1_1[[#This Row],[ Total Revenue ]]-Table1_1[[#This Row],[ Cost of Goods Sold ]]</f>
        <v>21087000000</v>
      </c>
      <c r="L813" s="2">
        <f>Table1_1[[#This Row],[Gross Profit (Total Revenue - Cost of Goods Sold)]]-SUM(F813:H813)</f>
        <v>1769000000</v>
      </c>
      <c r="M813" s="58">
        <f>1-(Table1_1[[#This Row],[ Cost of Goods Sold ]]/Table1_1[[#This Row],[ Total Revenue ]])</f>
        <v>0.5508764596776301</v>
      </c>
      <c r="N813" s="58">
        <f>+Table1_1[[#This Row],[Operating Profit (Gross Profit - Total operating expenses)]]/Table1_1[[#This Row],[ Total Revenue ]]</f>
        <v>4.6213328456856238E-2</v>
      </c>
    </row>
    <row r="814" spans="1:14" x14ac:dyDescent="0.35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2">
        <f>+Table1_1[[#This Row],[ Total Revenue ]]-Table1_1[[#This Row],[ Cost of Goods Sold ]]</f>
        <v>500314000</v>
      </c>
      <c r="L814" s="2">
        <f>Table1_1[[#This Row],[Gross Profit (Total Revenue - Cost of Goods Sold)]]-SUM(F814:H814)</f>
        <v>116920000</v>
      </c>
      <c r="M814" s="58">
        <f>1-(Table1_1[[#This Row],[ Cost of Goods Sold ]]/Table1_1[[#This Row],[ Total Revenue ]])</f>
        <v>0.6592395042467909</v>
      </c>
      <c r="N814" s="58">
        <f>+Table1_1[[#This Row],[Operating Profit (Gross Profit - Total operating expenses)]]/Table1_1[[#This Row],[ Total Revenue ]]</f>
        <v>0.1540598161085534</v>
      </c>
    </row>
    <row r="815" spans="1:14" x14ac:dyDescent="0.35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2">
        <f>+Table1_1[[#This Row],[ Total Revenue ]]-Table1_1[[#This Row],[ Cost of Goods Sold ]]</f>
        <v>941248000</v>
      </c>
      <c r="L815" s="2">
        <f>Table1_1[[#This Row],[Gross Profit (Total Revenue - Cost of Goods Sold)]]-SUM(F815:H815)</f>
        <v>344858000</v>
      </c>
      <c r="M815" s="58">
        <f>1-(Table1_1[[#This Row],[ Cost of Goods Sold ]]/Table1_1[[#This Row],[ Total Revenue ]])</f>
        <v>0.35245170231257483</v>
      </c>
      <c r="N815" s="58">
        <f>+Table1_1[[#This Row],[Operating Profit (Gross Profit - Total operating expenses)]]/Table1_1[[#This Row],[ Total Revenue ]]</f>
        <v>0.12913258690176227</v>
      </c>
    </row>
    <row r="816" spans="1:14" x14ac:dyDescent="0.35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2">
        <f>+Table1_1[[#This Row],[ Total Revenue ]]-Table1_1[[#This Row],[ Cost of Goods Sold ]]</f>
        <v>36841000000</v>
      </c>
      <c r="L816" s="2">
        <f>Table1_1[[#This Row],[Gross Profit (Total Revenue - Cost of Goods Sold)]]-SUM(F816:H816)</f>
        <v>10274000000</v>
      </c>
      <c r="M816" s="58">
        <f>1-(Table1_1[[#This Row],[ Cost of Goods Sold ]]/Table1_1[[#This Row],[ Total Revenue ]])</f>
        <v>0.28236276959394213</v>
      </c>
      <c r="N816" s="58">
        <f>+Table1_1[[#This Row],[Operating Profit (Gross Profit - Total operating expenses)]]/Table1_1[[#This Row],[ Total Revenue ]]</f>
        <v>7.8743657740239434E-2</v>
      </c>
    </row>
    <row r="817" spans="1:14" x14ac:dyDescent="0.35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2">
        <f>+Table1_1[[#This Row],[ Total Revenue ]]-Table1_1[[#This Row],[ Cost of Goods Sold ]]</f>
        <v>3330200000</v>
      </c>
      <c r="L817" s="2">
        <f>Table1_1[[#This Row],[Gross Profit (Total Revenue - Cost of Goods Sold)]]-SUM(F817:H817)</f>
        <v>1369400000</v>
      </c>
      <c r="M817" s="58">
        <f>1-(Table1_1[[#This Row],[ Cost of Goods Sold ]]/Table1_1[[#This Row],[ Total Revenue ]])</f>
        <v>0.32118125880060955</v>
      </c>
      <c r="N817" s="58">
        <f>+Table1_1[[#This Row],[Operating Profit (Gross Profit - Total operating expenses)]]/Table1_1[[#This Row],[ Total Revenue ]]</f>
        <v>0.13207183226279343</v>
      </c>
    </row>
    <row r="818" spans="1:14" x14ac:dyDescent="0.35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2">
        <f>+Table1_1[[#This Row],[ Total Revenue ]]-Table1_1[[#This Row],[ Cost of Goods Sold ]]</f>
        <v>17891000000</v>
      </c>
      <c r="L818" s="2">
        <f>Table1_1[[#This Row],[Gross Profit (Total Revenue - Cost of Goods Sold)]]-SUM(F818:H818)</f>
        <v>8753000000</v>
      </c>
      <c r="M818" s="58">
        <f>1-(Table1_1[[#This Row],[ Cost of Goods Sold ]]/Table1_1[[#This Row],[ Total Revenue ]])</f>
        <v>0.74583124895781228</v>
      </c>
      <c r="N818" s="58">
        <f>+Table1_1[[#This Row],[Operating Profit (Gross Profit - Total operating expenses)]]/Table1_1[[#This Row],[ Total Revenue ]]</f>
        <v>0.36489077872269465</v>
      </c>
    </row>
    <row r="819" spans="1:14" x14ac:dyDescent="0.35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2">
        <f>+Table1_1[[#This Row],[ Total Revenue ]]-Table1_1[[#This Row],[ Cost of Goods Sold ]]</f>
        <v>41735000000</v>
      </c>
      <c r="L819" s="2">
        <f>Table1_1[[#This Row],[Gross Profit (Total Revenue - Cost of Goods Sold)]]-SUM(F819:H819)</f>
        <v>7034000000</v>
      </c>
      <c r="M819" s="58">
        <f>1-(Table1_1[[#This Row],[ Cost of Goods Sold ]]/Table1_1[[#This Row],[ Total Revenue ]])</f>
        <v>0.7528229734117392</v>
      </c>
      <c r="N819" s="58">
        <f>+Table1_1[[#This Row],[Operating Profit (Gross Profit - Total operating expenses)]]/Table1_1[[#This Row],[ Total Revenue ]]</f>
        <v>0.1268804790937624</v>
      </c>
    </row>
    <row r="820" spans="1:14" x14ac:dyDescent="0.35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2">
        <f>+Table1_1[[#This Row],[ Total Revenue ]]-Table1_1[[#This Row],[ Cost of Goods Sold ]]</f>
        <v>1161342000</v>
      </c>
      <c r="L820" s="2">
        <f>Table1_1[[#This Row],[Gross Profit (Total Revenue - Cost of Goods Sold)]]-SUM(F820:H820)</f>
        <v>426831000</v>
      </c>
      <c r="M820" s="58">
        <f>1-(Table1_1[[#This Row],[ Cost of Goods Sold ]]/Table1_1[[#This Row],[ Total Revenue ]])</f>
        <v>0.37625185964657648</v>
      </c>
      <c r="N820" s="58">
        <f>+Table1_1[[#This Row],[Operating Profit (Gross Profit - Total operating expenses)]]/Table1_1[[#This Row],[ Total Revenue ]]</f>
        <v>0.13828480973288476</v>
      </c>
    </row>
    <row r="821" spans="1:14" x14ac:dyDescent="0.35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2">
        <f>+Table1_1[[#This Row],[ Total Revenue ]]-Table1_1[[#This Row],[ Cost of Goods Sold ]]</f>
        <v>877800000</v>
      </c>
      <c r="L821" s="2">
        <f>Table1_1[[#This Row],[Gross Profit (Total Revenue - Cost of Goods Sold)]]-SUM(F821:H821)</f>
        <v>355700000</v>
      </c>
      <c r="M821" s="58">
        <f>1-(Table1_1[[#This Row],[ Cost of Goods Sold ]]/Table1_1[[#This Row],[ Total Revenue ]])</f>
        <v>0.35488174651303817</v>
      </c>
      <c r="N821" s="58">
        <f>+Table1_1[[#This Row],[Operating Profit (Gross Profit - Total operating expenses)]]/Table1_1[[#This Row],[ Total Revenue ]]</f>
        <v>0.14380432585405295</v>
      </c>
    </row>
    <row r="822" spans="1:14" x14ac:dyDescent="0.35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2">
        <f>+Table1_1[[#This Row],[ Total Revenue ]]-Table1_1[[#This Row],[ Cost of Goods Sold ]]</f>
        <v>17002000000</v>
      </c>
      <c r="L822" s="2">
        <f>Table1_1[[#This Row],[Gross Profit (Total Revenue - Cost of Goods Sold)]]-SUM(F822:H822)</f>
        <v>9593000000</v>
      </c>
      <c r="M822" s="58">
        <f>1-(Table1_1[[#This Row],[ Cost of Goods Sold ]]/Table1_1[[#This Row],[ Total Revenue ]])</f>
        <v>0.29364421416234887</v>
      </c>
      <c r="N822" s="58">
        <f>+Table1_1[[#This Row],[Operating Profit (Gross Profit - Total operating expenses)]]/Table1_1[[#This Row],[ Total Revenue ]]</f>
        <v>0.16568221070811745</v>
      </c>
    </row>
    <row r="823" spans="1:14" x14ac:dyDescent="0.35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2">
        <f>+Table1_1[[#This Row],[ Total Revenue ]]-Table1_1[[#This Row],[ Cost of Goods Sold ]]</f>
        <v>10827000000</v>
      </c>
      <c r="L823" s="2">
        <f>Table1_1[[#This Row],[Gross Profit (Total Revenue - Cost of Goods Sold)]]-SUM(F823:H823)</f>
        <v>8150000000</v>
      </c>
      <c r="M823" s="58">
        <f>1-(Table1_1[[#This Row],[ Cost of Goods Sold ]]/Table1_1[[#This Row],[ Total Revenue ]])</f>
        <v>0.85238545111006148</v>
      </c>
      <c r="N823" s="58">
        <f>+Table1_1[[#This Row],[Operating Profit (Gross Profit - Total operating expenses)]]/Table1_1[[#This Row],[ Total Revenue ]]</f>
        <v>0.64163123917493303</v>
      </c>
    </row>
    <row r="824" spans="1:14" x14ac:dyDescent="0.35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2">
        <f>+Table1_1[[#This Row],[ Total Revenue ]]-Table1_1[[#This Row],[ Cost of Goods Sold ]]</f>
        <v>1301700000</v>
      </c>
      <c r="L824" s="2">
        <f>Table1_1[[#This Row],[Gross Profit (Total Revenue - Cost of Goods Sold)]]-SUM(F824:H824)</f>
        <v>596300000</v>
      </c>
      <c r="M824" s="58">
        <f>1-(Table1_1[[#This Row],[ Cost of Goods Sold ]]/Table1_1[[#This Row],[ Total Revenue ]])</f>
        <v>0.42681487310643318</v>
      </c>
      <c r="N824" s="58">
        <f>+Table1_1[[#This Row],[Operating Profit (Gross Profit - Total operating expenses)]]/Table1_1[[#This Row],[ Total Revenue ]]</f>
        <v>0.19552101777165715</v>
      </c>
    </row>
    <row r="825" spans="1:14" x14ac:dyDescent="0.35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2">
        <f>+Table1_1[[#This Row],[ Total Revenue ]]-Table1_1[[#This Row],[ Cost of Goods Sold ]]</f>
        <v>5488179000</v>
      </c>
      <c r="L825" s="2">
        <f>Table1_1[[#This Row],[Gross Profit (Total Revenue - Cost of Goods Sold)]]-SUM(F825:H825)</f>
        <v>1647147000</v>
      </c>
      <c r="M825" s="58">
        <f>1-(Table1_1[[#This Row],[ Cost of Goods Sold ]]/Table1_1[[#This Row],[ Total Revenue ]])</f>
        <v>0.48059090788087344</v>
      </c>
      <c r="N825" s="58">
        <f>+Table1_1[[#This Row],[Operating Profit (Gross Profit - Total operating expenses)]]/Table1_1[[#This Row],[ Total Revenue ]]</f>
        <v>0.14423798351753048</v>
      </c>
    </row>
    <row r="826" spans="1:14" x14ac:dyDescent="0.35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2">
        <f>+Table1_1[[#This Row],[ Total Revenue ]]-Table1_1[[#This Row],[ Cost of Goods Sold ]]</f>
        <v>7241000000</v>
      </c>
      <c r="L826" s="2">
        <f>Table1_1[[#This Row],[Gross Profit (Total Revenue - Cost of Goods Sold)]]-SUM(F826:H826)</f>
        <v>4125000000</v>
      </c>
      <c r="M826" s="58">
        <f>1-(Table1_1[[#This Row],[ Cost of Goods Sold ]]/Table1_1[[#This Row],[ Total Revenue ]])</f>
        <v>0.52535732424000581</v>
      </c>
      <c r="N826" s="58">
        <f>+Table1_1[[#This Row],[Operating Profit (Gross Profit - Total operating expenses)]]/Table1_1[[#This Row],[ Total Revenue ]]</f>
        <v>0.29928172386272944</v>
      </c>
    </row>
    <row r="827" spans="1:14" x14ac:dyDescent="0.35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2">
        <f>+Table1_1[[#This Row],[ Total Revenue ]]-Table1_1[[#This Row],[ Cost of Goods Sold ]]</f>
        <v>10758000000</v>
      </c>
      <c r="L827" s="2">
        <f>Table1_1[[#This Row],[Gross Profit (Total Revenue - Cost of Goods Sold)]]-SUM(F827:H827)</f>
        <v>3957000000</v>
      </c>
      <c r="M827" s="58">
        <f>1-(Table1_1[[#This Row],[ Cost of Goods Sold ]]/Table1_1[[#This Row],[ Total Revenue ]])</f>
        <v>7.7914741370569418E-2</v>
      </c>
      <c r="N827" s="58">
        <f>+Table1_1[[#This Row],[Operating Profit (Gross Profit - Total operating expenses)]]/Table1_1[[#This Row],[ Total Revenue ]]</f>
        <v>2.8658545417674579E-2</v>
      </c>
    </row>
    <row r="828" spans="1:14" x14ac:dyDescent="0.35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2">
        <f>+Table1_1[[#This Row],[ Total Revenue ]]-Table1_1[[#This Row],[ Cost of Goods Sold ]]</f>
        <v>426880000</v>
      </c>
      <c r="L828" s="2">
        <f>Table1_1[[#This Row],[Gross Profit (Total Revenue - Cost of Goods Sold)]]-SUM(F828:H828)</f>
        <v>152663000</v>
      </c>
      <c r="M828" s="58">
        <f>1-(Table1_1[[#This Row],[ Cost of Goods Sold ]]/Table1_1[[#This Row],[ Total Revenue ]])</f>
        <v>0.15406886829327804</v>
      </c>
      <c r="N828" s="58">
        <f>+Table1_1[[#This Row],[Operating Profit (Gross Profit - Total operating expenses)]]/Table1_1[[#This Row],[ Total Revenue ]]</f>
        <v>5.5098893460121576E-2</v>
      </c>
    </row>
    <row r="829" spans="1:14" x14ac:dyDescent="0.35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2">
        <f>+Table1_1[[#This Row],[ Total Revenue ]]-Table1_1[[#This Row],[ Cost of Goods Sold ]]</f>
        <v>1358901000</v>
      </c>
      <c r="L829" s="2">
        <f>Table1_1[[#This Row],[Gross Profit (Total Revenue - Cost of Goods Sold)]]-SUM(F829:H829)</f>
        <v>708328000</v>
      </c>
      <c r="M829" s="58">
        <f>1-(Table1_1[[#This Row],[ Cost of Goods Sold ]]/Table1_1[[#This Row],[ Total Revenue ]])</f>
        <v>0.58762981554257876</v>
      </c>
      <c r="N829" s="58">
        <f>+Table1_1[[#This Row],[Operating Profit (Gross Profit - Total operating expenses)]]/Table1_1[[#This Row],[ Total Revenue ]]</f>
        <v>0.30630241053884261</v>
      </c>
    </row>
    <row r="830" spans="1:14" x14ac:dyDescent="0.35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2">
        <f>+Table1_1[[#This Row],[ Total Revenue ]]-Table1_1[[#This Row],[ Cost of Goods Sold ]]</f>
        <v>973180000</v>
      </c>
      <c r="L830" s="2">
        <f>Table1_1[[#This Row],[Gross Profit (Total Revenue - Cost of Goods Sold)]]-SUM(F830:H830)</f>
        <v>614267000</v>
      </c>
      <c r="M830" s="58">
        <f>1-(Table1_1[[#This Row],[ Cost of Goods Sold ]]/Table1_1[[#This Row],[ Total Revenue ]])</f>
        <v>0.60987539661202617</v>
      </c>
      <c r="N830" s="58">
        <f>+Table1_1[[#This Row],[Operating Profit (Gross Profit - Total operating expenses)]]/Table1_1[[#This Row],[ Total Revenue ]]</f>
        <v>0.38495070824583272</v>
      </c>
    </row>
    <row r="831" spans="1:14" x14ac:dyDescent="0.35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2">
        <f>+Table1_1[[#This Row],[ Total Revenue ]]-Table1_1[[#This Row],[ Cost of Goods Sold ]]</f>
        <v>778074000</v>
      </c>
      <c r="L831" s="2">
        <f>Table1_1[[#This Row],[Gross Profit (Total Revenue - Cost of Goods Sold)]]-SUM(F831:H831)</f>
        <v>528232000</v>
      </c>
      <c r="M831" s="58">
        <f>1-(Table1_1[[#This Row],[ Cost of Goods Sold ]]/Table1_1[[#This Row],[ Total Revenue ]])</f>
        <v>0.80622161525333991</v>
      </c>
      <c r="N831" s="58">
        <f>+Table1_1[[#This Row],[Operating Profit (Gross Profit - Total operating expenses)]]/Table1_1[[#This Row],[ Total Revenue ]]</f>
        <v>0.54734132777666678</v>
      </c>
    </row>
    <row r="832" spans="1:14" x14ac:dyDescent="0.35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2">
        <f>+Table1_1[[#This Row],[ Total Revenue ]]-Table1_1[[#This Row],[ Cost of Goods Sold ]]</f>
        <v>1081698000</v>
      </c>
      <c r="L832" s="2">
        <f>Table1_1[[#This Row],[Gross Profit (Total Revenue - Cost of Goods Sold)]]-SUM(F832:H832)</f>
        <v>-156587000</v>
      </c>
      <c r="M832" s="58">
        <f>1-(Table1_1[[#This Row],[ Cost of Goods Sold ]]/Table1_1[[#This Row],[ Total Revenue ]])</f>
        <v>0.89250850883887867</v>
      </c>
      <c r="N832" s="58">
        <f>+Table1_1[[#This Row],[Operating Profit (Gross Profit - Total operating expenses)]]/Table1_1[[#This Row],[ Total Revenue ]]</f>
        <v>-0.12919985973308029</v>
      </c>
    </row>
    <row r="833" spans="1:14" x14ac:dyDescent="0.35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2">
        <f>+Table1_1[[#This Row],[ Total Revenue ]]-Table1_1[[#This Row],[ Cost of Goods Sold ]]</f>
        <v>1560070000</v>
      </c>
      <c r="L833" s="2">
        <f>Table1_1[[#This Row],[Gross Profit (Total Revenue - Cost of Goods Sold)]]-SUM(F833:H833)</f>
        <v>687373000</v>
      </c>
      <c r="M833" s="58">
        <f>1-(Table1_1[[#This Row],[ Cost of Goods Sold ]]/Table1_1[[#This Row],[ Total Revenue ]])</f>
        <v>0.56268417161097184</v>
      </c>
      <c r="N833" s="58">
        <f>+Table1_1[[#This Row],[Operating Profit (Gross Profit - Total operating expenses)]]/Table1_1[[#This Row],[ Total Revenue ]]</f>
        <v>0.24792086707182917</v>
      </c>
    </row>
    <row r="834" spans="1:14" x14ac:dyDescent="0.35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2">
        <f>+Table1_1[[#This Row],[ Total Revenue ]]-Table1_1[[#This Row],[ Cost of Goods Sold ]]</f>
        <v>75663000000</v>
      </c>
      <c r="L834" s="2">
        <f>Table1_1[[#This Row],[Gross Profit (Total Revenue - Cost of Goods Sold)]]-SUM(F834:H834)</f>
        <v>31968000000</v>
      </c>
      <c r="M834" s="58">
        <f>1-(Table1_1[[#This Row],[ Cost of Goods Sold ]]/Table1_1[[#This Row],[ Total Revenue ]])</f>
        <v>0.62764827872252171</v>
      </c>
      <c r="N834" s="58">
        <f>+Table1_1[[#This Row],[Operating Profit (Gross Profit - Total operating expenses)]]/Table1_1[[#This Row],[ Total Revenue ]]</f>
        <v>0.26518457071754459</v>
      </c>
    </row>
    <row r="835" spans="1:14" x14ac:dyDescent="0.35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2">
        <f>+Table1_1[[#This Row],[ Total Revenue ]]-Table1_1[[#This Row],[ Cost of Goods Sold ]]</f>
        <v>1120762000</v>
      </c>
      <c r="L835" s="2">
        <f>Table1_1[[#This Row],[Gross Profit (Total Revenue - Cost of Goods Sold)]]-SUM(F835:H835)</f>
        <v>517343000</v>
      </c>
      <c r="M835" s="58">
        <f>1-(Table1_1[[#This Row],[ Cost of Goods Sold ]]/Table1_1[[#This Row],[ Total Revenue ]])</f>
        <v>0.58856811562541678</v>
      </c>
      <c r="N835" s="58">
        <f>+Table1_1[[#This Row],[Operating Profit (Gross Profit - Total operating expenses)]]/Table1_1[[#This Row],[ Total Revenue ]]</f>
        <v>0.27168265398184449</v>
      </c>
    </row>
    <row r="836" spans="1:14" x14ac:dyDescent="0.35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2">
        <f>+Table1_1[[#This Row],[ Total Revenue ]]-Table1_1[[#This Row],[ Cost of Goods Sold ]]</f>
        <v>4360000000</v>
      </c>
      <c r="L836" s="2">
        <f>Table1_1[[#This Row],[Gross Profit (Total Revenue - Cost of Goods Sold)]]-SUM(F836:H836)</f>
        <v>1791000000</v>
      </c>
      <c r="M836" s="58">
        <f>1-(Table1_1[[#This Row],[ Cost of Goods Sold ]]/Table1_1[[#This Row],[ Total Revenue ]])</f>
        <v>0.28816920026437542</v>
      </c>
      <c r="N836" s="58">
        <f>+Table1_1[[#This Row],[Operating Profit (Gross Profit - Total operating expenses)]]/Table1_1[[#This Row],[ Total Revenue ]]</f>
        <v>0.11837409120951752</v>
      </c>
    </row>
    <row r="837" spans="1:14" x14ac:dyDescent="0.35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2">
        <f>+Table1_1[[#This Row],[ Total Revenue ]]-Table1_1[[#This Row],[ Cost of Goods Sold ]]</f>
        <v>1536900000</v>
      </c>
      <c r="L837" s="2">
        <f>Table1_1[[#This Row],[Gross Profit (Total Revenue - Cost of Goods Sold)]]-SUM(F837:H837)</f>
        <v>1080100000</v>
      </c>
      <c r="M837" s="58">
        <f>1-(Table1_1[[#This Row],[ Cost of Goods Sold ]]/Table1_1[[#This Row],[ Total Revenue ]])</f>
        <v>0.34009736667404289</v>
      </c>
      <c r="N837" s="58">
        <f>+Table1_1[[#This Row],[Operating Profit (Gross Profit - Total operating expenses)]]/Table1_1[[#This Row],[ Total Revenue ]]</f>
        <v>0.23901305598583758</v>
      </c>
    </row>
    <row r="838" spans="1:14" x14ac:dyDescent="0.35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2">
        <f>+Table1_1[[#This Row],[ Total Revenue ]]-Table1_1[[#This Row],[ Cost of Goods Sold ]]</f>
        <v>86732000000</v>
      </c>
      <c r="L838" s="2">
        <f>Table1_1[[#This Row],[Gross Profit (Total Revenue - Cost of Goods Sold)]]-SUM(F838:H838)</f>
        <v>35581000000</v>
      </c>
      <c r="M838" s="58">
        <f>1-(Table1_1[[#This Row],[ Cost of Goods Sold ]]/Table1_1[[#This Row],[ Total Revenue ]])</f>
        <v>0.98481872168413398</v>
      </c>
      <c r="N838" s="58">
        <f>+Table1_1[[#This Row],[Operating Profit (Gross Profit - Total operating expenses)]]/Table1_1[[#This Row],[ Total Revenue ]]</f>
        <v>0.40401276272013992</v>
      </c>
    </row>
    <row r="839" spans="1:14" x14ac:dyDescent="0.35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2">
        <f>+Table1_1[[#This Row],[ Total Revenue ]]-Table1_1[[#This Row],[ Cost of Goods Sold ]]</f>
        <v>5044000000</v>
      </c>
      <c r="L839" s="2">
        <f>Table1_1[[#This Row],[Gross Profit (Total Revenue - Cost of Goods Sold)]]-SUM(F839:H839)</f>
        <v>1012000000</v>
      </c>
      <c r="M839" s="58">
        <f>1-(Table1_1[[#This Row],[ Cost of Goods Sold ]]/Table1_1[[#This Row],[ Total Revenue ]])</f>
        <v>0.35536142031844442</v>
      </c>
      <c r="N839" s="58">
        <f>+Table1_1[[#This Row],[Operating Profit (Gross Profit - Total operating expenses)]]/Table1_1[[#This Row],[ Total Revenue ]]</f>
        <v>7.1297731435817954E-2</v>
      </c>
    </row>
    <row r="840" spans="1:14" x14ac:dyDescent="0.35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2">
        <f>+Table1_1[[#This Row],[ Total Revenue ]]-Table1_1[[#This Row],[ Cost of Goods Sold ]]</f>
        <v>3395000000</v>
      </c>
      <c r="L840" s="2">
        <f>Table1_1[[#This Row],[Gross Profit (Total Revenue - Cost of Goods Sold)]]-SUM(F840:H840)</f>
        <v>1324000000</v>
      </c>
      <c r="M840" s="58">
        <f>1-(Table1_1[[#This Row],[ Cost of Goods Sold ]]/Table1_1[[#This Row],[ Total Revenue ]])</f>
        <v>0.17084339774557167</v>
      </c>
      <c r="N840" s="58">
        <f>+Table1_1[[#This Row],[Operating Profit (Gross Profit - Total operating expenses)]]/Table1_1[[#This Row],[ Total Revenue ]]</f>
        <v>6.662640901771337E-2</v>
      </c>
    </row>
    <row r="841" spans="1:14" x14ac:dyDescent="0.35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2">
        <f>+Table1_1[[#This Row],[ Total Revenue ]]-Table1_1[[#This Row],[ Cost of Goods Sold ]]</f>
        <v>4994000000</v>
      </c>
      <c r="L841" s="2">
        <f>Table1_1[[#This Row],[Gross Profit (Total Revenue - Cost of Goods Sold)]]-SUM(F841:H841)</f>
        <v>2221000000</v>
      </c>
      <c r="M841" s="58">
        <f>1-(Table1_1[[#This Row],[ Cost of Goods Sold ]]/Table1_1[[#This Row],[ Total Revenue ]])</f>
        <v>0.35681623320948841</v>
      </c>
      <c r="N841" s="58">
        <f>+Table1_1[[#This Row],[Operating Profit (Gross Profit - Total operating expenses)]]/Table1_1[[#This Row],[ Total Revenue ]]</f>
        <v>0.15868819662760789</v>
      </c>
    </row>
    <row r="842" spans="1:14" x14ac:dyDescent="0.35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2">
        <f>+Table1_1[[#This Row],[ Total Revenue ]]-Table1_1[[#This Row],[ Cost of Goods Sold ]]</f>
        <v>2736000000</v>
      </c>
      <c r="L842" s="2">
        <f>Table1_1[[#This Row],[Gross Profit (Total Revenue - Cost of Goods Sold)]]-SUM(F842:H842)</f>
        <v>1375000000</v>
      </c>
      <c r="M842" s="58">
        <f>1-(Table1_1[[#This Row],[ Cost of Goods Sold ]]/Table1_1[[#This Row],[ Total Revenue ]])</f>
        <v>0.39883381924198247</v>
      </c>
      <c r="N842" s="58">
        <f>+Table1_1[[#This Row],[Operating Profit (Gross Profit - Total operating expenses)]]/Table1_1[[#This Row],[ Total Revenue ]]</f>
        <v>0.20043731778425655</v>
      </c>
    </row>
    <row r="843" spans="1:14" x14ac:dyDescent="0.35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2">
        <f>+Table1_1[[#This Row],[ Total Revenue ]]-Table1_1[[#This Row],[ Cost of Goods Sold ]]</f>
        <v>118225000000</v>
      </c>
      <c r="L843" s="2">
        <f>Table1_1[[#This Row],[Gross Profit (Total Revenue - Cost of Goods Sold)]]-SUM(F843:H843)</f>
        <v>26872000000</v>
      </c>
      <c r="M843" s="58">
        <f>1-(Table1_1[[#This Row],[ Cost of Goods Sold ]]/Table1_1[[#This Row],[ Total Revenue ]])</f>
        <v>0.2482185372899931</v>
      </c>
      <c r="N843" s="58">
        <f>+Table1_1[[#This Row],[Operating Profit (Gross Profit - Total operating expenses)]]/Table1_1[[#This Row],[ Total Revenue ]]</f>
        <v>5.6418934523634563E-2</v>
      </c>
    </row>
    <row r="844" spans="1:14" x14ac:dyDescent="0.35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2">
        <f>+Table1_1[[#This Row],[ Total Revenue ]]-Table1_1[[#This Row],[ Cost of Goods Sold ]]</f>
        <v>2138300000</v>
      </c>
      <c r="L844" s="2">
        <f>Table1_1[[#This Row],[Gross Profit (Total Revenue - Cost of Goods Sold)]]-SUM(F844:H844)</f>
        <v>993300000</v>
      </c>
      <c r="M844" s="58">
        <f>1-(Table1_1[[#This Row],[ Cost of Goods Sold ]]/Table1_1[[#This Row],[ Total Revenue ]])</f>
        <v>0.19221019703725006</v>
      </c>
      <c r="N844" s="58">
        <f>+Table1_1[[#This Row],[Operating Profit (Gross Profit - Total operating expenses)]]/Table1_1[[#This Row],[ Total Revenue ]]</f>
        <v>8.9286998417949084E-2</v>
      </c>
    </row>
    <row r="845" spans="1:14" x14ac:dyDescent="0.35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2">
        <f>+Table1_1[[#This Row],[ Total Revenue ]]-Table1_1[[#This Row],[ Cost of Goods Sold ]]</f>
        <v>2307000000</v>
      </c>
      <c r="L845" s="2">
        <f>Table1_1[[#This Row],[Gross Profit (Total Revenue - Cost of Goods Sold)]]-SUM(F845:H845)</f>
        <v>1107400000</v>
      </c>
      <c r="M845" s="58">
        <f>1-(Table1_1[[#This Row],[ Cost of Goods Sold ]]/Table1_1[[#This Row],[ Total Revenue ]])</f>
        <v>0.41627571273908337</v>
      </c>
      <c r="N845" s="58">
        <f>+Table1_1[[#This Row],[Operating Profit (Gross Profit - Total operating expenses)]]/Table1_1[[#This Row],[ Total Revenue ]]</f>
        <v>0.19981955972573079</v>
      </c>
    </row>
    <row r="846" spans="1:14" x14ac:dyDescent="0.35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2">
        <f>+Table1_1[[#This Row],[ Total Revenue ]]-Table1_1[[#This Row],[ Cost of Goods Sold ]]</f>
        <v>1538000000</v>
      </c>
      <c r="L846" s="2">
        <f>Table1_1[[#This Row],[Gross Profit (Total Revenue - Cost of Goods Sold)]]-SUM(F846:H846)</f>
        <v>1011000000</v>
      </c>
      <c r="M846" s="58">
        <f>1-(Table1_1[[#This Row],[ Cost of Goods Sold ]]/Table1_1[[#This Row],[ Total Revenue ]])</f>
        <v>0.21202095395643783</v>
      </c>
      <c r="N846" s="58">
        <f>+Table1_1[[#This Row],[Operating Profit (Gross Profit - Total operating expenses)]]/Table1_1[[#This Row],[ Total Revenue ]]</f>
        <v>0.13937138130686519</v>
      </c>
    </row>
    <row r="847" spans="1:14" x14ac:dyDescent="0.35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2">
        <f>+Table1_1[[#This Row],[ Total Revenue ]]-Table1_1[[#This Row],[ Cost of Goods Sold ]]</f>
        <v>2615000000</v>
      </c>
      <c r="L847" s="2">
        <f>Table1_1[[#This Row],[Gross Profit (Total Revenue - Cost of Goods Sold)]]-SUM(F847:H847)</f>
        <v>928000000</v>
      </c>
      <c r="M847" s="58">
        <f>1-(Table1_1[[#This Row],[ Cost of Goods Sold ]]/Table1_1[[#This Row],[ Total Revenue ]])</f>
        <v>0.52206029147534438</v>
      </c>
      <c r="N847" s="58">
        <f>+Table1_1[[#This Row],[Operating Profit (Gross Profit - Total operating expenses)]]/Table1_1[[#This Row],[ Total Revenue ]]</f>
        <v>0.18526652026352566</v>
      </c>
    </row>
    <row r="848" spans="1:14" x14ac:dyDescent="0.35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2">
        <f>+Table1_1[[#This Row],[ Total Revenue ]]-Table1_1[[#This Row],[ Cost of Goods Sold ]]</f>
        <v>2142114000</v>
      </c>
      <c r="L848" s="2">
        <f>Table1_1[[#This Row],[Gross Profit (Total Revenue - Cost of Goods Sold)]]-SUM(F848:H848)</f>
        <v>1305137000</v>
      </c>
      <c r="M848" s="58">
        <f>1-(Table1_1[[#This Row],[ Cost of Goods Sold ]]/Table1_1[[#This Row],[ Total Revenue ]])</f>
        <v>0.38109560400616549</v>
      </c>
      <c r="N848" s="58">
        <f>+Table1_1[[#This Row],[Operating Profit (Gross Profit - Total operating expenses)]]/Table1_1[[#This Row],[ Total Revenue ]]</f>
        <v>0.23219211177640164</v>
      </c>
    </row>
    <row r="849" spans="1:14" x14ac:dyDescent="0.35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2">
        <f>+Table1_1[[#This Row],[ Total Revenue ]]-Table1_1[[#This Row],[ Cost of Goods Sold ]]</f>
        <v>1591853000</v>
      </c>
      <c r="L849" s="2">
        <f>Table1_1[[#This Row],[Gross Profit (Total Revenue - Cost of Goods Sold)]]-SUM(F849:H849)</f>
        <v>903836000</v>
      </c>
      <c r="M849" s="58">
        <f>1-(Table1_1[[#This Row],[ Cost of Goods Sold ]]/Table1_1[[#This Row],[ Total Revenue ]])</f>
        <v>0.79670288696334579</v>
      </c>
      <c r="N849" s="58">
        <f>+Table1_1[[#This Row],[Operating Profit (Gross Profit - Total operating expenses)]]/Table1_1[[#This Row],[ Total Revenue ]]</f>
        <v>0.45235882367366997</v>
      </c>
    </row>
    <row r="850" spans="1:14" x14ac:dyDescent="0.35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2">
        <f>+Table1_1[[#This Row],[ Total Revenue ]]-Table1_1[[#This Row],[ Cost of Goods Sold ]]</f>
        <v>3506644000</v>
      </c>
      <c r="L850" s="2">
        <f>Table1_1[[#This Row],[Gross Profit (Total Revenue - Cost of Goods Sold)]]-SUM(F850:H850)</f>
        <v>1847555000</v>
      </c>
      <c r="M850" s="58">
        <f>1-(Table1_1[[#This Row],[ Cost of Goods Sold ]]/Table1_1[[#This Row],[ Total Revenue ]])</f>
        <v>0.32127064215392465</v>
      </c>
      <c r="N850" s="58">
        <f>+Table1_1[[#This Row],[Operating Profit (Gross Profit - Total operating expenses)]]/Table1_1[[#This Row],[ Total Revenue ]]</f>
        <v>0.16926873137526774</v>
      </c>
    </row>
    <row r="851" spans="1:14" x14ac:dyDescent="0.35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2">
        <f>+Table1_1[[#This Row],[ Total Revenue ]]-Table1_1[[#This Row],[ Cost of Goods Sold ]]</f>
        <v>2434745000</v>
      </c>
      <c r="L851" s="2">
        <f>Table1_1[[#This Row],[Gross Profit (Total Revenue - Cost of Goods Sold)]]-SUM(F851:H851)</f>
        <v>1221567000</v>
      </c>
      <c r="M851" s="58">
        <f>1-(Table1_1[[#This Row],[ Cost of Goods Sold ]]/Table1_1[[#This Row],[ Total Revenue ]])</f>
        <v>0.32285763841832782</v>
      </c>
      <c r="N851" s="58">
        <f>+Table1_1[[#This Row],[Operating Profit (Gross Profit - Total operating expenses)]]/Table1_1[[#This Row],[ Total Revenue ]]</f>
        <v>0.16198502791452965</v>
      </c>
    </row>
    <row r="852" spans="1:14" x14ac:dyDescent="0.35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2">
        <f>+Table1_1[[#This Row],[ Total Revenue ]]-Table1_1[[#This Row],[ Cost of Goods Sold ]]</f>
        <v>1639278000</v>
      </c>
      <c r="L852" s="2">
        <f>Table1_1[[#This Row],[Gross Profit (Total Revenue - Cost of Goods Sold)]]-SUM(F852:H852)</f>
        <v>758337000</v>
      </c>
      <c r="M852" s="58">
        <f>1-(Table1_1[[#This Row],[ Cost of Goods Sold ]]/Table1_1[[#This Row],[ Total Revenue ]])</f>
        <v>0.68804057533773955</v>
      </c>
      <c r="N852" s="58">
        <f>+Table1_1[[#This Row],[Operating Profit (Gross Profit - Total operating expenses)]]/Table1_1[[#This Row],[ Total Revenue ]]</f>
        <v>0.3182905070280303</v>
      </c>
    </row>
    <row r="853" spans="1:14" x14ac:dyDescent="0.35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2">
        <f>+Table1_1[[#This Row],[ Total Revenue ]]-Table1_1[[#This Row],[ Cost of Goods Sold ]]</f>
        <v>136155000000</v>
      </c>
      <c r="L853" s="2">
        <f>Table1_1[[#This Row],[Gross Profit (Total Revenue - Cost of Goods Sold)]]-SUM(F853:H853)</f>
        <v>42277000000</v>
      </c>
      <c r="M853" s="58">
        <f>1-(Table1_1[[#This Row],[ Cost of Goods Sold ]]/Table1_1[[#This Row],[ Total Revenue ]])</f>
        <v>0.32353458354323295</v>
      </c>
      <c r="N853" s="58">
        <f>+Table1_1[[#This Row],[Operating Profit (Gross Profit - Total operating expenses)]]/Table1_1[[#This Row],[ Total Revenue ]]</f>
        <v>0.10045956144436312</v>
      </c>
    </row>
    <row r="854" spans="1:14" x14ac:dyDescent="0.35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2">
        <f>+Table1_1[[#This Row],[ Total Revenue ]]-Table1_1[[#This Row],[ Cost of Goods Sold ]]</f>
        <v>1577400000</v>
      </c>
      <c r="L854" s="2">
        <f>Table1_1[[#This Row],[Gross Profit (Total Revenue - Cost of Goods Sold)]]-SUM(F854:H854)</f>
        <v>432600000</v>
      </c>
      <c r="M854" s="58">
        <f>1-(Table1_1[[#This Row],[ Cost of Goods Sold ]]/Table1_1[[#This Row],[ Total Revenue ]])</f>
        <v>0.53456689711264738</v>
      </c>
      <c r="N854" s="58">
        <f>+Table1_1[[#This Row],[Operating Profit (Gross Profit - Total operating expenses)]]/Table1_1[[#This Row],[ Total Revenue ]]</f>
        <v>0.14660431069540464</v>
      </c>
    </row>
    <row r="855" spans="1:14" x14ac:dyDescent="0.35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2">
        <f>+Table1_1[[#This Row],[ Total Revenue ]]-Table1_1[[#This Row],[ Cost of Goods Sold ]]</f>
        <v>6485000000</v>
      </c>
      <c r="L855" s="2">
        <f>Table1_1[[#This Row],[Gross Profit (Total Revenue - Cost of Goods Sold)]]-SUM(F855:H855)</f>
        <v>1358000000</v>
      </c>
      <c r="M855" s="58">
        <f>1-(Table1_1[[#This Row],[ Cost of Goods Sold ]]/Table1_1[[#This Row],[ Total Revenue ]])</f>
        <v>0.32415275417374789</v>
      </c>
      <c r="N855" s="58">
        <f>+Table1_1[[#This Row],[Operating Profit (Gross Profit - Total operating expenses)]]/Table1_1[[#This Row],[ Total Revenue ]]</f>
        <v>6.7879636109167252E-2</v>
      </c>
    </row>
    <row r="856" spans="1:14" x14ac:dyDescent="0.35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2">
        <f>+Table1_1[[#This Row],[ Total Revenue ]]-Table1_1[[#This Row],[ Cost of Goods Sold ]]</f>
        <v>1499000000</v>
      </c>
      <c r="L856" s="2">
        <f>Table1_1[[#This Row],[Gross Profit (Total Revenue - Cost of Goods Sold)]]-SUM(F856:H856)</f>
        <v>405000000</v>
      </c>
      <c r="M856" s="58">
        <f>1-(Table1_1[[#This Row],[ Cost of Goods Sold ]]/Table1_1[[#This Row],[ Total Revenue ]])</f>
        <v>0.39066979410998171</v>
      </c>
      <c r="N856" s="58">
        <f>+Table1_1[[#This Row],[Operating Profit (Gross Profit - Total operating expenses)]]/Table1_1[[#This Row],[ Total Revenue ]]</f>
        <v>0.1055512118842846</v>
      </c>
    </row>
    <row r="857" spans="1:14" x14ac:dyDescent="0.35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2">
        <f>+Table1_1[[#This Row],[ Total Revenue ]]-Table1_1[[#This Row],[ Cost of Goods Sold ]]</f>
        <v>3331000000</v>
      </c>
      <c r="L857" s="2">
        <f>Table1_1[[#This Row],[Gross Profit (Total Revenue - Cost of Goods Sold)]]-SUM(F857:H857)</f>
        <v>577297000</v>
      </c>
      <c r="M857" s="58">
        <f>1-(Table1_1[[#This Row],[ Cost of Goods Sold ]]/Table1_1[[#This Row],[ Total Revenue ]])</f>
        <v>0.71169434960409195</v>
      </c>
      <c r="N857" s="58">
        <f>+Table1_1[[#This Row],[Operating Profit (Gross Profit - Total operating expenses)]]/Table1_1[[#This Row],[ Total Revenue ]]</f>
        <v>0.12334404471431806</v>
      </c>
    </row>
    <row r="858" spans="1:14" x14ac:dyDescent="0.35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2">
        <f>+Table1_1[[#This Row],[ Total Revenue ]]-Table1_1[[#This Row],[ Cost of Goods Sold ]]</f>
        <v>3583000000</v>
      </c>
      <c r="L858" s="2">
        <f>Table1_1[[#This Row],[Gross Profit (Total Revenue - Cost of Goods Sold)]]-SUM(F858:H858)</f>
        <v>2129000000</v>
      </c>
      <c r="M858" s="58">
        <f>1-(Table1_1[[#This Row],[ Cost of Goods Sold ]]/Table1_1[[#This Row],[ Total Revenue ]])</f>
        <v>0.27384591867930297</v>
      </c>
      <c r="N858" s="58">
        <f>+Table1_1[[#This Row],[Operating Profit (Gross Profit - Total operating expenses)]]/Table1_1[[#This Row],[ Total Revenue ]]</f>
        <v>0.16271782329562826</v>
      </c>
    </row>
    <row r="859" spans="1:14" x14ac:dyDescent="0.35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2">
        <f>+Table1_1[[#This Row],[ Total Revenue ]]-Table1_1[[#This Row],[ Cost of Goods Sold ]]</f>
        <v>3356700000</v>
      </c>
      <c r="L859" s="2">
        <f>Table1_1[[#This Row],[Gross Profit (Total Revenue - Cost of Goods Sold)]]-SUM(F859:H859)</f>
        <v>1278900000</v>
      </c>
      <c r="M859" s="58">
        <f>1-(Table1_1[[#This Row],[ Cost of Goods Sold ]]/Table1_1[[#This Row],[ Total Revenue ]])</f>
        <v>0.72602413808020072</v>
      </c>
      <c r="N859" s="58">
        <f>+Table1_1[[#This Row],[Operating Profit (Gross Profit - Total operating expenses)]]/Table1_1[[#This Row],[ Total Revenue ]]</f>
        <v>0.27661461262274517</v>
      </c>
    </row>
    <row r="860" spans="1:14" x14ac:dyDescent="0.35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2">
        <f>+Table1_1[[#This Row],[ Total Revenue ]]-Table1_1[[#This Row],[ Cost of Goods Sold ]]</f>
        <v>2219899000</v>
      </c>
      <c r="L860" s="2">
        <f>Table1_1[[#This Row],[Gross Profit (Total Revenue - Cost of Goods Sold)]]-SUM(F860:H860)</f>
        <v>592596000</v>
      </c>
      <c r="M860" s="58">
        <f>1-(Table1_1[[#This Row],[ Cost of Goods Sold ]]/Table1_1[[#This Row],[ Total Revenue ]])</f>
        <v>0.97414749439620296</v>
      </c>
      <c r="N860" s="58">
        <f>+Table1_1[[#This Row],[Operating Profit (Gross Profit - Total operating expenses)]]/Table1_1[[#This Row],[ Total Revenue ]]</f>
        <v>0.26004602398091636</v>
      </c>
    </row>
    <row r="861" spans="1:14" x14ac:dyDescent="0.35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2">
        <f>+Table1_1[[#This Row],[ Total Revenue ]]-Table1_1[[#This Row],[ Cost of Goods Sold ]]</f>
        <v>3068000000</v>
      </c>
      <c r="L861" s="2">
        <f>Table1_1[[#This Row],[Gross Profit (Total Revenue - Cost of Goods Sold)]]-SUM(F861:H861)</f>
        <v>969000000</v>
      </c>
      <c r="M861" s="58">
        <f>1-(Table1_1[[#This Row],[ Cost of Goods Sold ]]/Table1_1[[#This Row],[ Total Revenue ]])</f>
        <v>0.64117032392894457</v>
      </c>
      <c r="N861" s="58">
        <f>+Table1_1[[#This Row],[Operating Profit (Gross Profit - Total operating expenses)]]/Table1_1[[#This Row],[ Total Revenue ]]</f>
        <v>0.2025078369905956</v>
      </c>
    </row>
    <row r="862" spans="1:14" x14ac:dyDescent="0.35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2">
        <f>+Table1_1[[#This Row],[ Total Revenue ]]-Table1_1[[#This Row],[ Cost of Goods Sold ]]</f>
        <v>27030000000</v>
      </c>
      <c r="L862" s="2">
        <f>Table1_1[[#This Row],[Gross Profit (Total Revenue - Cost of Goods Sold)]]-SUM(F862:H862)</f>
        <v>5049000000</v>
      </c>
      <c r="M862" s="58">
        <f>1-(Table1_1[[#This Row],[ Cost of Goods Sold ]]/Table1_1[[#This Row],[ Total Revenue ]])</f>
        <v>0.63376318874560378</v>
      </c>
      <c r="N862" s="58">
        <f>+Table1_1[[#This Row],[Operating Profit (Gross Profit - Total operating expenses)]]/Table1_1[[#This Row],[ Total Revenue ]]</f>
        <v>0.11838218053927316</v>
      </c>
    </row>
    <row r="863" spans="1:14" x14ac:dyDescent="0.35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2">
        <f>+Table1_1[[#This Row],[ Total Revenue ]]-Table1_1[[#This Row],[ Cost of Goods Sold ]]</f>
        <v>4453613000</v>
      </c>
      <c r="L863" s="2">
        <f>Table1_1[[#This Row],[Gross Profit (Total Revenue - Cost of Goods Sold)]]-SUM(F863:H863)</f>
        <v>851710000</v>
      </c>
      <c r="M863" s="58">
        <f>1-(Table1_1[[#This Row],[ Cost of Goods Sold ]]/Table1_1[[#This Row],[ Total Revenue ]])</f>
        <v>0.45242542534885444</v>
      </c>
      <c r="N863" s="58">
        <f>+Table1_1[[#This Row],[Operating Profit (Gross Profit - Total operating expenses)]]/Table1_1[[#This Row],[ Total Revenue ]]</f>
        <v>8.6521944996988481E-2</v>
      </c>
    </row>
    <row r="864" spans="1:14" x14ac:dyDescent="0.35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2">
        <f>+Table1_1[[#This Row],[ Total Revenue ]]-Table1_1[[#This Row],[ Cost of Goods Sold ]]</f>
        <v>93626000000</v>
      </c>
      <c r="L864" s="2">
        <f>Table1_1[[#This Row],[Gross Profit (Total Revenue - Cost of Goods Sold)]]-SUM(F864:H864)</f>
        <v>71230000000</v>
      </c>
      <c r="M864" s="58">
        <f>1-(Table1_1[[#This Row],[ Cost of Goods Sold ]]/Table1_1[[#This Row],[ Total Revenue ]])</f>
        <v>0.40059902017414373</v>
      </c>
      <c r="N864" s="58">
        <f>+Table1_1[[#This Row],[Operating Profit (Gross Profit - Total operating expenses)]]/Table1_1[[#This Row],[ Total Revenue ]]</f>
        <v>0.30477290717326661</v>
      </c>
    </row>
    <row r="865" spans="1:14" x14ac:dyDescent="0.35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2">
        <f>+Table1_1[[#This Row],[ Total Revenue ]]-Table1_1[[#This Row],[ Cost of Goods Sold ]]</f>
        <v>15534000000</v>
      </c>
      <c r="L865" s="2">
        <f>Table1_1[[#This Row],[Gross Profit (Total Revenue - Cost of Goods Sold)]]-SUM(F865:H865)</f>
        <v>3763000000</v>
      </c>
      <c r="M865" s="58">
        <f>1-(Table1_1[[#This Row],[ Cost of Goods Sold ]]/Table1_1[[#This Row],[ Total Revenue ]])</f>
        <v>0.77825651302605214</v>
      </c>
      <c r="N865" s="58">
        <f>+Table1_1[[#This Row],[Operating Profit (Gross Profit - Total operating expenses)]]/Table1_1[[#This Row],[ Total Revenue ]]</f>
        <v>0.18852705410821644</v>
      </c>
    </row>
    <row r="866" spans="1:14" x14ac:dyDescent="0.35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2">
        <f>+Table1_1[[#This Row],[ Total Revenue ]]-Table1_1[[#This Row],[ Cost of Goods Sold ]]</f>
        <v>3529313000</v>
      </c>
      <c r="L866" s="2">
        <f>Table1_1[[#This Row],[Gross Profit (Total Revenue - Cost of Goods Sold)]]-SUM(F866:H866)</f>
        <v>422220000</v>
      </c>
      <c r="M866" s="58">
        <f>1-(Table1_1[[#This Row],[ Cost of Goods Sold ]]/Table1_1[[#This Row],[ Total Revenue ]])</f>
        <v>2.5958121487988817E-2</v>
      </c>
      <c r="N866" s="58">
        <f>+Table1_1[[#This Row],[Operating Profit (Gross Profit - Total operating expenses)]]/Table1_1[[#This Row],[ Total Revenue ]]</f>
        <v>3.1054310157978709E-3</v>
      </c>
    </row>
    <row r="867" spans="1:14" x14ac:dyDescent="0.35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2">
        <f>+Table1_1[[#This Row],[ Total Revenue ]]-Table1_1[[#This Row],[ Cost of Goods Sold ]]</f>
        <v>11029000000</v>
      </c>
      <c r="L867" s="2">
        <f>Table1_1[[#This Row],[Gross Profit (Total Revenue - Cost of Goods Sold)]]-SUM(F867:H867)</f>
        <v>2599000000</v>
      </c>
      <c r="M867" s="58">
        <f>1-(Table1_1[[#This Row],[ Cost of Goods Sold ]]/Table1_1[[#This Row],[ Total Revenue ]])</f>
        <v>0.54472267496419224</v>
      </c>
      <c r="N867" s="58">
        <f>+Table1_1[[#This Row],[Operating Profit (Gross Profit - Total operating expenses)]]/Table1_1[[#This Row],[ Total Revenue ]]</f>
        <v>0.12836469600434633</v>
      </c>
    </row>
    <row r="868" spans="1:14" x14ac:dyDescent="0.35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2">
        <f>+Table1_1[[#This Row],[ Total Revenue ]]-Table1_1[[#This Row],[ Cost of Goods Sold ]]</f>
        <v>4051194000</v>
      </c>
      <c r="L868" s="2">
        <f>Table1_1[[#This Row],[Gross Profit (Total Revenue - Cost of Goods Sold)]]-SUM(F868:H868)</f>
        <v>904654000</v>
      </c>
      <c r="M868" s="58">
        <f>1-(Table1_1[[#This Row],[ Cost of Goods Sold ]]/Table1_1[[#This Row],[ Total Revenue ]])</f>
        <v>0.84478880352896701</v>
      </c>
      <c r="N868" s="58">
        <f>+Table1_1[[#This Row],[Operating Profit (Gross Profit - Total operating expenses)]]/Table1_1[[#This Row],[ Total Revenue ]]</f>
        <v>0.18864600665080322</v>
      </c>
    </row>
    <row r="869" spans="1:14" x14ac:dyDescent="0.35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2">
        <f>+Table1_1[[#This Row],[ Total Revenue ]]-Table1_1[[#This Row],[ Cost of Goods Sold ]]</f>
        <v>2259262000</v>
      </c>
      <c r="L869" s="2">
        <f>Table1_1[[#This Row],[Gross Profit (Total Revenue - Cost of Goods Sold)]]-SUM(F869:H869)</f>
        <v>830841000</v>
      </c>
      <c r="M869" s="58">
        <f>1-(Table1_1[[#This Row],[ Cost of Goods Sold ]]/Table1_1[[#This Row],[ Total Revenue ]])</f>
        <v>0.65770057978068708</v>
      </c>
      <c r="N869" s="58">
        <f>+Table1_1[[#This Row],[Operating Profit (Gross Profit - Total operating expenses)]]/Table1_1[[#This Row],[ Total Revenue ]]</f>
        <v>0.24186863117494378</v>
      </c>
    </row>
    <row r="870" spans="1:14" x14ac:dyDescent="0.35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2">
        <f>+Table1_1[[#This Row],[ Total Revenue ]]-Table1_1[[#This Row],[ Cost of Goods Sold ]]</f>
        <v>4768000000</v>
      </c>
      <c r="L870" s="2">
        <f>Table1_1[[#This Row],[Gross Profit (Total Revenue - Cost of Goods Sold)]]-SUM(F870:H870)</f>
        <v>2861000000</v>
      </c>
      <c r="M870" s="58">
        <f>1-(Table1_1[[#This Row],[ Cost of Goods Sold ]]/Table1_1[[#This Row],[ Total Revenue ]])</f>
        <v>5.8718488688562998E-2</v>
      </c>
      <c r="N870" s="58">
        <f>+Table1_1[[#This Row],[Operating Profit (Gross Profit - Total operating expenses)]]/Table1_1[[#This Row],[ Total Revenue ]]</f>
        <v>3.5233556236992154E-2</v>
      </c>
    </row>
    <row r="871" spans="1:14" x14ac:dyDescent="0.35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2">
        <f>+Table1_1[[#This Row],[ Total Revenue ]]-Table1_1[[#This Row],[ Cost of Goods Sold ]]</f>
        <v>1658961000</v>
      </c>
      <c r="L871" s="2">
        <f>Table1_1[[#This Row],[Gross Profit (Total Revenue - Cost of Goods Sold)]]-SUM(F871:H871)</f>
        <v>1098467000</v>
      </c>
      <c r="M871" s="58">
        <f>1-(Table1_1[[#This Row],[ Cost of Goods Sold ]]/Table1_1[[#This Row],[ Total Revenue ]])</f>
        <v>0.31283797289805282</v>
      </c>
      <c r="N871" s="58">
        <f>+Table1_1[[#This Row],[Operating Profit (Gross Profit - Total operating expenses)]]/Table1_1[[#This Row],[ Total Revenue ]]</f>
        <v>0.20714301877826263</v>
      </c>
    </row>
    <row r="872" spans="1:14" x14ac:dyDescent="0.35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2">
        <f>+Table1_1[[#This Row],[ Total Revenue ]]-Table1_1[[#This Row],[ Cost of Goods Sold ]]</f>
        <v>2170100000</v>
      </c>
      <c r="L872" s="2">
        <f>Table1_1[[#This Row],[Gross Profit (Total Revenue - Cost of Goods Sold)]]-SUM(F872:H872)</f>
        <v>123800000</v>
      </c>
      <c r="M872" s="58">
        <f>1-(Table1_1[[#This Row],[ Cost of Goods Sold ]]/Table1_1[[#This Row],[ Total Revenue ]])</f>
        <v>0.86382453626303635</v>
      </c>
      <c r="N872" s="58">
        <f>+Table1_1[[#This Row],[Operating Profit (Gross Profit - Total operating expenses)]]/Table1_1[[#This Row],[ Total Revenue ]]</f>
        <v>4.9279515962104926E-2</v>
      </c>
    </row>
    <row r="873" spans="1:14" x14ac:dyDescent="0.35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2">
        <f>+Table1_1[[#This Row],[ Total Revenue ]]-Table1_1[[#This Row],[ Cost of Goods Sold ]]</f>
        <v>2467000000</v>
      </c>
      <c r="L873" s="2">
        <f>Table1_1[[#This Row],[Gross Profit (Total Revenue - Cost of Goods Sold)]]-SUM(F873:H873)</f>
        <v>1254000000</v>
      </c>
      <c r="M873" s="58">
        <f>1-(Table1_1[[#This Row],[ Cost of Goods Sold ]]/Table1_1[[#This Row],[ Total Revenue ]])</f>
        <v>0.40756649595242034</v>
      </c>
      <c r="N873" s="58">
        <f>+Table1_1[[#This Row],[Operating Profit (Gross Profit - Total operating expenses)]]/Table1_1[[#This Row],[ Total Revenue ]]</f>
        <v>0.20716999834792665</v>
      </c>
    </row>
    <row r="874" spans="1:14" x14ac:dyDescent="0.35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2">
        <f>+Table1_1[[#This Row],[ Total Revenue ]]-Table1_1[[#This Row],[ Cost of Goods Sold ]]</f>
        <v>8692900000</v>
      </c>
      <c r="L874" s="2">
        <f>Table1_1[[#This Row],[Gross Profit (Total Revenue - Cost of Goods Sold)]]-SUM(F874:H874)</f>
        <v>3127400000</v>
      </c>
      <c r="M874" s="58">
        <f>1-(Table1_1[[#This Row],[ Cost of Goods Sold ]]/Table1_1[[#This Row],[ Total Revenue ]])</f>
        <v>0.53074743873102714</v>
      </c>
      <c r="N874" s="58">
        <f>+Table1_1[[#This Row],[Operating Profit (Gross Profit - Total operating expenses)]]/Table1_1[[#This Row],[ Total Revenue ]]</f>
        <v>0.19094428095197391</v>
      </c>
    </row>
    <row r="875" spans="1:14" x14ac:dyDescent="0.35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2">
        <f>+Table1_1[[#This Row],[ Total Revenue ]]-Table1_1[[#This Row],[ Cost of Goods Sold ]]</f>
        <v>8355000000</v>
      </c>
      <c r="L875" s="2">
        <f>Table1_1[[#This Row],[Gross Profit (Total Revenue - Cost of Goods Sold)]]-SUM(F875:H875)</f>
        <v>4808000000</v>
      </c>
      <c r="M875" s="58">
        <f>1-(Table1_1[[#This Row],[ Cost of Goods Sold ]]/Table1_1[[#This Row],[ Total Revenue ]])</f>
        <v>0.36760823653643082</v>
      </c>
      <c r="N875" s="58">
        <f>+Table1_1[[#This Row],[Operating Profit (Gross Profit - Total operating expenses)]]/Table1_1[[#This Row],[ Total Revenue ]]</f>
        <v>0.21154523055262231</v>
      </c>
    </row>
    <row r="876" spans="1:14" x14ac:dyDescent="0.35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2">
        <f>+Table1_1[[#This Row],[ Total Revenue ]]-Table1_1[[#This Row],[ Cost of Goods Sold ]]</f>
        <v>30795000000</v>
      </c>
      <c r="L876" s="2">
        <f>Table1_1[[#This Row],[Gross Profit (Total Revenue - Cost of Goods Sold)]]-SUM(F876:H876)</f>
        <v>12304000000</v>
      </c>
      <c r="M876" s="58">
        <f>1-(Table1_1[[#This Row],[ Cost of Goods Sold ]]/Table1_1[[#This Row],[ Total Revenue ]])</f>
        <v>0.47813868273142257</v>
      </c>
      <c r="N876" s="58">
        <f>+Table1_1[[#This Row],[Operating Profit (Gross Profit - Total operating expenses)]]/Table1_1[[#This Row],[ Total Revenue ]]</f>
        <v>0.19103810204018259</v>
      </c>
    </row>
    <row r="877" spans="1:14" x14ac:dyDescent="0.35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2">
        <f>+Table1_1[[#This Row],[ Total Revenue ]]-Table1_1[[#This Row],[ Cost of Goods Sold ]]</f>
        <v>603399000</v>
      </c>
      <c r="L877" s="2">
        <f>Table1_1[[#This Row],[Gross Profit (Total Revenue - Cost of Goods Sold)]]-SUM(F877:H877)</f>
        <v>264170000</v>
      </c>
      <c r="M877" s="58">
        <f>1-(Table1_1[[#This Row],[ Cost of Goods Sold ]]/Table1_1[[#This Row],[ Total Revenue ]])</f>
        <v>0.61298423447447736</v>
      </c>
      <c r="N877" s="58">
        <f>+Table1_1[[#This Row],[Operating Profit (Gross Profit - Total operating expenses)]]/Table1_1[[#This Row],[ Total Revenue ]]</f>
        <v>0.2683664461179463</v>
      </c>
    </row>
    <row r="878" spans="1:14" x14ac:dyDescent="0.35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2">
        <f>+Table1_1[[#This Row],[ Total Revenue ]]-Table1_1[[#This Row],[ Cost of Goods Sold ]]</f>
        <v>1658870000</v>
      </c>
      <c r="L878" s="2">
        <f>Table1_1[[#This Row],[Gross Profit (Total Revenue - Cost of Goods Sold)]]-SUM(F878:H878)</f>
        <v>256297000</v>
      </c>
      <c r="M878" s="58">
        <f>1-(Table1_1[[#This Row],[ Cost of Goods Sold ]]/Table1_1[[#This Row],[ Total Revenue ]])</f>
        <v>0.16065768862971597</v>
      </c>
      <c r="N878" s="58">
        <f>+Table1_1[[#This Row],[Operating Profit (Gross Profit - Total operating expenses)]]/Table1_1[[#This Row],[ Total Revenue ]]</f>
        <v>2.4821766396842609E-2</v>
      </c>
    </row>
    <row r="879" spans="1:14" x14ac:dyDescent="0.35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2">
        <f>+Table1_1[[#This Row],[ Total Revenue ]]-Table1_1[[#This Row],[ Cost of Goods Sold ]]</f>
        <v>1352931000</v>
      </c>
      <c r="L879" s="2">
        <f>Table1_1[[#This Row],[Gross Profit (Total Revenue - Cost of Goods Sold)]]-SUM(F879:H879)</f>
        <v>490708000</v>
      </c>
      <c r="M879" s="58">
        <f>1-(Table1_1[[#This Row],[ Cost of Goods Sold ]]/Table1_1[[#This Row],[ Total Revenue ]])</f>
        <v>0.68890926810986852</v>
      </c>
      <c r="N879" s="58">
        <f>+Table1_1[[#This Row],[Operating Profit (Gross Profit - Total operating expenses)]]/Table1_1[[#This Row],[ Total Revenue ]]</f>
        <v>0.24986735401558349</v>
      </c>
    </row>
    <row r="880" spans="1:14" x14ac:dyDescent="0.35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2">
        <f>+Table1_1[[#This Row],[ Total Revenue ]]-Table1_1[[#This Row],[ Cost of Goods Sold ]]</f>
        <v>770848000</v>
      </c>
      <c r="L880" s="2">
        <f>Table1_1[[#This Row],[Gross Profit (Total Revenue - Cost of Goods Sold)]]-SUM(F880:H880)</f>
        <v>327403000</v>
      </c>
      <c r="M880" s="58">
        <f>1-(Table1_1[[#This Row],[ Cost of Goods Sold ]]/Table1_1[[#This Row],[ Total Revenue ]])</f>
        <v>0.31520460853763654</v>
      </c>
      <c r="N880" s="58">
        <f>+Table1_1[[#This Row],[Operating Profit (Gross Profit - Total operating expenses)]]/Table1_1[[#This Row],[ Total Revenue ]]</f>
        <v>0.13387715146053156</v>
      </c>
    </row>
    <row r="881" spans="1:14" x14ac:dyDescent="0.35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2">
        <f>+Table1_1[[#This Row],[ Total Revenue ]]-Table1_1[[#This Row],[ Cost of Goods Sold ]]</f>
        <v>3043000000</v>
      </c>
      <c r="L881" s="2">
        <f>Table1_1[[#This Row],[Gross Profit (Total Revenue - Cost of Goods Sold)]]-SUM(F881:H881)</f>
        <v>932000000</v>
      </c>
      <c r="M881" s="58">
        <f>1-(Table1_1[[#This Row],[ Cost of Goods Sold ]]/Table1_1[[#This Row],[ Total Revenue ]])</f>
        <v>0.56687779433681074</v>
      </c>
      <c r="N881" s="58">
        <f>+Table1_1[[#This Row],[Operating Profit (Gross Profit - Total operating expenses)]]/Table1_1[[#This Row],[ Total Revenue ]]</f>
        <v>0.1736214605067064</v>
      </c>
    </row>
    <row r="882" spans="1:14" x14ac:dyDescent="0.35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2">
        <f>+Table1_1[[#This Row],[ Total Revenue ]]-Table1_1[[#This Row],[ Cost of Goods Sold ]]</f>
        <v>14046000000</v>
      </c>
      <c r="L882" s="2">
        <f>Table1_1[[#This Row],[Gross Profit (Total Revenue - Cost of Goods Sold)]]-SUM(F882:H882)</f>
        <v>4651000000</v>
      </c>
      <c r="M882" s="58">
        <f>1-(Table1_1[[#This Row],[ Cost of Goods Sold ]]/Table1_1[[#This Row],[ Total Revenue ]])</f>
        <v>0.3985924685717529</v>
      </c>
      <c r="N882" s="58">
        <f>+Table1_1[[#This Row],[Operating Profit (Gross Profit - Total operating expenses)]]/Table1_1[[#This Row],[ Total Revenue ]]</f>
        <v>0.13198444904792986</v>
      </c>
    </row>
    <row r="883" spans="1:14" x14ac:dyDescent="0.35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2">
        <f>+Table1_1[[#This Row],[ Total Revenue ]]-Table1_1[[#This Row],[ Cost of Goods Sold ]]</f>
        <v>869100000</v>
      </c>
      <c r="L883" s="2">
        <f>Table1_1[[#This Row],[Gross Profit (Total Revenue - Cost of Goods Sold)]]-SUM(F883:H883)</f>
        <v>358600000</v>
      </c>
      <c r="M883" s="58">
        <f>1-(Table1_1[[#This Row],[ Cost of Goods Sold ]]/Table1_1[[#This Row],[ Total Revenue ]])</f>
        <v>0.42024080073497416</v>
      </c>
      <c r="N883" s="58">
        <f>+Table1_1[[#This Row],[Operating Profit (Gross Profit - Total operating expenses)]]/Table1_1[[#This Row],[ Total Revenue ]]</f>
        <v>0.17339587060587011</v>
      </c>
    </row>
    <row r="884" spans="1:14" x14ac:dyDescent="0.35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2">
        <f>+Table1_1[[#This Row],[ Total Revenue ]]-Table1_1[[#This Row],[ Cost of Goods Sold ]]</f>
        <v>2371000000</v>
      </c>
      <c r="L884" s="2">
        <f>Table1_1[[#This Row],[Gross Profit (Total Revenue - Cost of Goods Sold)]]-SUM(F884:H884)</f>
        <v>618000000</v>
      </c>
      <c r="M884" s="58">
        <f>1-(Table1_1[[#This Row],[ Cost of Goods Sold ]]/Table1_1[[#This Row],[ Total Revenue ]])</f>
        <v>0.91052227342549918</v>
      </c>
      <c r="N884" s="58">
        <f>+Table1_1[[#This Row],[Operating Profit (Gross Profit - Total operating expenses)]]/Table1_1[[#This Row],[ Total Revenue ]]</f>
        <v>0.23732718894009217</v>
      </c>
    </row>
    <row r="885" spans="1:14" x14ac:dyDescent="0.35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2">
        <f>+Table1_1[[#This Row],[ Total Revenue ]]-Table1_1[[#This Row],[ Cost of Goods Sold ]]</f>
        <v>3952000000</v>
      </c>
      <c r="L885" s="2">
        <f>Table1_1[[#This Row],[Gross Profit (Total Revenue - Cost of Goods Sold)]]-SUM(F885:H885)</f>
        <v>1693000000</v>
      </c>
      <c r="M885" s="58">
        <f>1-(Table1_1[[#This Row],[ Cost of Goods Sold ]]/Table1_1[[#This Row],[ Total Revenue ]])</f>
        <v>0.40915208613728127</v>
      </c>
      <c r="N885" s="58">
        <f>+Table1_1[[#This Row],[Operating Profit (Gross Profit - Total operating expenses)]]/Table1_1[[#This Row],[ Total Revenue ]]</f>
        <v>0.17527694378300032</v>
      </c>
    </row>
    <row r="886" spans="1:14" x14ac:dyDescent="0.35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2">
        <f>+Table1_1[[#This Row],[ Total Revenue ]]-Table1_1[[#This Row],[ Cost of Goods Sold ]]</f>
        <v>1424947000</v>
      </c>
      <c r="L886" s="2">
        <f>Table1_1[[#This Row],[Gross Profit (Total Revenue - Cost of Goods Sold)]]-SUM(F886:H886)</f>
        <v>898586000</v>
      </c>
      <c r="M886" s="58">
        <f>1-(Table1_1[[#This Row],[ Cost of Goods Sold ]]/Table1_1[[#This Row],[ Total Revenue ]])</f>
        <v>0.35429133627252751</v>
      </c>
      <c r="N886" s="58">
        <f>+Table1_1[[#This Row],[Operating Profit (Gross Profit - Total operating expenses)]]/Table1_1[[#This Row],[ Total Revenue ]]</f>
        <v>0.22341970241404449</v>
      </c>
    </row>
    <row r="887" spans="1:14" x14ac:dyDescent="0.35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2">
        <f>+Table1_1[[#This Row],[ Total Revenue ]]-Table1_1[[#This Row],[ Cost of Goods Sold ]]</f>
        <v>17435000000</v>
      </c>
      <c r="L887" s="2">
        <f>Table1_1[[#This Row],[Gross Profit (Total Revenue - Cost of Goods Sold)]]-SUM(F887:H887)</f>
        <v>8470000000</v>
      </c>
      <c r="M887" s="58">
        <f>1-(Table1_1[[#This Row],[ Cost of Goods Sold ]]/Table1_1[[#This Row],[ Total Revenue ]])</f>
        <v>0.80486566337364973</v>
      </c>
      <c r="N887" s="58">
        <f>+Table1_1[[#This Row],[Operating Profit (Gross Profit - Total operating expenses)]]/Table1_1[[#This Row],[ Total Revenue ]]</f>
        <v>0.39100729387868155</v>
      </c>
    </row>
    <row r="888" spans="1:14" x14ac:dyDescent="0.35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2">
        <f>+Table1_1[[#This Row],[ Total Revenue ]]-Table1_1[[#This Row],[ Cost of Goods Sold ]]</f>
        <v>10314000000</v>
      </c>
      <c r="L888" s="2">
        <f>Table1_1[[#This Row],[Gross Profit (Total Revenue - Cost of Goods Sold)]]-SUM(F888:H888)</f>
        <v>2903000000</v>
      </c>
      <c r="M888" s="58">
        <f>1-(Table1_1[[#This Row],[ Cost of Goods Sold ]]/Table1_1[[#This Row],[ Total Revenue ]])</f>
        <v>0.83880936890045543</v>
      </c>
      <c r="N888" s="58">
        <f>+Table1_1[[#This Row],[Operating Profit (Gross Profit - Total operating expenses)]]/Table1_1[[#This Row],[ Total Revenue ]]</f>
        <v>0.23609303838646714</v>
      </c>
    </row>
    <row r="889" spans="1:14" x14ac:dyDescent="0.35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2">
        <f>+Table1_1[[#This Row],[ Total Revenue ]]-Table1_1[[#This Row],[ Cost of Goods Sold ]]</f>
        <v>3005783000</v>
      </c>
      <c r="L889" s="2">
        <f>Table1_1[[#This Row],[Gross Profit (Total Revenue - Cost of Goods Sold)]]-SUM(F889:H889)</f>
        <v>1486922000</v>
      </c>
      <c r="M889" s="58">
        <f>1-(Table1_1[[#This Row],[ Cost of Goods Sold ]]/Table1_1[[#This Row],[ Total Revenue ]])</f>
        <v>0.73310922213593599</v>
      </c>
      <c r="N889" s="58">
        <f>+Table1_1[[#This Row],[Operating Profit (Gross Profit - Total operating expenses)]]/Table1_1[[#This Row],[ Total Revenue ]]</f>
        <v>0.36265965666743416</v>
      </c>
    </row>
    <row r="890" spans="1:14" x14ac:dyDescent="0.35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2">
        <f>+Table1_1[[#This Row],[ Total Revenue ]]-Table1_1[[#This Row],[ Cost of Goods Sold ]]</f>
        <v>35355000000</v>
      </c>
      <c r="L890" s="2">
        <f>Table1_1[[#This Row],[Gross Profit (Total Revenue - Cost of Goods Sold)]]-SUM(F890:H890)</f>
        <v>2233000000</v>
      </c>
      <c r="M890" s="58">
        <f>1-(Table1_1[[#This Row],[ Cost of Goods Sold ]]/Table1_1[[#This Row],[ Total Revenue ]])</f>
        <v>0.33040203353083009</v>
      </c>
      <c r="N890" s="58">
        <f>+Table1_1[[#This Row],[Operating Profit (Gross Profit - Total operating expenses)]]/Table1_1[[#This Row],[ Total Revenue ]]</f>
        <v>2.0867988710913405E-2</v>
      </c>
    </row>
    <row r="891" spans="1:14" x14ac:dyDescent="0.35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2">
        <f>+Table1_1[[#This Row],[ Total Revenue ]]-Table1_1[[#This Row],[ Cost of Goods Sold ]]</f>
        <v>3261500000</v>
      </c>
      <c r="L891" s="2">
        <f>Table1_1[[#This Row],[Gross Profit (Total Revenue - Cost of Goods Sold)]]-SUM(F891:H891)</f>
        <v>888500000</v>
      </c>
      <c r="M891" s="58">
        <f>1-(Table1_1[[#This Row],[ Cost of Goods Sold ]]/Table1_1[[#This Row],[ Total Revenue ]])</f>
        <v>0.15633688045249738</v>
      </c>
      <c r="N891" s="58">
        <f>+Table1_1[[#This Row],[Operating Profit (Gross Profit - Total operating expenses)]]/Table1_1[[#This Row],[ Total Revenue ]]</f>
        <v>4.2589396989742116E-2</v>
      </c>
    </row>
    <row r="892" spans="1:14" x14ac:dyDescent="0.35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2">
        <f>+Table1_1[[#This Row],[ Total Revenue ]]-Table1_1[[#This Row],[ Cost of Goods Sold ]]</f>
        <v>17019200000</v>
      </c>
      <c r="L892" s="2">
        <f>Table1_1[[#This Row],[Gross Profit (Total Revenue - Cost of Goods Sold)]]-SUM(F892:H892)</f>
        <v>5049900000</v>
      </c>
      <c r="M892" s="58">
        <f>1-(Table1_1[[#This Row],[ Cost of Goods Sold ]]/Table1_1[[#This Row],[ Total Revenue ]])</f>
        <v>0.23038114846746016</v>
      </c>
      <c r="N892" s="58">
        <f>+Table1_1[[#This Row],[Operating Profit (Gross Profit - Total operating expenses)]]/Table1_1[[#This Row],[ Total Revenue ]]</f>
        <v>6.8358193196262296E-2</v>
      </c>
    </row>
    <row r="893" spans="1:14" x14ac:dyDescent="0.35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2">
        <f>+Table1_1[[#This Row],[ Total Revenue ]]-Table1_1[[#This Row],[ Cost of Goods Sold ]]</f>
        <v>10180000000</v>
      </c>
      <c r="L893" s="2">
        <f>Table1_1[[#This Row],[Gross Profit (Total Revenue - Cost of Goods Sold)]]-SUM(F893:H893)</f>
        <v>-635000000</v>
      </c>
      <c r="M893" s="58">
        <f>1-(Table1_1[[#This Row],[ Cost of Goods Sold ]]/Table1_1[[#This Row],[ Total Revenue ]])</f>
        <v>0.80214325112284302</v>
      </c>
      <c r="N893" s="58">
        <f>+Table1_1[[#This Row],[Operating Profit (Gross Profit - Total operating expenses)]]/Table1_1[[#This Row],[ Total Revenue ]]</f>
        <v>-5.0035458198723508E-2</v>
      </c>
    </row>
    <row r="894" spans="1:14" x14ac:dyDescent="0.35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2">
        <f>+Table1_1[[#This Row],[ Total Revenue ]]-Table1_1[[#This Row],[ Cost of Goods Sold ]]</f>
        <v>5513000000</v>
      </c>
      <c r="L894" s="2">
        <f>Table1_1[[#This Row],[Gross Profit (Total Revenue - Cost of Goods Sold)]]-SUM(F894:H894)</f>
        <v>-1090000000</v>
      </c>
      <c r="M894" s="58">
        <f>1-(Table1_1[[#This Row],[ Cost of Goods Sold ]]/Table1_1[[#This Row],[ Total Revenue ]])</f>
        <v>0.63382386755575992</v>
      </c>
      <c r="N894" s="58">
        <f>+Table1_1[[#This Row],[Operating Profit (Gross Profit - Total operating expenses)]]/Table1_1[[#This Row],[ Total Revenue ]]</f>
        <v>-0.1253161646355484</v>
      </c>
    </row>
    <row r="895" spans="1:14" x14ac:dyDescent="0.35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2">
        <f>+Table1_1[[#This Row],[ Total Revenue ]]-Table1_1[[#This Row],[ Cost of Goods Sold ]]</f>
        <v>2955900000</v>
      </c>
      <c r="L895" s="2">
        <f>Table1_1[[#This Row],[Gross Profit (Total Revenue - Cost of Goods Sold)]]-SUM(F895:H895)</f>
        <v>1923500000</v>
      </c>
      <c r="M895" s="58">
        <f>1-(Table1_1[[#This Row],[ Cost of Goods Sold ]]/Table1_1[[#This Row],[ Total Revenue ]])</f>
        <v>0.29872964860685813</v>
      </c>
      <c r="N895" s="58">
        <f>+Table1_1[[#This Row],[Operating Profit (Gross Profit - Total operating expenses)]]/Table1_1[[#This Row],[ Total Revenue ]]</f>
        <v>0.19439307117808163</v>
      </c>
    </row>
    <row r="896" spans="1:14" x14ac:dyDescent="0.35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2">
        <f>+Table1_1[[#This Row],[ Total Revenue ]]-Table1_1[[#This Row],[ Cost of Goods Sold ]]</f>
        <v>1693800000</v>
      </c>
      <c r="L896" s="2">
        <f>Table1_1[[#This Row],[Gross Profit (Total Revenue - Cost of Goods Sold)]]-SUM(F896:H896)</f>
        <v>1048700000</v>
      </c>
      <c r="M896" s="58">
        <f>1-(Table1_1[[#This Row],[ Cost of Goods Sold ]]/Table1_1[[#This Row],[ Total Revenue ]])</f>
        <v>0.31686465251145823</v>
      </c>
      <c r="N896" s="58">
        <f>+Table1_1[[#This Row],[Operating Profit (Gross Profit - Total operating expenses)]]/Table1_1[[#This Row],[ Total Revenue ]]</f>
        <v>0.19618370592086801</v>
      </c>
    </row>
    <row r="897" spans="1:14" x14ac:dyDescent="0.35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2">
        <f>+Table1_1[[#This Row],[ Total Revenue ]]-Table1_1[[#This Row],[ Cost of Goods Sold ]]</f>
        <v>4769000000</v>
      </c>
      <c r="L897" s="2">
        <f>Table1_1[[#This Row],[Gross Profit (Total Revenue - Cost of Goods Sold)]]-SUM(F897:H897)</f>
        <v>2185000000</v>
      </c>
      <c r="M897" s="58">
        <f>1-(Table1_1[[#This Row],[ Cost of Goods Sold ]]/Table1_1[[#This Row],[ Total Revenue ]])</f>
        <v>0.1994896678658078</v>
      </c>
      <c r="N897" s="58">
        <f>+Table1_1[[#This Row],[Operating Profit (Gross Profit - Total operating expenses)]]/Table1_1[[#This Row],[ Total Revenue ]]</f>
        <v>9.1399648623776461E-2</v>
      </c>
    </row>
    <row r="898" spans="1:14" x14ac:dyDescent="0.35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2">
        <f>+Table1_1[[#This Row],[ Total Revenue ]]-Table1_1[[#This Row],[ Cost of Goods Sold ]]</f>
        <v>2883000000</v>
      </c>
      <c r="L898" s="2">
        <f>Table1_1[[#This Row],[Gross Profit (Total Revenue - Cost of Goods Sold)]]-SUM(F898:H898)</f>
        <v>1183000000</v>
      </c>
      <c r="M898" s="58">
        <f>1-(Table1_1[[#This Row],[ Cost of Goods Sold ]]/Table1_1[[#This Row],[ Total Revenue ]])</f>
        <v>0.65403811252268595</v>
      </c>
      <c r="N898" s="58">
        <f>+Table1_1[[#This Row],[Operating Profit (Gross Profit - Total operating expenses)]]/Table1_1[[#This Row],[ Total Revenue ]]</f>
        <v>0.26837568058076228</v>
      </c>
    </row>
    <row r="899" spans="1:14" x14ac:dyDescent="0.35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2">
        <f>+Table1_1[[#This Row],[ Total Revenue ]]-Table1_1[[#This Row],[ Cost of Goods Sold ]]</f>
        <v>1651200000</v>
      </c>
      <c r="L899" s="2">
        <f>Table1_1[[#This Row],[Gross Profit (Total Revenue - Cost of Goods Sold)]]-SUM(F899:H899)</f>
        <v>492300000</v>
      </c>
      <c r="M899" s="58">
        <f>1-(Table1_1[[#This Row],[ Cost of Goods Sold ]]/Table1_1[[#This Row],[ Total Revenue ]])</f>
        <v>0.26084071844936263</v>
      </c>
      <c r="N899" s="58">
        <f>+Table1_1[[#This Row],[Operating Profit (Gross Profit - Total operating expenses)]]/Table1_1[[#This Row],[ Total Revenue ]]</f>
        <v>7.7768826121984741E-2</v>
      </c>
    </row>
    <row r="900" spans="1:14" x14ac:dyDescent="0.35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2">
        <f>+Table1_1[[#This Row],[ Total Revenue ]]-Table1_1[[#This Row],[ Cost of Goods Sold ]]</f>
        <v>1661000000</v>
      </c>
      <c r="L900" s="2">
        <f>Table1_1[[#This Row],[Gross Profit (Total Revenue - Cost of Goods Sold)]]-SUM(F900:H900)</f>
        <v>1001000000</v>
      </c>
      <c r="M900" s="58">
        <f>1-(Table1_1[[#This Row],[ Cost of Goods Sold ]]/Table1_1[[#This Row],[ Total Revenue ]])</f>
        <v>0.55164397210229166</v>
      </c>
      <c r="N900" s="58">
        <f>+Table1_1[[#This Row],[Operating Profit (Gross Profit - Total operating expenses)]]/Table1_1[[#This Row],[ Total Revenue ]]</f>
        <v>0.33244769179674527</v>
      </c>
    </row>
    <row r="901" spans="1:14" x14ac:dyDescent="0.35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2">
        <f>+Table1_1[[#This Row],[ Total Revenue ]]-Table1_1[[#This Row],[ Cost of Goods Sold ]]</f>
        <v>35522000000</v>
      </c>
      <c r="L901" s="2">
        <f>Table1_1[[#This Row],[Gross Profit (Total Revenue - Cost of Goods Sold)]]-SUM(F901:H901)</f>
        <v>10325000000</v>
      </c>
      <c r="M901" s="58">
        <f>1-(Table1_1[[#This Row],[ Cost of Goods Sold ]]/Table1_1[[#This Row],[ Total Revenue ]])</f>
        <v>0.98960858058225376</v>
      </c>
      <c r="N901" s="58">
        <f>+Table1_1[[#This Row],[Operating Profit (Gross Profit - Total operating expenses)]]/Table1_1[[#This Row],[ Total Revenue ]]</f>
        <v>0.28764451873519986</v>
      </c>
    </row>
    <row r="902" spans="1:14" x14ac:dyDescent="0.35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2">
        <f>+Table1_1[[#This Row],[ Total Revenue ]]-Table1_1[[#This Row],[ Cost of Goods Sold ]]</f>
        <v>1145600000</v>
      </c>
      <c r="L902" s="2">
        <f>Table1_1[[#This Row],[Gross Profit (Total Revenue - Cost of Goods Sold)]]-SUM(F902:H902)</f>
        <v>388700000</v>
      </c>
      <c r="M902" s="58">
        <f>1-(Table1_1[[#This Row],[ Cost of Goods Sold ]]/Table1_1[[#This Row],[ Total Revenue ]])</f>
        <v>0.42324601913769533</v>
      </c>
      <c r="N902" s="58">
        <f>+Table1_1[[#This Row],[Operating Profit (Gross Profit - Total operating expenses)]]/Table1_1[[#This Row],[ Total Revenue ]]</f>
        <v>0.14360660582997747</v>
      </c>
    </row>
    <row r="903" spans="1:14" x14ac:dyDescent="0.35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2">
        <f>+Table1_1[[#This Row],[ Total Revenue ]]-Table1_1[[#This Row],[ Cost of Goods Sold ]]</f>
        <v>5327031000</v>
      </c>
      <c r="L903" s="2">
        <f>Table1_1[[#This Row],[Gross Profit (Total Revenue - Cost of Goods Sold)]]-SUM(F903:H903)</f>
        <v>1953051000</v>
      </c>
      <c r="M903" s="58">
        <f>1-(Table1_1[[#This Row],[ Cost of Goods Sold ]]/Table1_1[[#This Row],[ Total Revenue ]])</f>
        <v>0.52290696099276168</v>
      </c>
      <c r="N903" s="58">
        <f>+Table1_1[[#This Row],[Operating Profit (Gross Profit - Total operating expenses)]]/Table1_1[[#This Row],[ Total Revenue ]]</f>
        <v>0.19171353856845849</v>
      </c>
    </row>
    <row r="904" spans="1:14" x14ac:dyDescent="0.35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2">
        <f>+Table1_1[[#This Row],[ Total Revenue ]]-Table1_1[[#This Row],[ Cost of Goods Sold ]]</f>
        <v>14026000000</v>
      </c>
      <c r="L904" s="2">
        <f>Table1_1[[#This Row],[Gross Profit (Total Revenue - Cost of Goods Sold)]]-SUM(F904:H904)</f>
        <v>7444000000</v>
      </c>
      <c r="M904" s="58">
        <f>1-(Table1_1[[#This Row],[ Cost of Goods Sold ]]/Table1_1[[#This Row],[ Total Revenue ]])</f>
        <v>0.14593087375408365</v>
      </c>
      <c r="N904" s="58">
        <f>+Table1_1[[#This Row],[Operating Profit (Gross Profit - Total operating expenses)]]/Table1_1[[#This Row],[ Total Revenue ]]</f>
        <v>7.7449695153671685E-2</v>
      </c>
    </row>
    <row r="905" spans="1:14" x14ac:dyDescent="0.35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2">
        <f>+Table1_1[[#This Row],[ Total Revenue ]]-Table1_1[[#This Row],[ Cost of Goods Sold ]]</f>
        <v>92525000000</v>
      </c>
      <c r="L905" s="2">
        <f>Table1_1[[#This Row],[Gross Profit (Total Revenue - Cost of Goods Sold)]]-SUM(F905:H905)</f>
        <v>15133000000</v>
      </c>
      <c r="M905" s="58">
        <f>1-(Table1_1[[#This Row],[ Cost of Goods Sold ]]/Table1_1[[#This Row],[ Total Revenue ]])</f>
        <v>0.97209527111503347</v>
      </c>
      <c r="N905" s="58">
        <f>+Table1_1[[#This Row],[Operating Profit (Gross Profit - Total operating expenses)]]/Table1_1[[#This Row],[ Total Revenue ]]</f>
        <v>0.15899181559344827</v>
      </c>
    </row>
    <row r="906" spans="1:14" x14ac:dyDescent="0.35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2">
        <f>+Table1_1[[#This Row],[ Total Revenue ]]-Table1_1[[#This Row],[ Cost of Goods Sold ]]</f>
        <v>4581000000</v>
      </c>
      <c r="L906" s="2">
        <f>Table1_1[[#This Row],[Gross Profit (Total Revenue - Cost of Goods Sold)]]-SUM(F906:H906)</f>
        <v>656000000</v>
      </c>
      <c r="M906" s="58">
        <f>1-(Table1_1[[#This Row],[ Cost of Goods Sold ]]/Table1_1[[#This Row],[ Total Revenue ]])</f>
        <v>0.42737195633921077</v>
      </c>
      <c r="N906" s="58">
        <f>+Table1_1[[#This Row],[Operating Profit (Gross Profit - Total operating expenses)]]/Table1_1[[#This Row],[ Total Revenue ]]</f>
        <v>6.1199738781602758E-2</v>
      </c>
    </row>
    <row r="907" spans="1:14" x14ac:dyDescent="0.35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2">
        <f>+Table1_1[[#This Row],[ Total Revenue ]]-Table1_1[[#This Row],[ Cost of Goods Sold ]]</f>
        <v>4619779000</v>
      </c>
      <c r="L907" s="2">
        <f>Table1_1[[#This Row],[Gross Profit (Total Revenue - Cost of Goods Sold)]]-SUM(F907:H907)</f>
        <v>1554293000</v>
      </c>
      <c r="M907" s="58">
        <f>1-(Table1_1[[#This Row],[ Cost of Goods Sold ]]/Table1_1[[#This Row],[ Total Revenue ]])</f>
        <v>0.38883179577509841</v>
      </c>
      <c r="N907" s="58">
        <f>+Table1_1[[#This Row],[Operating Profit (Gross Profit - Total operating expenses)]]/Table1_1[[#This Row],[ Total Revenue ]]</f>
        <v>0.13081979426952348</v>
      </c>
    </row>
    <row r="908" spans="1:14" x14ac:dyDescent="0.35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2">
        <f>+Table1_1[[#This Row],[ Total Revenue ]]-Table1_1[[#This Row],[ Cost of Goods Sold ]]</f>
        <v>9759000000</v>
      </c>
      <c r="L908" s="2">
        <f>Table1_1[[#This Row],[Gross Profit (Total Revenue - Cost of Goods Sold)]]-SUM(F908:H908)</f>
        <v>3702000000</v>
      </c>
      <c r="M908" s="58">
        <f>1-(Table1_1[[#This Row],[ Cost of Goods Sold ]]/Table1_1[[#This Row],[ Total Revenue ]])</f>
        <v>0.9760952190438088</v>
      </c>
      <c r="N908" s="58">
        <f>+Table1_1[[#This Row],[Operating Profit (Gross Profit - Total operating expenses)]]/Table1_1[[#This Row],[ Total Revenue ]]</f>
        <v>0.37027405481096221</v>
      </c>
    </row>
    <row r="909" spans="1:14" x14ac:dyDescent="0.35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2">
        <f>+Table1_1[[#This Row],[ Total Revenue ]]-Table1_1[[#This Row],[ Cost of Goods Sold ]]</f>
        <v>9047000000</v>
      </c>
      <c r="L909" s="2">
        <f>Table1_1[[#This Row],[Gross Profit (Total Revenue - Cost of Goods Sold)]]-SUM(F909:H909)</f>
        <v>1455000000</v>
      </c>
      <c r="M909" s="58">
        <f>1-(Table1_1[[#This Row],[ Cost of Goods Sold ]]/Table1_1[[#This Row],[ Total Revenue ]])</f>
        <v>0.22427427551501034</v>
      </c>
      <c r="N909" s="58">
        <f>+Table1_1[[#This Row],[Operating Profit (Gross Profit - Total operating expenses)]]/Table1_1[[#This Row],[ Total Revenue ]]</f>
        <v>3.6069312575919082E-2</v>
      </c>
    </row>
    <row r="910" spans="1:14" x14ac:dyDescent="0.35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2">
        <f>+Table1_1[[#This Row],[ Total Revenue ]]-Table1_1[[#This Row],[ Cost of Goods Sold ]]</f>
        <v>2114800000</v>
      </c>
      <c r="L910" s="2">
        <f>Table1_1[[#This Row],[Gross Profit (Total Revenue - Cost of Goods Sold)]]-SUM(F910:H910)</f>
        <v>843500000</v>
      </c>
      <c r="M910" s="58">
        <f>1-(Table1_1[[#This Row],[ Cost of Goods Sold ]]/Table1_1[[#This Row],[ Total Revenue ]])</f>
        <v>0.61908665105386418</v>
      </c>
      <c r="N910" s="58">
        <f>+Table1_1[[#This Row],[Operating Profit (Gross Profit - Total operating expenses)]]/Table1_1[[#This Row],[ Total Revenue ]]</f>
        <v>0.24692622950819673</v>
      </c>
    </row>
    <row r="911" spans="1:14" x14ac:dyDescent="0.35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2">
        <f>+Table1_1[[#This Row],[ Total Revenue ]]-Table1_1[[#This Row],[ Cost of Goods Sold ]]</f>
        <v>4695000000</v>
      </c>
      <c r="L911" s="2">
        <f>Table1_1[[#This Row],[Gross Profit (Total Revenue - Cost of Goods Sold)]]-SUM(F911:H911)</f>
        <v>1500000000</v>
      </c>
      <c r="M911" s="58">
        <f>1-(Table1_1[[#This Row],[ Cost of Goods Sold ]]/Table1_1[[#This Row],[ Total Revenue ]])</f>
        <v>0.45662322505349151</v>
      </c>
      <c r="N911" s="58">
        <f>+Table1_1[[#This Row],[Operating Profit (Gross Profit - Total operating expenses)]]/Table1_1[[#This Row],[ Total Revenue ]]</f>
        <v>0.14588601439408674</v>
      </c>
    </row>
    <row r="912" spans="1:14" x14ac:dyDescent="0.35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2">
        <f>+Table1_1[[#This Row],[ Total Revenue ]]-Table1_1[[#This Row],[ Cost of Goods Sold ]]</f>
        <v>1327000000</v>
      </c>
      <c r="L912" s="2">
        <f>Table1_1[[#This Row],[Gross Profit (Total Revenue - Cost of Goods Sold)]]-SUM(F912:H912)</f>
        <v>-108000000</v>
      </c>
      <c r="M912" s="58">
        <f>1-(Table1_1[[#This Row],[ Cost of Goods Sold ]]/Table1_1[[#This Row],[ Total Revenue ]])</f>
        <v>8.4296785668911189E-2</v>
      </c>
      <c r="N912" s="58">
        <f>+Table1_1[[#This Row],[Operating Profit (Gross Profit - Total operating expenses)]]/Table1_1[[#This Row],[ Total Revenue ]]</f>
        <v>-6.8606276203786046E-3</v>
      </c>
    </row>
    <row r="913" spans="1:14" x14ac:dyDescent="0.35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2">
        <f>+Table1_1[[#This Row],[ Total Revenue ]]-Table1_1[[#This Row],[ Cost of Goods Sold ]]</f>
        <v>9523400000</v>
      </c>
      <c r="L913" s="2">
        <f>Table1_1[[#This Row],[Gross Profit (Total Revenue - Cost of Goods Sold)]]-SUM(F913:H913)</f>
        <v>4984400000</v>
      </c>
      <c r="M913" s="58">
        <f>1-(Table1_1[[#This Row],[ Cost of Goods Sold ]]/Table1_1[[#This Row],[ Total Revenue ]])</f>
        <v>0.88476188706590608</v>
      </c>
      <c r="N913" s="58">
        <f>+Table1_1[[#This Row],[Operating Profit (Gross Profit - Total operating expenses)]]/Table1_1[[#This Row],[ Total Revenue ]]</f>
        <v>0.46307066277708614</v>
      </c>
    </row>
    <row r="914" spans="1:14" x14ac:dyDescent="0.35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2">
        <f>+Table1_1[[#This Row],[ Total Revenue ]]-Table1_1[[#This Row],[ Cost of Goods Sold ]]</f>
        <v>1666500000</v>
      </c>
      <c r="L914" s="2">
        <f>Table1_1[[#This Row],[Gross Profit (Total Revenue - Cost of Goods Sold)]]-SUM(F914:H914)</f>
        <v>838600000</v>
      </c>
      <c r="M914" s="58">
        <f>1-(Table1_1[[#This Row],[ Cost of Goods Sold ]]/Table1_1[[#This Row],[ Total Revenue ]])</f>
        <v>0.19445740956826141</v>
      </c>
      <c r="N914" s="58">
        <f>+Table1_1[[#This Row],[Operating Profit (Gross Profit - Total operating expenses)]]/Table1_1[[#This Row],[ Total Revenue ]]</f>
        <v>9.7852975495915984E-2</v>
      </c>
    </row>
    <row r="915" spans="1:14" x14ac:dyDescent="0.35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2">
        <f>+Table1_1[[#This Row],[ Total Revenue ]]-Table1_1[[#This Row],[ Cost of Goods Sold ]]</f>
        <v>11947000000</v>
      </c>
      <c r="L915" s="2">
        <f>Table1_1[[#This Row],[Gross Profit (Total Revenue - Cost of Goods Sold)]]-SUM(F915:H915)</f>
        <v>2591000000</v>
      </c>
      <c r="M915" s="58">
        <f>1-(Table1_1[[#This Row],[ Cost of Goods Sold ]]/Table1_1[[#This Row],[ Total Revenue ]])</f>
        <v>0.75237735373764092</v>
      </c>
      <c r="N915" s="58">
        <f>+Table1_1[[#This Row],[Operating Profit (Gross Profit - Total operating expenses)]]/Table1_1[[#This Row],[ Total Revenue ]]</f>
        <v>0.16317148435039991</v>
      </c>
    </row>
    <row r="916" spans="1:14" x14ac:dyDescent="0.35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2">
        <f>+Table1_1[[#This Row],[ Total Revenue ]]-Table1_1[[#This Row],[ Cost of Goods Sold ]]</f>
        <v>5170000000</v>
      </c>
      <c r="L916" s="2">
        <f>Table1_1[[#This Row],[Gross Profit (Total Revenue - Cost of Goods Sold)]]-SUM(F916:H916)</f>
        <v>1098000000</v>
      </c>
      <c r="M916" s="58">
        <f>1-(Table1_1[[#This Row],[ Cost of Goods Sold ]]/Table1_1[[#This Row],[ Total Revenue ]])</f>
        <v>0.70054200542005418</v>
      </c>
      <c r="N916" s="58">
        <f>+Table1_1[[#This Row],[Operating Profit (Gross Profit - Total operating expenses)]]/Table1_1[[#This Row],[ Total Revenue ]]</f>
        <v>0.14878048780487804</v>
      </c>
    </row>
    <row r="917" spans="1:14" x14ac:dyDescent="0.35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2">
        <f>+Table1_1[[#This Row],[ Total Revenue ]]-Table1_1[[#This Row],[ Cost of Goods Sold ]]</f>
        <v>1703100000</v>
      </c>
      <c r="L917" s="2">
        <f>Table1_1[[#This Row],[Gross Profit (Total Revenue - Cost of Goods Sold)]]-SUM(F917:H917)</f>
        <v>939700000</v>
      </c>
      <c r="M917" s="58">
        <f>1-(Table1_1[[#This Row],[ Cost of Goods Sold ]]/Table1_1[[#This Row],[ Total Revenue ]])</f>
        <v>0.21227191145677538</v>
      </c>
      <c r="N917" s="58">
        <f>+Table1_1[[#This Row],[Operating Profit (Gross Profit - Total operating expenses)]]/Table1_1[[#This Row],[ Total Revenue ]]</f>
        <v>0.11712284375311596</v>
      </c>
    </row>
    <row r="918" spans="1:14" x14ac:dyDescent="0.35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2">
        <f>+Table1_1[[#This Row],[ Total Revenue ]]-Table1_1[[#This Row],[ Cost of Goods Sold ]]</f>
        <v>1532472000</v>
      </c>
      <c r="L918" s="2">
        <f>Table1_1[[#This Row],[Gross Profit (Total Revenue - Cost of Goods Sold)]]-SUM(F918:H918)</f>
        <v>801822000</v>
      </c>
      <c r="M918" s="58">
        <f>1-(Table1_1[[#This Row],[ Cost of Goods Sold ]]/Table1_1[[#This Row],[ Total Revenue ]])</f>
        <v>0.63932969489336244</v>
      </c>
      <c r="N918" s="58">
        <f>+Table1_1[[#This Row],[Operating Profit (Gross Profit - Total operating expenses)]]/Table1_1[[#This Row],[ Total Revenue ]]</f>
        <v>0.33451091740585515</v>
      </c>
    </row>
    <row r="919" spans="1:14" x14ac:dyDescent="0.35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2">
        <f>+Table1_1[[#This Row],[ Total Revenue ]]-Table1_1[[#This Row],[ Cost of Goods Sold ]]</f>
        <v>2875600000</v>
      </c>
      <c r="L919" s="2">
        <f>Table1_1[[#This Row],[Gross Profit (Total Revenue - Cost of Goods Sold)]]-SUM(F919:H919)</f>
        <v>1330300000</v>
      </c>
      <c r="M919" s="58">
        <f>1-(Table1_1[[#This Row],[ Cost of Goods Sold ]]/Table1_1[[#This Row],[ Total Revenue ]])</f>
        <v>0.24089804808578374</v>
      </c>
      <c r="N919" s="58">
        <f>+Table1_1[[#This Row],[Operating Profit (Gross Profit - Total operating expenses)]]/Table1_1[[#This Row],[ Total Revenue ]]</f>
        <v>0.1114434112423557</v>
      </c>
    </row>
    <row r="920" spans="1:14" x14ac:dyDescent="0.35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2">
        <f>+Table1_1[[#This Row],[ Total Revenue ]]-Table1_1[[#This Row],[ Cost of Goods Sold ]]</f>
        <v>5712000000</v>
      </c>
      <c r="L920" s="2">
        <f>Table1_1[[#This Row],[Gross Profit (Total Revenue - Cost of Goods Sold)]]-SUM(F920:H920)</f>
        <v>2191000000</v>
      </c>
      <c r="M920" s="58">
        <f>1-(Table1_1[[#This Row],[ Cost of Goods Sold ]]/Table1_1[[#This Row],[ Total Revenue ]])</f>
        <v>5.570998039617292E-2</v>
      </c>
      <c r="N920" s="58">
        <f>+Table1_1[[#This Row],[Operating Profit (Gross Profit - Total operating expenses)]]/Table1_1[[#This Row],[ Total Revenue ]]</f>
        <v>2.1369146892159446E-2</v>
      </c>
    </row>
    <row r="921" spans="1:14" x14ac:dyDescent="0.35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2">
        <f>+Table1_1[[#This Row],[ Total Revenue ]]-Table1_1[[#This Row],[ Cost of Goods Sold ]]</f>
        <v>12878000000</v>
      </c>
      <c r="L921" s="2">
        <f>Table1_1[[#This Row],[Gross Profit (Total Revenue - Cost of Goods Sold)]]-SUM(F921:H921)</f>
        <v>3785000000</v>
      </c>
      <c r="M921" s="58">
        <f>1-(Table1_1[[#This Row],[ Cost of Goods Sold ]]/Table1_1[[#This Row],[ Total Revenue ]])</f>
        <v>0.27393588734551488</v>
      </c>
      <c r="N921" s="58">
        <f>+Table1_1[[#This Row],[Operating Profit (Gross Profit - Total operating expenses)]]/Table1_1[[#This Row],[ Total Revenue ]]</f>
        <v>8.0513071408819206E-2</v>
      </c>
    </row>
    <row r="922" spans="1:14" x14ac:dyDescent="0.35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2">
        <f>+Table1_1[[#This Row],[ Total Revenue ]]-Table1_1[[#This Row],[ Cost of Goods Sold ]]</f>
        <v>5930000000</v>
      </c>
      <c r="L922" s="2">
        <f>Table1_1[[#This Row],[Gross Profit (Total Revenue - Cost of Goods Sold)]]-SUM(F922:H922)</f>
        <v>3767000000</v>
      </c>
      <c r="M922" s="58">
        <f>1-(Table1_1[[#This Row],[ Cost of Goods Sold ]]/Table1_1[[#This Row],[ Total Revenue ]])</f>
        <v>0.30932137082051014</v>
      </c>
      <c r="N922" s="58">
        <f>+Table1_1[[#This Row],[Operating Profit (Gross Profit - Total operating expenses)]]/Table1_1[[#This Row],[ Total Revenue ]]</f>
        <v>0.19649470554483334</v>
      </c>
    </row>
    <row r="923" spans="1:14" x14ac:dyDescent="0.35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2">
        <f>+Table1_1[[#This Row],[ Total Revenue ]]-Table1_1[[#This Row],[ Cost of Goods Sold ]]</f>
        <v>999696000</v>
      </c>
      <c r="L923" s="2">
        <f>Table1_1[[#This Row],[Gross Profit (Total Revenue - Cost of Goods Sold)]]-SUM(F923:H923)</f>
        <v>734595000</v>
      </c>
      <c r="M923" s="58">
        <f>1-(Table1_1[[#This Row],[ Cost of Goods Sold ]]/Table1_1[[#This Row],[ Total Revenue ]])</f>
        <v>0.11046464730398664</v>
      </c>
      <c r="N923" s="58">
        <f>+Table1_1[[#This Row],[Operating Profit (Gross Profit - Total operating expenses)]]/Table1_1[[#This Row],[ Total Revenue ]]</f>
        <v>8.1171453708199351E-2</v>
      </c>
    </row>
    <row r="924" spans="1:14" x14ac:dyDescent="0.35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2">
        <f>+Table1_1[[#This Row],[ Total Revenue ]]-Table1_1[[#This Row],[ Cost of Goods Sold ]]</f>
        <v>2232150000</v>
      </c>
      <c r="L924" s="2">
        <f>Table1_1[[#This Row],[Gross Profit (Total Revenue - Cost of Goods Sold)]]-SUM(F924:H924)</f>
        <v>989073000</v>
      </c>
      <c r="M924" s="58">
        <f>1-(Table1_1[[#This Row],[ Cost of Goods Sold ]]/Table1_1[[#This Row],[ Total Revenue ]])</f>
        <v>0.63077250875731472</v>
      </c>
      <c r="N924" s="58">
        <f>+Table1_1[[#This Row],[Operating Profit (Gross Profit - Total operating expenses)]]/Table1_1[[#This Row],[ Total Revenue ]]</f>
        <v>0.2794973713926589</v>
      </c>
    </row>
    <row r="925" spans="1:14" x14ac:dyDescent="0.35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2">
        <f>+Table1_1[[#This Row],[ Total Revenue ]]-Table1_1[[#This Row],[ Cost of Goods Sold ]]</f>
        <v>6267000000</v>
      </c>
      <c r="L925" s="2">
        <f>Table1_1[[#This Row],[Gross Profit (Total Revenue - Cost of Goods Sold)]]-SUM(F925:H925)</f>
        <v>2574000000</v>
      </c>
      <c r="M925" s="58">
        <f>1-(Table1_1[[#This Row],[ Cost of Goods Sold ]]/Table1_1[[#This Row],[ Total Revenue ]])</f>
        <v>0.39881634211531114</v>
      </c>
      <c r="N925" s="58">
        <f>+Table1_1[[#This Row],[Operating Profit (Gross Profit - Total operating expenses)]]/Table1_1[[#This Row],[ Total Revenue ]]</f>
        <v>0.16380297823596793</v>
      </c>
    </row>
    <row r="926" spans="1:14" x14ac:dyDescent="0.35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2">
        <f>+Table1_1[[#This Row],[ Total Revenue ]]-Table1_1[[#This Row],[ Cost of Goods Sold ]]</f>
        <v>8835900000</v>
      </c>
      <c r="L926" s="2">
        <f>Table1_1[[#This Row],[Gross Profit (Total Revenue - Cost of Goods Sold)]]-SUM(F926:H926)</f>
        <v>2554200000</v>
      </c>
      <c r="M926" s="58">
        <f>1-(Table1_1[[#This Row],[ Cost of Goods Sold ]]/Table1_1[[#This Row],[ Total Revenue ]])</f>
        <v>0.95461322385479686</v>
      </c>
      <c r="N926" s="58">
        <f>+Table1_1[[#This Row],[Operating Profit (Gross Profit - Total operating expenses)]]/Table1_1[[#This Row],[ Total Revenue ]]</f>
        <v>0.27595073465859982</v>
      </c>
    </row>
    <row r="927" spans="1:14" x14ac:dyDescent="0.35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2">
        <f>+Table1_1[[#This Row],[ Total Revenue ]]-Table1_1[[#This Row],[ Cost of Goods Sold ]]</f>
        <v>3674486000</v>
      </c>
      <c r="L927" s="2">
        <f>Table1_1[[#This Row],[Gross Profit (Total Revenue - Cost of Goods Sold)]]-SUM(F927:H927)</f>
        <v>781136000</v>
      </c>
      <c r="M927" s="58">
        <f>1-(Table1_1[[#This Row],[ Cost of Goods Sold ]]/Table1_1[[#This Row],[ Total Revenue ]])</f>
        <v>0.83034221437938094</v>
      </c>
      <c r="N927" s="58">
        <f>+Table1_1[[#This Row],[Operating Profit (Gross Profit - Total operating expenses)]]/Table1_1[[#This Row],[ Total Revenue ]]</f>
        <v>0.17651725873263693</v>
      </c>
    </row>
    <row r="928" spans="1:14" x14ac:dyDescent="0.35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2">
        <f>+Table1_1[[#This Row],[ Total Revenue ]]-Table1_1[[#This Row],[ Cost of Goods Sold ]]</f>
        <v>1778500000</v>
      </c>
      <c r="L928" s="2">
        <f>Table1_1[[#This Row],[Gross Profit (Total Revenue - Cost of Goods Sold)]]-SUM(F928:H928)</f>
        <v>1573300000</v>
      </c>
      <c r="M928" s="58">
        <f>1-(Table1_1[[#This Row],[ Cost of Goods Sold ]]/Table1_1[[#This Row],[ Total Revenue ]])</f>
        <v>0.37495783437341879</v>
      </c>
      <c r="N928" s="58">
        <f>+Table1_1[[#This Row],[Operating Profit (Gross Profit - Total operating expenses)]]/Table1_1[[#This Row],[ Total Revenue ]]</f>
        <v>0.33169590150109629</v>
      </c>
    </row>
    <row r="929" spans="1:14" x14ac:dyDescent="0.35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2">
        <f>+Table1_1[[#This Row],[ Total Revenue ]]-Table1_1[[#This Row],[ Cost of Goods Sold ]]</f>
        <v>5182000000</v>
      </c>
      <c r="L929" s="2">
        <f>Table1_1[[#This Row],[Gross Profit (Total Revenue - Cost of Goods Sold)]]-SUM(F929:H929)</f>
        <v>1471000000</v>
      </c>
      <c r="M929" s="58">
        <f>1-(Table1_1[[#This Row],[ Cost of Goods Sold ]]/Table1_1[[#This Row],[ Total Revenue ]])</f>
        <v>0.97004867090977165</v>
      </c>
      <c r="N929" s="58">
        <f>+Table1_1[[#This Row],[Operating Profit (Gross Profit - Total operating expenses)]]/Table1_1[[#This Row],[ Total Revenue ]]</f>
        <v>0.27536503182328714</v>
      </c>
    </row>
    <row r="930" spans="1:14" x14ac:dyDescent="0.35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2">
        <f>+Table1_1[[#This Row],[ Total Revenue ]]-Table1_1[[#This Row],[ Cost of Goods Sold ]]</f>
        <v>1452900000</v>
      </c>
      <c r="L930" s="2">
        <f>Table1_1[[#This Row],[Gross Profit (Total Revenue - Cost of Goods Sold)]]-SUM(F930:H930)</f>
        <v>641200000</v>
      </c>
      <c r="M930" s="58">
        <f>1-(Table1_1[[#This Row],[ Cost of Goods Sold ]]/Table1_1[[#This Row],[ Total Revenue ]])</f>
        <v>0.44059315866084425</v>
      </c>
      <c r="N930" s="58">
        <f>+Table1_1[[#This Row],[Operating Profit (Gross Profit - Total operating expenses)]]/Table1_1[[#This Row],[ Total Revenue ]]</f>
        <v>0.19444444444444445</v>
      </c>
    </row>
    <row r="931" spans="1:14" x14ac:dyDescent="0.35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2">
        <f>+Table1_1[[#This Row],[ Total Revenue ]]-Table1_1[[#This Row],[ Cost of Goods Sold ]]</f>
        <v>7076000000</v>
      </c>
      <c r="L931" s="2">
        <f>Table1_1[[#This Row],[Gross Profit (Total Revenue - Cost of Goods Sold)]]-SUM(F931:H931)</f>
        <v>3607000000</v>
      </c>
      <c r="M931" s="58">
        <f>1-(Table1_1[[#This Row],[ Cost of Goods Sold ]]/Table1_1[[#This Row],[ Total Revenue ]])</f>
        <v>0.30598918918918916</v>
      </c>
      <c r="N931" s="58">
        <f>+Table1_1[[#This Row],[Operating Profit (Gross Profit - Total operating expenses)]]/Table1_1[[#This Row],[ Total Revenue ]]</f>
        <v>0.15597837837837839</v>
      </c>
    </row>
    <row r="932" spans="1:14" x14ac:dyDescent="0.35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2">
        <f>+Table1_1[[#This Row],[ Total Revenue ]]-Table1_1[[#This Row],[ Cost of Goods Sold ]]</f>
        <v>2007652000</v>
      </c>
      <c r="L932" s="2">
        <f>Table1_1[[#This Row],[Gross Profit (Total Revenue - Cost of Goods Sold)]]-SUM(F932:H932)</f>
        <v>748418000</v>
      </c>
      <c r="M932" s="58">
        <f>1-(Table1_1[[#This Row],[ Cost of Goods Sold ]]/Table1_1[[#This Row],[ Total Revenue ]])</f>
        <v>0.14904543533450876</v>
      </c>
      <c r="N932" s="58">
        <f>+Table1_1[[#This Row],[Operating Profit (Gross Profit - Total operating expenses)]]/Table1_1[[#This Row],[ Total Revenue ]]</f>
        <v>5.5561564764302955E-2</v>
      </c>
    </row>
    <row r="933" spans="1:14" x14ac:dyDescent="0.35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2">
        <f>+Table1_1[[#This Row],[ Total Revenue ]]-Table1_1[[#This Row],[ Cost of Goods Sold ]]</f>
        <v>3328000000</v>
      </c>
      <c r="L933" s="2">
        <f>Table1_1[[#This Row],[Gross Profit (Total Revenue - Cost of Goods Sold)]]-SUM(F933:H933)</f>
        <v>1114000000</v>
      </c>
      <c r="M933" s="58">
        <f>1-(Table1_1[[#This Row],[ Cost of Goods Sold ]]/Table1_1[[#This Row],[ Total Revenue ]])</f>
        <v>0.34119335657166294</v>
      </c>
      <c r="N933" s="58">
        <f>+Table1_1[[#This Row],[Operating Profit (Gross Profit - Total operating expenses)]]/Table1_1[[#This Row],[ Total Revenue ]]</f>
        <v>0.11420955505433668</v>
      </c>
    </row>
    <row r="934" spans="1:14" x14ac:dyDescent="0.35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2">
        <f>+Table1_1[[#This Row],[ Total Revenue ]]-Table1_1[[#This Row],[ Cost of Goods Sold ]]</f>
        <v>13580000000</v>
      </c>
      <c r="L934" s="2">
        <f>Table1_1[[#This Row],[Gross Profit (Total Revenue - Cost of Goods Sold)]]-SUM(F934:H934)</f>
        <v>3304000000</v>
      </c>
      <c r="M934" s="58">
        <f>1-(Table1_1[[#This Row],[ Cost of Goods Sold ]]/Table1_1[[#This Row],[ Total Revenue ]])</f>
        <v>0.38895571976857424</v>
      </c>
      <c r="N934" s="58">
        <f>+Table1_1[[#This Row],[Operating Profit (Gross Profit - Total operating expenses)]]/Table1_1[[#This Row],[ Total Revenue ]]</f>
        <v>9.4632525634415987E-2</v>
      </c>
    </row>
    <row r="935" spans="1:14" x14ac:dyDescent="0.35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2">
        <f>+Table1_1[[#This Row],[ Total Revenue ]]-Table1_1[[#This Row],[ Cost of Goods Sold ]]</f>
        <v>788000000</v>
      </c>
      <c r="L935" s="2">
        <f>Table1_1[[#This Row],[Gross Profit (Total Revenue - Cost of Goods Sold)]]-SUM(F935:H935)</f>
        <v>774000000</v>
      </c>
      <c r="M935" s="58">
        <f>1-(Table1_1[[#This Row],[ Cost of Goods Sold ]]/Table1_1[[#This Row],[ Total Revenue ]])</f>
        <v>0.15935288169868556</v>
      </c>
      <c r="N935" s="58">
        <f>+Table1_1[[#This Row],[Operating Profit (Gross Profit - Total operating expenses)]]/Table1_1[[#This Row],[ Total Revenue ]]</f>
        <v>0.15652173913043479</v>
      </c>
    </row>
    <row r="936" spans="1:14" x14ac:dyDescent="0.35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2">
        <f>+Table1_1[[#This Row],[ Total Revenue ]]-Table1_1[[#This Row],[ Cost of Goods Sold ]]</f>
        <v>10109000000</v>
      </c>
      <c r="L936" s="2">
        <f>Table1_1[[#This Row],[Gross Profit (Total Revenue - Cost of Goods Sold)]]-SUM(F936:H936)</f>
        <v>3557000000</v>
      </c>
      <c r="M936" s="58">
        <f>1-(Table1_1[[#This Row],[ Cost of Goods Sold ]]/Table1_1[[#This Row],[ Total Revenue ]])</f>
        <v>0.58511315621925108</v>
      </c>
      <c r="N936" s="58">
        <f>+Table1_1[[#This Row],[Operating Profit (Gross Profit - Total operating expenses)]]/Table1_1[[#This Row],[ Total Revenue ]]</f>
        <v>0.20588065057591018</v>
      </c>
    </row>
    <row r="937" spans="1:14" x14ac:dyDescent="0.35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2">
        <f>+Table1_1[[#This Row],[ Total Revenue ]]-Table1_1[[#This Row],[ Cost of Goods Sold ]]</f>
        <v>2465000000</v>
      </c>
      <c r="L937" s="2">
        <f>Table1_1[[#This Row],[Gross Profit (Total Revenue - Cost of Goods Sold)]]-SUM(F937:H937)</f>
        <v>1008000000</v>
      </c>
      <c r="M937" s="58">
        <f>1-(Table1_1[[#This Row],[ Cost of Goods Sold ]]/Table1_1[[#This Row],[ Total Revenue ]])</f>
        <v>0.4358974358974359</v>
      </c>
      <c r="N937" s="58">
        <f>+Table1_1[[#This Row],[Operating Profit (Gross Profit - Total operating expenses)]]/Table1_1[[#This Row],[ Total Revenue ]]</f>
        <v>0.17824933687002653</v>
      </c>
    </row>
    <row r="938" spans="1:14" x14ac:dyDescent="0.35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2">
        <f>+Table1_1[[#This Row],[ Total Revenue ]]-Table1_1[[#This Row],[ Cost of Goods Sold ]]</f>
        <v>2776000000</v>
      </c>
      <c r="L938" s="2">
        <f>Table1_1[[#This Row],[Gross Profit (Total Revenue - Cost of Goods Sold)]]-SUM(F938:H938)</f>
        <v>770000000</v>
      </c>
      <c r="M938" s="58">
        <f>1-(Table1_1[[#This Row],[ Cost of Goods Sold ]]/Table1_1[[#This Row],[ Total Revenue ]])</f>
        <v>0.98474636395885062</v>
      </c>
      <c r="N938" s="58">
        <f>+Table1_1[[#This Row],[Operating Profit (Gross Profit - Total operating expenses)]]/Table1_1[[#This Row],[ Total Revenue ]]</f>
        <v>0.27314650585313943</v>
      </c>
    </row>
    <row r="939" spans="1:14" x14ac:dyDescent="0.35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2">
        <f>+Table1_1[[#This Row],[ Total Revenue ]]-Table1_1[[#This Row],[ Cost of Goods Sold ]]</f>
        <v>1174287000</v>
      </c>
      <c r="L939" s="2">
        <f>Table1_1[[#This Row],[Gross Profit (Total Revenue - Cost of Goods Sold)]]-SUM(F939:H939)</f>
        <v>793705000</v>
      </c>
      <c r="M939" s="58">
        <f>1-(Table1_1[[#This Row],[ Cost of Goods Sold ]]/Table1_1[[#This Row],[ Total Revenue ]])</f>
        <v>0.26088176480036651</v>
      </c>
      <c r="N939" s="58">
        <f>+Table1_1[[#This Row],[Operating Profit (Gross Profit - Total operating expenses)]]/Table1_1[[#This Row],[ Total Revenue ]]</f>
        <v>0.17633096605078219</v>
      </c>
    </row>
    <row r="940" spans="1:14" x14ac:dyDescent="0.35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2">
        <f>+Table1_1[[#This Row],[ Total Revenue ]]-Table1_1[[#This Row],[ Cost of Goods Sold ]]</f>
        <v>4947000000</v>
      </c>
      <c r="L940" s="2">
        <f>Table1_1[[#This Row],[Gross Profit (Total Revenue - Cost of Goods Sold)]]-SUM(F940:H940)</f>
        <v>2043000000</v>
      </c>
      <c r="M940" s="58">
        <f>1-(Table1_1[[#This Row],[ Cost of Goods Sold ]]/Table1_1[[#This Row],[ Total Revenue ]])</f>
        <v>0.25886970172684454</v>
      </c>
      <c r="N940" s="58">
        <f>+Table1_1[[#This Row],[Operating Profit (Gross Profit - Total operating expenses)]]/Table1_1[[#This Row],[ Total Revenue ]]</f>
        <v>0.10690737833594977</v>
      </c>
    </row>
    <row r="941" spans="1:14" x14ac:dyDescent="0.35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2">
        <f>+Table1_1[[#This Row],[ Total Revenue ]]-Table1_1[[#This Row],[ Cost of Goods Sold ]]</f>
        <v>2175000000</v>
      </c>
      <c r="L941" s="2">
        <f>Table1_1[[#This Row],[Gross Profit (Total Revenue - Cost of Goods Sold)]]-SUM(F941:H941)</f>
        <v>1163000000</v>
      </c>
      <c r="M941" s="58">
        <f>1-(Table1_1[[#This Row],[ Cost of Goods Sold ]]/Table1_1[[#This Row],[ Total Revenue ]])</f>
        <v>0.33689591078066916</v>
      </c>
      <c r="N941" s="58">
        <f>+Table1_1[[#This Row],[Operating Profit (Gross Profit - Total operating expenses)]]/Table1_1[[#This Row],[ Total Revenue ]]</f>
        <v>0.18014250309789342</v>
      </c>
    </row>
    <row r="942" spans="1:14" x14ac:dyDescent="0.35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2">
        <f>+Table1_1[[#This Row],[ Total Revenue ]]-Table1_1[[#This Row],[ Cost of Goods Sold ]]</f>
        <v>3882000000</v>
      </c>
      <c r="L942" s="2">
        <f>Table1_1[[#This Row],[Gross Profit (Total Revenue - Cost of Goods Sold)]]-SUM(F942:H942)</f>
        <v>464000000</v>
      </c>
      <c r="M942" s="58">
        <f>1-(Table1_1[[#This Row],[ Cost of Goods Sold ]]/Table1_1[[#This Row],[ Total Revenue ]])</f>
        <v>0.23442028985507246</v>
      </c>
      <c r="N942" s="58">
        <f>+Table1_1[[#This Row],[Operating Profit (Gross Profit - Total operating expenses)]]/Table1_1[[#This Row],[ Total Revenue ]]</f>
        <v>2.8019323671497585E-2</v>
      </c>
    </row>
    <row r="943" spans="1:14" x14ac:dyDescent="0.35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2">
        <f>+Table1_1[[#This Row],[ Total Revenue ]]-Table1_1[[#This Row],[ Cost of Goods Sold ]]</f>
        <v>2336000000</v>
      </c>
      <c r="L943" s="2">
        <f>Table1_1[[#This Row],[Gross Profit (Total Revenue - Cost of Goods Sold)]]-SUM(F943:H943)</f>
        <v>935000000</v>
      </c>
      <c r="M943" s="58">
        <f>1-(Table1_1[[#This Row],[ Cost of Goods Sold ]]/Table1_1[[#This Row],[ Total Revenue ]])</f>
        <v>0.2531974853674398</v>
      </c>
      <c r="N943" s="58">
        <f>+Table1_1[[#This Row],[Operating Profit (Gross Profit - Total operating expenses)]]/Table1_1[[#This Row],[ Total Revenue ]]</f>
        <v>0.10134402774766962</v>
      </c>
    </row>
    <row r="944" spans="1:14" x14ac:dyDescent="0.35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2">
        <f>+Table1_1[[#This Row],[ Total Revenue ]]-Table1_1[[#This Row],[ Cost of Goods Sold ]]</f>
        <v>22781000000</v>
      </c>
      <c r="L944" s="2">
        <f>Table1_1[[#This Row],[Gross Profit (Total Revenue - Cost of Goods Sold)]]-SUM(F944:H944)</f>
        <v>7060000000</v>
      </c>
      <c r="M944" s="58">
        <f>1-(Table1_1[[#This Row],[ Cost of Goods Sold ]]/Table1_1[[#This Row],[ Total Revenue ]])</f>
        <v>0.95441786417529018</v>
      </c>
      <c r="N944" s="58">
        <f>+Table1_1[[#This Row],[Operating Profit (Gross Profit - Total operating expenses)]]/Table1_1[[#This Row],[ Total Revenue ]]</f>
        <v>0.29578113871548872</v>
      </c>
    </row>
    <row r="945" spans="1:14" x14ac:dyDescent="0.35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2">
        <f>+Table1_1[[#This Row],[ Total Revenue ]]-Table1_1[[#This Row],[ Cost of Goods Sold ]]</f>
        <v>1648131000</v>
      </c>
      <c r="L945" s="2">
        <f>Table1_1[[#This Row],[Gross Profit (Total Revenue - Cost of Goods Sold)]]-SUM(F945:H945)</f>
        <v>885769000</v>
      </c>
      <c r="M945" s="58">
        <f>1-(Table1_1[[#This Row],[ Cost of Goods Sold ]]/Table1_1[[#This Row],[ Total Revenue ]])</f>
        <v>0.75845497330662381</v>
      </c>
      <c r="N945" s="58">
        <f>+Table1_1[[#This Row],[Operating Profit (Gross Profit - Total operating expenses)]]/Table1_1[[#This Row],[ Total Revenue ]]</f>
        <v>0.40762287903742778</v>
      </c>
    </row>
    <row r="946" spans="1:14" x14ac:dyDescent="0.35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2">
        <f>+Table1_1[[#This Row],[ Total Revenue ]]-Table1_1[[#This Row],[ Cost of Goods Sold ]]</f>
        <v>1614000000</v>
      </c>
      <c r="L946" s="2">
        <f>Table1_1[[#This Row],[Gross Profit (Total Revenue - Cost of Goods Sold)]]-SUM(F946:H946)</f>
        <v>1008000000</v>
      </c>
      <c r="M946" s="58">
        <f>1-(Table1_1[[#This Row],[ Cost of Goods Sold ]]/Table1_1[[#This Row],[ Total Revenue ]])</f>
        <v>0.30778032036613268</v>
      </c>
      <c r="N946" s="58">
        <f>+Table1_1[[#This Row],[Operating Profit (Gross Profit - Total operating expenses)]]/Table1_1[[#This Row],[ Total Revenue ]]</f>
        <v>0.19221967963386727</v>
      </c>
    </row>
    <row r="947" spans="1:14" x14ac:dyDescent="0.35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2">
        <f>+Table1_1[[#This Row],[ Total Revenue ]]-Table1_1[[#This Row],[ Cost of Goods Sold ]]</f>
        <v>1070262000</v>
      </c>
      <c r="L947" s="2">
        <f>Table1_1[[#This Row],[Gross Profit (Total Revenue - Cost of Goods Sold)]]-SUM(F947:H947)</f>
        <v>236671000</v>
      </c>
      <c r="M947" s="58">
        <f>1-(Table1_1[[#This Row],[ Cost of Goods Sold ]]/Table1_1[[#This Row],[ Total Revenue ]])</f>
        <v>0.59556275249574298</v>
      </c>
      <c r="N947" s="58">
        <f>+Table1_1[[#This Row],[Operating Profit (Gross Profit - Total operating expenses)]]/Table1_1[[#This Row],[ Total Revenue ]]</f>
        <v>0.13169899725106562</v>
      </c>
    </row>
    <row r="948" spans="1:14" x14ac:dyDescent="0.35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2">
        <f>+Table1_1[[#This Row],[ Total Revenue ]]-Table1_1[[#This Row],[ Cost of Goods Sold ]]</f>
        <v>15134000000</v>
      </c>
      <c r="L948" s="2">
        <f>Table1_1[[#This Row],[Gross Profit (Total Revenue - Cost of Goods Sold)]]-SUM(F948:H948)</f>
        <v>3689000000</v>
      </c>
      <c r="M948" s="58">
        <f>1-(Table1_1[[#This Row],[ Cost of Goods Sold ]]/Table1_1[[#This Row],[ Total Revenue ]])</f>
        <v>0.13024208469952414</v>
      </c>
      <c r="N948" s="58">
        <f>+Table1_1[[#This Row],[Operating Profit (Gross Profit - Total operating expenses)]]/Table1_1[[#This Row],[ Total Revenue ]]</f>
        <v>3.1747261164037553E-2</v>
      </c>
    </row>
    <row r="949" spans="1:14" x14ac:dyDescent="0.35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2">
        <f>+Table1_1[[#This Row],[ Total Revenue ]]-Table1_1[[#This Row],[ Cost of Goods Sold ]]</f>
        <v>4054000</v>
      </c>
      <c r="L949" s="2">
        <f>Table1_1[[#This Row],[Gross Profit (Total Revenue - Cost of Goods Sold)]]-SUM(F949:H949)</f>
        <v>-11305000</v>
      </c>
      <c r="M949" s="58">
        <f>1-(Table1_1[[#This Row],[ Cost of Goods Sold ]]/Table1_1[[#This Row],[ Total Revenue ]])</f>
        <v>5.0953973002186959E-2</v>
      </c>
      <c r="N949" s="58">
        <f>+Table1_1[[#This Row],[Operating Profit (Gross Profit - Total operating expenses)]]/Table1_1[[#This Row],[ Total Revenue ]]</f>
        <v>-0.14209044518740102</v>
      </c>
    </row>
    <row r="950" spans="1:14" x14ac:dyDescent="0.35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2">
        <f>+Table1_1[[#This Row],[ Total Revenue ]]-Table1_1[[#This Row],[ Cost of Goods Sold ]]</f>
        <v>2782000000</v>
      </c>
      <c r="L950" s="2">
        <f>Table1_1[[#This Row],[Gross Profit (Total Revenue - Cost of Goods Sold)]]-SUM(F950:H950)</f>
        <v>1156000000</v>
      </c>
      <c r="M950" s="58">
        <f>1-(Table1_1[[#This Row],[ Cost of Goods Sold ]]/Table1_1[[#This Row],[ Total Revenue ]])</f>
        <v>0.34422172729522393</v>
      </c>
      <c r="N950" s="58">
        <f>+Table1_1[[#This Row],[Operating Profit (Gross Profit - Total operating expenses)]]/Table1_1[[#This Row],[ Total Revenue ]]</f>
        <v>0.14303390249938133</v>
      </c>
    </row>
    <row r="951" spans="1:14" x14ac:dyDescent="0.35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2">
        <f>+Table1_1[[#This Row],[ Total Revenue ]]-Table1_1[[#This Row],[ Cost of Goods Sold ]]</f>
        <v>4084316000</v>
      </c>
      <c r="L951" s="2">
        <f>Table1_1[[#This Row],[Gross Profit (Total Revenue - Cost of Goods Sold)]]-SUM(F951:H951)</f>
        <v>-145633000</v>
      </c>
      <c r="M951" s="58">
        <f>1-(Table1_1[[#This Row],[ Cost of Goods Sold ]]/Table1_1[[#This Row],[ Total Revenue ]])</f>
        <v>0.76007269633350982</v>
      </c>
      <c r="N951" s="58">
        <f>+Table1_1[[#This Row],[Operating Profit (Gross Profit - Total operating expenses)]]/Table1_1[[#This Row],[ Total Revenue ]]</f>
        <v>-2.7101641250368003E-2</v>
      </c>
    </row>
    <row r="952" spans="1:14" x14ac:dyDescent="0.35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2">
        <f>+Table1_1[[#This Row],[ Total Revenue ]]-Table1_1[[#This Row],[ Cost of Goods Sold ]]</f>
        <v>29681000000</v>
      </c>
      <c r="L952" s="2">
        <f>Table1_1[[#This Row],[Gross Profit (Total Revenue - Cost of Goods Sold)]]-SUM(F952:H952)</f>
        <v>11254000000</v>
      </c>
      <c r="M952" s="58">
        <f>1-(Table1_1[[#This Row],[ Cost of Goods Sold ]]/Table1_1[[#This Row],[ Total Revenue ]])</f>
        <v>0.60375094078639568</v>
      </c>
      <c r="N952" s="58">
        <f>+Table1_1[[#This Row],[Operating Profit (Gross Profit - Total operating expenses)]]/Table1_1[[#This Row],[ Total Revenue ]]</f>
        <v>0.22892129940399911</v>
      </c>
    </row>
    <row r="953" spans="1:14" x14ac:dyDescent="0.35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2">
        <f>+Table1_1[[#This Row],[ Total Revenue ]]-Table1_1[[#This Row],[ Cost of Goods Sold ]]</f>
        <v>8518000000</v>
      </c>
      <c r="L953" s="2">
        <f>Table1_1[[#This Row],[Gross Profit (Total Revenue - Cost of Goods Sold)]]-SUM(F953:H953)</f>
        <v>3584000000</v>
      </c>
      <c r="M953" s="58">
        <f>1-(Table1_1[[#This Row],[ Cost of Goods Sold ]]/Table1_1[[#This Row],[ Total Revenue ]])</f>
        <v>0.72119210905088482</v>
      </c>
      <c r="N953" s="58">
        <f>+Table1_1[[#This Row],[Operating Profit (Gross Profit - Total operating expenses)]]/Table1_1[[#This Row],[ Total Revenue ]]</f>
        <v>0.30344594022521376</v>
      </c>
    </row>
    <row r="954" spans="1:14" x14ac:dyDescent="0.35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2">
        <f>+Table1_1[[#This Row],[ Total Revenue ]]-Table1_1[[#This Row],[ Cost of Goods Sold ]]</f>
        <v>1921337000</v>
      </c>
      <c r="L954" s="2">
        <f>Table1_1[[#This Row],[Gross Profit (Total Revenue - Cost of Goods Sold)]]-SUM(F954:H954)</f>
        <v>696407000</v>
      </c>
      <c r="M954" s="58">
        <f>1-(Table1_1[[#This Row],[ Cost of Goods Sold ]]/Table1_1[[#This Row],[ Total Revenue ]])</f>
        <v>0.42916817627252513</v>
      </c>
      <c r="N954" s="58">
        <f>+Table1_1[[#This Row],[Operating Profit (Gross Profit - Total operating expenses)]]/Table1_1[[#This Row],[ Total Revenue ]]</f>
        <v>0.15555611646130815</v>
      </c>
    </row>
    <row r="955" spans="1:14" x14ac:dyDescent="0.35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2">
        <f>+Table1_1[[#This Row],[ Total Revenue ]]-Table1_1[[#This Row],[ Cost of Goods Sold ]]</f>
        <v>10185000000</v>
      </c>
      <c r="L955" s="2">
        <f>Table1_1[[#This Row],[Gross Profit (Total Revenue - Cost of Goods Sold)]]-SUM(F955:H955)</f>
        <v>2410000000</v>
      </c>
      <c r="M955" s="58">
        <f>1-(Table1_1[[#This Row],[ Cost of Goods Sold ]]/Table1_1[[#This Row],[ Total Revenue ]])</f>
        <v>0.56486051799678338</v>
      </c>
      <c r="N955" s="58">
        <f>+Table1_1[[#This Row],[Operating Profit (Gross Profit - Total operating expenses)]]/Table1_1[[#This Row],[ Total Revenue ]]</f>
        <v>0.1336586989074372</v>
      </c>
    </row>
    <row r="956" spans="1:14" x14ac:dyDescent="0.35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2">
        <f>+Table1_1[[#This Row],[ Total Revenue ]]-Table1_1[[#This Row],[ Cost of Goods Sold ]]</f>
        <v>4121600000</v>
      </c>
      <c r="L956" s="2">
        <f>Table1_1[[#This Row],[Gross Profit (Total Revenue - Cost of Goods Sold)]]-SUM(F956:H956)</f>
        <v>1884900000</v>
      </c>
      <c r="M956" s="58">
        <f>1-(Table1_1[[#This Row],[ Cost of Goods Sold ]]/Table1_1[[#This Row],[ Total Revenue ]])</f>
        <v>0.4016097128435987</v>
      </c>
      <c r="N956" s="58">
        <f>+Table1_1[[#This Row],[Operating Profit (Gross Profit - Total operating expenses)]]/Table1_1[[#This Row],[ Total Revenue ]]</f>
        <v>0.18366511736677482</v>
      </c>
    </row>
    <row r="957" spans="1:14" x14ac:dyDescent="0.35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2">
        <f>+Table1_1[[#This Row],[ Total Revenue ]]-Table1_1[[#This Row],[ Cost of Goods Sold ]]</f>
        <v>2661230000</v>
      </c>
      <c r="L957" s="2">
        <f>Table1_1[[#This Row],[Gross Profit (Total Revenue - Cost of Goods Sold)]]-SUM(F957:H957)</f>
        <v>517633000</v>
      </c>
      <c r="M957" s="58">
        <f>1-(Table1_1[[#This Row],[ Cost of Goods Sold ]]/Table1_1[[#This Row],[ Total Revenue ]])</f>
        <v>0.81244195709236244</v>
      </c>
      <c r="N957" s="58">
        <f>+Table1_1[[#This Row],[Operating Profit (Gross Profit - Total operating expenses)]]/Table1_1[[#This Row],[ Total Revenue ]]</f>
        <v>0.1580272158271141</v>
      </c>
    </row>
    <row r="958" spans="1:14" x14ac:dyDescent="0.35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2">
        <f>+Table1_1[[#This Row],[ Total Revenue ]]-Table1_1[[#This Row],[ Cost of Goods Sold ]]</f>
        <v>26528000000</v>
      </c>
      <c r="L958" s="2">
        <f>Table1_1[[#This Row],[Gross Profit (Total Revenue - Cost of Goods Sold)]]-SUM(F958:H958)</f>
        <v>26528000000</v>
      </c>
      <c r="M958" s="58">
        <f>1-(Table1_1[[#This Row],[ Cost of Goods Sold ]]/Table1_1[[#This Row],[ Total Revenue ]])</f>
        <v>0.17305760323569708</v>
      </c>
      <c r="N958" s="58">
        <f>+Table1_1[[#This Row],[Operating Profit (Gross Profit - Total operating expenses)]]/Table1_1[[#This Row],[ Total Revenue ]]</f>
        <v>0.17305760323569705</v>
      </c>
    </row>
    <row r="959" spans="1:14" x14ac:dyDescent="0.35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2">
        <f>+Table1_1[[#This Row],[ Total Revenue ]]-Table1_1[[#This Row],[ Cost of Goods Sold ]]</f>
        <v>55538000000</v>
      </c>
      <c r="L959" s="2">
        <f>Table1_1[[#This Row],[Gross Profit (Total Revenue - Cost of Goods Sold)]]-SUM(F959:H959)</f>
        <v>21711000000</v>
      </c>
      <c r="M959" s="58">
        <f>1-(Table1_1[[#This Row],[ Cost of Goods Sold ]]/Table1_1[[#This Row],[ Total Revenue ]])</f>
        <v>0.27700579568465888</v>
      </c>
      <c r="N959" s="58">
        <f>+Table1_1[[#This Row],[Operating Profit (Gross Profit - Total operating expenses)]]/Table1_1[[#This Row],[ Total Revenue ]]</f>
        <v>0.10828752980139056</v>
      </c>
    </row>
    <row r="960" spans="1:14" x14ac:dyDescent="0.35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2">
        <f>+Table1_1[[#This Row],[ Total Revenue ]]-Table1_1[[#This Row],[ Cost of Goods Sold ]]</f>
        <v>2121773000</v>
      </c>
      <c r="L960" s="2">
        <f>Table1_1[[#This Row],[Gross Profit (Total Revenue - Cost of Goods Sold)]]-SUM(F960:H960)</f>
        <v>930800000</v>
      </c>
      <c r="M960" s="58">
        <f>1-(Table1_1[[#This Row],[ Cost of Goods Sold ]]/Table1_1[[#This Row],[ Total Revenue ]])</f>
        <v>0.79761494383581055</v>
      </c>
      <c r="N960" s="58">
        <f>+Table1_1[[#This Row],[Operating Profit (Gross Profit - Total operating expenses)]]/Table1_1[[#This Row],[ Total Revenue ]]</f>
        <v>0.3499054751485538</v>
      </c>
    </row>
    <row r="961" spans="1:14" x14ac:dyDescent="0.35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2">
        <f>+Table1_1[[#This Row],[ Total Revenue ]]-Table1_1[[#This Row],[ Cost of Goods Sold ]]</f>
        <v>4555000000</v>
      </c>
      <c r="L961" s="2">
        <f>Table1_1[[#This Row],[Gross Profit (Total Revenue - Cost of Goods Sold)]]-SUM(F961:H961)</f>
        <v>2721000000</v>
      </c>
      <c r="M961" s="58">
        <f>1-(Table1_1[[#This Row],[ Cost of Goods Sold ]]/Table1_1[[#This Row],[ Total Revenue ]])</f>
        <v>0.36627532968800258</v>
      </c>
      <c r="N961" s="58">
        <f>+Table1_1[[#This Row],[Operating Profit (Gross Profit - Total operating expenses)]]/Table1_1[[#This Row],[ Total Revenue ]]</f>
        <v>0.21880025731746541</v>
      </c>
    </row>
    <row r="962" spans="1:14" x14ac:dyDescent="0.35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2">
        <f>+Table1_1[[#This Row],[ Total Revenue ]]-Table1_1[[#This Row],[ Cost of Goods Sold ]]</f>
        <v>23608000000</v>
      </c>
      <c r="L962" s="2">
        <f>Table1_1[[#This Row],[Gross Profit (Total Revenue - Cost of Goods Sold)]]-SUM(F962:H962)</f>
        <v>7837000000</v>
      </c>
      <c r="M962" s="58">
        <f>1-(Table1_1[[#This Row],[ Cost of Goods Sold ]]/Table1_1[[#This Row],[ Total Revenue ]])</f>
        <v>0.57999213836477992</v>
      </c>
      <c r="N962" s="58">
        <f>+Table1_1[[#This Row],[Operating Profit (Gross Profit - Total operating expenses)]]/Table1_1[[#This Row],[ Total Revenue ]]</f>
        <v>0.19253636006289307</v>
      </c>
    </row>
    <row r="963" spans="1:14" x14ac:dyDescent="0.35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2">
        <f>+Table1_1[[#This Row],[ Total Revenue ]]-Table1_1[[#This Row],[ Cost of Goods Sold ]]</f>
        <v>10018000000</v>
      </c>
      <c r="L963" s="2">
        <f>Table1_1[[#This Row],[Gross Profit (Total Revenue - Cost of Goods Sold)]]-SUM(F963:H963)</f>
        <v>3046000000</v>
      </c>
      <c r="M963" s="58">
        <f>1-(Table1_1[[#This Row],[ Cost of Goods Sold ]]/Table1_1[[#This Row],[ Total Revenue ]])</f>
        <v>0.39864703541583768</v>
      </c>
      <c r="N963" s="58">
        <f>+Table1_1[[#This Row],[Operating Profit (Gross Profit - Total operating expenses)]]/Table1_1[[#This Row],[ Total Revenue ]]</f>
        <v>0.12120970951054516</v>
      </c>
    </row>
    <row r="964" spans="1:14" x14ac:dyDescent="0.35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2">
        <f>+Table1_1[[#This Row],[ Total Revenue ]]-Table1_1[[#This Row],[ Cost of Goods Sold ]]</f>
        <v>8719600000</v>
      </c>
      <c r="L964" s="2">
        <f>Table1_1[[#This Row],[Gross Profit (Total Revenue - Cost of Goods Sold)]]-SUM(F964:H964)</f>
        <v>3460100000</v>
      </c>
      <c r="M964" s="58">
        <f>1-(Table1_1[[#This Row],[ Cost of Goods Sold ]]/Table1_1[[#This Row],[ Total Revenue ]])</f>
        <v>0.30210513186523835</v>
      </c>
      <c r="N964" s="58">
        <f>+Table1_1[[#This Row],[Operating Profit (Gross Profit - Total operating expenses)]]/Table1_1[[#This Row],[ Total Revenue ]]</f>
        <v>0.11988095403079396</v>
      </c>
    </row>
    <row r="965" spans="1:14" x14ac:dyDescent="0.35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2">
        <f>+Table1_1[[#This Row],[ Total Revenue ]]-Table1_1[[#This Row],[ Cost of Goods Sold ]]</f>
        <v>8997000000</v>
      </c>
      <c r="L965" s="2">
        <f>Table1_1[[#This Row],[Gross Profit (Total Revenue - Cost of Goods Sold)]]-SUM(F965:H965)</f>
        <v>4214000000</v>
      </c>
      <c r="M965" s="58">
        <f>1-(Table1_1[[#This Row],[ Cost of Goods Sold ]]/Table1_1[[#This Row],[ Total Revenue ]])</f>
        <v>0.93611486837998126</v>
      </c>
      <c r="N965" s="58">
        <f>+Table1_1[[#This Row],[Operating Profit (Gross Profit - Total operating expenses)]]/Table1_1[[#This Row],[ Total Revenue ]]</f>
        <v>0.43845593590677351</v>
      </c>
    </row>
    <row r="966" spans="1:14" x14ac:dyDescent="0.35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2">
        <f>+Table1_1[[#This Row],[ Total Revenue ]]-Table1_1[[#This Row],[ Cost of Goods Sold ]]</f>
        <v>5802507000</v>
      </c>
      <c r="L966" s="2">
        <f>Table1_1[[#This Row],[Gross Profit (Total Revenue - Cost of Goods Sold)]]-SUM(F966:H966)</f>
        <v>1769093000</v>
      </c>
      <c r="M966" s="58">
        <f>1-(Table1_1[[#This Row],[ Cost of Goods Sold ]]/Table1_1[[#This Row],[ Total Revenue ]])</f>
        <v>0.30685528420820163</v>
      </c>
      <c r="N966" s="58">
        <f>+Table1_1[[#This Row],[Operating Profit (Gross Profit - Total operating expenses)]]/Table1_1[[#This Row],[ Total Revenue ]]</f>
        <v>9.3555343458567156E-2</v>
      </c>
    </row>
    <row r="967" spans="1:14" x14ac:dyDescent="0.35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2">
        <f>+Table1_1[[#This Row],[ Total Revenue ]]-Table1_1[[#This Row],[ Cost of Goods Sold ]]</f>
        <v>2798000000</v>
      </c>
      <c r="L967" s="2">
        <f>Table1_1[[#This Row],[Gross Profit (Total Revenue - Cost of Goods Sold)]]-SUM(F967:H967)</f>
        <v>983000000</v>
      </c>
      <c r="M967" s="58">
        <f>1-(Table1_1[[#This Row],[ Cost of Goods Sold ]]/Table1_1[[#This Row],[ Total Revenue ]])</f>
        <v>0.37632817753866843</v>
      </c>
      <c r="N967" s="58">
        <f>+Table1_1[[#This Row],[Operating Profit (Gross Profit - Total operating expenses)]]/Table1_1[[#This Row],[ Total Revenue ]]</f>
        <v>0.13221250840618695</v>
      </c>
    </row>
    <row r="968" spans="1:14" x14ac:dyDescent="0.35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2">
        <f>+Table1_1[[#This Row],[ Total Revenue ]]-Table1_1[[#This Row],[ Cost of Goods Sold ]]</f>
        <v>2288300000</v>
      </c>
      <c r="L968" s="2">
        <f>Table1_1[[#This Row],[Gross Profit (Total Revenue - Cost of Goods Sold)]]-SUM(F968:H968)</f>
        <v>1285300000</v>
      </c>
      <c r="M968" s="58">
        <f>1-(Table1_1[[#This Row],[ Cost of Goods Sold ]]/Table1_1[[#This Row],[ Total Revenue ]])</f>
        <v>0.211409830007391</v>
      </c>
      <c r="N968" s="58">
        <f>+Table1_1[[#This Row],[Operating Profit (Gross Profit - Total operating expenses)]]/Table1_1[[#This Row],[ Total Revenue ]]</f>
        <v>0.11874538063562454</v>
      </c>
    </row>
    <row r="969" spans="1:14" x14ac:dyDescent="0.35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2">
        <f>+Table1_1[[#This Row],[ Total Revenue ]]-Table1_1[[#This Row],[ Cost of Goods Sold ]]</f>
        <v>9892600000</v>
      </c>
      <c r="L969" s="2">
        <f>Table1_1[[#This Row],[Gross Profit (Total Revenue - Cost of Goods Sold)]]-SUM(F969:H969)</f>
        <v>3346600000</v>
      </c>
      <c r="M969" s="58">
        <f>1-(Table1_1[[#This Row],[ Cost of Goods Sold ]]/Table1_1[[#This Row],[ Total Revenue ]])</f>
        <v>0.51647697608854548</v>
      </c>
      <c r="N969" s="58">
        <f>+Table1_1[[#This Row],[Operating Profit (Gross Profit - Total operating expenses)]]/Table1_1[[#This Row],[ Total Revenue ]]</f>
        <v>0.17472068497441787</v>
      </c>
    </row>
    <row r="970" spans="1:14" x14ac:dyDescent="0.35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2">
        <f>+Table1_1[[#This Row],[ Total Revenue ]]-Table1_1[[#This Row],[ Cost of Goods Sold ]]</f>
        <v>24101000000</v>
      </c>
      <c r="L970" s="2">
        <f>Table1_1[[#This Row],[Gross Profit (Total Revenue - Cost of Goods Sold)]]-SUM(F970:H970)</f>
        <v>13224000000</v>
      </c>
      <c r="M970" s="58">
        <f>1-(Table1_1[[#This Row],[ Cost of Goods Sold ]]/Table1_1[[#This Row],[ Total Revenue ]])</f>
        <v>0.4593729152768512</v>
      </c>
      <c r="N970" s="58">
        <f>+Table1_1[[#This Row],[Operating Profit (Gross Profit - Total operating expenses)]]/Table1_1[[#This Row],[ Total Revenue ]]</f>
        <v>0.25205375011912706</v>
      </c>
    </row>
    <row r="971" spans="1:14" x14ac:dyDescent="0.35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2">
        <f>+Table1_1[[#This Row],[ Total Revenue ]]-Table1_1[[#This Row],[ Cost of Goods Sold ]]</f>
        <v>4051000000</v>
      </c>
      <c r="L971" s="2">
        <f>Table1_1[[#This Row],[Gross Profit (Total Revenue - Cost of Goods Sold)]]-SUM(F971:H971)</f>
        <v>2052000000</v>
      </c>
      <c r="M971" s="58">
        <f>1-(Table1_1[[#This Row],[ Cost of Goods Sold ]]/Table1_1[[#This Row],[ Total Revenue ]])</f>
        <v>0.633562715045355</v>
      </c>
      <c r="N971" s="58">
        <f>+Table1_1[[#This Row],[Operating Profit (Gross Profit - Total operating expenses)]]/Table1_1[[#This Row],[ Total Revenue ]]</f>
        <v>0.32092586800125117</v>
      </c>
    </row>
    <row r="972" spans="1:14" x14ac:dyDescent="0.35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2">
        <f>+Table1_1[[#This Row],[ Total Revenue ]]-Table1_1[[#This Row],[ Cost of Goods Sold ]]</f>
        <v>4051000000</v>
      </c>
      <c r="L972" s="2">
        <f>Table1_1[[#This Row],[Gross Profit (Total Revenue - Cost of Goods Sold)]]-SUM(F972:H972)</f>
        <v>2052000000</v>
      </c>
      <c r="M972" s="58">
        <f>1-(Table1_1[[#This Row],[ Cost of Goods Sold ]]/Table1_1[[#This Row],[ Total Revenue ]])</f>
        <v>0.633562715045355</v>
      </c>
      <c r="N972" s="58">
        <f>+Table1_1[[#This Row],[Operating Profit (Gross Profit - Total operating expenses)]]/Table1_1[[#This Row],[ Total Revenue ]]</f>
        <v>0.32092586800125117</v>
      </c>
    </row>
    <row r="973" spans="1:14" x14ac:dyDescent="0.35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2">
        <f>+Table1_1[[#This Row],[ Total Revenue ]]-Table1_1[[#This Row],[ Cost of Goods Sold ]]</f>
        <v>3010000000</v>
      </c>
      <c r="L973" s="2">
        <f>Table1_1[[#This Row],[Gross Profit (Total Revenue - Cost of Goods Sold)]]-SUM(F973:H973)</f>
        <v>1900000000</v>
      </c>
      <c r="M973" s="58">
        <f>1-(Table1_1[[#This Row],[ Cost of Goods Sold ]]/Table1_1[[#This Row],[ Total Revenue ]])</f>
        <v>0.19848334981866134</v>
      </c>
      <c r="N973" s="58">
        <f>+Table1_1[[#This Row],[Operating Profit (Gross Profit - Total operating expenses)]]/Table1_1[[#This Row],[ Total Revenue ]]</f>
        <v>0.12528849324101549</v>
      </c>
    </row>
    <row r="974" spans="1:14" x14ac:dyDescent="0.35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2">
        <f>+Table1_1[[#This Row],[ Total Revenue ]]-Table1_1[[#This Row],[ Cost of Goods Sold ]]</f>
        <v>1013117000</v>
      </c>
      <c r="L974" s="2">
        <f>Table1_1[[#This Row],[Gross Profit (Total Revenue - Cost of Goods Sold)]]-SUM(F974:H974)</f>
        <v>385136000</v>
      </c>
      <c r="M974" s="58">
        <f>1-(Table1_1[[#This Row],[ Cost of Goods Sold ]]/Table1_1[[#This Row],[ Total Revenue ]])</f>
        <v>0.62675896013333021</v>
      </c>
      <c r="N974" s="58">
        <f>+Table1_1[[#This Row],[Operating Profit (Gross Profit - Total operating expenses)]]/Table1_1[[#This Row],[ Total Revenue ]]</f>
        <v>0.238262154193356</v>
      </c>
    </row>
    <row r="975" spans="1:14" x14ac:dyDescent="0.35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2">
        <f>+Table1_1[[#This Row],[ Total Revenue ]]-Table1_1[[#This Row],[ Cost of Goods Sold ]]</f>
        <v>3034000000</v>
      </c>
      <c r="L975" s="2">
        <f>Table1_1[[#This Row],[Gross Profit (Total Revenue - Cost of Goods Sold)]]-SUM(F975:H975)</f>
        <v>1040200000</v>
      </c>
      <c r="M975" s="58">
        <f>1-(Table1_1[[#This Row],[ Cost of Goods Sold ]]/Table1_1[[#This Row],[ Total Revenue ]])</f>
        <v>0.35270047197228616</v>
      </c>
      <c r="N975" s="58">
        <f>+Table1_1[[#This Row],[Operating Profit (Gross Profit - Total operating expenses)]]/Table1_1[[#This Row],[ Total Revenue ]]</f>
        <v>0.12092255469531051</v>
      </c>
    </row>
    <row r="976" spans="1:14" x14ac:dyDescent="0.35">
      <c r="A976" t="s">
        <v>210</v>
      </c>
      <c r="B976" t="s">
        <v>16</v>
      </c>
      <c r="C976" s="1">
        <v>42004</v>
      </c>
      <c r="D976" s="2">
        <v>1584500000</v>
      </c>
      <c r="E976" t="s">
        <v>12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2" t="e">
        <f>+Table1_1[[#This Row],[ Total Revenue ]]-Table1_1[[#This Row],[ Cost of Goods Sold ]]</f>
        <v>#VALUE!</v>
      </c>
      <c r="L976" s="2" t="e">
        <f>Table1_1[[#This Row],[Gross Profit (Total Revenue - Cost of Goods Sold)]]-SUM(F976:H976)</f>
        <v>#VALUE!</v>
      </c>
      <c r="M976" s="58" t="e">
        <f>1-(Table1_1[[#This Row],[ Cost of Goods Sold ]]/Table1_1[[#This Row],[ Total Revenue ]])</f>
        <v>#VALUE!</v>
      </c>
      <c r="N976" s="58" t="e">
        <f>+Table1_1[[#This Row],[Operating Profit (Gross Profit - Total operating expenses)]]/Table1_1[[#This Row],[ Total Revenue ]]</f>
        <v>#VALUE!</v>
      </c>
    </row>
    <row r="977" spans="1:14" x14ac:dyDescent="0.35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2">
        <f>+Table1_1[[#This Row],[ Total Revenue ]]-Table1_1[[#This Row],[ Cost of Goods Sold ]]</f>
        <v>2568144000</v>
      </c>
      <c r="L977" s="2">
        <f>Table1_1[[#This Row],[Gross Profit (Total Revenue - Cost of Goods Sold)]]-SUM(F977:H977)</f>
        <v>920762000</v>
      </c>
      <c r="M977" s="58">
        <f>1-(Table1_1[[#This Row],[ Cost of Goods Sold ]]/Table1_1[[#This Row],[ Total Revenue ]])</f>
        <v>0.36918188390369555</v>
      </c>
      <c r="N977" s="58">
        <f>+Table1_1[[#This Row],[Operating Profit (Gross Profit - Total operating expenses)]]/Table1_1[[#This Row],[ Total Revenue ]]</f>
        <v>0.13236354728821068</v>
      </c>
    </row>
    <row r="978" spans="1:14" x14ac:dyDescent="0.35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2">
        <f>+Table1_1[[#This Row],[ Total Revenue ]]-Table1_1[[#This Row],[ Cost of Goods Sold ]]</f>
        <v>3723000000</v>
      </c>
      <c r="L978" s="2">
        <f>Table1_1[[#This Row],[Gross Profit (Total Revenue - Cost of Goods Sold)]]-SUM(F978:H978)</f>
        <v>1298000000</v>
      </c>
      <c r="M978" s="58">
        <f>1-(Table1_1[[#This Row],[ Cost of Goods Sold ]]/Table1_1[[#This Row],[ Total Revenue ]])</f>
        <v>0.59264565425023874</v>
      </c>
      <c r="N978" s="58">
        <f>+Table1_1[[#This Row],[Operating Profit (Gross Profit - Total operating expenses)]]/Table1_1[[#This Row],[ Total Revenue ]]</f>
        <v>0.20662209487424388</v>
      </c>
    </row>
    <row r="979" spans="1:14" x14ac:dyDescent="0.35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2">
        <f>+Table1_1[[#This Row],[ Total Revenue ]]-Table1_1[[#This Row],[ Cost of Goods Sold ]]</f>
        <v>1422500000</v>
      </c>
      <c r="L979" s="2">
        <f>Table1_1[[#This Row],[Gross Profit (Total Revenue - Cost of Goods Sold)]]-SUM(F979:H979)</f>
        <v>429700000</v>
      </c>
      <c r="M979" s="58">
        <f>1-(Table1_1[[#This Row],[ Cost of Goods Sold ]]/Table1_1[[#This Row],[ Total Revenue ]])</f>
        <v>0.21030455351862798</v>
      </c>
      <c r="N979" s="58">
        <f>+Table1_1[[#This Row],[Operating Profit (Gross Profit - Total operating expenses)]]/Table1_1[[#This Row],[ Total Revenue ]]</f>
        <v>6.352749852158486E-2</v>
      </c>
    </row>
    <row r="980" spans="1:14" x14ac:dyDescent="0.35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2">
        <f>+Table1_1[[#This Row],[ Total Revenue ]]-Table1_1[[#This Row],[ Cost of Goods Sold ]]</f>
        <v>9602000000</v>
      </c>
      <c r="L980" s="2">
        <f>Table1_1[[#This Row],[Gross Profit (Total Revenue - Cost of Goods Sold)]]-SUM(F980:H980)</f>
        <v>5323000000</v>
      </c>
      <c r="M980" s="58">
        <f>1-(Table1_1[[#This Row],[ Cost of Goods Sold ]]/Table1_1[[#This Row],[ Total Revenue ]])</f>
        <v>0.401337513061651</v>
      </c>
      <c r="N980" s="58">
        <f>+Table1_1[[#This Row],[Operating Profit (Gross Profit - Total operating expenses)]]/Table1_1[[#This Row],[ Total Revenue ]]</f>
        <v>0.22248693834900732</v>
      </c>
    </row>
    <row r="981" spans="1:14" x14ac:dyDescent="0.35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2">
        <f>+Table1_1[[#This Row],[ Total Revenue ]]-Table1_1[[#This Row],[ Cost of Goods Sold ]]</f>
        <v>3675801000</v>
      </c>
      <c r="L981" s="2">
        <f>Table1_1[[#This Row],[Gross Profit (Total Revenue - Cost of Goods Sold)]]-SUM(F981:H981)</f>
        <v>1806360000</v>
      </c>
      <c r="M981" s="58">
        <f>1-(Table1_1[[#This Row],[ Cost of Goods Sold ]]/Table1_1[[#This Row],[ Total Revenue ]])</f>
        <v>0.28728179352324246</v>
      </c>
      <c r="N981" s="58">
        <f>+Table1_1[[#This Row],[Operating Profit (Gross Profit - Total operating expenses)]]/Table1_1[[#This Row],[ Total Revenue ]]</f>
        <v>0.14117585270493266</v>
      </c>
    </row>
    <row r="982" spans="1:14" x14ac:dyDescent="0.35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2">
        <f>+Table1_1[[#This Row],[ Total Revenue ]]-Table1_1[[#This Row],[ Cost of Goods Sold ]]</f>
        <v>11041000000</v>
      </c>
      <c r="L982" s="2">
        <f>Table1_1[[#This Row],[Gross Profit (Total Revenue - Cost of Goods Sold)]]-SUM(F982:H982)</f>
        <v>171000000</v>
      </c>
      <c r="M982" s="58">
        <f>1-(Table1_1[[#This Row],[ Cost of Goods Sold ]]/Table1_1[[#This Row],[ Total Revenue ]])</f>
        <v>0.83993914035755046</v>
      </c>
      <c r="N982" s="58">
        <f>+Table1_1[[#This Row],[Operating Profit (Gross Profit - Total operating expenses)]]/Table1_1[[#This Row],[ Total Revenue ]]</f>
        <v>1.300874857360213E-2</v>
      </c>
    </row>
    <row r="983" spans="1:14" x14ac:dyDescent="0.35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2">
        <f>+Table1_1[[#This Row],[ Total Revenue ]]-Table1_1[[#This Row],[ Cost of Goods Sold ]]</f>
        <v>3086000000</v>
      </c>
      <c r="L983" s="2">
        <f>Table1_1[[#This Row],[Gross Profit (Total Revenue - Cost of Goods Sold)]]-SUM(F983:H983)</f>
        <v>948000000</v>
      </c>
      <c r="M983" s="58">
        <f>1-(Table1_1[[#This Row],[ Cost of Goods Sold ]]/Table1_1[[#This Row],[ Total Revenue ]])</f>
        <v>0.68349944629014403</v>
      </c>
      <c r="N983" s="58">
        <f>+Table1_1[[#This Row],[Operating Profit (Gross Profit - Total operating expenses)]]/Table1_1[[#This Row],[ Total Revenue ]]</f>
        <v>0.20996677740863787</v>
      </c>
    </row>
    <row r="984" spans="1:14" x14ac:dyDescent="0.35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2">
        <f>+Table1_1[[#This Row],[ Total Revenue ]]-Table1_1[[#This Row],[ Cost of Goods Sold ]]</f>
        <v>6821000000</v>
      </c>
      <c r="L984" s="2">
        <f>Table1_1[[#This Row],[Gross Profit (Total Revenue - Cost of Goods Sold)]]-SUM(F984:H984)</f>
        <v>2197000000</v>
      </c>
      <c r="M984" s="58">
        <f>1-(Table1_1[[#This Row],[ Cost of Goods Sold ]]/Table1_1[[#This Row],[ Total Revenue ]])</f>
        <v>0.79387802607076352</v>
      </c>
      <c r="N984" s="58">
        <f>+Table1_1[[#This Row],[Operating Profit (Gross Profit - Total operating expenses)]]/Table1_1[[#This Row],[ Total Revenue ]]</f>
        <v>0.25570297951582865</v>
      </c>
    </row>
    <row r="985" spans="1:14" x14ac:dyDescent="0.35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2">
        <f>+Table1_1[[#This Row],[ Total Revenue ]]-Table1_1[[#This Row],[ Cost of Goods Sold ]]</f>
        <v>6601400000</v>
      </c>
      <c r="L985" s="2">
        <f>Table1_1[[#This Row],[Gross Profit (Total Revenue - Cost of Goods Sold)]]-SUM(F985:H985)</f>
        <v>2023800000</v>
      </c>
      <c r="M985" s="58">
        <f>1-(Table1_1[[#This Row],[ Cost of Goods Sold ]]/Table1_1[[#This Row],[ Total Revenue ]])</f>
        <v>0.4622667273554848</v>
      </c>
      <c r="N985" s="58">
        <f>+Table1_1[[#This Row],[Operating Profit (Gross Profit - Total operating expenses)]]/Table1_1[[#This Row],[ Total Revenue ]]</f>
        <v>0.14171772697034418</v>
      </c>
    </row>
    <row r="986" spans="1:14" x14ac:dyDescent="0.35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2">
        <f>+Table1_1[[#This Row],[ Total Revenue ]]-Table1_1[[#This Row],[ Cost of Goods Sold ]]</f>
        <v>5494000000</v>
      </c>
      <c r="L986" s="2">
        <f>Table1_1[[#This Row],[Gross Profit (Total Revenue - Cost of Goods Sold)]]-SUM(F986:H986)</f>
        <v>2427000000</v>
      </c>
      <c r="M986" s="58">
        <f>1-(Table1_1[[#This Row],[ Cost of Goods Sold ]]/Table1_1[[#This Row],[ Total Revenue ]])</f>
        <v>0.43762944081567623</v>
      </c>
      <c r="N986" s="58">
        <f>+Table1_1[[#This Row],[Operating Profit (Gross Profit - Total operating expenses)]]/Table1_1[[#This Row],[ Total Revenue ]]</f>
        <v>0.19332483670543252</v>
      </c>
    </row>
    <row r="987" spans="1:14" x14ac:dyDescent="0.35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2">
        <f>+Table1_1[[#This Row],[ Total Revenue ]]-Table1_1[[#This Row],[ Cost of Goods Sold ]]</f>
        <v>1591700000</v>
      </c>
      <c r="L987" s="2">
        <f>Table1_1[[#This Row],[Gross Profit (Total Revenue - Cost of Goods Sold)]]-SUM(F987:H987)</f>
        <v>638200000</v>
      </c>
      <c r="M987" s="58">
        <f>1-(Table1_1[[#This Row],[ Cost of Goods Sold ]]/Table1_1[[#This Row],[ Total Revenue ]])</f>
        <v>0.65329995074700375</v>
      </c>
      <c r="N987" s="58">
        <f>+Table1_1[[#This Row],[Operating Profit (Gross Profit - Total operating expenses)]]/Table1_1[[#This Row],[ Total Revenue ]]</f>
        <v>0.26194385158430472</v>
      </c>
    </row>
    <row r="988" spans="1:14" x14ac:dyDescent="0.35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2">
        <f>+Table1_1[[#This Row],[ Total Revenue ]]-Table1_1[[#This Row],[ Cost of Goods Sold ]]</f>
        <v>4671000000</v>
      </c>
      <c r="L988" s="2">
        <f>Table1_1[[#This Row],[Gross Profit (Total Revenue - Cost of Goods Sold)]]-SUM(F988:H988)</f>
        <v>2629000000</v>
      </c>
      <c r="M988" s="58">
        <f>1-(Table1_1[[#This Row],[ Cost of Goods Sold ]]/Table1_1[[#This Row],[ Total Revenue ]])</f>
        <v>0.34824424066204429</v>
      </c>
      <c r="N988" s="58">
        <f>+Table1_1[[#This Row],[Operating Profit (Gross Profit - Total operating expenses)]]/Table1_1[[#This Row],[ Total Revenue ]]</f>
        <v>0.19600387683590548</v>
      </c>
    </row>
    <row r="989" spans="1:14" x14ac:dyDescent="0.35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2">
        <f>+Table1_1[[#This Row],[ Total Revenue ]]-Table1_1[[#This Row],[ Cost of Goods Sold ]]</f>
        <v>8679800000</v>
      </c>
      <c r="L989" s="2">
        <f>Table1_1[[#This Row],[Gross Profit (Total Revenue - Cost of Goods Sold)]]-SUM(F989:H989)</f>
        <v>1606300000</v>
      </c>
      <c r="M989" s="58">
        <f>1-(Table1_1[[#This Row],[ Cost of Goods Sold ]]/Table1_1[[#This Row],[ Total Revenue ]])</f>
        <v>0.80514637675781975</v>
      </c>
      <c r="N989" s="58">
        <f>+Table1_1[[#This Row],[Operating Profit (Gross Profit - Total operating expenses)]]/Table1_1[[#This Row],[ Total Revenue ]]</f>
        <v>0.1490018923231049</v>
      </c>
    </row>
    <row r="990" spans="1:14" x14ac:dyDescent="0.35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2">
        <f>+Table1_1[[#This Row],[ Total Revenue ]]-Table1_1[[#This Row],[ Cost of Goods Sold ]]</f>
        <v>2221000000</v>
      </c>
      <c r="L990" s="2">
        <f>Table1_1[[#This Row],[Gross Profit (Total Revenue - Cost of Goods Sold)]]-SUM(F990:H990)</f>
        <v>1239000000</v>
      </c>
      <c r="M990" s="58">
        <f>1-(Table1_1[[#This Row],[ Cost of Goods Sold ]]/Table1_1[[#This Row],[ Total Revenue ]])</f>
        <v>0.23312690248766665</v>
      </c>
      <c r="N990" s="58">
        <f>+Table1_1[[#This Row],[Operating Profit (Gross Profit - Total operating expenses)]]/Table1_1[[#This Row],[ Total Revenue ]]</f>
        <v>0.13005143277002204</v>
      </c>
    </row>
    <row r="991" spans="1:14" x14ac:dyDescent="0.35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2">
        <f>+Table1_1[[#This Row],[ Total Revenue ]]-Table1_1[[#This Row],[ Cost of Goods Sold ]]</f>
        <v>7008000000</v>
      </c>
      <c r="L991" s="2">
        <f>Table1_1[[#This Row],[Gross Profit (Total Revenue - Cost of Goods Sold)]]-SUM(F991:H991)</f>
        <v>2943000000</v>
      </c>
      <c r="M991" s="58">
        <f>1-(Table1_1[[#This Row],[ Cost of Goods Sold ]]/Table1_1[[#This Row],[ Total Revenue ]])</f>
        <v>0.43128807926641644</v>
      </c>
      <c r="N991" s="58">
        <f>+Table1_1[[#This Row],[Operating Profit (Gross Profit - Total operating expenses)]]/Table1_1[[#This Row],[ Total Revenue ]]</f>
        <v>0.18111883808234353</v>
      </c>
    </row>
    <row r="992" spans="1:14" x14ac:dyDescent="0.35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2">
        <f>+Table1_1[[#This Row],[ Total Revenue ]]-Table1_1[[#This Row],[ Cost of Goods Sold ]]</f>
        <v>15500951000</v>
      </c>
      <c r="L992" s="2">
        <f>Table1_1[[#This Row],[Gross Profit (Total Revenue - Cost of Goods Sold)]]-SUM(F992:H992)</f>
        <v>6218276000</v>
      </c>
      <c r="M992" s="58">
        <f>1-(Table1_1[[#This Row],[ Cost of Goods Sold ]]/Table1_1[[#This Row],[ Total Revenue ]])</f>
        <v>0.85947650557183841</v>
      </c>
      <c r="N992" s="58">
        <f>+Table1_1[[#This Row],[Operating Profit (Gross Profit - Total operating expenses)]]/Table1_1[[#This Row],[ Total Revenue ]]</f>
        <v>0.34478285410754661</v>
      </c>
    </row>
    <row r="993" spans="1:14" x14ac:dyDescent="0.35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2">
        <f>+Table1_1[[#This Row],[ Total Revenue ]]-Table1_1[[#This Row],[ Cost of Goods Sold ]]</f>
        <v>1245891000</v>
      </c>
      <c r="L993" s="2">
        <f>Table1_1[[#This Row],[Gross Profit (Total Revenue - Cost of Goods Sold)]]-SUM(F993:H993)</f>
        <v>511772000</v>
      </c>
      <c r="M993" s="58">
        <f>1-(Table1_1[[#This Row],[ Cost of Goods Sold ]]/Table1_1[[#This Row],[ Total Revenue ]])</f>
        <v>0.50982209498742925</v>
      </c>
      <c r="N993" s="58">
        <f>+Table1_1[[#This Row],[Operating Profit (Gross Profit - Total operating expenses)]]/Table1_1[[#This Row],[ Total Revenue ]]</f>
        <v>0.20941853917871359</v>
      </c>
    </row>
    <row r="994" spans="1:14" x14ac:dyDescent="0.35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2">
        <f>+Table1_1[[#This Row],[ Total Revenue ]]-Table1_1[[#This Row],[ Cost of Goods Sold ]]</f>
        <v>1731184000</v>
      </c>
      <c r="L994" s="2">
        <f>Table1_1[[#This Row],[Gross Profit (Total Revenue - Cost of Goods Sold)]]-SUM(F994:H994)</f>
        <v>921375000</v>
      </c>
      <c r="M994" s="58">
        <f>1-(Table1_1[[#This Row],[ Cost of Goods Sold ]]/Table1_1[[#This Row],[ Total Revenue ]])</f>
        <v>0.66208445326280008</v>
      </c>
      <c r="N994" s="58">
        <f>+Table1_1[[#This Row],[Operating Profit (Gross Profit - Total operating expenses)]]/Table1_1[[#This Row],[ Total Revenue ]]</f>
        <v>0.35237621369248584</v>
      </c>
    </row>
    <row r="995" spans="1:14" x14ac:dyDescent="0.35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2">
        <f>+Table1_1[[#This Row],[ Total Revenue ]]-Table1_1[[#This Row],[ Cost of Goods Sold ]]</f>
        <v>1430957000</v>
      </c>
      <c r="L995" s="2">
        <f>Table1_1[[#This Row],[Gross Profit (Total Revenue - Cost of Goods Sold)]]-SUM(F995:H995)</f>
        <v>361816000</v>
      </c>
      <c r="M995" s="58">
        <f>1-(Table1_1[[#This Row],[ Cost of Goods Sold ]]/Table1_1[[#This Row],[ Total Revenue ]])</f>
        <v>0.73232190378710338</v>
      </c>
      <c r="N995" s="58">
        <f>+Table1_1[[#This Row],[Operating Profit (Gross Profit - Total operating expenses)]]/Table1_1[[#This Row],[ Total Revenue ]]</f>
        <v>0.18516683725690891</v>
      </c>
    </row>
    <row r="996" spans="1:14" x14ac:dyDescent="0.35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2">
        <f>+Table1_1[[#This Row],[ Total Revenue ]]-Table1_1[[#This Row],[ Cost of Goods Sold ]]</f>
        <v>3292717000</v>
      </c>
      <c r="L996" s="2">
        <f>Table1_1[[#This Row],[Gross Profit (Total Revenue - Cost of Goods Sold)]]-SUM(F996:H996)</f>
        <v>1632849000</v>
      </c>
      <c r="M996" s="58">
        <f>1-(Table1_1[[#This Row],[ Cost of Goods Sold ]]/Table1_1[[#This Row],[ Total Revenue ]])</f>
        <v>0.42531364572009611</v>
      </c>
      <c r="N996" s="58">
        <f>+Table1_1[[#This Row],[Operating Profit (Gross Profit - Total operating expenses)]]/Table1_1[[#This Row],[ Total Revenue ]]</f>
        <v>0.2109118278614327</v>
      </c>
    </row>
    <row r="997" spans="1:14" x14ac:dyDescent="0.35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2">
        <f>+Table1_1[[#This Row],[ Total Revenue ]]-Table1_1[[#This Row],[ Cost of Goods Sold ]]</f>
        <v>658392000</v>
      </c>
      <c r="L997" s="2">
        <f>Table1_1[[#This Row],[Gross Profit (Total Revenue - Cost of Goods Sold)]]-SUM(F997:H997)</f>
        <v>256922000</v>
      </c>
      <c r="M997" s="58">
        <f>1-(Table1_1[[#This Row],[ Cost of Goods Sold ]]/Table1_1[[#This Row],[ Total Revenue ]])</f>
        <v>0.67809891053805704</v>
      </c>
      <c r="N997" s="58">
        <f>+Table1_1[[#This Row],[Operating Profit (Gross Profit - Total operating expenses)]]/Table1_1[[#This Row],[ Total Revenue ]]</f>
        <v>0.2646121585518334</v>
      </c>
    </row>
    <row r="998" spans="1:14" x14ac:dyDescent="0.35">
      <c r="A998" t="s">
        <v>235</v>
      </c>
      <c r="B998" t="s">
        <v>16</v>
      </c>
      <c r="C998" s="1">
        <v>42004</v>
      </c>
      <c r="D998" s="2">
        <v>1665000000</v>
      </c>
      <c r="E998" t="s">
        <v>12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2" t="e">
        <f>+Table1_1[[#This Row],[ Total Revenue ]]-Table1_1[[#This Row],[ Cost of Goods Sold ]]</f>
        <v>#VALUE!</v>
      </c>
      <c r="L998" s="2" t="e">
        <f>Table1_1[[#This Row],[Gross Profit (Total Revenue - Cost of Goods Sold)]]-SUM(F998:H998)</f>
        <v>#VALUE!</v>
      </c>
      <c r="M998" s="58" t="e">
        <f>1-(Table1_1[[#This Row],[ Cost of Goods Sold ]]/Table1_1[[#This Row],[ Total Revenue ]])</f>
        <v>#VALUE!</v>
      </c>
      <c r="N998" s="58" t="e">
        <f>+Table1_1[[#This Row],[Operating Profit (Gross Profit - Total operating expenses)]]/Table1_1[[#This Row],[ Total Revenue ]]</f>
        <v>#VALUE!</v>
      </c>
    </row>
    <row r="999" spans="1:14" x14ac:dyDescent="0.35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2">
        <f>+Table1_1[[#This Row],[ Total Revenue ]]-Table1_1[[#This Row],[ Cost of Goods Sold ]]</f>
        <v>6906000000</v>
      </c>
      <c r="L999" s="2">
        <f>Table1_1[[#This Row],[Gross Profit (Total Revenue - Cost of Goods Sold)]]-SUM(F999:H999)</f>
        <v>2449000000</v>
      </c>
      <c r="M999" s="58">
        <f>1-(Table1_1[[#This Row],[ Cost of Goods Sold ]]/Table1_1[[#This Row],[ Total Revenue ]])</f>
        <v>0.30622561191912023</v>
      </c>
      <c r="N999" s="58">
        <f>+Table1_1[[#This Row],[Operating Profit (Gross Profit - Total operating expenses)]]/Table1_1[[#This Row],[ Total Revenue ]]</f>
        <v>0.10859347286271727</v>
      </c>
    </row>
    <row r="1000" spans="1:14" x14ac:dyDescent="0.35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2">
        <f>+Table1_1[[#This Row],[ Total Revenue ]]-Table1_1[[#This Row],[ Cost of Goods Sold ]]</f>
        <v>4368734000</v>
      </c>
      <c r="L1000" s="2">
        <f>Table1_1[[#This Row],[Gross Profit (Total Revenue - Cost of Goods Sold)]]-SUM(F1000:H1000)</f>
        <v>2186641000</v>
      </c>
      <c r="M1000" s="58">
        <f>1-(Table1_1[[#This Row],[ Cost of Goods Sold ]]/Table1_1[[#This Row],[ Total Revenue ]])</f>
        <v>0.34964078604418547</v>
      </c>
      <c r="N1000" s="58">
        <f>+Table1_1[[#This Row],[Operating Profit (Gross Profit - Total operating expenses)]]/Table1_1[[#This Row],[ Total Revenue ]]</f>
        <v>0.17500238696987361</v>
      </c>
    </row>
    <row r="1001" spans="1:14" x14ac:dyDescent="0.35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2">
        <f>+Table1_1[[#This Row],[ Total Revenue ]]-Table1_1[[#This Row],[ Cost of Goods Sold ]]</f>
        <v>1697300000</v>
      </c>
      <c r="L1001" s="2">
        <f>Table1_1[[#This Row],[Gross Profit (Total Revenue - Cost of Goods Sold)]]-SUM(F1001:H1001)</f>
        <v>422100000</v>
      </c>
      <c r="M1001" s="58">
        <f>1-(Table1_1[[#This Row],[ Cost of Goods Sold ]]/Table1_1[[#This Row],[ Total Revenue ]])</f>
        <v>0.73068147574152997</v>
      </c>
      <c r="N1001" s="58">
        <f>+Table1_1[[#This Row],[Operating Profit (Gross Profit - Total operating expenses)]]/Table1_1[[#This Row],[ Total Revenue ]]</f>
        <v>0.18171251452925222</v>
      </c>
    </row>
    <row r="1002" spans="1:14" x14ac:dyDescent="0.35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2">
        <f>+Table1_1[[#This Row],[ Total Revenue ]]-Table1_1[[#This Row],[ Cost of Goods Sold ]]</f>
        <v>8041000000</v>
      </c>
      <c r="L1002" s="2">
        <f>Table1_1[[#This Row],[Gross Profit (Total Revenue - Cost of Goods Sold)]]-SUM(F1002:H1002)</f>
        <v>4391000000</v>
      </c>
      <c r="M1002" s="58">
        <f>1-(Table1_1[[#This Row],[ Cost of Goods Sold ]]/Table1_1[[#This Row],[ Total Revenue ]])</f>
        <v>0.27306686589465823</v>
      </c>
      <c r="N1002" s="58">
        <f>+Table1_1[[#This Row],[Operating Profit (Gross Profit - Total operating expenses)]]/Table1_1[[#This Row],[ Total Revenue ]]</f>
        <v>0.14911535979896084</v>
      </c>
    </row>
    <row r="1003" spans="1:14" x14ac:dyDescent="0.35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2">
        <f>+Table1_1[[#This Row],[ Total Revenue ]]-Table1_1[[#This Row],[ Cost of Goods Sold ]]</f>
        <v>1981427000</v>
      </c>
      <c r="L1003" s="2">
        <f>Table1_1[[#This Row],[Gross Profit (Total Revenue - Cost of Goods Sold)]]-SUM(F1003:H1003)</f>
        <v>594648000</v>
      </c>
      <c r="M1003" s="58">
        <f>1-(Table1_1[[#This Row],[ Cost of Goods Sold ]]/Table1_1[[#This Row],[ Total Revenue ]])</f>
        <v>0.3018295827042764</v>
      </c>
      <c r="N1003" s="58">
        <f>+Table1_1[[#This Row],[Operating Profit (Gross Profit - Total operating expenses)]]/Table1_1[[#This Row],[ Total Revenue ]]</f>
        <v>9.058237204597118E-2</v>
      </c>
    </row>
    <row r="1004" spans="1:14" x14ac:dyDescent="0.35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2">
        <f>+Table1_1[[#This Row],[ Total Revenue ]]-Table1_1[[#This Row],[ Cost of Goods Sold ]]</f>
        <v>5362758000</v>
      </c>
      <c r="L1004" s="2">
        <f>Table1_1[[#This Row],[Gross Profit (Total Revenue - Cost of Goods Sold)]]-SUM(F1004:H1004)</f>
        <v>421057000</v>
      </c>
      <c r="M1004" s="58">
        <f>1-(Table1_1[[#This Row],[ Cost of Goods Sold ]]/Table1_1[[#This Row],[ Total Revenue ]])</f>
        <v>0.80373249652257228</v>
      </c>
      <c r="N1004" s="58">
        <f>+Table1_1[[#This Row],[Operating Profit (Gross Profit - Total operating expenses)]]/Table1_1[[#This Row],[ Total Revenue ]]</f>
        <v>6.3105065301903365E-2</v>
      </c>
    </row>
    <row r="1005" spans="1:14" x14ac:dyDescent="0.35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2">
        <f>+Table1_1[[#This Row],[ Total Revenue ]]-Table1_1[[#This Row],[ Cost of Goods Sold ]]</f>
        <v>474739000</v>
      </c>
      <c r="L1005" s="2">
        <f>Table1_1[[#This Row],[Gross Profit (Total Revenue - Cost of Goods Sold)]]-SUM(F1005:H1005)</f>
        <v>288294000</v>
      </c>
      <c r="M1005" s="58">
        <f>1-(Table1_1[[#This Row],[ Cost of Goods Sold ]]/Table1_1[[#This Row],[ Total Revenue ]])</f>
        <v>0.73357850901252397</v>
      </c>
      <c r="N1005" s="58">
        <f>+Table1_1[[#This Row],[Operating Profit (Gross Profit - Total operating expenses)]]/Table1_1[[#This Row],[ Total Revenue ]]</f>
        <v>0.44547905833996493</v>
      </c>
    </row>
    <row r="1006" spans="1:14" x14ac:dyDescent="0.35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2">
        <f>+Table1_1[[#This Row],[ Total Revenue ]]-Table1_1[[#This Row],[ Cost of Goods Sold ]]</f>
        <v>18149000000</v>
      </c>
      <c r="L1006" s="2">
        <f>Table1_1[[#This Row],[Gross Profit (Total Revenue - Cost of Goods Sold)]]-SUM(F1006:H1006)</f>
        <v>7647000000</v>
      </c>
      <c r="M1006" s="58">
        <f>1-(Table1_1[[#This Row],[ Cost of Goods Sold ]]/Table1_1[[#This Row],[ Total Revenue ]])</f>
        <v>0.1213509140266652</v>
      </c>
      <c r="N1006" s="58">
        <f>+Table1_1[[#This Row],[Operating Profit (Gross Profit - Total operating expenses)]]/Table1_1[[#This Row],[ Total Revenue ]]</f>
        <v>5.113066502627743E-2</v>
      </c>
    </row>
    <row r="1007" spans="1:14" x14ac:dyDescent="0.35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2">
        <f>+Table1_1[[#This Row],[ Total Revenue ]]-Table1_1[[#This Row],[ Cost of Goods Sold ]]</f>
        <v>1948934000</v>
      </c>
      <c r="L1007" s="2">
        <f>Table1_1[[#This Row],[Gross Profit (Total Revenue - Cost of Goods Sold)]]-SUM(F1007:H1007)</f>
        <v>827344000</v>
      </c>
      <c r="M1007" s="58">
        <f>1-(Table1_1[[#This Row],[ Cost of Goods Sold ]]/Table1_1[[#This Row],[ Total Revenue ]])</f>
        <v>0.50370633417304456</v>
      </c>
      <c r="N1007" s="58">
        <f>+Table1_1[[#This Row],[Operating Profit (Gross Profit - Total operating expenses)]]/Table1_1[[#This Row],[ Total Revenue ]]</f>
        <v>0.21382889997304344</v>
      </c>
    </row>
    <row r="1008" spans="1:14" x14ac:dyDescent="0.35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2">
        <f>+Table1_1[[#This Row],[ Total Revenue ]]-Table1_1[[#This Row],[ Cost of Goods Sold ]]</f>
        <v>15061000000</v>
      </c>
      <c r="L1008" s="2">
        <f>Table1_1[[#This Row],[Gross Profit (Total Revenue - Cost of Goods Sold)]]-SUM(F1008:H1008)</f>
        <v>6225000000</v>
      </c>
      <c r="M1008" s="58">
        <f>1-(Table1_1[[#This Row],[ Cost of Goods Sold ]]/Table1_1[[#This Row],[ Total Revenue ]])</f>
        <v>0.84008255243194996</v>
      </c>
      <c r="N1008" s="58">
        <f>+Table1_1[[#This Row],[Operating Profit (Gross Profit - Total operating expenses)]]/Table1_1[[#This Row],[ Total Revenue ]]</f>
        <v>0.34722222222222221</v>
      </c>
    </row>
    <row r="1009" spans="1:14" x14ac:dyDescent="0.35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2">
        <f>+Table1_1[[#This Row],[ Total Revenue ]]-Table1_1[[#This Row],[ Cost of Goods Sold ]]</f>
        <v>1366900000</v>
      </c>
      <c r="L1009" s="2">
        <f>Table1_1[[#This Row],[Gross Profit (Total Revenue - Cost of Goods Sold)]]-SUM(F1009:H1009)</f>
        <v>410500000</v>
      </c>
      <c r="M1009" s="58">
        <f>1-(Table1_1[[#This Row],[ Cost of Goods Sold ]]/Table1_1[[#This Row],[ Total Revenue ]])</f>
        <v>0.34056707195535185</v>
      </c>
      <c r="N1009" s="58">
        <f>+Table1_1[[#This Row],[Operating Profit (Gross Profit - Total operating expenses)]]/Table1_1[[#This Row],[ Total Revenue ]]</f>
        <v>0.10227725732509468</v>
      </c>
    </row>
    <row r="1010" spans="1:14" x14ac:dyDescent="0.35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2">
        <f>+Table1_1[[#This Row],[ Total Revenue ]]-Table1_1[[#This Row],[ Cost of Goods Sold ]]</f>
        <v>1934000000</v>
      </c>
      <c r="L1010" s="2">
        <f>Table1_1[[#This Row],[Gross Profit (Total Revenue - Cost of Goods Sold)]]-SUM(F1010:H1010)</f>
        <v>1216000000</v>
      </c>
      <c r="M1010" s="58">
        <f>1-(Table1_1[[#This Row],[ Cost of Goods Sold ]]/Table1_1[[#This Row],[ Total Revenue ]])</f>
        <v>9.0213639332027196E-2</v>
      </c>
      <c r="N1010" s="58">
        <f>+Table1_1[[#This Row],[Operating Profit (Gross Profit - Total operating expenses)]]/Table1_1[[#This Row],[ Total Revenue ]]</f>
        <v>5.6721709114656217E-2</v>
      </c>
    </row>
    <row r="1011" spans="1:14" x14ac:dyDescent="0.35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2">
        <f>+Table1_1[[#This Row],[ Total Revenue ]]-Table1_1[[#This Row],[ Cost of Goods Sold ]]</f>
        <v>30469000000</v>
      </c>
      <c r="L1011" s="2">
        <f>Table1_1[[#This Row],[Gross Profit (Total Revenue - Cost of Goods Sold)]]-SUM(F1011:H1011)</f>
        <v>2143000000</v>
      </c>
      <c r="M1011" s="58">
        <f>1-(Table1_1[[#This Row],[ Cost of Goods Sold ]]/Table1_1[[#This Row],[ Total Revenue ]])</f>
        <v>0.6420879607190273</v>
      </c>
      <c r="N1011" s="58">
        <f>+Table1_1[[#This Row],[Operating Profit (Gross Profit - Total operating expenses)]]/Table1_1[[#This Row],[ Total Revenue ]]</f>
        <v>4.5160474574842478E-2</v>
      </c>
    </row>
    <row r="1012" spans="1:14" x14ac:dyDescent="0.35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2">
        <f>+Table1_1[[#This Row],[ Total Revenue ]]-Table1_1[[#This Row],[ Cost of Goods Sold ]]</f>
        <v>8053000000</v>
      </c>
      <c r="L1012" s="2">
        <f>Table1_1[[#This Row],[Gross Profit (Total Revenue - Cost of Goods Sold)]]-SUM(F1012:H1012)</f>
        <v>1062000000</v>
      </c>
      <c r="M1012" s="58">
        <f>1-(Table1_1[[#This Row],[ Cost of Goods Sold ]]/Table1_1[[#This Row],[ Total Revenue ]])</f>
        <v>0.53511861253239412</v>
      </c>
      <c r="N1012" s="58">
        <f>+Table1_1[[#This Row],[Operating Profit (Gross Profit - Total operating expenses)]]/Table1_1[[#This Row],[ Total Revenue ]]</f>
        <v>7.0569473054688026E-2</v>
      </c>
    </row>
    <row r="1013" spans="1:14" x14ac:dyDescent="0.35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2">
        <f>+Table1_1[[#This Row],[ Total Revenue ]]-Table1_1[[#This Row],[ Cost of Goods Sold ]]</f>
        <v>1587562000</v>
      </c>
      <c r="L1013" s="2">
        <f>Table1_1[[#This Row],[Gross Profit (Total Revenue - Cost of Goods Sold)]]-SUM(F1013:H1013)</f>
        <v>552899000</v>
      </c>
      <c r="M1013" s="58">
        <f>1-(Table1_1[[#This Row],[ Cost of Goods Sold ]]/Table1_1[[#This Row],[ Total Revenue ]])</f>
        <v>0.82693144107555749</v>
      </c>
      <c r="N1013" s="58">
        <f>+Table1_1[[#This Row],[Operating Profit (Gross Profit - Total operating expenses)]]/Table1_1[[#This Row],[ Total Revenue ]]</f>
        <v>0.28799477868532675</v>
      </c>
    </row>
    <row r="1014" spans="1:14" x14ac:dyDescent="0.35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2">
        <f>+Table1_1[[#This Row],[ Total Revenue ]]-Table1_1[[#This Row],[ Cost of Goods Sold ]]</f>
        <v>2085500000</v>
      </c>
      <c r="L1014" s="2">
        <f>Table1_1[[#This Row],[Gross Profit (Total Revenue - Cost of Goods Sold)]]-SUM(F1014:H1014)</f>
        <v>1270600000</v>
      </c>
      <c r="M1014" s="58">
        <f>1-(Table1_1[[#This Row],[ Cost of Goods Sold ]]/Table1_1[[#This Row],[ Total Revenue ]])</f>
        <v>0.32515825251800801</v>
      </c>
      <c r="N1014" s="58">
        <f>+Table1_1[[#This Row],[Operating Profit (Gross Profit - Total operating expenses)]]/Table1_1[[#This Row],[ Total Revenue ]]</f>
        <v>0.19810408806012036</v>
      </c>
    </row>
    <row r="1015" spans="1:14" x14ac:dyDescent="0.35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2">
        <f>+Table1_1[[#This Row],[ Total Revenue ]]-Table1_1[[#This Row],[ Cost of Goods Sold ]]</f>
        <v>2185000000</v>
      </c>
      <c r="L1015" s="2">
        <f>Table1_1[[#This Row],[Gross Profit (Total Revenue - Cost of Goods Sold)]]-SUM(F1015:H1015)</f>
        <v>1210000000</v>
      </c>
      <c r="M1015" s="58">
        <f>1-(Table1_1[[#This Row],[ Cost of Goods Sold ]]/Table1_1[[#This Row],[ Total Revenue ]])</f>
        <v>0.43130675088827475</v>
      </c>
      <c r="N1015" s="58">
        <f>+Table1_1[[#This Row],[Operating Profit (Gross Profit - Total operating expenses)]]/Table1_1[[#This Row],[ Total Revenue ]]</f>
        <v>0.2388472167390446</v>
      </c>
    </row>
    <row r="1016" spans="1:14" x14ac:dyDescent="0.35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2">
        <f>+Table1_1[[#This Row],[ Total Revenue ]]-Table1_1[[#This Row],[ Cost of Goods Sold ]]</f>
        <v>2374000000</v>
      </c>
      <c r="L1016" s="2">
        <f>Table1_1[[#This Row],[Gross Profit (Total Revenue - Cost of Goods Sold)]]-SUM(F1016:H1016)</f>
        <v>809000000</v>
      </c>
      <c r="M1016" s="58">
        <f>1-(Table1_1[[#This Row],[ Cost of Goods Sold ]]/Table1_1[[#This Row],[ Total Revenue ]])</f>
        <v>0.33198154104321076</v>
      </c>
      <c r="N1016" s="58">
        <f>+Table1_1[[#This Row],[Operating Profit (Gross Profit - Total operating expenses)]]/Table1_1[[#This Row],[ Total Revenue ]]</f>
        <v>0.11313103062508741</v>
      </c>
    </row>
    <row r="1017" spans="1:14" x14ac:dyDescent="0.35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2">
        <f>+Table1_1[[#This Row],[ Total Revenue ]]-Table1_1[[#This Row],[ Cost of Goods Sold ]]</f>
        <v>750373000</v>
      </c>
      <c r="L1017" s="2">
        <f>Table1_1[[#This Row],[Gross Profit (Total Revenue - Cost of Goods Sold)]]-SUM(F1017:H1017)</f>
        <v>275627000</v>
      </c>
      <c r="M1017" s="58">
        <f>1-(Table1_1[[#This Row],[ Cost of Goods Sold ]]/Table1_1[[#This Row],[ Total Revenue ]])</f>
        <v>0.49023031985020782</v>
      </c>
      <c r="N1017" s="58">
        <f>+Table1_1[[#This Row],[Operating Profit (Gross Profit - Total operating expenses)]]/Table1_1[[#This Row],[ Total Revenue ]]</f>
        <v>0.18007139431902963</v>
      </c>
    </row>
    <row r="1018" spans="1:14" x14ac:dyDescent="0.35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2">
        <f>+Table1_1[[#This Row],[ Total Revenue ]]-Table1_1[[#This Row],[ Cost of Goods Sold ]]</f>
        <v>1094696000</v>
      </c>
      <c r="L1018" s="2">
        <f>Table1_1[[#This Row],[Gross Profit (Total Revenue - Cost of Goods Sold)]]-SUM(F1018:H1018)</f>
        <v>686471000</v>
      </c>
      <c r="M1018" s="58">
        <f>1-(Table1_1[[#This Row],[ Cost of Goods Sold ]]/Table1_1[[#This Row],[ Total Revenue ]])</f>
        <v>6.0433537550524274E-2</v>
      </c>
      <c r="N1018" s="58">
        <f>+Table1_1[[#This Row],[Operating Profit (Gross Profit - Total operating expenses)]]/Table1_1[[#This Row],[ Total Revenue ]]</f>
        <v>3.7897161363379409E-2</v>
      </c>
    </row>
    <row r="1019" spans="1:14" x14ac:dyDescent="0.35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2">
        <f>+Table1_1[[#This Row],[ Total Revenue ]]-Table1_1[[#This Row],[ Cost of Goods Sold ]]</f>
        <v>1487318000</v>
      </c>
      <c r="L1019" s="2">
        <f>Table1_1[[#This Row],[Gross Profit (Total Revenue - Cost of Goods Sold)]]-SUM(F1019:H1019)</f>
        <v>515707000</v>
      </c>
      <c r="M1019" s="58">
        <f>1-(Table1_1[[#This Row],[ Cost of Goods Sold ]]/Table1_1[[#This Row],[ Total Revenue ]])</f>
        <v>0.32609257119554136</v>
      </c>
      <c r="N1019" s="58">
        <f>+Table1_1[[#This Row],[Operating Profit (Gross Profit - Total operating expenses)]]/Table1_1[[#This Row],[ Total Revenue ]]</f>
        <v>0.11306810084564232</v>
      </c>
    </row>
    <row r="1020" spans="1:14" x14ac:dyDescent="0.35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2">
        <f>+Table1_1[[#This Row],[ Total Revenue ]]-Table1_1[[#This Row],[ Cost of Goods Sold ]]</f>
        <v>1210900000</v>
      </c>
      <c r="L1020" s="2">
        <f>Table1_1[[#This Row],[Gross Profit (Total Revenue - Cost of Goods Sold)]]-SUM(F1020:H1020)</f>
        <v>494800000</v>
      </c>
      <c r="M1020" s="58">
        <f>1-(Table1_1[[#This Row],[ Cost of Goods Sold ]]/Table1_1[[#This Row],[ Total Revenue ]])</f>
        <v>0.37158989781201091</v>
      </c>
      <c r="N1020" s="58">
        <f>+Table1_1[[#This Row],[Operating Profit (Gross Profit - Total operating expenses)]]/Table1_1[[#This Row],[ Total Revenue ]]</f>
        <v>0.15183969067419523</v>
      </c>
    </row>
    <row r="1021" spans="1:14" x14ac:dyDescent="0.35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2">
        <f>+Table1_1[[#This Row],[ Total Revenue ]]-Table1_1[[#This Row],[ Cost of Goods Sold ]]</f>
        <v>510595000</v>
      </c>
      <c r="L1021" s="2">
        <f>Table1_1[[#This Row],[Gross Profit (Total Revenue - Cost of Goods Sold)]]-SUM(F1021:H1021)</f>
        <v>300154000</v>
      </c>
      <c r="M1021" s="58">
        <f>1-(Table1_1[[#This Row],[ Cost of Goods Sold ]]/Table1_1[[#This Row],[ Total Revenue ]])</f>
        <v>0.68627253323871118</v>
      </c>
      <c r="N1021" s="58">
        <f>+Table1_1[[#This Row],[Operating Profit (Gross Profit - Total operating expenses)]]/Table1_1[[#This Row],[ Total Revenue ]]</f>
        <v>0.40342628882329856</v>
      </c>
    </row>
    <row r="1022" spans="1:14" x14ac:dyDescent="0.35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2">
        <f>+Table1_1[[#This Row],[ Total Revenue ]]-Table1_1[[#This Row],[ Cost of Goods Sold ]]</f>
        <v>824941000</v>
      </c>
      <c r="L1022" s="2">
        <f>Table1_1[[#This Row],[Gross Profit (Total Revenue - Cost of Goods Sold)]]-SUM(F1022:H1022)</f>
        <v>427145000</v>
      </c>
      <c r="M1022" s="58">
        <f>1-(Table1_1[[#This Row],[ Cost of Goods Sold ]]/Table1_1[[#This Row],[ Total Revenue ]])</f>
        <v>0.24326025076175395</v>
      </c>
      <c r="N1022" s="58">
        <f>+Table1_1[[#This Row],[Operating Profit (Gross Profit - Total operating expenses)]]/Table1_1[[#This Row],[ Total Revenue ]]</f>
        <v>0.12595737126852632</v>
      </c>
    </row>
    <row r="1023" spans="1:14" x14ac:dyDescent="0.35">
      <c r="A1023" t="s">
        <v>267</v>
      </c>
      <c r="B1023" t="s">
        <v>16</v>
      </c>
      <c r="C1023" s="1">
        <v>42004</v>
      </c>
      <c r="D1023" s="2">
        <v>4772000000</v>
      </c>
      <c r="E1023" t="s">
        <v>12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2" t="e">
        <f>+Table1_1[[#This Row],[ Total Revenue ]]-Table1_1[[#This Row],[ Cost of Goods Sold ]]</f>
        <v>#VALUE!</v>
      </c>
      <c r="L1023" s="2" t="e">
        <f>Table1_1[[#This Row],[Gross Profit (Total Revenue - Cost of Goods Sold)]]-SUM(F1023:H1023)</f>
        <v>#VALUE!</v>
      </c>
      <c r="M1023" s="58" t="e">
        <f>1-(Table1_1[[#This Row],[ Cost of Goods Sold ]]/Table1_1[[#This Row],[ Total Revenue ]])</f>
        <v>#VALUE!</v>
      </c>
      <c r="N1023" s="58" t="e">
        <f>+Table1_1[[#This Row],[Operating Profit (Gross Profit - Total operating expenses)]]/Table1_1[[#This Row],[ Total Revenue ]]</f>
        <v>#VALUE!</v>
      </c>
    </row>
    <row r="1024" spans="1:14" x14ac:dyDescent="0.35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2">
        <f>+Table1_1[[#This Row],[ Total Revenue ]]-Table1_1[[#This Row],[ Cost of Goods Sold ]]</f>
        <v>6130000000</v>
      </c>
      <c r="L1024" s="2">
        <f>Table1_1[[#This Row],[Gross Profit (Total Revenue - Cost of Goods Sold)]]-SUM(F1024:H1024)</f>
        <v>4178000000</v>
      </c>
      <c r="M1024" s="58">
        <f>1-(Table1_1[[#This Row],[ Cost of Goods Sold ]]/Table1_1[[#This Row],[ Total Revenue ]])</f>
        <v>0.19479487749849056</v>
      </c>
      <c r="N1024" s="58">
        <f>+Table1_1[[#This Row],[Operating Profit (Gross Profit - Total operating expenses)]]/Table1_1[[#This Row],[ Total Revenue ]]</f>
        <v>0.13276557882360418</v>
      </c>
    </row>
    <row r="1025" spans="1:14" x14ac:dyDescent="0.35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2">
        <f>+Table1_1[[#This Row],[ Total Revenue ]]-Table1_1[[#This Row],[ Cost of Goods Sold ]]</f>
        <v>1751957000</v>
      </c>
      <c r="L1025" s="2">
        <f>Table1_1[[#This Row],[Gross Profit (Total Revenue - Cost of Goods Sold)]]-SUM(F1025:H1025)</f>
        <v>954846000</v>
      </c>
      <c r="M1025" s="58">
        <f>1-(Table1_1[[#This Row],[ Cost of Goods Sold ]]/Table1_1[[#This Row],[ Total Revenue ]])</f>
        <v>0.69095493340916148</v>
      </c>
      <c r="N1025" s="58">
        <f>+Table1_1[[#This Row],[Operating Profit (Gross Profit - Total operating expenses)]]/Table1_1[[#This Row],[ Total Revenue ]]</f>
        <v>0.37658204758792835</v>
      </c>
    </row>
    <row r="1026" spans="1:14" x14ac:dyDescent="0.35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2">
        <f>+Table1_1[[#This Row],[ Total Revenue ]]-Table1_1[[#This Row],[ Cost of Goods Sold ]]</f>
        <v>21102000000</v>
      </c>
      <c r="L1026" s="2">
        <f>Table1_1[[#This Row],[Gross Profit (Total Revenue - Cost of Goods Sold)]]-SUM(F1026:H1026)</f>
        <v>15265000000</v>
      </c>
      <c r="M1026" s="58">
        <f>1-(Table1_1[[#This Row],[ Cost of Goods Sold ]]/Table1_1[[#This Row],[ Total Revenue ]])</f>
        <v>0.84781036560867817</v>
      </c>
      <c r="N1026" s="58">
        <f>+Table1_1[[#This Row],[Operating Profit (Gross Profit - Total operating expenses)]]/Table1_1[[#This Row],[ Total Revenue ]]</f>
        <v>0.6132985134592206</v>
      </c>
    </row>
    <row r="1027" spans="1:14" x14ac:dyDescent="0.35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2">
        <f>+Table1_1[[#This Row],[ Total Revenue ]]-Table1_1[[#This Row],[ Cost of Goods Sold ]]</f>
        <v>5949200000</v>
      </c>
      <c r="L1027" s="2">
        <f>Table1_1[[#This Row],[Gross Profit (Total Revenue - Cost of Goods Sold)]]-SUM(F1027:H1027)</f>
        <v>2621200000</v>
      </c>
      <c r="M1027" s="58">
        <f>1-(Table1_1[[#This Row],[ Cost of Goods Sold ]]/Table1_1[[#This Row],[ Total Revenue ]])</f>
        <v>0.33744179055376256</v>
      </c>
      <c r="N1027" s="58">
        <f>+Table1_1[[#This Row],[Operating Profit (Gross Profit - Total operating expenses)]]/Table1_1[[#This Row],[ Total Revenue ]]</f>
        <v>0.14867585917426249</v>
      </c>
    </row>
    <row r="1028" spans="1:14" x14ac:dyDescent="0.35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2">
        <f>+Table1_1[[#This Row],[ Total Revenue ]]-Table1_1[[#This Row],[ Cost of Goods Sold ]]</f>
        <v>3653000000</v>
      </c>
      <c r="L1028" s="2">
        <f>Table1_1[[#This Row],[Gross Profit (Total Revenue - Cost of Goods Sold)]]-SUM(F1028:H1028)</f>
        <v>1322000000</v>
      </c>
      <c r="M1028" s="58">
        <f>1-(Table1_1[[#This Row],[ Cost of Goods Sold ]]/Table1_1[[#This Row],[ Total Revenue ]])</f>
        <v>0.40094391395017015</v>
      </c>
      <c r="N1028" s="58">
        <f>+Table1_1[[#This Row],[Operating Profit (Gross Profit - Total operating expenses)]]/Table1_1[[#This Row],[ Total Revenue ]]</f>
        <v>0.14509933047963999</v>
      </c>
    </row>
    <row r="1029" spans="1:14" x14ac:dyDescent="0.35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2">
        <f>+Table1_1[[#This Row],[ Total Revenue ]]-Table1_1[[#This Row],[ Cost of Goods Sold ]]</f>
        <v>18302000000</v>
      </c>
      <c r="L1029" s="2">
        <f>Table1_1[[#This Row],[Gross Profit (Total Revenue - Cost of Goods Sold)]]-SUM(F1029:H1029)</f>
        <v>4897000000</v>
      </c>
      <c r="M1029" s="58">
        <f>1-(Table1_1[[#This Row],[ Cost of Goods Sold ]]/Table1_1[[#This Row],[ Total Revenue ]])</f>
        <v>0.12012654572186199</v>
      </c>
      <c r="N1029" s="58">
        <f>+Table1_1[[#This Row],[Operating Profit (Gross Profit - Total operating expenses)]]/Table1_1[[#This Row],[ Total Revenue ]]</f>
        <v>3.2141825723962299E-2</v>
      </c>
    </row>
    <row r="1030" spans="1:14" x14ac:dyDescent="0.35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2">
        <f>+Table1_1[[#This Row],[ Total Revenue ]]-Table1_1[[#This Row],[ Cost of Goods Sold ]]</f>
        <v>4593761000</v>
      </c>
      <c r="L1030" s="2">
        <f>Table1_1[[#This Row],[Gross Profit (Total Revenue - Cost of Goods Sold)]]-SUM(F1030:H1030)</f>
        <v>1131418000</v>
      </c>
      <c r="M1030" s="58">
        <f>1-(Table1_1[[#This Row],[ Cost of Goods Sold ]]/Table1_1[[#This Row],[ Total Revenue ]])</f>
        <v>0.29943075864019031</v>
      </c>
      <c r="N1030" s="58">
        <f>+Table1_1[[#This Row],[Operating Profit (Gross Profit - Total operating expenses)]]/Table1_1[[#This Row],[ Total Revenue ]]</f>
        <v>7.3748144511472588E-2</v>
      </c>
    </row>
    <row r="1031" spans="1:14" x14ac:dyDescent="0.35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2">
        <f>+Table1_1[[#This Row],[ Total Revenue ]]-Table1_1[[#This Row],[ Cost of Goods Sold ]]</f>
        <v>1751611000</v>
      </c>
      <c r="L1031" s="2">
        <f>Table1_1[[#This Row],[Gross Profit (Total Revenue - Cost of Goods Sold)]]-SUM(F1031:H1031)</f>
        <v>456597000</v>
      </c>
      <c r="M1031" s="58">
        <f>1-(Table1_1[[#This Row],[ Cost of Goods Sold ]]/Table1_1[[#This Row],[ Total Revenue ]])</f>
        <v>0.63150291413907256</v>
      </c>
      <c r="N1031" s="58">
        <f>+Table1_1[[#This Row],[Operating Profit (Gross Profit - Total operating expenses)]]/Table1_1[[#This Row],[ Total Revenue ]]</f>
        <v>0.1646155088585069</v>
      </c>
    </row>
    <row r="1032" spans="1:14" x14ac:dyDescent="0.35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2">
        <f>+Table1_1[[#This Row],[ Total Revenue ]]-Table1_1[[#This Row],[ Cost of Goods Sold ]]</f>
        <v>6289000000</v>
      </c>
      <c r="L1032" s="2">
        <f>Table1_1[[#This Row],[Gross Profit (Total Revenue - Cost of Goods Sold)]]-SUM(F1032:H1032)</f>
        <v>6289000000</v>
      </c>
      <c r="M1032" s="58">
        <f>1-(Table1_1[[#This Row],[ Cost of Goods Sold ]]/Table1_1[[#This Row],[ Total Revenue ]])</f>
        <v>0.38265895953757223</v>
      </c>
      <c r="N1032" s="58">
        <f>+Table1_1[[#This Row],[Operating Profit (Gross Profit - Total operating expenses)]]/Table1_1[[#This Row],[ Total Revenue ]]</f>
        <v>0.38265895953757223</v>
      </c>
    </row>
    <row r="1033" spans="1:14" x14ac:dyDescent="0.35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2">
        <f>+Table1_1[[#This Row],[ Total Revenue ]]-Table1_1[[#This Row],[ Cost of Goods Sold ]]</f>
        <v>1604412000</v>
      </c>
      <c r="L1033" s="2">
        <f>Table1_1[[#This Row],[Gross Profit (Total Revenue - Cost of Goods Sold)]]-SUM(F1033:H1033)</f>
        <v>690626000</v>
      </c>
      <c r="M1033" s="58">
        <f>1-(Table1_1[[#This Row],[ Cost of Goods Sold ]]/Table1_1[[#This Row],[ Total Revenue ]])</f>
        <v>0.55890043328045347</v>
      </c>
      <c r="N1033" s="58">
        <f>+Table1_1[[#This Row],[Operating Profit (Gross Profit - Total operating expenses)]]/Table1_1[[#This Row],[ Total Revenue ]]</f>
        <v>0.24058107932049028</v>
      </c>
    </row>
    <row r="1034" spans="1:14" x14ac:dyDescent="0.35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2">
        <f>+Table1_1[[#This Row],[ Total Revenue ]]-Table1_1[[#This Row],[ Cost of Goods Sold ]]</f>
        <v>4279000000</v>
      </c>
      <c r="L1034" s="2">
        <f>Table1_1[[#This Row],[Gross Profit (Total Revenue - Cost of Goods Sold)]]-SUM(F1034:H1034)</f>
        <v>1551000000</v>
      </c>
      <c r="M1034" s="58">
        <f>1-(Table1_1[[#This Row],[ Cost of Goods Sold ]]/Table1_1[[#This Row],[ Total Revenue ]])</f>
        <v>0.26023231770358202</v>
      </c>
      <c r="N1034" s="58">
        <f>+Table1_1[[#This Row],[Operating Profit (Gross Profit - Total operating expenses)]]/Table1_1[[#This Row],[ Total Revenue ]]</f>
        <v>9.4325852946542596E-2</v>
      </c>
    </row>
    <row r="1035" spans="1:14" x14ac:dyDescent="0.35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2">
        <f>+Table1_1[[#This Row],[ Total Revenue ]]-Table1_1[[#This Row],[ Cost of Goods Sold ]]</f>
        <v>4314242000</v>
      </c>
      <c r="L1035" s="2">
        <f>Table1_1[[#This Row],[Gross Profit (Total Revenue - Cost of Goods Sold)]]-SUM(F1035:H1035)</f>
        <v>1347117000</v>
      </c>
      <c r="M1035" s="58">
        <f>1-(Table1_1[[#This Row],[ Cost of Goods Sold ]]/Table1_1[[#This Row],[ Total Revenue ]])</f>
        <v>0.43294153018082471</v>
      </c>
      <c r="N1035" s="58">
        <f>+Table1_1[[#This Row],[Operating Profit (Gross Profit - Total operating expenses)]]/Table1_1[[#This Row],[ Total Revenue ]]</f>
        <v>0.13518548456776464</v>
      </c>
    </row>
    <row r="1036" spans="1:14" x14ac:dyDescent="0.35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2">
        <f>+Table1_1[[#This Row],[ Total Revenue ]]-Table1_1[[#This Row],[ Cost of Goods Sold ]]</f>
        <v>2520000000</v>
      </c>
      <c r="L1036" s="2">
        <f>Table1_1[[#This Row],[Gross Profit (Total Revenue - Cost of Goods Sold)]]-SUM(F1036:H1036)</f>
        <v>2320000000</v>
      </c>
      <c r="M1036" s="58">
        <f>1-(Table1_1[[#This Row],[ Cost of Goods Sold ]]/Table1_1[[#This Row],[ Total Revenue ]])</f>
        <v>0.10663055896416029</v>
      </c>
      <c r="N1036" s="58">
        <f>+Table1_1[[#This Row],[Operating Profit (Gross Profit - Total operating expenses)]]/Table1_1[[#This Row],[ Total Revenue ]]</f>
        <v>9.8167816189226931E-2</v>
      </c>
    </row>
    <row r="1037" spans="1:14" x14ac:dyDescent="0.35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2">
        <f>+Table1_1[[#This Row],[ Total Revenue ]]-Table1_1[[#This Row],[ Cost of Goods Sold ]]</f>
        <v>1817104000</v>
      </c>
      <c r="L1037" s="2">
        <f>Table1_1[[#This Row],[Gross Profit (Total Revenue - Cost of Goods Sold)]]-SUM(F1037:H1037)</f>
        <v>469594000</v>
      </c>
      <c r="M1037" s="58">
        <f>1-(Table1_1[[#This Row],[ Cost of Goods Sold ]]/Table1_1[[#This Row],[ Total Revenue ]])</f>
        <v>0.29520980059938617</v>
      </c>
      <c r="N1037" s="58">
        <f>+Table1_1[[#This Row],[Operating Profit (Gross Profit - Total operating expenses)]]/Table1_1[[#This Row],[ Total Revenue ]]</f>
        <v>7.6291038434051189E-2</v>
      </c>
    </row>
    <row r="1038" spans="1:14" x14ac:dyDescent="0.35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2">
        <f>+Table1_1[[#This Row],[ Total Revenue ]]-Table1_1[[#This Row],[ Cost of Goods Sold ]]</f>
        <v>2578835000</v>
      </c>
      <c r="L1038" s="2">
        <f>Table1_1[[#This Row],[Gross Profit (Total Revenue - Cost of Goods Sold)]]-SUM(F1038:H1038)</f>
        <v>940692000</v>
      </c>
      <c r="M1038" s="58">
        <f>1-(Table1_1[[#This Row],[ Cost of Goods Sold ]]/Table1_1[[#This Row],[ Total Revenue ]])</f>
        <v>0.60292499287502332</v>
      </c>
      <c r="N1038" s="58">
        <f>+Table1_1[[#This Row],[Operating Profit (Gross Profit - Total operating expenses)]]/Table1_1[[#This Row],[ Total Revenue ]]</f>
        <v>0.21993137110268454</v>
      </c>
    </row>
    <row r="1039" spans="1:14" x14ac:dyDescent="0.35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2">
        <f>+Table1_1[[#This Row],[ Total Revenue ]]-Table1_1[[#This Row],[ Cost of Goods Sold ]]</f>
        <v>2869188000</v>
      </c>
      <c r="L1039" s="2">
        <f>Table1_1[[#This Row],[Gross Profit (Total Revenue - Cost of Goods Sold)]]-SUM(F1039:H1039)</f>
        <v>905853000</v>
      </c>
      <c r="M1039" s="58">
        <f>1-(Table1_1[[#This Row],[ Cost of Goods Sold ]]/Table1_1[[#This Row],[ Total Revenue ]])</f>
        <v>0.97074983057820619</v>
      </c>
      <c r="N1039" s="58">
        <f>+Table1_1[[#This Row],[Operating Profit (Gross Profit - Total operating expenses)]]/Table1_1[[#This Row],[ Total Revenue ]]</f>
        <v>0.30648275619400328</v>
      </c>
    </row>
    <row r="1040" spans="1:14" x14ac:dyDescent="0.35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2">
        <f>+Table1_1[[#This Row],[ Total Revenue ]]-Table1_1[[#This Row],[ Cost of Goods Sold ]]</f>
        <v>2136332000</v>
      </c>
      <c r="L1040" s="2">
        <f>Table1_1[[#This Row],[Gross Profit (Total Revenue - Cost of Goods Sold)]]-SUM(F1040:H1040)</f>
        <v>595118000</v>
      </c>
      <c r="M1040" s="58">
        <f>1-(Table1_1[[#This Row],[ Cost of Goods Sold ]]/Table1_1[[#This Row],[ Total Revenue ]])</f>
        <v>0.37273204852649777</v>
      </c>
      <c r="N1040" s="58">
        <f>+Table1_1[[#This Row],[Operating Profit (Gross Profit - Total operating expenses)]]/Table1_1[[#This Row],[ Total Revenue ]]</f>
        <v>0.10383196584378848</v>
      </c>
    </row>
    <row r="1041" spans="1:14" x14ac:dyDescent="0.35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2">
        <f>+Table1_1[[#This Row],[ Total Revenue ]]-Table1_1[[#This Row],[ Cost of Goods Sold ]]</f>
        <v>30656000000</v>
      </c>
      <c r="L1041" s="2">
        <f>Table1_1[[#This Row],[Gross Profit (Total Revenue - Cost of Goods Sold)]]-SUM(F1041:H1041)</f>
        <v>5565000000</v>
      </c>
      <c r="M1041" s="58">
        <f>1-(Table1_1[[#This Row],[ Cost of Goods Sold ]]/Table1_1[[#This Row],[ Total Revenue ]])</f>
        <v>0.83038084403272117</v>
      </c>
      <c r="N1041" s="58">
        <f>+Table1_1[[#This Row],[Operating Profit (Gross Profit - Total operating expenses)]]/Table1_1[[#This Row],[ Total Revenue ]]</f>
        <v>0.15073947667804324</v>
      </c>
    </row>
    <row r="1042" spans="1:14" x14ac:dyDescent="0.35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2">
        <f>+Table1_1[[#This Row],[ Total Revenue ]]-Table1_1[[#This Row],[ Cost of Goods Sold ]]</f>
        <v>1902521000</v>
      </c>
      <c r="L1042" s="2">
        <f>Table1_1[[#This Row],[Gross Profit (Total Revenue - Cost of Goods Sold)]]-SUM(F1042:H1042)</f>
        <v>845910000</v>
      </c>
      <c r="M1042" s="58">
        <f>1-(Table1_1[[#This Row],[ Cost of Goods Sold ]]/Table1_1[[#This Row],[ Total Revenue ]])</f>
        <v>0.57549625984496111</v>
      </c>
      <c r="N1042" s="58">
        <f>+Table1_1[[#This Row],[Operating Profit (Gross Profit - Total operating expenses)]]/Table1_1[[#This Row],[ Total Revenue ]]</f>
        <v>0.25588050863325607</v>
      </c>
    </row>
    <row r="1043" spans="1:14" x14ac:dyDescent="0.35">
      <c r="A1043" t="s">
        <v>292</v>
      </c>
      <c r="B1043" t="s">
        <v>16</v>
      </c>
      <c r="C1043" s="1">
        <v>42369</v>
      </c>
      <c r="D1043" s="2">
        <v>1828305000</v>
      </c>
      <c r="E1043" t="s">
        <v>12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2" t="e">
        <f>+Table1_1[[#This Row],[ Total Revenue ]]-Table1_1[[#This Row],[ Cost of Goods Sold ]]</f>
        <v>#VALUE!</v>
      </c>
      <c r="L1043" s="2" t="e">
        <f>Table1_1[[#This Row],[Gross Profit (Total Revenue - Cost of Goods Sold)]]-SUM(F1043:H1043)</f>
        <v>#VALUE!</v>
      </c>
      <c r="M1043" s="58" t="e">
        <f>1-(Table1_1[[#This Row],[ Cost of Goods Sold ]]/Table1_1[[#This Row],[ Total Revenue ]])</f>
        <v>#VALUE!</v>
      </c>
      <c r="N1043" s="58" t="e">
        <f>+Table1_1[[#This Row],[Operating Profit (Gross Profit - Total operating expenses)]]/Table1_1[[#This Row],[ Total Revenue ]]</f>
        <v>#VALUE!</v>
      </c>
    </row>
    <row r="1044" spans="1:14" x14ac:dyDescent="0.35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2">
        <f>+Table1_1[[#This Row],[ Total Revenue ]]-Table1_1[[#This Row],[ Cost of Goods Sold ]]</f>
        <v>28389000000</v>
      </c>
      <c r="L1044" s="2">
        <f>Table1_1[[#This Row],[Gross Profit (Total Revenue - Cost of Goods Sold)]]-SUM(F1044:H1044)</f>
        <v>10469000000</v>
      </c>
      <c r="M1044" s="58">
        <f>1-(Table1_1[[#This Row],[ Cost of Goods Sold ]]/Table1_1[[#This Row],[ Total Revenue ]])</f>
        <v>0.34131239780705969</v>
      </c>
      <c r="N1044" s="58">
        <f>+Table1_1[[#This Row],[Operating Profit (Gross Profit - Total operating expenses)]]/Table1_1[[#This Row],[ Total Revenue ]]</f>
        <v>0.12586563431759162</v>
      </c>
    </row>
    <row r="1045" spans="1:14" x14ac:dyDescent="0.35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2">
        <f>+Table1_1[[#This Row],[ Total Revenue ]]-Table1_1[[#This Row],[ Cost of Goods Sold ]]</f>
        <v>6984000000</v>
      </c>
      <c r="L1045" s="2">
        <f>Table1_1[[#This Row],[Gross Profit (Total Revenue - Cost of Goods Sold)]]-SUM(F1045:H1045)</f>
        <v>2897000000</v>
      </c>
      <c r="M1045" s="58">
        <f>1-(Table1_1[[#This Row],[ Cost of Goods Sold ]]/Table1_1[[#This Row],[ Total Revenue ]])</f>
        <v>0.6504610226320201</v>
      </c>
      <c r="N1045" s="58">
        <f>+Table1_1[[#This Row],[Operating Profit (Gross Profit - Total operating expenses)]]/Table1_1[[#This Row],[ Total Revenue ]]</f>
        <v>0.26981465958833939</v>
      </c>
    </row>
    <row r="1046" spans="1:14" x14ac:dyDescent="0.35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2">
        <f>+Table1_1[[#This Row],[ Total Revenue ]]-Table1_1[[#This Row],[ Cost of Goods Sold ]]</f>
        <v>7809000000</v>
      </c>
      <c r="L1046" s="2">
        <f>Table1_1[[#This Row],[Gross Profit (Total Revenue - Cost of Goods Sold)]]-SUM(F1046:H1046)</f>
        <v>2052000000</v>
      </c>
      <c r="M1046" s="58">
        <f>1-(Table1_1[[#This Row],[ Cost of Goods Sold ]]/Table1_1[[#This Row],[ Total Revenue ]])</f>
        <v>0.41952293972278931</v>
      </c>
      <c r="N1046" s="58">
        <f>+Table1_1[[#This Row],[Operating Profit (Gross Profit - Total operating expenses)]]/Table1_1[[#This Row],[ Total Revenue ]]</f>
        <v>0.11023960459868916</v>
      </c>
    </row>
    <row r="1047" spans="1:14" x14ac:dyDescent="0.35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2">
        <f>+Table1_1[[#This Row],[ Total Revenue ]]-Table1_1[[#This Row],[ Cost of Goods Sold ]]</f>
        <v>2440485000</v>
      </c>
      <c r="L1047" s="2">
        <f>Table1_1[[#This Row],[Gross Profit (Total Revenue - Cost of Goods Sold)]]-SUM(F1047:H1047)</f>
        <v>1280983000</v>
      </c>
      <c r="M1047" s="58">
        <f>1-(Table1_1[[#This Row],[ Cost of Goods Sold ]]/Table1_1[[#This Row],[ Total Revenue ]])</f>
        <v>0.39182497638278702</v>
      </c>
      <c r="N1047" s="58">
        <f>+Table1_1[[#This Row],[Operating Profit (Gross Profit - Total operating expenses)]]/Table1_1[[#This Row],[ Total Revenue ]]</f>
        <v>0.2056645026385131</v>
      </c>
    </row>
    <row r="1048" spans="1:14" x14ac:dyDescent="0.35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2">
        <f>+Table1_1[[#This Row],[ Total Revenue ]]-Table1_1[[#This Row],[ Cost of Goods Sold ]]</f>
        <v>1432700000</v>
      </c>
      <c r="L1048" s="2">
        <f>Table1_1[[#This Row],[Gross Profit (Total Revenue - Cost of Goods Sold)]]-SUM(F1048:H1048)</f>
        <v>483600000</v>
      </c>
      <c r="M1048" s="58">
        <f>1-(Table1_1[[#This Row],[ Cost of Goods Sold ]]/Table1_1[[#This Row],[ Total Revenue ]])</f>
        <v>0.52964879852125701</v>
      </c>
      <c r="N1048" s="58">
        <f>+Table1_1[[#This Row],[Operating Profit (Gross Profit - Total operating expenses)]]/Table1_1[[#This Row],[ Total Revenue ]]</f>
        <v>0.17878003696857672</v>
      </c>
    </row>
    <row r="1049" spans="1:14" x14ac:dyDescent="0.35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2">
        <f>+Table1_1[[#This Row],[ Total Revenue ]]-Table1_1[[#This Row],[ Cost of Goods Sold ]]</f>
        <v>11834000000</v>
      </c>
      <c r="L1049" s="2">
        <f>Table1_1[[#This Row],[Gross Profit (Total Revenue - Cost of Goods Sold)]]-SUM(F1049:H1049)</f>
        <v>6828000000</v>
      </c>
      <c r="M1049" s="58">
        <f>1-(Table1_1[[#This Row],[ Cost of Goods Sold ]]/Table1_1[[#This Row],[ Total Revenue ]])</f>
        <v>0.30673129260516829</v>
      </c>
      <c r="N1049" s="58">
        <f>+Table1_1[[#This Row],[Operating Profit (Gross Profit - Total operating expenses)]]/Table1_1[[#This Row],[ Total Revenue ]]</f>
        <v>0.17697830538347892</v>
      </c>
    </row>
    <row r="1050" spans="1:14" x14ac:dyDescent="0.35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2">
        <f>+Table1_1[[#This Row],[ Total Revenue ]]-Table1_1[[#This Row],[ Cost of Goods Sold ]]</f>
        <v>1458226000</v>
      </c>
      <c r="L1050" s="2">
        <f>Table1_1[[#This Row],[Gross Profit (Total Revenue - Cost of Goods Sold)]]-SUM(F1050:H1050)</f>
        <v>711205000</v>
      </c>
      <c r="M1050" s="58">
        <f>1-(Table1_1[[#This Row],[ Cost of Goods Sold ]]/Table1_1[[#This Row],[ Total Revenue ]])</f>
        <v>0.46121550987411208</v>
      </c>
      <c r="N1050" s="58">
        <f>+Table1_1[[#This Row],[Operating Profit (Gross Profit - Total operating expenses)]]/Table1_1[[#This Row],[ Total Revenue ]]</f>
        <v>0.22494371702329949</v>
      </c>
    </row>
    <row r="1051" spans="1:14" x14ac:dyDescent="0.35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2">
        <f>+Table1_1[[#This Row],[ Total Revenue ]]-Table1_1[[#This Row],[ Cost of Goods Sold ]]</f>
        <v>14616000000</v>
      </c>
      <c r="L1051" s="2">
        <f>Table1_1[[#This Row],[Gross Profit (Total Revenue - Cost of Goods Sold)]]-SUM(F1051:H1051)</f>
        <v>3144000000</v>
      </c>
      <c r="M1051" s="58">
        <f>1-(Table1_1[[#This Row],[ Cost of Goods Sold ]]/Table1_1[[#This Row],[ Total Revenue ]])</f>
        <v>0.29160265746264191</v>
      </c>
      <c r="N1051" s="58">
        <f>+Table1_1[[#This Row],[Operating Profit (Gross Profit - Total operating expenses)]]/Table1_1[[#This Row],[ Total Revenue ]]</f>
        <v>6.2725694790814593E-2</v>
      </c>
    </row>
    <row r="1052" spans="1:14" x14ac:dyDescent="0.35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2">
        <f>+Table1_1[[#This Row],[ Total Revenue ]]-Table1_1[[#This Row],[ Cost of Goods Sold ]]</f>
        <v>9939000000</v>
      </c>
      <c r="L1052" s="2">
        <f>Table1_1[[#This Row],[Gross Profit (Total Revenue - Cost of Goods Sold)]]-SUM(F1052:H1052)</f>
        <v>3983000000</v>
      </c>
      <c r="M1052" s="58">
        <f>1-(Table1_1[[#This Row],[ Cost of Goods Sold ]]/Table1_1[[#This Row],[ Total Revenue ]])</f>
        <v>0.19312904416765442</v>
      </c>
      <c r="N1052" s="58">
        <f>+Table1_1[[#This Row],[Operating Profit (Gross Profit - Total operating expenses)]]/Table1_1[[#This Row],[ Total Revenue ]]</f>
        <v>7.7395410294774883E-2</v>
      </c>
    </row>
    <row r="1053" spans="1:14" x14ac:dyDescent="0.35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2">
        <f>+Table1_1[[#This Row],[ Total Revenue ]]-Table1_1[[#This Row],[ Cost of Goods Sold ]]</f>
        <v>1847554000</v>
      </c>
      <c r="L1053" s="2">
        <f>Table1_1[[#This Row],[Gross Profit (Total Revenue - Cost of Goods Sold)]]-SUM(F1053:H1053)</f>
        <v>869659000</v>
      </c>
      <c r="M1053" s="58">
        <f>1-(Table1_1[[#This Row],[ Cost of Goods Sold ]]/Table1_1[[#This Row],[ Total Revenue ]])</f>
        <v>0.60011667421324488</v>
      </c>
      <c r="N1053" s="58">
        <f>+Table1_1[[#This Row],[Operating Profit (Gross Profit - Total operating expenses)]]/Table1_1[[#This Row],[ Total Revenue ]]</f>
        <v>0.28247989870911289</v>
      </c>
    </row>
    <row r="1054" spans="1:14" x14ac:dyDescent="0.35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2">
        <f>+Table1_1[[#This Row],[ Total Revenue ]]-Table1_1[[#This Row],[ Cost of Goods Sold ]]</f>
        <v>1808581000</v>
      </c>
      <c r="L1054" s="2">
        <f>Table1_1[[#This Row],[Gross Profit (Total Revenue - Cost of Goods Sold)]]-SUM(F1054:H1054)</f>
        <v>1064970000</v>
      </c>
      <c r="M1054" s="58">
        <f>1-(Table1_1[[#This Row],[ Cost of Goods Sold ]]/Table1_1[[#This Row],[ Total Revenue ]])</f>
        <v>0.19522967902267119</v>
      </c>
      <c r="N1054" s="58">
        <f>+Table1_1[[#This Row],[Operating Profit (Gross Profit - Total operating expenses)]]/Table1_1[[#This Row],[ Total Revenue ]]</f>
        <v>0.11495960162623303</v>
      </c>
    </row>
    <row r="1055" spans="1:14" x14ac:dyDescent="0.35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2">
        <f>+Table1_1[[#This Row],[ Total Revenue ]]-Table1_1[[#This Row],[ Cost of Goods Sold ]]</f>
        <v>1735000000</v>
      </c>
      <c r="L1055" s="2">
        <f>Table1_1[[#This Row],[Gross Profit (Total Revenue - Cost of Goods Sold)]]-SUM(F1055:H1055)</f>
        <v>759000000</v>
      </c>
      <c r="M1055" s="58">
        <f>1-(Table1_1[[#This Row],[ Cost of Goods Sold ]]/Table1_1[[#This Row],[ Total Revenue ]])</f>
        <v>0.34133385795789883</v>
      </c>
      <c r="N1055" s="58">
        <f>+Table1_1[[#This Row],[Operating Profit (Gross Profit - Total operating expenses)]]/Table1_1[[#This Row],[ Total Revenue ]]</f>
        <v>0.14932126696832579</v>
      </c>
    </row>
    <row r="1056" spans="1:14" x14ac:dyDescent="0.35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2">
        <f>+Table1_1[[#This Row],[ Total Revenue ]]-Table1_1[[#This Row],[ Cost of Goods Sold ]]</f>
        <v>2911315000</v>
      </c>
      <c r="L1056" s="2">
        <f>Table1_1[[#This Row],[Gross Profit (Total Revenue - Cost of Goods Sold)]]-SUM(F1056:H1056)</f>
        <v>715142000</v>
      </c>
      <c r="M1056" s="58">
        <f>1-(Table1_1[[#This Row],[ Cost of Goods Sold ]]/Table1_1[[#This Row],[ Total Revenue ]])</f>
        <v>0.28070634697952734</v>
      </c>
      <c r="N1056" s="58">
        <f>+Table1_1[[#This Row],[Operating Profit (Gross Profit - Total operating expenses)]]/Table1_1[[#This Row],[ Total Revenue ]]</f>
        <v>6.8953341837497198E-2</v>
      </c>
    </row>
    <row r="1057" spans="1:14" x14ac:dyDescent="0.35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2">
        <f>+Table1_1[[#This Row],[ Total Revenue ]]-Table1_1[[#This Row],[ Cost of Goods Sold ]]</f>
        <v>3321000000</v>
      </c>
      <c r="L1057" s="2">
        <f>Table1_1[[#This Row],[Gross Profit (Total Revenue - Cost of Goods Sold)]]-SUM(F1057:H1057)</f>
        <v>700000000</v>
      </c>
      <c r="M1057" s="58">
        <f>1-(Table1_1[[#This Row],[ Cost of Goods Sold ]]/Table1_1[[#This Row],[ Total Revenue ]])</f>
        <v>0.62028389988793431</v>
      </c>
      <c r="N1057" s="58">
        <f>+Table1_1[[#This Row],[Operating Profit (Gross Profit - Total operating expenses)]]/Table1_1[[#This Row],[ Total Revenue ]]</f>
        <v>0.13074336944340681</v>
      </c>
    </row>
    <row r="1058" spans="1:14" x14ac:dyDescent="0.35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2">
        <f>+Table1_1[[#This Row],[ Total Revenue ]]-Table1_1[[#This Row],[ Cost of Goods Sold ]]</f>
        <v>3336166000</v>
      </c>
      <c r="L1058" s="2">
        <f>Table1_1[[#This Row],[Gross Profit (Total Revenue - Cost of Goods Sold)]]-SUM(F1058:H1058)</f>
        <v>1437882000</v>
      </c>
      <c r="M1058" s="58">
        <f>1-(Table1_1[[#This Row],[ Cost of Goods Sold ]]/Table1_1[[#This Row],[ Total Revenue ]])</f>
        <v>0.44951095210736847</v>
      </c>
      <c r="N1058" s="58">
        <f>+Table1_1[[#This Row],[Operating Profit (Gross Profit - Total operating expenses)]]/Table1_1[[#This Row],[ Total Revenue ]]</f>
        <v>0.19373847309697637</v>
      </c>
    </row>
    <row r="1059" spans="1:14" x14ac:dyDescent="0.35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2">
        <f>+Table1_1[[#This Row],[ Total Revenue ]]-Table1_1[[#This Row],[ Cost of Goods Sold ]]</f>
        <v>10020000000</v>
      </c>
      <c r="L1059" s="2">
        <f>Table1_1[[#This Row],[Gross Profit (Total Revenue - Cost of Goods Sold)]]-SUM(F1059:H1059)</f>
        <v>2347000000</v>
      </c>
      <c r="M1059" s="58">
        <f>1-(Table1_1[[#This Row],[ Cost of Goods Sold ]]/Table1_1[[#This Row],[ Total Revenue ]])</f>
        <v>0.18456777616091657</v>
      </c>
      <c r="N1059" s="58">
        <f>+Table1_1[[#This Row],[Operating Profit (Gross Profit - Total operating expenses)]]/Table1_1[[#This Row],[ Total Revenue ]]</f>
        <v>4.3231593877212697E-2</v>
      </c>
    </row>
    <row r="1060" spans="1:14" x14ac:dyDescent="0.35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2">
        <f>+Table1_1[[#This Row],[ Total Revenue ]]-Table1_1[[#This Row],[ Cost of Goods Sold ]]</f>
        <v>46407000000</v>
      </c>
      <c r="L1060" s="2">
        <f>Table1_1[[#This Row],[Gross Profit (Total Revenue - Cost of Goods Sold)]]-SUM(F1060:H1060)</f>
        <v>18532000000</v>
      </c>
      <c r="M1060" s="58">
        <f>1-(Table1_1[[#This Row],[ Cost of Goods Sold ]]/Table1_1[[#This Row],[ Total Revenue ]])</f>
        <v>0.50011315508712939</v>
      </c>
      <c r="N1060" s="58">
        <f>+Table1_1[[#This Row],[Operating Profit (Gross Profit - Total operating expenses)]]/Table1_1[[#This Row],[ Total Revenue ]]</f>
        <v>0.1997133404459388</v>
      </c>
    </row>
    <row r="1061" spans="1:14" x14ac:dyDescent="0.35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2">
        <f>+Table1_1[[#This Row],[ Total Revenue ]]-Table1_1[[#This Row],[ Cost of Goods Sold ]]</f>
        <v>816116000</v>
      </c>
      <c r="L1061" s="2">
        <f>Table1_1[[#This Row],[Gross Profit (Total Revenue - Cost of Goods Sold)]]-SUM(F1061:H1061)</f>
        <v>260255000</v>
      </c>
      <c r="M1061" s="58">
        <f>1-(Table1_1[[#This Row],[ Cost of Goods Sold ]]/Table1_1[[#This Row],[ Total Revenue ]])</f>
        <v>0.5492745693081269</v>
      </c>
      <c r="N1061" s="58">
        <f>+Table1_1[[#This Row],[Operating Profit (Gross Profit - Total operating expenses)]]/Table1_1[[#This Row],[ Total Revenue ]]</f>
        <v>0.17516070391376537</v>
      </c>
    </row>
    <row r="1062" spans="1:14" x14ac:dyDescent="0.35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2">
        <f>+Table1_1[[#This Row],[ Total Revenue ]]-Table1_1[[#This Row],[ Cost of Goods Sold ]]</f>
        <v>1362150000</v>
      </c>
      <c r="L1062" s="2">
        <f>Table1_1[[#This Row],[Gross Profit (Total Revenue - Cost of Goods Sold)]]-SUM(F1062:H1062)</f>
        <v>593619000</v>
      </c>
      <c r="M1062" s="58">
        <f>1-(Table1_1[[#This Row],[ Cost of Goods Sold ]]/Table1_1[[#This Row],[ Total Revenue ]])</f>
        <v>0.44103462711908858</v>
      </c>
      <c r="N1062" s="58">
        <f>+Table1_1[[#This Row],[Operating Profit (Gross Profit - Total operating expenses)]]/Table1_1[[#This Row],[ Total Revenue ]]</f>
        <v>0.19220095754197866</v>
      </c>
    </row>
    <row r="1063" spans="1:14" x14ac:dyDescent="0.35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2">
        <f>+Table1_1[[#This Row],[ Total Revenue ]]-Table1_1[[#This Row],[ Cost of Goods Sold ]]</f>
        <v>1549290000</v>
      </c>
      <c r="L1063" s="2">
        <f>Table1_1[[#This Row],[Gross Profit (Total Revenue - Cost of Goods Sold)]]-SUM(F1063:H1063)</f>
        <v>625717000</v>
      </c>
      <c r="M1063" s="58">
        <f>1-(Table1_1[[#This Row],[ Cost of Goods Sold ]]/Table1_1[[#This Row],[ Total Revenue ]])</f>
        <v>0.69795320399213967</v>
      </c>
      <c r="N1063" s="58">
        <f>+Table1_1[[#This Row],[Operating Profit (Gross Profit - Total operating expenses)]]/Table1_1[[#This Row],[ Total Revenue ]]</f>
        <v>0.28188472457858094</v>
      </c>
    </row>
    <row r="1064" spans="1:14" x14ac:dyDescent="0.35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2">
        <f>+Table1_1[[#This Row],[ Total Revenue ]]-Table1_1[[#This Row],[ Cost of Goods Sold ]]</f>
        <v>34679000000</v>
      </c>
      <c r="L1064" s="2">
        <f>Table1_1[[#This Row],[Gross Profit (Total Revenue - Cost of Goods Sold)]]-SUM(F1064:H1064)</f>
        <v>14356000000</v>
      </c>
      <c r="M1064" s="58">
        <f>1-(Table1_1[[#This Row],[ Cost of Goods Sold ]]/Table1_1[[#This Row],[ Total Revenue ]])</f>
        <v>0.62648360581699936</v>
      </c>
      <c r="N1064" s="58">
        <f>+Table1_1[[#This Row],[Operating Profit (Gross Profit - Total operating expenses)]]/Table1_1[[#This Row],[ Total Revenue ]]</f>
        <v>0.2593442326799747</v>
      </c>
    </row>
    <row r="1065" spans="1:14" x14ac:dyDescent="0.35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2">
        <f>+Table1_1[[#This Row],[ Total Revenue ]]-Table1_1[[#This Row],[ Cost of Goods Sold ]]</f>
        <v>3497000000</v>
      </c>
      <c r="L1065" s="2">
        <f>Table1_1[[#This Row],[Gross Profit (Total Revenue - Cost of Goods Sold)]]-SUM(F1065:H1065)</f>
        <v>886000000</v>
      </c>
      <c r="M1065" s="58">
        <f>1-(Table1_1[[#This Row],[ Cost of Goods Sold ]]/Table1_1[[#This Row],[ Total Revenue ]])</f>
        <v>0.83420801526717558</v>
      </c>
      <c r="N1065" s="58">
        <f>+Table1_1[[#This Row],[Operating Profit (Gross Profit - Total operating expenses)]]/Table1_1[[#This Row],[ Total Revenue ]]</f>
        <v>0.21135496183206107</v>
      </c>
    </row>
    <row r="1066" spans="1:14" x14ac:dyDescent="0.35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2">
        <f>+Table1_1[[#This Row],[ Total Revenue ]]-Table1_1[[#This Row],[ Cost of Goods Sold ]]</f>
        <v>7363000000</v>
      </c>
      <c r="L1066" s="2">
        <f>Table1_1[[#This Row],[Gross Profit (Total Revenue - Cost of Goods Sold)]]-SUM(F1066:H1066)</f>
        <v>2463000000</v>
      </c>
      <c r="M1066" s="58">
        <f>1-(Table1_1[[#This Row],[ Cost of Goods Sold ]]/Table1_1[[#This Row],[ Total Revenue ]])</f>
        <v>0.31176694753779055</v>
      </c>
      <c r="N1066" s="58">
        <f>+Table1_1[[#This Row],[Operating Profit (Gross Profit - Total operating expenses)]]/Table1_1[[#This Row],[ Total Revenue ]]</f>
        <v>0.10428928314349832</v>
      </c>
    </row>
    <row r="1067" spans="1:14" x14ac:dyDescent="0.35">
      <c r="A1067" t="s">
        <v>322</v>
      </c>
      <c r="B1067" t="s">
        <v>16</v>
      </c>
      <c r="C1067" s="1">
        <v>42004</v>
      </c>
      <c r="D1067" s="2">
        <v>7537100000</v>
      </c>
      <c r="E1067" t="s">
        <v>12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2" t="e">
        <f>+Table1_1[[#This Row],[ Total Revenue ]]-Table1_1[[#This Row],[ Cost of Goods Sold ]]</f>
        <v>#VALUE!</v>
      </c>
      <c r="L1067" s="2" t="e">
        <f>Table1_1[[#This Row],[Gross Profit (Total Revenue - Cost of Goods Sold)]]-SUM(F1067:H1067)</f>
        <v>#VALUE!</v>
      </c>
      <c r="M1067" s="58" t="e">
        <f>1-(Table1_1[[#This Row],[ Cost of Goods Sold ]]/Table1_1[[#This Row],[ Total Revenue ]])</f>
        <v>#VALUE!</v>
      </c>
      <c r="N1067" s="58" t="e">
        <f>+Table1_1[[#This Row],[Operating Profit (Gross Profit - Total operating expenses)]]/Table1_1[[#This Row],[ Total Revenue ]]</f>
        <v>#VALUE!</v>
      </c>
    </row>
    <row r="1068" spans="1:14" x14ac:dyDescent="0.35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2">
        <f>+Table1_1[[#This Row],[ Total Revenue ]]-Table1_1[[#This Row],[ Cost of Goods Sold ]]</f>
        <v>1773057000</v>
      </c>
      <c r="L1068" s="2">
        <f>Table1_1[[#This Row],[Gross Profit (Total Revenue - Cost of Goods Sold)]]-SUM(F1068:H1068)</f>
        <v>550342000</v>
      </c>
      <c r="M1068" s="58">
        <f>1-(Table1_1[[#This Row],[ Cost of Goods Sold ]]/Table1_1[[#This Row],[ Total Revenue ]])</f>
        <v>0.56870801583093655</v>
      </c>
      <c r="N1068" s="58">
        <f>+Table1_1[[#This Row],[Operating Profit (Gross Profit - Total operating expenses)]]/Table1_1[[#This Row],[ Total Revenue ]]</f>
        <v>0.1765221912484648</v>
      </c>
    </row>
    <row r="1069" spans="1:14" x14ac:dyDescent="0.35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2">
        <f>+Table1_1[[#This Row],[ Total Revenue ]]-Table1_1[[#This Row],[ Cost of Goods Sold ]]</f>
        <v>1577900000</v>
      </c>
      <c r="L1069" s="2">
        <f>Table1_1[[#This Row],[Gross Profit (Total Revenue - Cost of Goods Sold)]]-SUM(F1069:H1069)</f>
        <v>740000000</v>
      </c>
      <c r="M1069" s="58">
        <f>1-(Table1_1[[#This Row],[ Cost of Goods Sold ]]/Table1_1[[#This Row],[ Total Revenue ]])</f>
        <v>0.66175977185036072</v>
      </c>
      <c r="N1069" s="58">
        <f>+Table1_1[[#This Row],[Operating Profit (Gross Profit - Total operating expenses)]]/Table1_1[[#This Row],[ Total Revenue ]]</f>
        <v>0.31035061231337024</v>
      </c>
    </row>
    <row r="1070" spans="1:14" x14ac:dyDescent="0.35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2">
        <f>+Table1_1[[#This Row],[ Total Revenue ]]-Table1_1[[#This Row],[ Cost of Goods Sold ]]</f>
        <v>5517000000</v>
      </c>
      <c r="L1070" s="2">
        <f>Table1_1[[#This Row],[Gross Profit (Total Revenue - Cost of Goods Sold)]]-SUM(F1070:H1070)</f>
        <v>2867000000</v>
      </c>
      <c r="M1070" s="58">
        <f>1-(Table1_1[[#This Row],[ Cost of Goods Sold ]]/Table1_1[[#This Row],[ Total Revenue ]])</f>
        <v>0.41156284968295409</v>
      </c>
      <c r="N1070" s="58">
        <f>+Table1_1[[#This Row],[Operating Profit (Gross Profit - Total operating expenses)]]/Table1_1[[#This Row],[ Total Revenue ]]</f>
        <v>0.21387541961954495</v>
      </c>
    </row>
    <row r="1071" spans="1:14" x14ac:dyDescent="0.35">
      <c r="A1071" t="s">
        <v>327</v>
      </c>
      <c r="B1071" t="s">
        <v>16</v>
      </c>
      <c r="C1071" s="1">
        <v>42004</v>
      </c>
      <c r="D1071" s="2">
        <v>5147100000</v>
      </c>
      <c r="E1071" t="s">
        <v>12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2" t="e">
        <f>+Table1_1[[#This Row],[ Total Revenue ]]-Table1_1[[#This Row],[ Cost of Goods Sold ]]</f>
        <v>#VALUE!</v>
      </c>
      <c r="L1071" s="2" t="e">
        <f>Table1_1[[#This Row],[Gross Profit (Total Revenue - Cost of Goods Sold)]]-SUM(F1071:H1071)</f>
        <v>#VALUE!</v>
      </c>
      <c r="M1071" s="58" t="e">
        <f>1-(Table1_1[[#This Row],[ Cost of Goods Sold ]]/Table1_1[[#This Row],[ Total Revenue ]])</f>
        <v>#VALUE!</v>
      </c>
      <c r="N1071" s="58" t="e">
        <f>+Table1_1[[#This Row],[Operating Profit (Gross Profit - Total operating expenses)]]/Table1_1[[#This Row],[ Total Revenue ]]</f>
        <v>#VALUE!</v>
      </c>
    </row>
    <row r="1072" spans="1:14" x14ac:dyDescent="0.35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2">
        <f>+Table1_1[[#This Row],[ Total Revenue ]]-Table1_1[[#This Row],[ Cost of Goods Sold ]]</f>
        <v>2267038000</v>
      </c>
      <c r="L1072" s="2">
        <f>Table1_1[[#This Row],[Gross Profit (Total Revenue - Cost of Goods Sold)]]-SUM(F1072:H1072)</f>
        <v>631542000</v>
      </c>
      <c r="M1072" s="58">
        <f>1-(Table1_1[[#This Row],[ Cost of Goods Sold ]]/Table1_1[[#This Row],[ Total Revenue ]])</f>
        <v>0.36770086681552872</v>
      </c>
      <c r="N1072" s="58">
        <f>+Table1_1[[#This Row],[Operating Profit (Gross Profit - Total operating expenses)]]/Table1_1[[#This Row],[ Total Revenue ]]</f>
        <v>0.10243257538268552</v>
      </c>
    </row>
    <row r="1073" spans="1:14" x14ac:dyDescent="0.35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2">
        <f>+Table1_1[[#This Row],[ Total Revenue ]]-Table1_1[[#This Row],[ Cost of Goods Sold ]]</f>
        <v>1968338000</v>
      </c>
      <c r="L1073" s="2">
        <f>Table1_1[[#This Row],[Gross Profit (Total Revenue - Cost of Goods Sold)]]-SUM(F1073:H1073)</f>
        <v>445527000</v>
      </c>
      <c r="M1073" s="58">
        <f>1-(Table1_1[[#This Row],[ Cost of Goods Sold ]]/Table1_1[[#This Row],[ Total Revenue ]])</f>
        <v>0.1624734045011933</v>
      </c>
      <c r="N1073" s="58">
        <f>+Table1_1[[#This Row],[Operating Profit (Gross Profit - Total operating expenses)]]/Table1_1[[#This Row],[ Total Revenue ]]</f>
        <v>3.6775334565101687E-2</v>
      </c>
    </row>
    <row r="1074" spans="1:14" x14ac:dyDescent="0.35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2">
        <f>+Table1_1[[#This Row],[ Total Revenue ]]-Table1_1[[#This Row],[ Cost of Goods Sold ]]</f>
        <v>2858200000</v>
      </c>
      <c r="L1074" s="2">
        <f>Table1_1[[#This Row],[Gross Profit (Total Revenue - Cost of Goods Sold)]]-SUM(F1074:H1074)</f>
        <v>597300000</v>
      </c>
      <c r="M1074" s="58">
        <f>1-(Table1_1[[#This Row],[ Cost of Goods Sold ]]/Table1_1[[#This Row],[ Total Revenue ]])</f>
        <v>0.61770871604244559</v>
      </c>
      <c r="N1074" s="58">
        <f>+Table1_1[[#This Row],[Operating Profit (Gross Profit - Total operating expenses)]]/Table1_1[[#This Row],[ Total Revenue ]]</f>
        <v>0.12908733331892547</v>
      </c>
    </row>
    <row r="1075" spans="1:14" x14ac:dyDescent="0.35">
      <c r="A1075" t="s">
        <v>332</v>
      </c>
      <c r="B1075" t="s">
        <v>16</v>
      </c>
      <c r="C1075" s="1">
        <v>42004</v>
      </c>
      <c r="D1075" s="2">
        <v>91973000000</v>
      </c>
      <c r="E1075" t="s">
        <v>12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2" t="e">
        <f>+Table1_1[[#This Row],[ Total Revenue ]]-Table1_1[[#This Row],[ Cost of Goods Sold ]]</f>
        <v>#VALUE!</v>
      </c>
      <c r="L1075" s="2" t="e">
        <f>Table1_1[[#This Row],[Gross Profit (Total Revenue - Cost of Goods Sold)]]-SUM(F1075:H1075)</f>
        <v>#VALUE!</v>
      </c>
      <c r="M1075" s="58" t="e">
        <f>1-(Table1_1[[#This Row],[ Cost of Goods Sold ]]/Table1_1[[#This Row],[ Total Revenue ]])</f>
        <v>#VALUE!</v>
      </c>
      <c r="N1075" s="58" t="e">
        <f>+Table1_1[[#This Row],[Operating Profit (Gross Profit - Total operating expenses)]]/Table1_1[[#This Row],[ Total Revenue ]]</f>
        <v>#VALUE!</v>
      </c>
    </row>
    <row r="1076" spans="1:14" x14ac:dyDescent="0.35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2">
        <f>+Table1_1[[#This Row],[ Total Revenue ]]-Table1_1[[#This Row],[ Cost of Goods Sold ]]</f>
        <v>5100000000</v>
      </c>
      <c r="L1076" s="2">
        <f>Table1_1[[#This Row],[Gross Profit (Total Revenue - Cost of Goods Sold)]]-SUM(F1076:H1076)</f>
        <v>1323000000</v>
      </c>
      <c r="M1076" s="58">
        <f>1-(Table1_1[[#This Row],[ Cost of Goods Sold ]]/Table1_1[[#This Row],[ Total Revenue ]])</f>
        <v>0.3776099511328298</v>
      </c>
      <c r="N1076" s="58">
        <f>+Table1_1[[#This Row],[Operating Profit (Gross Profit - Total operating expenses)]]/Table1_1[[#This Row],[ Total Revenue ]]</f>
        <v>9.7956463793869394E-2</v>
      </c>
    </row>
    <row r="1077" spans="1:14" x14ac:dyDescent="0.35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2">
        <f>+Table1_1[[#This Row],[ Total Revenue ]]-Table1_1[[#This Row],[ Cost of Goods Sold ]]</f>
        <v>5063000000</v>
      </c>
      <c r="L1077" s="2">
        <f>Table1_1[[#This Row],[Gross Profit (Total Revenue - Cost of Goods Sold)]]-SUM(F1077:H1077)</f>
        <v>1024000000</v>
      </c>
      <c r="M1077" s="58">
        <f>1-(Table1_1[[#This Row],[ Cost of Goods Sold ]]/Table1_1[[#This Row],[ Total Revenue ]])</f>
        <v>0.34725651577503425</v>
      </c>
      <c r="N1077" s="58">
        <f>+Table1_1[[#This Row],[Operating Profit (Gross Profit - Total operating expenses)]]/Table1_1[[#This Row],[ Total Revenue ]]</f>
        <v>7.0233196159122088E-2</v>
      </c>
    </row>
    <row r="1078" spans="1:14" x14ac:dyDescent="0.35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2">
        <f>+Table1_1[[#This Row],[ Total Revenue ]]-Table1_1[[#This Row],[ Cost of Goods Sold ]]</f>
        <v>272444000</v>
      </c>
      <c r="L1078" s="2">
        <f>Table1_1[[#This Row],[Gross Profit (Total Revenue - Cost of Goods Sold)]]-SUM(F1078:H1078)</f>
        <v>51587000</v>
      </c>
      <c r="M1078" s="58">
        <f>1-(Table1_1[[#This Row],[ Cost of Goods Sold ]]/Table1_1[[#This Row],[ Total Revenue ]])</f>
        <v>0.16740925628589665</v>
      </c>
      <c r="N1078" s="58">
        <f>+Table1_1[[#This Row],[Operating Profit (Gross Profit - Total operating expenses)]]/Table1_1[[#This Row],[ Total Revenue ]]</f>
        <v>3.1698775909987202E-2</v>
      </c>
    </row>
    <row r="1079" spans="1:14" x14ac:dyDescent="0.35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2">
        <f>+Table1_1[[#This Row],[ Total Revenue ]]-Table1_1[[#This Row],[ Cost of Goods Sold ]]</f>
        <v>735280000</v>
      </c>
      <c r="L1079" s="2">
        <f>Table1_1[[#This Row],[Gross Profit (Total Revenue - Cost of Goods Sold)]]-SUM(F1079:H1079)</f>
        <v>355005000</v>
      </c>
      <c r="M1079" s="58">
        <f>1-(Table1_1[[#This Row],[ Cost of Goods Sold ]]/Table1_1[[#This Row],[ Total Revenue ]])</f>
        <v>0.73979496869393913</v>
      </c>
      <c r="N1079" s="58">
        <f>+Table1_1[[#This Row],[Operating Profit (Gross Profit - Total operating expenses)]]/Table1_1[[#This Row],[ Total Revenue ]]</f>
        <v>0.35718489944129017</v>
      </c>
    </row>
    <row r="1080" spans="1:14" x14ac:dyDescent="0.35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2">
        <f>+Table1_1[[#This Row],[ Total Revenue ]]-Table1_1[[#This Row],[ Cost of Goods Sold ]]</f>
        <v>1598820000</v>
      </c>
      <c r="L1080" s="2">
        <f>Table1_1[[#This Row],[Gross Profit (Total Revenue - Cost of Goods Sold)]]-SUM(F1080:H1080)</f>
        <v>661340000</v>
      </c>
      <c r="M1080" s="58">
        <f>1-(Table1_1[[#This Row],[ Cost of Goods Sold ]]/Table1_1[[#This Row],[ Total Revenue ]])</f>
        <v>0.56815641802967898</v>
      </c>
      <c r="N1080" s="58">
        <f>+Table1_1[[#This Row],[Operating Profit (Gross Profit - Total operating expenses)]]/Table1_1[[#This Row],[ Total Revenue ]]</f>
        <v>0.2350136760234097</v>
      </c>
    </row>
    <row r="1081" spans="1:14" x14ac:dyDescent="0.35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2">
        <f>+Table1_1[[#This Row],[ Total Revenue ]]-Table1_1[[#This Row],[ Cost of Goods Sold ]]</f>
        <v>6624000000</v>
      </c>
      <c r="L1081" s="2">
        <f>Table1_1[[#This Row],[Gross Profit (Total Revenue - Cost of Goods Sold)]]-SUM(F1081:H1081)</f>
        <v>1613000000</v>
      </c>
      <c r="M1081" s="58">
        <f>1-(Table1_1[[#This Row],[ Cost of Goods Sold ]]/Table1_1[[#This Row],[ Total Revenue ]])</f>
        <v>0.35630143617879617</v>
      </c>
      <c r="N1081" s="58">
        <f>+Table1_1[[#This Row],[Operating Profit (Gross Profit - Total operating expenses)]]/Table1_1[[#This Row],[ Total Revenue ]]</f>
        <v>8.676241191974611E-2</v>
      </c>
    </row>
    <row r="1082" spans="1:14" x14ac:dyDescent="0.35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2">
        <f>+Table1_1[[#This Row],[ Total Revenue ]]-Table1_1[[#This Row],[ Cost of Goods Sold ]]</f>
        <v>7951000000</v>
      </c>
      <c r="L1082" s="2">
        <f>Table1_1[[#This Row],[Gross Profit (Total Revenue - Cost of Goods Sold)]]-SUM(F1082:H1082)</f>
        <v>4516000000</v>
      </c>
      <c r="M1082" s="58">
        <f>1-(Table1_1[[#This Row],[ Cost of Goods Sold ]]/Table1_1[[#This Row],[ Total Revenue ]])</f>
        <v>0.55203776990904674</v>
      </c>
      <c r="N1082" s="58">
        <f>+Table1_1[[#This Row],[Operating Profit (Gross Profit - Total operating expenses)]]/Table1_1[[#This Row],[ Total Revenue ]]</f>
        <v>0.31354578907172115</v>
      </c>
    </row>
    <row r="1083" spans="1:14" x14ac:dyDescent="0.35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2">
        <f>+Table1_1[[#This Row],[ Total Revenue ]]-Table1_1[[#This Row],[ Cost of Goods Sold ]]</f>
        <v>1887527000</v>
      </c>
      <c r="L1083" s="2">
        <f>Table1_1[[#This Row],[Gross Profit (Total Revenue - Cost of Goods Sold)]]-SUM(F1083:H1083)</f>
        <v>997096000</v>
      </c>
      <c r="M1083" s="58">
        <f>1-(Table1_1[[#This Row],[ Cost of Goods Sold ]]/Table1_1[[#This Row],[ Total Revenue ]])</f>
        <v>0.13228429243388118</v>
      </c>
      <c r="N1083" s="58">
        <f>+Table1_1[[#This Row],[Operating Profit (Gross Profit - Total operating expenses)]]/Table1_1[[#This Row],[ Total Revenue ]]</f>
        <v>6.9879868658118918E-2</v>
      </c>
    </row>
    <row r="1084" spans="1:14" x14ac:dyDescent="0.35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2">
        <f>+Table1_1[[#This Row],[ Total Revenue ]]-Table1_1[[#This Row],[ Cost of Goods Sold ]]</f>
        <v>28109000000</v>
      </c>
      <c r="L1084" s="2">
        <f>Table1_1[[#This Row],[Gross Profit (Total Revenue - Cost of Goods Sold)]]-SUM(F1084:H1084)</f>
        <v>9708000000</v>
      </c>
      <c r="M1084" s="58">
        <f>1-(Table1_1[[#This Row],[ Cost of Goods Sold ]]/Table1_1[[#This Row],[ Total Revenue ]])</f>
        <v>0.61109178659941743</v>
      </c>
      <c r="N1084" s="58">
        <f>+Table1_1[[#This Row],[Operating Profit (Gross Profit - Total operating expenses)]]/Table1_1[[#This Row],[ Total Revenue ]]</f>
        <v>0.21105265446323754</v>
      </c>
    </row>
    <row r="1085" spans="1:14" x14ac:dyDescent="0.35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2">
        <f>+Table1_1[[#This Row],[ Total Revenue ]]-Table1_1[[#This Row],[ Cost of Goods Sold ]]</f>
        <v>2647700000</v>
      </c>
      <c r="L1085" s="2">
        <f>Table1_1[[#This Row],[Gross Profit (Total Revenue - Cost of Goods Sold)]]-SUM(F1085:H1085)</f>
        <v>1257800000</v>
      </c>
      <c r="M1085" s="58">
        <f>1-(Table1_1[[#This Row],[ Cost of Goods Sold ]]/Table1_1[[#This Row],[ Total Revenue ]])</f>
        <v>0.60567310991650469</v>
      </c>
      <c r="N1085" s="58">
        <f>+Table1_1[[#This Row],[Operating Profit (Gross Profit - Total operating expenses)]]/Table1_1[[#This Row],[ Total Revenue ]]</f>
        <v>0.28772732471691637</v>
      </c>
    </row>
    <row r="1086" spans="1:14" x14ac:dyDescent="0.35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2">
        <f>+Table1_1[[#This Row],[ Total Revenue ]]-Table1_1[[#This Row],[ Cost of Goods Sold ]]</f>
        <v>22953000000</v>
      </c>
      <c r="L1086" s="2">
        <f>Table1_1[[#This Row],[Gross Profit (Total Revenue - Cost of Goods Sold)]]-SUM(F1086:H1086)</f>
        <v>3137000000</v>
      </c>
      <c r="M1086" s="58">
        <f>1-(Table1_1[[#This Row],[ Cost of Goods Sold ]]/Table1_1[[#This Row],[ Total Revenue ]])</f>
        <v>0.21161665053242984</v>
      </c>
      <c r="N1086" s="58">
        <f>+Table1_1[[#This Row],[Operating Profit (Gross Profit - Total operating expenses)]]/Table1_1[[#This Row],[ Total Revenue ]]</f>
        <v>2.8921772000184393E-2</v>
      </c>
    </row>
    <row r="1087" spans="1:14" x14ac:dyDescent="0.35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2">
        <f>+Table1_1[[#This Row],[ Total Revenue ]]-Table1_1[[#This Row],[ Cost of Goods Sold ]]</f>
        <v>6925000000</v>
      </c>
      <c r="L1087" s="2">
        <f>Table1_1[[#This Row],[Gross Profit (Total Revenue - Cost of Goods Sold)]]-SUM(F1087:H1087)</f>
        <v>1689000000</v>
      </c>
      <c r="M1087" s="58">
        <f>1-(Table1_1[[#This Row],[ Cost of Goods Sold ]]/Table1_1[[#This Row],[ Total Revenue ]])</f>
        <v>0.36403301266887456</v>
      </c>
      <c r="N1087" s="58">
        <f>+Table1_1[[#This Row],[Operating Profit (Gross Profit - Total operating expenses)]]/Table1_1[[#This Row],[ Total Revenue ]]</f>
        <v>8.8787257530357988E-2</v>
      </c>
    </row>
    <row r="1088" spans="1:14" x14ac:dyDescent="0.35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2">
        <f>+Table1_1[[#This Row],[ Total Revenue ]]-Table1_1[[#This Row],[ Cost of Goods Sold ]]</f>
        <v>1659600000</v>
      </c>
      <c r="L1088" s="2">
        <f>Table1_1[[#This Row],[Gross Profit (Total Revenue - Cost of Goods Sold)]]-SUM(F1088:H1088)</f>
        <v>803800000</v>
      </c>
      <c r="M1088" s="58">
        <f>1-(Table1_1[[#This Row],[ Cost of Goods Sold ]]/Table1_1[[#This Row],[ Total Revenue ]])</f>
        <v>0.68612535141392428</v>
      </c>
      <c r="N1088" s="58">
        <f>+Table1_1[[#This Row],[Operating Profit (Gross Profit - Total operating expenses)]]/Table1_1[[#This Row],[ Total Revenue ]]</f>
        <v>0.3323135439060691</v>
      </c>
    </row>
    <row r="1089" spans="1:14" x14ac:dyDescent="0.35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2">
        <f>+Table1_1[[#This Row],[ Total Revenue ]]-Table1_1[[#This Row],[ Cost of Goods Sold ]]</f>
        <v>4808000000</v>
      </c>
      <c r="L1089" s="2">
        <f>Table1_1[[#This Row],[Gross Profit (Total Revenue - Cost of Goods Sold)]]-SUM(F1089:H1089)</f>
        <v>1953000000</v>
      </c>
      <c r="M1089" s="58">
        <f>1-(Table1_1[[#This Row],[ Cost of Goods Sold ]]/Table1_1[[#This Row],[ Total Revenue ]])</f>
        <v>0.4197660206041558</v>
      </c>
      <c r="N1089" s="58">
        <f>+Table1_1[[#This Row],[Operating Profit (Gross Profit - Total operating expenses)]]/Table1_1[[#This Row],[ Total Revenue ]]</f>
        <v>0.17050811943425878</v>
      </c>
    </row>
    <row r="1090" spans="1:14" x14ac:dyDescent="0.35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2">
        <f>+Table1_1[[#This Row],[ Total Revenue ]]-Table1_1[[#This Row],[ Cost of Goods Sold ]]</f>
        <v>790400000</v>
      </c>
      <c r="L1090" s="2">
        <f>Table1_1[[#This Row],[Gross Profit (Total Revenue - Cost of Goods Sold)]]-SUM(F1090:H1090)</f>
        <v>331500000</v>
      </c>
      <c r="M1090" s="58">
        <f>1-(Table1_1[[#This Row],[ Cost of Goods Sold ]]/Table1_1[[#This Row],[ Total Revenue ]])</f>
        <v>0.20897337598815535</v>
      </c>
      <c r="N1090" s="58">
        <f>+Table1_1[[#This Row],[Operating Profit (Gross Profit - Total operating expenses)]]/Table1_1[[#This Row],[ Total Revenue ]]</f>
        <v>8.7645083679242786E-2</v>
      </c>
    </row>
    <row r="1091" spans="1:14" x14ac:dyDescent="0.35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2">
        <f>+Table1_1[[#This Row],[ Total Revenue ]]-Table1_1[[#This Row],[ Cost of Goods Sold ]]</f>
        <v>1716437000</v>
      </c>
      <c r="L1091" s="2">
        <f>Table1_1[[#This Row],[Gross Profit (Total Revenue - Cost of Goods Sold)]]-SUM(F1091:H1091)</f>
        <v>1086016000</v>
      </c>
      <c r="M1091" s="58">
        <f>1-(Table1_1[[#This Row],[ Cost of Goods Sold ]]/Table1_1[[#This Row],[ Total Revenue ]])</f>
        <v>0.18117326901138353</v>
      </c>
      <c r="N1091" s="58">
        <f>+Table1_1[[#This Row],[Operating Profit (Gross Profit - Total operating expenses)]]/Table1_1[[#This Row],[ Total Revenue ]]</f>
        <v>0.1146311043858101</v>
      </c>
    </row>
    <row r="1092" spans="1:14" x14ac:dyDescent="0.35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2">
        <f>+Table1_1[[#This Row],[ Total Revenue ]]-Table1_1[[#This Row],[ Cost of Goods Sold ]]</f>
        <v>2203100000</v>
      </c>
      <c r="L1092" s="2">
        <f>Table1_1[[#This Row],[Gross Profit (Total Revenue - Cost of Goods Sold)]]-SUM(F1092:H1092)</f>
        <v>928200000</v>
      </c>
      <c r="M1092" s="58">
        <f>1-(Table1_1[[#This Row],[ Cost of Goods Sold ]]/Table1_1[[#This Row],[ Total Revenue ]])</f>
        <v>0.36647481535697646</v>
      </c>
      <c r="N1092" s="58">
        <f>+Table1_1[[#This Row],[Operating Profit (Gross Profit - Total operating expenses)]]/Table1_1[[#This Row],[ Total Revenue ]]</f>
        <v>0.15440149045179319</v>
      </c>
    </row>
    <row r="1093" spans="1:14" x14ac:dyDescent="0.35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2">
        <f>+Table1_1[[#This Row],[ Total Revenue ]]-Table1_1[[#This Row],[ Cost of Goods Sold ]]</f>
        <v>2651913000</v>
      </c>
      <c r="L1093" s="2">
        <f>Table1_1[[#This Row],[Gross Profit (Total Revenue - Cost of Goods Sold)]]-SUM(F1093:H1093)</f>
        <v>664674000</v>
      </c>
      <c r="M1093" s="58">
        <f>1-(Table1_1[[#This Row],[ Cost of Goods Sold ]]/Table1_1[[#This Row],[ Total Revenue ]])</f>
        <v>0.39345516600435837</v>
      </c>
      <c r="N1093" s="58">
        <f>+Table1_1[[#This Row],[Operating Profit (Gross Profit - Total operating expenses)]]/Table1_1[[#This Row],[ Total Revenue ]]</f>
        <v>9.8615384067569686E-2</v>
      </c>
    </row>
    <row r="1094" spans="1:14" x14ac:dyDescent="0.35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2">
        <f>+Table1_1[[#This Row],[ Total Revenue ]]-Table1_1[[#This Row],[ Cost of Goods Sold ]]</f>
        <v>1012000000</v>
      </c>
      <c r="L1094" s="2">
        <f>Table1_1[[#This Row],[Gross Profit (Total Revenue - Cost of Goods Sold)]]-SUM(F1094:H1094)</f>
        <v>1012000000</v>
      </c>
      <c r="M1094" s="58">
        <f>1-(Table1_1[[#This Row],[ Cost of Goods Sold ]]/Table1_1[[#This Row],[ Total Revenue ]])</f>
        <v>9.2117240123793964E-2</v>
      </c>
      <c r="N1094" s="58">
        <f>+Table1_1[[#This Row],[Operating Profit (Gross Profit - Total operating expenses)]]/Table1_1[[#This Row],[ Total Revenue ]]</f>
        <v>9.2117240123793923E-2</v>
      </c>
    </row>
    <row r="1095" spans="1:14" x14ac:dyDescent="0.35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2">
        <f>+Table1_1[[#This Row],[ Total Revenue ]]-Table1_1[[#This Row],[ Cost of Goods Sold ]]</f>
        <v>1119412000</v>
      </c>
      <c r="L1095" s="2">
        <f>Table1_1[[#This Row],[Gross Profit (Total Revenue - Cost of Goods Sold)]]-SUM(F1095:H1095)</f>
        <v>682699000</v>
      </c>
      <c r="M1095" s="58">
        <f>1-(Table1_1[[#This Row],[ Cost of Goods Sold ]]/Table1_1[[#This Row],[ Total Revenue ]])</f>
        <v>0.75885187768745865</v>
      </c>
      <c r="N1095" s="58">
        <f>+Table1_1[[#This Row],[Operating Profit (Gross Profit - Total operating expenses)]]/Table1_1[[#This Row],[ Total Revenue ]]</f>
        <v>0.46280316634567997</v>
      </c>
    </row>
    <row r="1096" spans="1:14" x14ac:dyDescent="0.35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2">
        <f>+Table1_1[[#This Row],[ Total Revenue ]]-Table1_1[[#This Row],[ Cost of Goods Sold ]]</f>
        <v>14683100000</v>
      </c>
      <c r="L1096" s="2">
        <f>Table1_1[[#This Row],[Gross Profit (Total Revenue - Cost of Goods Sold)]]-SUM(F1096:H1096)</f>
        <v>3669200000</v>
      </c>
      <c r="M1096" s="58">
        <f>1-(Table1_1[[#This Row],[ Cost of Goods Sold ]]/Table1_1[[#This Row],[ Total Revenue ]])</f>
        <v>0.74854197679398027</v>
      </c>
      <c r="N1096" s="58">
        <f>+Table1_1[[#This Row],[Operating Profit (Gross Profit - Total operating expenses)]]/Table1_1[[#This Row],[ Total Revenue ]]</f>
        <v>0.18705520096249922</v>
      </c>
    </row>
    <row r="1097" spans="1:14" x14ac:dyDescent="0.35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2">
        <f>+Table1_1[[#This Row],[ Total Revenue ]]-Table1_1[[#This Row],[ Cost of Goods Sold ]]</f>
        <v>4492000000</v>
      </c>
      <c r="L1097" s="2">
        <f>Table1_1[[#This Row],[Gross Profit (Total Revenue - Cost of Goods Sold)]]-SUM(F1097:H1097)</f>
        <v>4712000000</v>
      </c>
      <c r="M1097" s="58">
        <f>1-(Table1_1[[#This Row],[ Cost of Goods Sold ]]/Table1_1[[#This Row],[ Total Revenue ]])</f>
        <v>0.11081507795539769</v>
      </c>
      <c r="N1097" s="58">
        <f>+Table1_1[[#This Row],[Operating Profit (Gross Profit - Total operating expenses)]]/Table1_1[[#This Row],[ Total Revenue ]]</f>
        <v>0.11624235247681074</v>
      </c>
    </row>
    <row r="1098" spans="1:14" x14ac:dyDescent="0.35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2">
        <f>+Table1_1[[#This Row],[ Total Revenue ]]-Table1_1[[#This Row],[ Cost of Goods Sold ]]</f>
        <v>1032800000</v>
      </c>
      <c r="L1098" s="2">
        <f>Table1_1[[#This Row],[Gross Profit (Total Revenue - Cost of Goods Sold)]]-SUM(F1098:H1098)</f>
        <v>543600000</v>
      </c>
      <c r="M1098" s="58">
        <f>1-(Table1_1[[#This Row],[ Cost of Goods Sold ]]/Table1_1[[#This Row],[ Total Revenue ]])</f>
        <v>0.30827090111333311</v>
      </c>
      <c r="N1098" s="58">
        <f>+Table1_1[[#This Row],[Operating Profit (Gross Profit - Total operating expenses)]]/Table1_1[[#This Row],[ Total Revenue ]]</f>
        <v>0.16225412649613469</v>
      </c>
    </row>
    <row r="1099" spans="1:14" x14ac:dyDescent="0.35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2">
        <f>+Table1_1[[#This Row],[ Total Revenue ]]-Table1_1[[#This Row],[ Cost of Goods Sold ]]</f>
        <v>19558000000</v>
      </c>
      <c r="L1099" s="2">
        <f>Table1_1[[#This Row],[Gross Profit (Total Revenue - Cost of Goods Sold)]]-SUM(F1099:H1099)</f>
        <v>4792000000</v>
      </c>
      <c r="M1099" s="58">
        <f>1-(Table1_1[[#This Row],[ Cost of Goods Sold ]]/Table1_1[[#This Row],[ Total Revenue ]])</f>
        <v>0.34786475285915019</v>
      </c>
      <c r="N1099" s="58">
        <f>+Table1_1[[#This Row],[Operating Profit (Gross Profit - Total operating expenses)]]/Table1_1[[#This Row],[ Total Revenue ]]</f>
        <v>8.5232022481902425E-2</v>
      </c>
    </row>
    <row r="1100" spans="1:14" x14ac:dyDescent="0.35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2">
        <f>+Table1_1[[#This Row],[ Total Revenue ]]-Table1_1[[#This Row],[ Cost of Goods Sold ]]</f>
        <v>2284336000</v>
      </c>
      <c r="L1100" s="2">
        <f>Table1_1[[#This Row],[Gross Profit (Total Revenue - Cost of Goods Sold)]]-SUM(F1100:H1100)</f>
        <v>867483000</v>
      </c>
      <c r="M1100" s="58">
        <f>1-(Table1_1[[#This Row],[ Cost of Goods Sold ]]/Table1_1[[#This Row],[ Total Revenue ]])</f>
        <v>0.43434122181760659</v>
      </c>
      <c r="N1100" s="58">
        <f>+Table1_1[[#This Row],[Operating Profit (Gross Profit - Total operating expenses)]]/Table1_1[[#This Row],[ Total Revenue ]]</f>
        <v>0.16494229663499713</v>
      </c>
    </row>
    <row r="1101" spans="1:14" x14ac:dyDescent="0.35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2">
        <f>+Table1_1[[#This Row],[ Total Revenue ]]-Table1_1[[#This Row],[ Cost of Goods Sold ]]</f>
        <v>2657611000</v>
      </c>
      <c r="L1101" s="2">
        <f>Table1_1[[#This Row],[Gross Profit (Total Revenue - Cost of Goods Sold)]]-SUM(F1101:H1101)</f>
        <v>-385024000</v>
      </c>
      <c r="M1101" s="58">
        <f>1-(Table1_1[[#This Row],[ Cost of Goods Sold ]]/Table1_1[[#This Row],[ Total Revenue ]])</f>
        <v>0.24879578973659833</v>
      </c>
      <c r="N1101" s="58">
        <f>+Table1_1[[#This Row],[Operating Profit (Gross Profit - Total operating expenses)]]/Table1_1[[#This Row],[ Total Revenue ]]</f>
        <v>-3.6044534037353103E-2</v>
      </c>
    </row>
    <row r="1102" spans="1:14" x14ac:dyDescent="0.35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2">
        <f>+Table1_1[[#This Row],[ Total Revenue ]]-Table1_1[[#This Row],[ Cost of Goods Sold ]]</f>
        <v>13795000000</v>
      </c>
      <c r="L1102" s="2">
        <f>Table1_1[[#This Row],[Gross Profit (Total Revenue - Cost of Goods Sold)]]-SUM(F1102:H1102)</f>
        <v>4155000000</v>
      </c>
      <c r="M1102" s="58">
        <f>1-(Table1_1[[#This Row],[ Cost of Goods Sold ]]/Table1_1[[#This Row],[ Total Revenue ]])</f>
        <v>0.69601412714429867</v>
      </c>
      <c r="N1102" s="58">
        <f>+Table1_1[[#This Row],[Operating Profit (Gross Profit - Total operating expenses)]]/Table1_1[[#This Row],[ Total Revenue ]]</f>
        <v>0.20963673057517659</v>
      </c>
    </row>
    <row r="1103" spans="1:14" x14ac:dyDescent="0.35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2">
        <f>+Table1_1[[#This Row],[ Total Revenue ]]-Table1_1[[#This Row],[ Cost of Goods Sold ]]</f>
        <v>3002000000</v>
      </c>
      <c r="L1103" s="2">
        <f>Table1_1[[#This Row],[Gross Profit (Total Revenue - Cost of Goods Sold)]]-SUM(F1103:H1103)</f>
        <v>1013000000</v>
      </c>
      <c r="M1103" s="58">
        <f>1-(Table1_1[[#This Row],[ Cost of Goods Sold ]]/Table1_1[[#This Row],[ Total Revenue ]])</f>
        <v>0.4429688652796222</v>
      </c>
      <c r="N1103" s="58">
        <f>+Table1_1[[#This Row],[Operating Profit (Gross Profit - Total operating expenses)]]/Table1_1[[#This Row],[ Total Revenue ]]</f>
        <v>0.14947616939648811</v>
      </c>
    </row>
    <row r="1104" spans="1:14" x14ac:dyDescent="0.35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2">
        <f>+Table1_1[[#This Row],[ Total Revenue ]]-Table1_1[[#This Row],[ Cost of Goods Sold ]]</f>
        <v>6669000000</v>
      </c>
      <c r="L1104" s="2">
        <f>Table1_1[[#This Row],[Gross Profit (Total Revenue - Cost of Goods Sold)]]-SUM(F1104:H1104)</f>
        <v>5736000000</v>
      </c>
      <c r="M1104" s="58">
        <f>1-(Table1_1[[#This Row],[ Cost of Goods Sold ]]/Table1_1[[#This Row],[ Total Revenue ]])</f>
        <v>0.14622434660585859</v>
      </c>
      <c r="N1104" s="58">
        <f>+Table1_1[[#This Row],[Operating Profit (Gross Profit - Total operating expenses)]]/Table1_1[[#This Row],[ Total Revenue ]]</f>
        <v>0.12576740922645149</v>
      </c>
    </row>
    <row r="1105" spans="1:14" x14ac:dyDescent="0.35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2">
        <f>+Table1_1[[#This Row],[ Total Revenue ]]-Table1_1[[#This Row],[ Cost of Goods Sold ]]</f>
        <v>11242000000</v>
      </c>
      <c r="L1105" s="2">
        <f>Table1_1[[#This Row],[Gross Profit (Total Revenue - Cost of Goods Sold)]]-SUM(F1105:H1105)</f>
        <v>2887000000</v>
      </c>
      <c r="M1105" s="58">
        <f>1-(Table1_1[[#This Row],[ Cost of Goods Sold ]]/Table1_1[[#This Row],[ Total Revenue ]])</f>
        <v>0.4</v>
      </c>
      <c r="N1105" s="58">
        <f>+Table1_1[[#This Row],[Operating Profit (Gross Profit - Total operating expenses)]]/Table1_1[[#This Row],[ Total Revenue ]]</f>
        <v>0.10272193559864792</v>
      </c>
    </row>
    <row r="1106" spans="1:14" x14ac:dyDescent="0.35">
      <c r="A1106" t="s">
        <v>369</v>
      </c>
      <c r="B1106" t="s">
        <v>16</v>
      </c>
      <c r="C1106" s="1">
        <v>42369</v>
      </c>
      <c r="D1106" s="2">
        <v>9667000000</v>
      </c>
      <c r="E1106" t="s">
        <v>12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2" t="e">
        <f>+Table1_1[[#This Row],[ Total Revenue ]]-Table1_1[[#This Row],[ Cost of Goods Sold ]]</f>
        <v>#VALUE!</v>
      </c>
      <c r="L1106" s="2" t="e">
        <f>Table1_1[[#This Row],[Gross Profit (Total Revenue - Cost of Goods Sold)]]-SUM(F1106:H1106)</f>
        <v>#VALUE!</v>
      </c>
      <c r="M1106" s="58" t="e">
        <f>1-(Table1_1[[#This Row],[ Cost of Goods Sold ]]/Table1_1[[#This Row],[ Total Revenue ]])</f>
        <v>#VALUE!</v>
      </c>
      <c r="N1106" s="58" t="e">
        <f>+Table1_1[[#This Row],[Operating Profit (Gross Profit - Total operating expenses)]]/Table1_1[[#This Row],[ Total Revenue ]]</f>
        <v>#VALUE!</v>
      </c>
    </row>
    <row r="1107" spans="1:14" x14ac:dyDescent="0.35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2">
        <f>+Table1_1[[#This Row],[ Total Revenue ]]-Table1_1[[#This Row],[ Cost of Goods Sold ]]</f>
        <v>716953000</v>
      </c>
      <c r="L1107" s="2">
        <f>Table1_1[[#This Row],[Gross Profit (Total Revenue - Cost of Goods Sold)]]-SUM(F1107:H1107)</f>
        <v>357477000</v>
      </c>
      <c r="M1107" s="58">
        <f>1-(Table1_1[[#This Row],[ Cost of Goods Sold ]]/Table1_1[[#This Row],[ Total Revenue ]])</f>
        <v>0.72249307691377485</v>
      </c>
      <c r="N1107" s="58">
        <f>+Table1_1[[#This Row],[Operating Profit (Gross Profit - Total operating expenses)]]/Table1_1[[#This Row],[ Total Revenue ]]</f>
        <v>0.36023931506794099</v>
      </c>
    </row>
    <row r="1108" spans="1:14" x14ac:dyDescent="0.35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2">
        <f>+Table1_1[[#This Row],[ Total Revenue ]]-Table1_1[[#This Row],[ Cost of Goods Sold ]]</f>
        <v>663318000</v>
      </c>
      <c r="L1108" s="2">
        <f>Table1_1[[#This Row],[Gross Profit (Total Revenue - Cost of Goods Sold)]]-SUM(F1108:H1108)</f>
        <v>255190000</v>
      </c>
      <c r="M1108" s="58">
        <f>1-(Table1_1[[#This Row],[ Cost of Goods Sold ]]/Table1_1[[#This Row],[ Total Revenue ]])</f>
        <v>0.60015363081736472</v>
      </c>
      <c r="N1108" s="58">
        <f>+Table1_1[[#This Row],[Operating Profit (Gross Profit - Total operating expenses)]]/Table1_1[[#This Row],[ Total Revenue ]]</f>
        <v>0.23088956586174855</v>
      </c>
    </row>
    <row r="1109" spans="1:14" x14ac:dyDescent="0.35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2">
        <f>+Table1_1[[#This Row],[ Total Revenue ]]-Table1_1[[#This Row],[ Cost of Goods Sold ]]</f>
        <v>1966000000</v>
      </c>
      <c r="L1109" s="2">
        <f>Table1_1[[#This Row],[Gross Profit (Total Revenue - Cost of Goods Sold)]]-SUM(F1109:H1109)</f>
        <v>1159000000</v>
      </c>
      <c r="M1109" s="58">
        <f>1-(Table1_1[[#This Row],[ Cost of Goods Sold ]]/Table1_1[[#This Row],[ Total Revenue ]])</f>
        <v>0.14250507393447376</v>
      </c>
      <c r="N1109" s="58">
        <f>+Table1_1[[#This Row],[Operating Profit (Gross Profit - Total operating expenses)]]/Table1_1[[#This Row],[ Total Revenue ]]</f>
        <v>8.400985792983473E-2</v>
      </c>
    </row>
    <row r="1110" spans="1:14" x14ac:dyDescent="0.35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2">
        <f>+Table1_1[[#This Row],[ Total Revenue ]]-Table1_1[[#This Row],[ Cost of Goods Sold ]]</f>
        <v>2253000000</v>
      </c>
      <c r="L1110" s="2">
        <f>Table1_1[[#This Row],[Gross Profit (Total Revenue - Cost of Goods Sold)]]-SUM(F1110:H1110)</f>
        <v>914000000</v>
      </c>
      <c r="M1110" s="58">
        <f>1-(Table1_1[[#This Row],[ Cost of Goods Sold ]]/Table1_1[[#This Row],[ Total Revenue ]])</f>
        <v>0.31545785494259315</v>
      </c>
      <c r="N1110" s="58">
        <f>+Table1_1[[#This Row],[Operating Profit (Gross Profit - Total operating expenses)]]/Table1_1[[#This Row],[ Total Revenue ]]</f>
        <v>0.12797535704284513</v>
      </c>
    </row>
    <row r="1111" spans="1:14" x14ac:dyDescent="0.35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2">
        <f>+Table1_1[[#This Row],[ Total Revenue ]]-Table1_1[[#This Row],[ Cost of Goods Sold ]]</f>
        <v>3001022000</v>
      </c>
      <c r="L1111" s="2">
        <f>Table1_1[[#This Row],[Gross Profit (Total Revenue - Cost of Goods Sold)]]-SUM(F1111:H1111)</f>
        <v>653714000</v>
      </c>
      <c r="M1111" s="58">
        <f>1-(Table1_1[[#This Row],[ Cost of Goods Sold ]]/Table1_1[[#This Row],[ Total Revenue ]])</f>
        <v>0.49819259177608088</v>
      </c>
      <c r="N1111" s="58">
        <f>+Table1_1[[#This Row],[Operating Profit (Gross Profit - Total operating expenses)]]/Table1_1[[#This Row],[ Total Revenue ]]</f>
        <v>0.10852152098195514</v>
      </c>
    </row>
    <row r="1112" spans="1:14" x14ac:dyDescent="0.35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2">
        <f>+Table1_1[[#This Row],[ Total Revenue ]]-Table1_1[[#This Row],[ Cost of Goods Sold ]]</f>
        <v>10455700000</v>
      </c>
      <c r="L1112" s="2">
        <f>Table1_1[[#This Row],[Gross Profit (Total Revenue - Cost of Goods Sold)]]-SUM(F1112:H1112)</f>
        <v>7949200000</v>
      </c>
      <c r="M1112" s="58">
        <f>1-(Table1_1[[#This Row],[ Cost of Goods Sold ]]/Table1_1[[#This Row],[ Total Revenue ]])</f>
        <v>0.38102057847113657</v>
      </c>
      <c r="N1112" s="58">
        <f>+Table1_1[[#This Row],[Operating Profit (Gross Profit - Total operating expenses)]]/Table1_1[[#This Row],[ Total Revenue ]]</f>
        <v>0.28968015363703614</v>
      </c>
    </row>
    <row r="1113" spans="1:14" x14ac:dyDescent="0.35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2">
        <f>+Table1_1[[#This Row],[ Total Revenue ]]-Table1_1[[#This Row],[ Cost of Goods Sold ]]</f>
        <v>1229564000</v>
      </c>
      <c r="L1113" s="2">
        <f>Table1_1[[#This Row],[Gross Profit (Total Revenue - Cost of Goods Sold)]]-SUM(F1113:H1113)</f>
        <v>428460000</v>
      </c>
      <c r="M1113" s="58">
        <f>1-(Table1_1[[#This Row],[ Cost of Goods Sold ]]/Table1_1[[#This Row],[ Total Revenue ]])</f>
        <v>0.57267973149961149</v>
      </c>
      <c r="N1113" s="58">
        <f>+Table1_1[[#This Row],[Operating Profit (Gross Profit - Total operating expenses)]]/Table1_1[[#This Row],[ Total Revenue ]]</f>
        <v>0.19955883366650581</v>
      </c>
    </row>
    <row r="1114" spans="1:14" x14ac:dyDescent="0.35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2">
        <f>+Table1_1[[#This Row],[ Total Revenue ]]-Table1_1[[#This Row],[ Cost of Goods Sold ]]</f>
        <v>11411000000</v>
      </c>
      <c r="L1114" s="2">
        <f>Table1_1[[#This Row],[Gross Profit (Total Revenue - Cost of Goods Sold)]]-SUM(F1114:H1114)</f>
        <v>3118000000</v>
      </c>
      <c r="M1114" s="58">
        <f>1-(Table1_1[[#This Row],[ Cost of Goods Sold ]]/Table1_1[[#This Row],[ Total Revenue ]])</f>
        <v>6.3732581194671734E-2</v>
      </c>
      <c r="N1114" s="58">
        <f>+Table1_1[[#This Row],[Operating Profit (Gross Profit - Total operating expenses)]]/Table1_1[[#This Row],[ Total Revenue ]]</f>
        <v>1.7414616437208524E-2</v>
      </c>
    </row>
    <row r="1115" spans="1:14" x14ac:dyDescent="0.35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2">
        <f>+Table1_1[[#This Row],[ Total Revenue ]]-Table1_1[[#This Row],[ Cost of Goods Sold ]]</f>
        <v>2404000000</v>
      </c>
      <c r="L1115" s="2">
        <f>Table1_1[[#This Row],[Gross Profit (Total Revenue - Cost of Goods Sold)]]-SUM(F1115:H1115)</f>
        <v>1439100000</v>
      </c>
      <c r="M1115" s="58">
        <f>1-(Table1_1[[#This Row],[ Cost of Goods Sold ]]/Table1_1[[#This Row],[ Total Revenue ]])</f>
        <v>0.72099091263533577</v>
      </c>
      <c r="N1115" s="58">
        <f>+Table1_1[[#This Row],[Operating Profit (Gross Profit - Total operating expenses)]]/Table1_1[[#This Row],[ Total Revenue ]]</f>
        <v>0.43160483459796661</v>
      </c>
    </row>
    <row r="1116" spans="1:14" x14ac:dyDescent="0.35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2">
        <f>+Table1_1[[#This Row],[ Total Revenue ]]-Table1_1[[#This Row],[ Cost of Goods Sold ]]</f>
        <v>12597000000</v>
      </c>
      <c r="L1116" s="2">
        <f>Table1_1[[#This Row],[Gross Profit (Total Revenue - Cost of Goods Sold)]]-SUM(F1116:H1116)</f>
        <v>3934000000</v>
      </c>
      <c r="M1116" s="58">
        <f>1-(Table1_1[[#This Row],[ Cost of Goods Sold ]]/Table1_1[[#This Row],[ Total Revenue ]])</f>
        <v>0.36786006307674335</v>
      </c>
      <c r="N1116" s="58">
        <f>+Table1_1[[#This Row],[Operating Profit (Gross Profit - Total operating expenses)]]/Table1_1[[#This Row],[ Total Revenue ]]</f>
        <v>0.11488143908421913</v>
      </c>
    </row>
    <row r="1117" spans="1:14" x14ac:dyDescent="0.35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2">
        <f>+Table1_1[[#This Row],[ Total Revenue ]]-Table1_1[[#This Row],[ Cost of Goods Sold ]]</f>
        <v>34214000000</v>
      </c>
      <c r="L1117" s="2">
        <f>Table1_1[[#This Row],[Gross Profit (Total Revenue - Cost of Goods Sold)]]-SUM(F1117:H1117)</f>
        <v>8804000000</v>
      </c>
      <c r="M1117" s="58">
        <f>1-(Table1_1[[#This Row],[ Cost of Goods Sold ]]/Table1_1[[#This Row],[ Total Revenue ]])</f>
        <v>0.46666484805499486</v>
      </c>
      <c r="N1117" s="58">
        <f>+Table1_1[[#This Row],[Operating Profit (Gross Profit - Total operating expenses)]]/Table1_1[[#This Row],[ Total Revenue ]]</f>
        <v>0.12008292869223634</v>
      </c>
    </row>
    <row r="1118" spans="1:14" x14ac:dyDescent="0.35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2">
        <f>+Table1_1[[#This Row],[ Total Revenue ]]-Table1_1[[#This Row],[ Cost of Goods Sold ]]</f>
        <v>2154192000</v>
      </c>
      <c r="L1118" s="2">
        <f>Table1_1[[#This Row],[Gross Profit (Total Revenue - Cost of Goods Sold)]]-SUM(F1118:H1118)</f>
        <v>772796000</v>
      </c>
      <c r="M1118" s="58">
        <f>1-(Table1_1[[#This Row],[ Cost of Goods Sold ]]/Table1_1[[#This Row],[ Total Revenue ]])</f>
        <v>0.27605650119190928</v>
      </c>
      <c r="N1118" s="58">
        <f>+Table1_1[[#This Row],[Operating Profit (Gross Profit - Total operating expenses)]]/Table1_1[[#This Row],[ Total Revenue ]]</f>
        <v>9.9032658135905602E-2</v>
      </c>
    </row>
    <row r="1119" spans="1:14" x14ac:dyDescent="0.35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2">
        <f>+Table1_1[[#This Row],[ Total Revenue ]]-Table1_1[[#This Row],[ Cost of Goods Sold ]]</f>
        <v>2708700000</v>
      </c>
      <c r="L1119" s="2">
        <f>Table1_1[[#This Row],[Gross Profit (Total Revenue - Cost of Goods Sold)]]-SUM(F1119:H1119)</f>
        <v>976000000</v>
      </c>
      <c r="M1119" s="58">
        <f>1-(Table1_1[[#This Row],[ Cost of Goods Sold ]]/Table1_1[[#This Row],[ Total Revenue ]])</f>
        <v>0.61431519742362739</v>
      </c>
      <c r="N1119" s="58">
        <f>+Table1_1[[#This Row],[Operating Profit (Gross Profit - Total operating expenses)]]/Table1_1[[#This Row],[ Total Revenue ]]</f>
        <v>0.22135032771641758</v>
      </c>
    </row>
    <row r="1120" spans="1:14" x14ac:dyDescent="0.35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2">
        <f>+Table1_1[[#This Row],[ Total Revenue ]]-Table1_1[[#This Row],[ Cost of Goods Sold ]]</f>
        <v>1737300000</v>
      </c>
      <c r="L1120" s="2">
        <f>Table1_1[[#This Row],[Gross Profit (Total Revenue - Cost of Goods Sold)]]-SUM(F1120:H1120)</f>
        <v>609900000</v>
      </c>
      <c r="M1120" s="58">
        <f>1-(Table1_1[[#This Row],[ Cost of Goods Sold ]]/Table1_1[[#This Row],[ Total Revenue ]])</f>
        <v>0.40437120312827313</v>
      </c>
      <c r="N1120" s="58">
        <f>+Table1_1[[#This Row],[Operating Profit (Gross Profit - Total operating expenses)]]/Table1_1[[#This Row],[ Total Revenue ]]</f>
        <v>0.14195936037986173</v>
      </c>
    </row>
    <row r="1121" spans="1:14" x14ac:dyDescent="0.35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2">
        <f>+Table1_1[[#This Row],[ Total Revenue ]]-Table1_1[[#This Row],[ Cost of Goods Sold ]]</f>
        <v>522360000</v>
      </c>
      <c r="L1121" s="2">
        <f>Table1_1[[#This Row],[Gross Profit (Total Revenue - Cost of Goods Sold)]]-SUM(F1121:H1121)</f>
        <v>357764000</v>
      </c>
      <c r="M1121" s="58">
        <f>1-(Table1_1[[#This Row],[ Cost of Goods Sold ]]/Table1_1[[#This Row],[ Total Revenue ]])</f>
        <v>0.17659521743260786</v>
      </c>
      <c r="N1121" s="58">
        <f>+Table1_1[[#This Row],[Operating Profit (Gross Profit - Total operating expenses)]]/Table1_1[[#This Row],[ Total Revenue ]]</f>
        <v>0.12094994136143566</v>
      </c>
    </row>
    <row r="1122" spans="1:14" x14ac:dyDescent="0.35">
      <c r="A1122" t="s">
        <v>388</v>
      </c>
      <c r="B1122" t="s">
        <v>16</v>
      </c>
      <c r="C1122" s="1">
        <v>42004</v>
      </c>
      <c r="D1122" s="2">
        <v>12951000000</v>
      </c>
      <c r="E1122" t="s">
        <v>12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2" t="e">
        <f>+Table1_1[[#This Row],[ Total Revenue ]]-Table1_1[[#This Row],[ Cost of Goods Sold ]]</f>
        <v>#VALUE!</v>
      </c>
      <c r="L1122" s="2" t="e">
        <f>Table1_1[[#This Row],[Gross Profit (Total Revenue - Cost of Goods Sold)]]-SUM(F1122:H1122)</f>
        <v>#VALUE!</v>
      </c>
      <c r="M1122" s="58" t="e">
        <f>1-(Table1_1[[#This Row],[ Cost of Goods Sold ]]/Table1_1[[#This Row],[ Total Revenue ]])</f>
        <v>#VALUE!</v>
      </c>
      <c r="N1122" s="58" t="e">
        <f>+Table1_1[[#This Row],[Operating Profit (Gross Profit - Total operating expenses)]]/Table1_1[[#This Row],[ Total Revenue ]]</f>
        <v>#VALUE!</v>
      </c>
    </row>
    <row r="1123" spans="1:14" x14ac:dyDescent="0.35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2">
        <f>+Table1_1[[#This Row],[ Total Revenue ]]-Table1_1[[#This Row],[ Cost of Goods Sold ]]</f>
        <v>14891000000</v>
      </c>
      <c r="L1123" s="2">
        <f>Table1_1[[#This Row],[Gross Profit (Total Revenue - Cost of Goods Sold)]]-SUM(F1123:H1123)</f>
        <v>6946000000</v>
      </c>
      <c r="M1123" s="58">
        <f>1-(Table1_1[[#This Row],[ Cost of Goods Sold ]]/Table1_1[[#This Row],[ Total Revenue ]])</f>
        <v>0.49187421549844756</v>
      </c>
      <c r="N1123" s="58">
        <f>+Table1_1[[#This Row],[Operating Profit (Gross Profit - Total operating expenses)]]/Table1_1[[#This Row],[ Total Revenue ]]</f>
        <v>0.22943780141375439</v>
      </c>
    </row>
    <row r="1124" spans="1:14" x14ac:dyDescent="0.35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2">
        <f>+Table1_1[[#This Row],[ Total Revenue ]]-Table1_1[[#This Row],[ Cost of Goods Sold ]]</f>
        <v>1339810000</v>
      </c>
      <c r="L1124" s="2">
        <f>Table1_1[[#This Row],[Gross Profit (Total Revenue - Cost of Goods Sold)]]-SUM(F1124:H1124)</f>
        <v>1339810000</v>
      </c>
      <c r="M1124" s="58">
        <f>1-(Table1_1[[#This Row],[ Cost of Goods Sold ]]/Table1_1[[#This Row],[ Total Revenue ]])</f>
        <v>0.54356279669450724</v>
      </c>
      <c r="N1124" s="58">
        <f>+Table1_1[[#This Row],[Operating Profit (Gross Profit - Total operating expenses)]]/Table1_1[[#This Row],[ Total Revenue ]]</f>
        <v>0.54356279669450724</v>
      </c>
    </row>
    <row r="1125" spans="1:14" x14ac:dyDescent="0.35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2">
        <f>+Table1_1[[#This Row],[ Total Revenue ]]-Table1_1[[#This Row],[ Cost of Goods Sold ]]</f>
        <v>10160000000</v>
      </c>
      <c r="L1125" s="2">
        <f>Table1_1[[#This Row],[Gross Profit (Total Revenue - Cost of Goods Sold)]]-SUM(F1125:H1125)</f>
        <v>7619000000</v>
      </c>
      <c r="M1125" s="58">
        <f>1-(Table1_1[[#This Row],[ Cost of Goods Sold ]]/Table1_1[[#This Row],[ Total Revenue ]])</f>
        <v>0.41432183345567242</v>
      </c>
      <c r="N1125" s="58">
        <f>+Table1_1[[#This Row],[Operating Profit (Gross Profit - Total operating expenses)]]/Table1_1[[#This Row],[ Total Revenue ]]</f>
        <v>0.31070059538373707</v>
      </c>
    </row>
    <row r="1126" spans="1:14" x14ac:dyDescent="0.35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2">
        <f>+Table1_1[[#This Row],[ Total Revenue ]]-Table1_1[[#This Row],[ Cost of Goods Sold ]]</f>
        <v>8182000000</v>
      </c>
      <c r="L1126" s="2">
        <f>Table1_1[[#This Row],[Gross Profit (Total Revenue - Cost of Goods Sold)]]-SUM(F1126:H1126)</f>
        <v>3916000000</v>
      </c>
      <c r="M1126" s="58">
        <f>1-(Table1_1[[#This Row],[ Cost of Goods Sold ]]/Table1_1[[#This Row],[ Total Revenue ]])</f>
        <v>0.54543030464635689</v>
      </c>
      <c r="N1126" s="58">
        <f>+Table1_1[[#This Row],[Operating Profit (Gross Profit - Total operating expenses)]]/Table1_1[[#This Row],[ Total Revenue ]]</f>
        <v>0.26104926338244117</v>
      </c>
    </row>
    <row r="1127" spans="1:14" x14ac:dyDescent="0.35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2">
        <f>+Table1_1[[#This Row],[ Total Revenue ]]-Table1_1[[#This Row],[ Cost of Goods Sold ]]</f>
        <v>1717900000</v>
      </c>
      <c r="L1127" s="2">
        <f>Table1_1[[#This Row],[Gross Profit (Total Revenue - Cost of Goods Sold)]]-SUM(F1127:H1127)</f>
        <v>1278800000</v>
      </c>
      <c r="M1127" s="58">
        <f>1-(Table1_1[[#This Row],[ Cost of Goods Sold ]]/Table1_1[[#This Row],[ Total Revenue ]])</f>
        <v>0.1931244589839578</v>
      </c>
      <c r="N1127" s="58">
        <f>+Table1_1[[#This Row],[Operating Profit (Gross Profit - Total operating expenses)]]/Table1_1[[#This Row],[ Total Revenue ]]</f>
        <v>0.14376131215360921</v>
      </c>
    </row>
    <row r="1128" spans="1:14" x14ac:dyDescent="0.35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2">
        <f>+Table1_1[[#This Row],[ Total Revenue ]]-Table1_1[[#This Row],[ Cost of Goods Sold ]]</f>
        <v>13542000000</v>
      </c>
      <c r="L1128" s="2">
        <f>Table1_1[[#This Row],[Gross Profit (Total Revenue - Cost of Goods Sold)]]-SUM(F1128:H1128)</f>
        <v>3766000000</v>
      </c>
      <c r="M1128" s="58">
        <f>1-(Table1_1[[#This Row],[ Cost of Goods Sold ]]/Table1_1[[#This Row],[ Total Revenue ]])</f>
        <v>0.13844219307482342</v>
      </c>
      <c r="N1128" s="58">
        <f>+Table1_1[[#This Row],[Operating Profit (Gross Profit - Total operating expenses)]]/Table1_1[[#This Row],[ Total Revenue ]]</f>
        <v>3.8500465154318778E-2</v>
      </c>
    </row>
    <row r="1129" spans="1:14" x14ac:dyDescent="0.35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2">
        <f>+Table1_1[[#This Row],[ Total Revenue ]]-Table1_1[[#This Row],[ Cost of Goods Sold ]]</f>
        <v>25469000000</v>
      </c>
      <c r="L1129" s="2">
        <f>Table1_1[[#This Row],[Gross Profit (Total Revenue - Cost of Goods Sold)]]-SUM(F1129:H1129)</f>
        <v>6683000000</v>
      </c>
      <c r="M1129" s="58">
        <f>1-(Table1_1[[#This Row],[ Cost of Goods Sold ]]/Table1_1[[#This Row],[ Total Revenue ]])</f>
        <v>0.60300210715723179</v>
      </c>
      <c r="N1129" s="58">
        <f>+Table1_1[[#This Row],[Operating Profit (Gross Profit - Total operating expenses)]]/Table1_1[[#This Row],[ Total Revenue ]]</f>
        <v>0.15822619977744631</v>
      </c>
    </row>
    <row r="1130" spans="1:14" x14ac:dyDescent="0.35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2">
        <f>+Table1_1[[#This Row],[ Total Revenue ]]-Table1_1[[#This Row],[ Cost of Goods Sold ]]</f>
        <v>8600000000</v>
      </c>
      <c r="L1130" s="2">
        <f>Table1_1[[#This Row],[Gross Profit (Total Revenue - Cost of Goods Sold)]]-SUM(F1130:H1130)</f>
        <v>2112000000</v>
      </c>
      <c r="M1130" s="58">
        <f>1-(Table1_1[[#This Row],[ Cost of Goods Sold ]]/Table1_1[[#This Row],[ Total Revenue ]])</f>
        <v>0.79291904849714179</v>
      </c>
      <c r="N1130" s="58">
        <f>+Table1_1[[#This Row],[Operating Profit (Gross Profit - Total operating expenses)]]/Table1_1[[#This Row],[ Total Revenue ]]</f>
        <v>0.1947261663286004</v>
      </c>
    </row>
    <row r="1131" spans="1:14" x14ac:dyDescent="0.35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2">
        <f>+Table1_1[[#This Row],[ Total Revenue ]]-Table1_1[[#This Row],[ Cost of Goods Sold ]]</f>
        <v>60542000000</v>
      </c>
      <c r="L1131" s="2">
        <f>Table1_1[[#This Row],[Gross Profit (Total Revenue - Cost of Goods Sold)]]-SUM(F1131:H1131)</f>
        <v>28172000000</v>
      </c>
      <c r="M1131" s="58">
        <f>1-(Table1_1[[#This Row],[ Cost of Goods Sold ]]/Table1_1[[#This Row],[ Total Revenue ]])</f>
        <v>0.64695447745244716</v>
      </c>
      <c r="N1131" s="58">
        <f>+Table1_1[[#This Row],[Operating Profit (Gross Profit - Total operating expenses)]]/Table1_1[[#This Row],[ Total Revenue ]]</f>
        <v>0.30104723231459712</v>
      </c>
    </row>
    <row r="1132" spans="1:14" x14ac:dyDescent="0.35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2">
        <f>+Table1_1[[#This Row],[ Total Revenue ]]-Table1_1[[#This Row],[ Cost of Goods Sold ]]</f>
        <v>4673067000</v>
      </c>
      <c r="L1132" s="2">
        <f>Table1_1[[#This Row],[Gross Profit (Total Revenue - Cost of Goods Sold)]]-SUM(F1132:H1132)</f>
        <v>1859593000</v>
      </c>
      <c r="M1132" s="58">
        <f>1-(Table1_1[[#This Row],[ Cost of Goods Sold ]]/Table1_1[[#This Row],[ Total Revenue ]])</f>
        <v>0.98668053165545855</v>
      </c>
      <c r="N1132" s="58">
        <f>+Table1_1[[#This Row],[Operating Profit (Gross Profit - Total operating expenses)]]/Table1_1[[#This Row],[ Total Revenue ]]</f>
        <v>0.39263811323543385</v>
      </c>
    </row>
    <row r="1133" spans="1:14" x14ac:dyDescent="0.35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2">
        <f>+Table1_1[[#This Row],[ Total Revenue ]]-Table1_1[[#This Row],[ Cost of Goods Sold ]]</f>
        <v>1351993000</v>
      </c>
      <c r="L1133" s="2">
        <f>Table1_1[[#This Row],[Gross Profit (Total Revenue - Cost of Goods Sold)]]-SUM(F1133:H1133)</f>
        <v>501156000</v>
      </c>
      <c r="M1133" s="58">
        <f>1-(Table1_1[[#This Row],[ Cost of Goods Sold ]]/Table1_1[[#This Row],[ Total Revenue ]])</f>
        <v>0.56440113264872904</v>
      </c>
      <c r="N1133" s="58">
        <f>+Table1_1[[#This Row],[Operating Profit (Gross Profit - Total operating expenses)]]/Table1_1[[#This Row],[ Total Revenue ]]</f>
        <v>0.20921189239419616</v>
      </c>
    </row>
    <row r="1134" spans="1:14" x14ac:dyDescent="0.35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2">
        <f>+Table1_1[[#This Row],[ Total Revenue ]]-Table1_1[[#This Row],[ Cost of Goods Sold ]]</f>
        <v>5215000000</v>
      </c>
      <c r="L1134" s="2">
        <f>Table1_1[[#This Row],[Gross Profit (Total Revenue - Cost of Goods Sold)]]-SUM(F1134:H1134)</f>
        <v>3001000000</v>
      </c>
      <c r="M1134" s="58">
        <f>1-(Table1_1[[#This Row],[ Cost of Goods Sold ]]/Table1_1[[#This Row],[ Total Revenue ]])</f>
        <v>0.32207262845849804</v>
      </c>
      <c r="N1134" s="58">
        <f>+Table1_1[[#This Row],[Operating Profit (Gross Profit - Total operating expenses)]]/Table1_1[[#This Row],[ Total Revenue ]]</f>
        <v>0.18533843873517786</v>
      </c>
    </row>
    <row r="1135" spans="1:14" x14ac:dyDescent="0.35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2">
        <f>+Table1_1[[#This Row],[ Total Revenue ]]-Table1_1[[#This Row],[ Cost of Goods Sold ]]</f>
        <v>4199045000</v>
      </c>
      <c r="L1135" s="2">
        <f>Table1_1[[#This Row],[Gross Profit (Total Revenue - Cost of Goods Sold)]]-SUM(F1135:H1135)</f>
        <v>1770801000</v>
      </c>
      <c r="M1135" s="58">
        <f>1-(Table1_1[[#This Row],[ Cost of Goods Sold ]]/Table1_1[[#This Row],[ Total Revenue ]])</f>
        <v>0.79393045818504415</v>
      </c>
      <c r="N1135" s="58">
        <f>+Table1_1[[#This Row],[Operating Profit (Gross Profit - Total operating expenses)]]/Table1_1[[#This Row],[ Total Revenue ]]</f>
        <v>0.33481252267706929</v>
      </c>
    </row>
    <row r="1136" spans="1:14" x14ac:dyDescent="0.35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2">
        <f>+Table1_1[[#This Row],[ Total Revenue ]]-Table1_1[[#This Row],[ Cost of Goods Sold ]]</f>
        <v>2204000000</v>
      </c>
      <c r="L1136" s="2">
        <f>Table1_1[[#This Row],[Gross Profit (Total Revenue - Cost of Goods Sold)]]-SUM(F1136:H1136)</f>
        <v>-672000000</v>
      </c>
      <c r="M1136" s="58">
        <f>1-(Table1_1[[#This Row],[ Cost of Goods Sold ]]/Table1_1[[#This Row],[ Total Revenue ]])</f>
        <v>0.69242852654728249</v>
      </c>
      <c r="N1136" s="58">
        <f>+Table1_1[[#This Row],[Operating Profit (Gross Profit - Total operating expenses)]]/Table1_1[[#This Row],[ Total Revenue ]]</f>
        <v>-0.21112158341187559</v>
      </c>
    </row>
    <row r="1137" spans="1:14" x14ac:dyDescent="0.35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2">
        <f>+Table1_1[[#This Row],[ Total Revenue ]]-Table1_1[[#This Row],[ Cost of Goods Sold ]]</f>
        <v>1950000000</v>
      </c>
      <c r="L1137" s="2">
        <f>Table1_1[[#This Row],[Gross Profit (Total Revenue - Cost of Goods Sold)]]-SUM(F1137:H1137)</f>
        <v>718000000</v>
      </c>
      <c r="M1137" s="58">
        <f>1-(Table1_1[[#This Row],[ Cost of Goods Sold ]]/Table1_1[[#This Row],[ Total Revenue ]])</f>
        <v>0.57641146911025709</v>
      </c>
      <c r="N1137" s="58">
        <f>+Table1_1[[#This Row],[Operating Profit (Gross Profit - Total operating expenses)]]/Table1_1[[#This Row],[ Total Revenue ]]</f>
        <v>0.21223765888264853</v>
      </c>
    </row>
    <row r="1138" spans="1:14" x14ac:dyDescent="0.35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2">
        <f>+Table1_1[[#This Row],[ Total Revenue ]]-Table1_1[[#This Row],[ Cost of Goods Sold ]]</f>
        <v>8270000000</v>
      </c>
      <c r="L1138" s="2">
        <f>Table1_1[[#This Row],[Gross Profit (Total Revenue - Cost of Goods Sold)]]-SUM(F1138:H1138)</f>
        <v>4395000000</v>
      </c>
      <c r="M1138" s="58">
        <f>1-(Table1_1[[#This Row],[ Cost of Goods Sold ]]/Table1_1[[#This Row],[ Total Revenue ]])</f>
        <v>0.48587039539392518</v>
      </c>
      <c r="N1138" s="58">
        <f>+Table1_1[[#This Row],[Operating Profit (Gross Profit - Total operating expenses)]]/Table1_1[[#This Row],[ Total Revenue ]]</f>
        <v>0.25821044591974618</v>
      </c>
    </row>
    <row r="1139" spans="1:14" x14ac:dyDescent="0.35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2">
        <f>+Table1_1[[#This Row],[ Total Revenue ]]-Table1_1[[#This Row],[ Cost of Goods Sold ]]</f>
        <v>2835000000</v>
      </c>
      <c r="L1139" s="2">
        <f>Table1_1[[#This Row],[Gross Profit (Total Revenue - Cost of Goods Sold)]]-SUM(F1139:H1139)</f>
        <v>736000000</v>
      </c>
      <c r="M1139" s="58">
        <f>1-(Table1_1[[#This Row],[ Cost of Goods Sold ]]/Table1_1[[#This Row],[ Total Revenue ]])</f>
        <v>0.38878222709818977</v>
      </c>
      <c r="N1139" s="58">
        <f>+Table1_1[[#This Row],[Operating Profit (Gross Profit - Total operating expenses)]]/Table1_1[[#This Row],[ Total Revenue ]]</f>
        <v>0.10093252879868349</v>
      </c>
    </row>
    <row r="1140" spans="1:14" x14ac:dyDescent="0.35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2">
        <f>+Table1_1[[#This Row],[ Total Revenue ]]-Table1_1[[#This Row],[ Cost of Goods Sold ]]</f>
        <v>2188035000</v>
      </c>
      <c r="L1140" s="2">
        <f>Table1_1[[#This Row],[Gross Profit (Total Revenue - Cost of Goods Sold)]]-SUM(F1140:H1140)</f>
        <v>305826000</v>
      </c>
      <c r="M1140" s="58">
        <f>1-(Table1_1[[#This Row],[ Cost of Goods Sold ]]/Table1_1[[#This Row],[ Total Revenue ]])</f>
        <v>0.32274230398033132</v>
      </c>
      <c r="N1140" s="58">
        <f>+Table1_1[[#This Row],[Operating Profit (Gross Profit - Total operating expenses)]]/Table1_1[[#This Row],[ Total Revenue ]]</f>
        <v>4.5110333178897413E-2</v>
      </c>
    </row>
    <row r="1141" spans="1:14" x14ac:dyDescent="0.35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2">
        <f>+Table1_1[[#This Row],[ Total Revenue ]]-Table1_1[[#This Row],[ Cost of Goods Sold ]]</f>
        <v>1803000000</v>
      </c>
      <c r="L1141" s="2">
        <f>Table1_1[[#This Row],[Gross Profit (Total Revenue - Cost of Goods Sold)]]-SUM(F1141:H1141)</f>
        <v>575000000</v>
      </c>
      <c r="M1141" s="58">
        <f>1-(Table1_1[[#This Row],[ Cost of Goods Sold ]]/Table1_1[[#This Row],[ Total Revenue ]])</f>
        <v>0.78802447552447552</v>
      </c>
      <c r="N1141" s="58">
        <f>+Table1_1[[#This Row],[Operating Profit (Gross Profit - Total operating expenses)]]/Table1_1[[#This Row],[ Total Revenue ]]</f>
        <v>0.2513111888111888</v>
      </c>
    </row>
    <row r="1142" spans="1:14" x14ac:dyDescent="0.35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2">
        <f>+Table1_1[[#This Row],[ Total Revenue ]]-Table1_1[[#This Row],[ Cost of Goods Sold ]]</f>
        <v>14067000000</v>
      </c>
      <c r="L1142" s="2">
        <f>Table1_1[[#This Row],[Gross Profit (Total Revenue - Cost of Goods Sold)]]-SUM(F1142:H1142)</f>
        <v>4175000000</v>
      </c>
      <c r="M1142" s="58">
        <f>1-(Table1_1[[#This Row],[ Cost of Goods Sold ]]/Table1_1[[#This Row],[ Total Revenue ]])</f>
        <v>0.45969085977582436</v>
      </c>
      <c r="N1142" s="58">
        <f>+Table1_1[[#This Row],[Operating Profit (Gross Profit - Total operating expenses)]]/Table1_1[[#This Row],[ Total Revenue ]]</f>
        <v>0.13643344988725858</v>
      </c>
    </row>
    <row r="1143" spans="1:14" x14ac:dyDescent="0.35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2">
        <f>+Table1_1[[#This Row],[ Total Revenue ]]-Table1_1[[#This Row],[ Cost of Goods Sold ]]</f>
        <v>3633000000</v>
      </c>
      <c r="L1143" s="2">
        <f>Table1_1[[#This Row],[Gross Profit (Total Revenue - Cost of Goods Sold)]]-SUM(F1143:H1143)</f>
        <v>1144000000</v>
      </c>
      <c r="M1143" s="58">
        <f>1-(Table1_1[[#This Row],[ Cost of Goods Sold ]]/Table1_1[[#This Row],[ Total Revenue ]])</f>
        <v>0.58862605314322747</v>
      </c>
      <c r="N1143" s="58">
        <f>+Table1_1[[#This Row],[Operating Profit (Gross Profit - Total operating expenses)]]/Table1_1[[#This Row],[ Total Revenue ]]</f>
        <v>0.18535320803629293</v>
      </c>
    </row>
    <row r="1144" spans="1:14" x14ac:dyDescent="0.35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2">
        <f>+Table1_1[[#This Row],[ Total Revenue ]]-Table1_1[[#This Row],[ Cost of Goods Sold ]]</f>
        <v>5809000000</v>
      </c>
      <c r="L1144" s="2">
        <f>Table1_1[[#This Row],[Gross Profit (Total Revenue - Cost of Goods Sold)]]-SUM(F1144:H1144)</f>
        <v>3717000000</v>
      </c>
      <c r="M1144" s="58">
        <f>1-(Table1_1[[#This Row],[ Cost of Goods Sold ]]/Table1_1[[#This Row],[ Total Revenue ]])</f>
        <v>0.27094216417910444</v>
      </c>
      <c r="N1144" s="58">
        <f>+Table1_1[[#This Row],[Operating Profit (Gross Profit - Total operating expenses)]]/Table1_1[[#This Row],[ Total Revenue ]]</f>
        <v>0.17336753731343282</v>
      </c>
    </row>
    <row r="1145" spans="1:14" x14ac:dyDescent="0.35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2">
        <f>+Table1_1[[#This Row],[ Total Revenue ]]-Table1_1[[#This Row],[ Cost of Goods Sold ]]</f>
        <v>6849000000</v>
      </c>
      <c r="L1145" s="2">
        <f>Table1_1[[#This Row],[Gross Profit (Total Revenue - Cost of Goods Sold)]]-SUM(F1145:H1145)</f>
        <v>2884000000</v>
      </c>
      <c r="M1145" s="58">
        <f>1-(Table1_1[[#This Row],[ Cost of Goods Sold ]]/Table1_1[[#This Row],[ Total Revenue ]])</f>
        <v>0.65160308248501564</v>
      </c>
      <c r="N1145" s="58">
        <f>+Table1_1[[#This Row],[Operating Profit (Gross Profit - Total operating expenses)]]/Table1_1[[#This Row],[ Total Revenue ]]</f>
        <v>0.27437922176767199</v>
      </c>
    </row>
    <row r="1146" spans="1:14" x14ac:dyDescent="0.35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2">
        <f>+Table1_1[[#This Row],[ Total Revenue ]]-Table1_1[[#This Row],[ Cost of Goods Sold ]]</f>
        <v>3833000000</v>
      </c>
      <c r="L1146" s="2">
        <f>Table1_1[[#This Row],[Gross Profit (Total Revenue - Cost of Goods Sold)]]-SUM(F1146:H1146)</f>
        <v>716000000</v>
      </c>
      <c r="M1146" s="58">
        <f>1-(Table1_1[[#This Row],[ Cost of Goods Sold ]]/Table1_1[[#This Row],[ Total Revenue ]])</f>
        <v>0.62600032663726934</v>
      </c>
      <c r="N1146" s="58">
        <f>+Table1_1[[#This Row],[Operating Profit (Gross Profit - Total operating expenses)]]/Table1_1[[#This Row],[ Total Revenue ]]</f>
        <v>0.11693614241384942</v>
      </c>
    </row>
    <row r="1147" spans="1:14" x14ac:dyDescent="0.35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2">
        <f>+Table1_1[[#This Row],[ Total Revenue ]]-Table1_1[[#This Row],[ Cost of Goods Sold ]]</f>
        <v>1906526000</v>
      </c>
      <c r="L1147" s="2">
        <f>Table1_1[[#This Row],[Gross Profit (Total Revenue - Cost of Goods Sold)]]-SUM(F1147:H1147)</f>
        <v>1385721000</v>
      </c>
      <c r="M1147" s="58">
        <f>1-(Table1_1[[#This Row],[ Cost of Goods Sold ]]/Table1_1[[#This Row],[ Total Revenue ]])</f>
        <v>9.03346724857228E-2</v>
      </c>
      <c r="N1147" s="58">
        <f>+Table1_1[[#This Row],[Operating Profit (Gross Profit - Total operating expenses)]]/Table1_1[[#This Row],[ Total Revenue ]]</f>
        <v>6.5657983521645272E-2</v>
      </c>
    </row>
    <row r="1148" spans="1:14" x14ac:dyDescent="0.35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2">
        <f>+Table1_1[[#This Row],[ Total Revenue ]]-Table1_1[[#This Row],[ Cost of Goods Sold ]]</f>
        <v>2599000000</v>
      </c>
      <c r="L1148" s="2">
        <f>Table1_1[[#This Row],[Gross Profit (Total Revenue - Cost of Goods Sold)]]-SUM(F1148:H1148)</f>
        <v>759000000</v>
      </c>
      <c r="M1148" s="58">
        <f>1-(Table1_1[[#This Row],[ Cost of Goods Sold ]]/Table1_1[[#This Row],[ Total Revenue ]])</f>
        <v>0.55510465612985904</v>
      </c>
      <c r="N1148" s="58">
        <f>+Table1_1[[#This Row],[Operating Profit (Gross Profit - Total operating expenses)]]/Table1_1[[#This Row],[ Total Revenue ]]</f>
        <v>0.16211020931225972</v>
      </c>
    </row>
    <row r="1149" spans="1:14" x14ac:dyDescent="0.35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2">
        <f>+Table1_1[[#This Row],[ Total Revenue ]]-Table1_1[[#This Row],[ Cost of Goods Sold ]]</f>
        <v>2203400000</v>
      </c>
      <c r="L1149" s="2">
        <f>Table1_1[[#This Row],[Gross Profit (Total Revenue - Cost of Goods Sold)]]-SUM(F1149:H1149)</f>
        <v>657500000</v>
      </c>
      <c r="M1149" s="58">
        <f>1-(Table1_1[[#This Row],[ Cost of Goods Sold ]]/Table1_1[[#This Row],[ Total Revenue ]])</f>
        <v>0.3847389558232932</v>
      </c>
      <c r="N1149" s="58">
        <f>+Table1_1[[#This Row],[Operating Profit (Gross Profit - Total operating expenses)]]/Table1_1[[#This Row],[ Total Revenue ]]</f>
        <v>0.11480705430417322</v>
      </c>
    </row>
    <row r="1150" spans="1:14" x14ac:dyDescent="0.35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2">
        <f>+Table1_1[[#This Row],[ Total Revenue ]]-Table1_1[[#This Row],[ Cost of Goods Sold ]]</f>
        <v>879634000</v>
      </c>
      <c r="L1150" s="2">
        <f>Table1_1[[#This Row],[Gross Profit (Total Revenue - Cost of Goods Sold)]]-SUM(F1150:H1150)</f>
        <v>453888000</v>
      </c>
      <c r="M1150" s="58">
        <f>1-(Table1_1[[#This Row],[ Cost of Goods Sold ]]/Table1_1[[#This Row],[ Total Revenue ]])</f>
        <v>0.94229168563639187</v>
      </c>
      <c r="N1150" s="58">
        <f>+Table1_1[[#This Row],[Operating Profit (Gross Profit - Total operating expenses)]]/Table1_1[[#This Row],[ Total Revenue ]]</f>
        <v>0.48621914183641224</v>
      </c>
    </row>
    <row r="1151" spans="1:14" x14ac:dyDescent="0.35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2">
        <f>+Table1_1[[#This Row],[ Total Revenue ]]-Table1_1[[#This Row],[ Cost of Goods Sold ]]</f>
        <v>2106543000</v>
      </c>
      <c r="L1151" s="2">
        <f>Table1_1[[#This Row],[Gross Profit (Total Revenue - Cost of Goods Sold)]]-SUM(F1151:H1151)</f>
        <v>1136972000</v>
      </c>
      <c r="M1151" s="58">
        <f>1-(Table1_1[[#This Row],[ Cost of Goods Sold ]]/Table1_1[[#This Row],[ Total Revenue ]])</f>
        <v>0.17273696440641562</v>
      </c>
      <c r="N1151" s="58">
        <f>+Table1_1[[#This Row],[Operating Profit (Gross Profit - Total operating expenses)]]/Table1_1[[#This Row],[ Total Revenue ]]</f>
        <v>9.3231940622665294E-2</v>
      </c>
    </row>
    <row r="1152" spans="1:14" x14ac:dyDescent="0.35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2">
        <f>+Table1_1[[#This Row],[ Total Revenue ]]-Table1_1[[#This Row],[ Cost of Goods Sold ]]</f>
        <v>2745700000</v>
      </c>
      <c r="L1152" s="2">
        <f>Table1_1[[#This Row],[Gross Profit (Total Revenue - Cost of Goods Sold)]]-SUM(F1152:H1152)</f>
        <v>2008900000</v>
      </c>
      <c r="M1152" s="58">
        <f>1-(Table1_1[[#This Row],[ Cost of Goods Sold ]]/Table1_1[[#This Row],[ Total Revenue ]])</f>
        <v>0.17809676394087004</v>
      </c>
      <c r="N1152" s="58">
        <f>+Table1_1[[#This Row],[Operating Profit (Gross Profit - Total operating expenses)]]/Table1_1[[#This Row],[ Total Revenue ]]</f>
        <v>0.1303050548424132</v>
      </c>
    </row>
    <row r="1153" spans="1:14" x14ac:dyDescent="0.35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2">
        <f>+Table1_1[[#This Row],[ Total Revenue ]]-Table1_1[[#This Row],[ Cost of Goods Sold ]]</f>
        <v>3708901000</v>
      </c>
      <c r="L1153" s="2">
        <f>Table1_1[[#This Row],[Gross Profit (Total Revenue - Cost of Goods Sold)]]-SUM(F1153:H1153)</f>
        <v>1270374000</v>
      </c>
      <c r="M1153" s="58">
        <f>1-(Table1_1[[#This Row],[ Cost of Goods Sold ]]/Table1_1[[#This Row],[ Total Revenue ]])</f>
        <v>0.51397718512306056</v>
      </c>
      <c r="N1153" s="58">
        <f>+Table1_1[[#This Row],[Operating Profit (Gross Profit - Total operating expenses)]]/Table1_1[[#This Row],[ Total Revenue ]]</f>
        <v>0.17604763582892155</v>
      </c>
    </row>
    <row r="1154" spans="1:14" x14ac:dyDescent="0.35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2">
        <f>+Table1_1[[#This Row],[ Total Revenue ]]-Table1_1[[#This Row],[ Cost of Goods Sold ]]</f>
        <v>12509000000</v>
      </c>
      <c r="L1154" s="2">
        <f>Table1_1[[#This Row],[Gross Profit (Total Revenue - Cost of Goods Sold)]]-SUM(F1154:H1154)</f>
        <v>6195000000</v>
      </c>
      <c r="M1154" s="58">
        <f>1-(Table1_1[[#This Row],[ Cost of Goods Sold ]]/Table1_1[[#This Row],[ Total Revenue ]])</f>
        <v>0.64773198011598998</v>
      </c>
      <c r="N1154" s="58">
        <f>+Table1_1[[#This Row],[Operating Profit (Gross Profit - Total operating expenses)]]/Table1_1[[#This Row],[ Total Revenue ]]</f>
        <v>0.32078500414250205</v>
      </c>
    </row>
    <row r="1155" spans="1:14" x14ac:dyDescent="0.35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2">
        <f>+Table1_1[[#This Row],[ Total Revenue ]]-Table1_1[[#This Row],[ Cost of Goods Sold ]]</f>
        <v>1300500000</v>
      </c>
      <c r="L1155" s="2">
        <f>Table1_1[[#This Row],[Gross Profit (Total Revenue - Cost of Goods Sold)]]-SUM(F1155:H1155)</f>
        <v>418400000</v>
      </c>
      <c r="M1155" s="58">
        <f>1-(Table1_1[[#This Row],[ Cost of Goods Sold ]]/Table1_1[[#This Row],[ Total Revenue ]])</f>
        <v>0.94143622412045747</v>
      </c>
      <c r="N1155" s="58">
        <f>+Table1_1[[#This Row],[Operating Profit (Gross Profit - Total operating expenses)]]/Table1_1[[#This Row],[ Total Revenue ]]</f>
        <v>0.30288113508035325</v>
      </c>
    </row>
    <row r="1156" spans="1:14" x14ac:dyDescent="0.35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2">
        <f>+Table1_1[[#This Row],[ Total Revenue ]]-Table1_1[[#This Row],[ Cost of Goods Sold ]]</f>
        <v>2140713000</v>
      </c>
      <c r="L1156" s="2">
        <f>Table1_1[[#This Row],[Gross Profit (Total Revenue - Cost of Goods Sold)]]-SUM(F1156:H1156)</f>
        <v>652382000</v>
      </c>
      <c r="M1156" s="58">
        <f>1-(Table1_1[[#This Row],[ Cost of Goods Sold ]]/Table1_1[[#This Row],[ Total Revenue ]])</f>
        <v>0.56017552251678926</v>
      </c>
      <c r="N1156" s="58">
        <f>+Table1_1[[#This Row],[Operating Profit (Gross Profit - Total operating expenses)]]/Table1_1[[#This Row],[ Total Revenue ]]</f>
        <v>0.17071341545108942</v>
      </c>
    </row>
    <row r="1157" spans="1:14" x14ac:dyDescent="0.35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2">
        <f>+Table1_1[[#This Row],[ Total Revenue ]]-Table1_1[[#This Row],[ Cost of Goods Sold ]]</f>
        <v>3052800000</v>
      </c>
      <c r="L1157" s="2">
        <f>Table1_1[[#This Row],[Gross Profit (Total Revenue - Cost of Goods Sold)]]-SUM(F1157:H1157)</f>
        <v>1687300000</v>
      </c>
      <c r="M1157" s="58">
        <f>1-(Table1_1[[#This Row],[ Cost of Goods Sold ]]/Table1_1[[#This Row],[ Total Revenue ]])</f>
        <v>0.16470994475138123</v>
      </c>
      <c r="N1157" s="58">
        <f>+Table1_1[[#This Row],[Operating Profit (Gross Profit - Total operating expenses)]]/Table1_1[[#This Row],[ Total Revenue ]]</f>
        <v>9.1036127417127077E-2</v>
      </c>
    </row>
    <row r="1158" spans="1:14" x14ac:dyDescent="0.35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2">
        <f>+Table1_1[[#This Row],[ Total Revenue ]]-Table1_1[[#This Row],[ Cost of Goods Sold ]]</f>
        <v>4120000000</v>
      </c>
      <c r="L1158" s="2">
        <f>Table1_1[[#This Row],[Gross Profit (Total Revenue - Cost of Goods Sold)]]-SUM(F1158:H1158)</f>
        <v>1508000000</v>
      </c>
      <c r="M1158" s="58">
        <f>1-(Table1_1[[#This Row],[ Cost of Goods Sold ]]/Table1_1[[#This Row],[ Total Revenue ]])</f>
        <v>0.24475732192716693</v>
      </c>
      <c r="N1158" s="58">
        <f>+Table1_1[[#This Row],[Operating Profit (Gross Profit - Total operating expenses)]]/Table1_1[[#This Row],[ Total Revenue ]]</f>
        <v>8.958593239470089E-2</v>
      </c>
    </row>
    <row r="1159" spans="1:14" x14ac:dyDescent="0.35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2">
        <f>+Table1_1[[#This Row],[ Total Revenue ]]-Table1_1[[#This Row],[ Cost of Goods Sold ]]</f>
        <v>7584130000</v>
      </c>
      <c r="L1159" s="2">
        <f>Table1_1[[#This Row],[Gross Profit (Total Revenue - Cost of Goods Sold)]]-SUM(F1159:H1159)</f>
        <v>3073312000</v>
      </c>
      <c r="M1159" s="58">
        <f>1-(Table1_1[[#This Row],[ Cost of Goods Sold ]]/Table1_1[[#This Row],[ Total Revenue ]])</f>
        <v>0.89838380160273001</v>
      </c>
      <c r="N1159" s="58">
        <f>+Table1_1[[#This Row],[Operating Profit (Gross Profit - Total operating expenses)]]/Table1_1[[#This Row],[ Total Revenue ]]</f>
        <v>0.36405147565657359</v>
      </c>
    </row>
    <row r="1160" spans="1:14" x14ac:dyDescent="0.35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2">
        <f>+Table1_1[[#This Row],[ Total Revenue ]]-Table1_1[[#This Row],[ Cost of Goods Sold ]]</f>
        <v>1060549000</v>
      </c>
      <c r="L1160" s="2">
        <f>Table1_1[[#This Row],[Gross Profit (Total Revenue - Cost of Goods Sold)]]-SUM(F1160:H1160)</f>
        <v>1060549000</v>
      </c>
      <c r="M1160" s="58">
        <f>1-(Table1_1[[#This Row],[ Cost of Goods Sold ]]/Table1_1[[#This Row],[ Total Revenue ]])</f>
        <v>0.27118016091069364</v>
      </c>
      <c r="N1160" s="58">
        <f>+Table1_1[[#This Row],[Operating Profit (Gross Profit - Total operating expenses)]]/Table1_1[[#This Row],[ Total Revenue ]]</f>
        <v>0.27118016091069369</v>
      </c>
    </row>
    <row r="1161" spans="1:14" x14ac:dyDescent="0.35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2">
        <f>+Table1_1[[#This Row],[ Total Revenue ]]-Table1_1[[#This Row],[ Cost of Goods Sold ]]</f>
        <v>3850000000</v>
      </c>
      <c r="L1161" s="2">
        <f>Table1_1[[#This Row],[Gross Profit (Total Revenue - Cost of Goods Sold)]]-SUM(F1161:H1161)</f>
        <v>2623000000</v>
      </c>
      <c r="M1161" s="58">
        <f>1-(Table1_1[[#This Row],[ Cost of Goods Sold ]]/Table1_1[[#This Row],[ Total Revenue ]])</f>
        <v>0.35366525812970784</v>
      </c>
      <c r="N1161" s="58">
        <f>+Table1_1[[#This Row],[Operating Profit (Gross Profit - Total operating expenses)]]/Table1_1[[#This Row],[ Total Revenue ]]</f>
        <v>0.24095168105823994</v>
      </c>
    </row>
    <row r="1162" spans="1:14" x14ac:dyDescent="0.35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2">
        <f>+Table1_1[[#This Row],[ Total Revenue ]]-Table1_1[[#This Row],[ Cost of Goods Sold ]]</f>
        <v>34325000000</v>
      </c>
      <c r="L1162" s="2">
        <f>Table1_1[[#This Row],[Gross Profit (Total Revenue - Cost of Goods Sold)]]-SUM(F1162:H1162)</f>
        <v>9712000000</v>
      </c>
      <c r="M1162" s="58">
        <f>1-(Table1_1[[#This Row],[ Cost of Goods Sold ]]/Table1_1[[#This Row],[ Total Revenue ]])</f>
        <v>0.54435739659984783</v>
      </c>
      <c r="N1162" s="58">
        <f>+Table1_1[[#This Row],[Operating Profit (Gross Profit - Total operating expenses)]]/Table1_1[[#This Row],[ Total Revenue ]]</f>
        <v>0.15402182187262117</v>
      </c>
    </row>
    <row r="1163" spans="1:14" x14ac:dyDescent="0.35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2">
        <f>+Table1_1[[#This Row],[ Total Revenue ]]-Table1_1[[#This Row],[ Cost of Goods Sold ]]</f>
        <v>40028000000</v>
      </c>
      <c r="L1163" s="2">
        <f>Table1_1[[#This Row],[Gross Profit (Total Revenue - Cost of Goods Sold)]]-SUM(F1163:H1163)</f>
        <v>13499000000</v>
      </c>
      <c r="M1163" s="58">
        <f>1-(Table1_1[[#This Row],[ Cost of Goods Sold ]]/Table1_1[[#This Row],[ Total Revenue ]])</f>
        <v>0.80693478479991931</v>
      </c>
      <c r="N1163" s="58">
        <f>+Table1_1[[#This Row],[Operating Profit (Gross Profit - Total operating expenses)]]/Table1_1[[#This Row],[ Total Revenue ]]</f>
        <v>0.27212982562241711</v>
      </c>
    </row>
    <row r="1164" spans="1:14" x14ac:dyDescent="0.35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2">
        <f>+Table1_1[[#This Row],[ Total Revenue ]]-Table1_1[[#This Row],[ Cost of Goods Sold ]]</f>
        <v>5266700000</v>
      </c>
      <c r="L1164" s="2">
        <f>Table1_1[[#This Row],[Gross Profit (Total Revenue - Cost of Goods Sold)]]-SUM(F1164:H1164)</f>
        <v>1430800000</v>
      </c>
      <c r="M1164" s="58">
        <f>1-(Table1_1[[#This Row],[ Cost of Goods Sold ]]/Table1_1[[#This Row],[ Total Revenue ]])</f>
        <v>0.44019758617231119</v>
      </c>
      <c r="N1164" s="58">
        <f>+Table1_1[[#This Row],[Operating Profit (Gross Profit - Total operating expenses)]]/Table1_1[[#This Row],[ Total Revenue ]]</f>
        <v>0.11958811139714487</v>
      </c>
    </row>
    <row r="1165" spans="1:14" x14ac:dyDescent="0.35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2">
        <f>+Table1_1[[#This Row],[ Total Revenue ]]-Table1_1[[#This Row],[ Cost of Goods Sold ]]</f>
        <v>3711019000</v>
      </c>
      <c r="L1165" s="2">
        <f>Table1_1[[#This Row],[Gross Profit (Total Revenue - Cost of Goods Sold)]]-SUM(F1165:H1165)</f>
        <v>1251916000</v>
      </c>
      <c r="M1165" s="58">
        <f>1-(Table1_1[[#This Row],[ Cost of Goods Sold ]]/Table1_1[[#This Row],[ Total Revenue ]])</f>
        <v>0.90430433011154732</v>
      </c>
      <c r="N1165" s="58">
        <f>+Table1_1[[#This Row],[Operating Profit (Gross Profit - Total operating expenses)]]/Table1_1[[#This Row],[ Total Revenue ]]</f>
        <v>0.30506797721486412</v>
      </c>
    </row>
    <row r="1166" spans="1:14" x14ac:dyDescent="0.35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2">
        <f>+Table1_1[[#This Row],[ Total Revenue ]]-Table1_1[[#This Row],[ Cost of Goods Sold ]]</f>
        <v>2094100000</v>
      </c>
      <c r="L1166" s="2">
        <f>Table1_1[[#This Row],[Gross Profit (Total Revenue - Cost of Goods Sold)]]-SUM(F1166:H1166)</f>
        <v>2024300000</v>
      </c>
      <c r="M1166" s="58">
        <f>1-(Table1_1[[#This Row],[ Cost of Goods Sold ]]/Table1_1[[#This Row],[ Total Revenue ]])</f>
        <v>0.10799117134399783</v>
      </c>
      <c r="N1166" s="58">
        <f>+Table1_1[[#This Row],[Operating Profit (Gross Profit - Total operating expenses)]]/Table1_1[[#This Row],[ Total Revenue ]]</f>
        <v>0.10439163753003909</v>
      </c>
    </row>
    <row r="1167" spans="1:14" x14ac:dyDescent="0.35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2">
        <f>+Table1_1[[#This Row],[ Total Revenue ]]-Table1_1[[#This Row],[ Cost of Goods Sold ]]</f>
        <v>3056499000</v>
      </c>
      <c r="L1167" s="2">
        <f>Table1_1[[#This Row],[Gross Profit (Total Revenue - Cost of Goods Sold)]]-SUM(F1167:H1167)</f>
        <v>1511753000</v>
      </c>
      <c r="M1167" s="58">
        <f>1-(Table1_1[[#This Row],[ Cost of Goods Sold ]]/Table1_1[[#This Row],[ Total Revenue ]])</f>
        <v>0.24044686551271011</v>
      </c>
      <c r="N1167" s="58">
        <f>+Table1_1[[#This Row],[Operating Profit (Gross Profit - Total operating expenses)]]/Table1_1[[#This Row],[ Total Revenue ]]</f>
        <v>0.11892569579752393</v>
      </c>
    </row>
    <row r="1168" spans="1:14" x14ac:dyDescent="0.35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2">
        <f>+Table1_1[[#This Row],[ Total Revenue ]]-Table1_1[[#This Row],[ Cost of Goods Sold ]]</f>
        <v>1628114000</v>
      </c>
      <c r="L1168" s="2">
        <f>Table1_1[[#This Row],[Gross Profit (Total Revenue - Cost of Goods Sold)]]-SUM(F1168:H1168)</f>
        <v>833386000</v>
      </c>
      <c r="M1168" s="58">
        <f>1-(Table1_1[[#This Row],[ Cost of Goods Sold ]]/Table1_1[[#This Row],[ Total Revenue ]])</f>
        <v>0.27217047778956882</v>
      </c>
      <c r="N1168" s="58">
        <f>+Table1_1[[#This Row],[Operating Profit (Gross Profit - Total operating expenses)]]/Table1_1[[#This Row],[ Total Revenue ]]</f>
        <v>0.13931645192114162</v>
      </c>
    </row>
    <row r="1169" spans="1:14" x14ac:dyDescent="0.35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2">
        <f>+Table1_1[[#This Row],[ Total Revenue ]]-Table1_1[[#This Row],[ Cost of Goods Sold ]]</f>
        <v>1004608000</v>
      </c>
      <c r="L1169" s="2">
        <f>Table1_1[[#This Row],[Gross Profit (Total Revenue - Cost of Goods Sold)]]-SUM(F1169:H1169)</f>
        <v>224132000</v>
      </c>
      <c r="M1169" s="58">
        <f>1-(Table1_1[[#This Row],[ Cost of Goods Sold ]]/Table1_1[[#This Row],[ Total Revenue ]])</f>
        <v>0.44904320944887377</v>
      </c>
      <c r="N1169" s="58">
        <f>+Table1_1[[#This Row],[Operating Profit (Gross Profit - Total operating expenses)]]/Table1_1[[#This Row],[ Total Revenue ]]</f>
        <v>0.10018330793722027</v>
      </c>
    </row>
    <row r="1170" spans="1:14" x14ac:dyDescent="0.35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2">
        <f>+Table1_1[[#This Row],[ Total Revenue ]]-Table1_1[[#This Row],[ Cost of Goods Sold ]]</f>
        <v>17429000000</v>
      </c>
      <c r="L1170" s="2">
        <f>Table1_1[[#This Row],[Gross Profit (Total Revenue - Cost of Goods Sold)]]-SUM(F1170:H1170)</f>
        <v>10691000000</v>
      </c>
      <c r="M1170" s="58">
        <f>1-(Table1_1[[#This Row],[ Cost of Goods Sold ]]/Table1_1[[#This Row],[ Total Revenue ]])</f>
        <v>0.23582020890837252</v>
      </c>
      <c r="N1170" s="58">
        <f>+Table1_1[[#This Row],[Operating Profit (Gross Profit - Total operating expenses)]]/Table1_1[[#This Row],[ Total Revenue ]]</f>
        <v>0.14465281160361532</v>
      </c>
    </row>
    <row r="1171" spans="1:14" x14ac:dyDescent="0.35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2">
        <f>+Table1_1[[#This Row],[ Total Revenue ]]-Table1_1[[#This Row],[ Cost of Goods Sold ]]</f>
        <v>15956000000</v>
      </c>
      <c r="L1171" s="2">
        <f>Table1_1[[#This Row],[Gross Profit (Total Revenue - Cost of Goods Sold)]]-SUM(F1171:H1171)</f>
        <v>6195000000</v>
      </c>
      <c r="M1171" s="58">
        <f>1-(Table1_1[[#This Row],[ Cost of Goods Sold ]]/Table1_1[[#This Row],[ Total Revenue ]])</f>
        <v>0.98003808119894353</v>
      </c>
      <c r="N1171" s="58">
        <f>+Table1_1[[#This Row],[Operating Profit (Gross Profit - Total operating expenses)]]/Table1_1[[#This Row],[ Total Revenue ]]</f>
        <v>0.38050488299244517</v>
      </c>
    </row>
    <row r="1172" spans="1:14" x14ac:dyDescent="0.35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2">
        <f>+Table1_1[[#This Row],[ Total Revenue ]]-Table1_1[[#This Row],[ Cost of Goods Sold ]]</f>
        <v>2463000000</v>
      </c>
      <c r="L1172" s="2">
        <f>Table1_1[[#This Row],[Gross Profit (Total Revenue - Cost of Goods Sold)]]-SUM(F1172:H1172)</f>
        <v>851900000</v>
      </c>
      <c r="M1172" s="58">
        <f>1-(Table1_1[[#This Row],[ Cost of Goods Sold ]]/Table1_1[[#This Row],[ Total Revenue ]])</f>
        <v>0.34990765733769003</v>
      </c>
      <c r="N1172" s="58">
        <f>+Table1_1[[#This Row],[Operating Profit (Gross Profit - Total operating expenses)]]/Table1_1[[#This Row],[ Total Revenue ]]</f>
        <v>0.12102571387981248</v>
      </c>
    </row>
    <row r="1173" spans="1:14" x14ac:dyDescent="0.35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2">
        <f>+Table1_1[[#This Row],[ Total Revenue ]]-Table1_1[[#This Row],[ Cost of Goods Sold ]]</f>
        <v>1403778000</v>
      </c>
      <c r="L1173" s="2">
        <f>Table1_1[[#This Row],[Gross Profit (Total Revenue - Cost of Goods Sold)]]-SUM(F1173:H1173)</f>
        <v>811242000</v>
      </c>
      <c r="M1173" s="58">
        <f>1-(Table1_1[[#This Row],[ Cost of Goods Sold ]]/Table1_1[[#This Row],[ Total Revenue ]])</f>
        <v>0.40204065033199377</v>
      </c>
      <c r="N1173" s="58">
        <f>+Table1_1[[#This Row],[Operating Profit (Gross Profit - Total operating expenses)]]/Table1_1[[#This Row],[ Total Revenue ]]</f>
        <v>0.23233891773245291</v>
      </c>
    </row>
    <row r="1174" spans="1:14" x14ac:dyDescent="0.35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2">
        <f>+Table1_1[[#This Row],[ Total Revenue ]]-Table1_1[[#This Row],[ Cost of Goods Sold ]]</f>
        <v>6560000000</v>
      </c>
      <c r="L1174" s="2">
        <f>Table1_1[[#This Row],[Gross Profit (Total Revenue - Cost of Goods Sold)]]-SUM(F1174:H1174)</f>
        <v>1989000000</v>
      </c>
      <c r="M1174" s="58">
        <f>1-(Table1_1[[#This Row],[ Cost of Goods Sold ]]/Table1_1[[#This Row],[ Total Revenue ]])</f>
        <v>0.44426384938371932</v>
      </c>
      <c r="N1174" s="58">
        <f>+Table1_1[[#This Row],[Operating Profit (Gross Profit - Total operating expenses)]]/Table1_1[[#This Row],[ Total Revenue ]]</f>
        <v>0.13470134091832589</v>
      </c>
    </row>
    <row r="1175" spans="1:14" x14ac:dyDescent="0.35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2">
        <f>+Table1_1[[#This Row],[ Total Revenue ]]-Table1_1[[#This Row],[ Cost of Goods Sold ]]</f>
        <v>5963000000</v>
      </c>
      <c r="L1175" s="2">
        <f>Table1_1[[#This Row],[Gross Profit (Total Revenue - Cost of Goods Sold)]]-SUM(F1175:H1175)</f>
        <v>2867000000</v>
      </c>
      <c r="M1175" s="58">
        <f>1-(Table1_1[[#This Row],[ Cost of Goods Sold ]]/Table1_1[[#This Row],[ Total Revenue ]])</f>
        <v>0.75942435048395307</v>
      </c>
      <c r="N1175" s="58">
        <f>+Table1_1[[#This Row],[Operating Profit (Gross Profit - Total operating expenses)]]/Table1_1[[#This Row],[ Total Revenue ]]</f>
        <v>0.36512990320937339</v>
      </c>
    </row>
    <row r="1176" spans="1:14" x14ac:dyDescent="0.35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2">
        <f>+Table1_1[[#This Row],[ Total Revenue ]]-Table1_1[[#This Row],[ Cost of Goods Sold ]]</f>
        <v>20545000000</v>
      </c>
      <c r="L1176" s="2">
        <f>Table1_1[[#This Row],[Gross Profit (Total Revenue - Cost of Goods Sold)]]-SUM(F1176:H1176)</f>
        <v>1759000000</v>
      </c>
      <c r="M1176" s="58">
        <f>1-(Table1_1[[#This Row],[ Cost of Goods Sold ]]/Table1_1[[#This Row],[ Total Revenue ]])</f>
        <v>0.37972460955549392</v>
      </c>
      <c r="N1176" s="58">
        <f>+Table1_1[[#This Row],[Operating Profit (Gross Profit - Total operating expenses)]]/Table1_1[[#This Row],[ Total Revenue ]]</f>
        <v>3.2510858515848812E-2</v>
      </c>
    </row>
    <row r="1177" spans="1:14" x14ac:dyDescent="0.35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2">
        <f>+Table1_1[[#This Row],[ Total Revenue ]]-Table1_1[[#This Row],[ Cost of Goods Sold ]]</f>
        <v>21029000000</v>
      </c>
      <c r="L1177" s="2">
        <f>Table1_1[[#This Row],[Gross Profit (Total Revenue - Cost of Goods Sold)]]-SUM(F1177:H1177)</f>
        <v>3307000000</v>
      </c>
      <c r="M1177" s="58">
        <f>1-(Table1_1[[#This Row],[ Cost of Goods Sold ]]/Table1_1[[#This Row],[ Total Revenue ]])</f>
        <v>0.13044314319033323</v>
      </c>
      <c r="N1177" s="58">
        <f>+Table1_1[[#This Row],[Operating Profit (Gross Profit - Total operating expenses)]]/Table1_1[[#This Row],[ Total Revenue ]]</f>
        <v>2.051336128824157E-2</v>
      </c>
    </row>
    <row r="1178" spans="1:14" x14ac:dyDescent="0.35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2">
        <f>+Table1_1[[#This Row],[ Total Revenue ]]-Table1_1[[#This Row],[ Cost of Goods Sold ]]</f>
        <v>4326700000</v>
      </c>
      <c r="L1178" s="2">
        <f>Table1_1[[#This Row],[Gross Profit (Total Revenue - Cost of Goods Sold)]]-SUM(F1178:H1178)</f>
        <v>613100000</v>
      </c>
      <c r="M1178" s="58">
        <f>1-(Table1_1[[#This Row],[ Cost of Goods Sold ]]/Table1_1[[#This Row],[ Total Revenue ]])</f>
        <v>0.52500849390865412</v>
      </c>
      <c r="N1178" s="58">
        <f>+Table1_1[[#This Row],[Operating Profit (Gross Profit - Total operating expenses)]]/Table1_1[[#This Row],[ Total Revenue ]]</f>
        <v>7.439450565451633E-2</v>
      </c>
    </row>
    <row r="1179" spans="1:14" x14ac:dyDescent="0.35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2">
        <f>+Table1_1[[#This Row],[ Total Revenue ]]-Table1_1[[#This Row],[ Cost of Goods Sold ]]</f>
        <v>1168794000</v>
      </c>
      <c r="L1179" s="2">
        <f>Table1_1[[#This Row],[Gross Profit (Total Revenue - Cost of Goods Sold)]]-SUM(F1179:H1179)</f>
        <v>429060000</v>
      </c>
      <c r="M1179" s="58">
        <f>1-(Table1_1[[#This Row],[ Cost of Goods Sold ]]/Table1_1[[#This Row],[ Total Revenue ]])</f>
        <v>0.15086607095259474</v>
      </c>
      <c r="N1179" s="58">
        <f>+Table1_1[[#This Row],[Operating Profit (Gross Profit - Total operating expenses)]]/Table1_1[[#This Row],[ Total Revenue ]]</f>
        <v>5.538238252670729E-2</v>
      </c>
    </row>
    <row r="1180" spans="1:14" x14ac:dyDescent="0.35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2">
        <f>+Table1_1[[#This Row],[ Total Revenue ]]-Table1_1[[#This Row],[ Cost of Goods Sold ]]</f>
        <v>5311000000</v>
      </c>
      <c r="L1180" s="2">
        <f>Table1_1[[#This Row],[Gross Profit (Total Revenue - Cost of Goods Sold)]]-SUM(F1180:H1180)</f>
        <v>2608000000</v>
      </c>
      <c r="M1180" s="58">
        <f>1-(Table1_1[[#This Row],[ Cost of Goods Sold ]]/Table1_1[[#This Row],[ Total Revenue ]])</f>
        <v>0.43273853173633181</v>
      </c>
      <c r="N1180" s="58">
        <f>+Table1_1[[#This Row],[Operating Profit (Gross Profit - Total operating expenses)]]/Table1_1[[#This Row],[ Total Revenue ]]</f>
        <v>0.21249898150411473</v>
      </c>
    </row>
    <row r="1181" spans="1:14" x14ac:dyDescent="0.35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2">
        <f>+Table1_1[[#This Row],[ Total Revenue ]]-Table1_1[[#This Row],[ Cost of Goods Sold ]]</f>
        <v>14903000000</v>
      </c>
      <c r="L1181" s="2">
        <f>Table1_1[[#This Row],[Gross Profit (Total Revenue - Cost of Goods Sold)]]-SUM(F1181:H1181)</f>
        <v>5776000000</v>
      </c>
      <c r="M1181" s="58">
        <f>1-(Table1_1[[#This Row],[ Cost of Goods Sold ]]/Table1_1[[#This Row],[ Total Revenue ]])</f>
        <v>0.58949408646809864</v>
      </c>
      <c r="N1181" s="58">
        <f>+Table1_1[[#This Row],[Operating Profit (Gross Profit - Total operating expenses)]]/Table1_1[[#This Row],[ Total Revenue ]]</f>
        <v>0.2284719750009889</v>
      </c>
    </row>
    <row r="1182" spans="1:14" x14ac:dyDescent="0.35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2">
        <f>+Table1_1[[#This Row],[ Total Revenue ]]-Table1_1[[#This Row],[ Cost of Goods Sold ]]</f>
        <v>1049553000</v>
      </c>
      <c r="L1182" s="2">
        <f>Table1_1[[#This Row],[Gross Profit (Total Revenue - Cost of Goods Sold)]]-SUM(F1182:H1182)</f>
        <v>11968000</v>
      </c>
      <c r="M1182" s="58">
        <f>1-(Table1_1[[#This Row],[ Cost of Goods Sold ]]/Table1_1[[#This Row],[ Total Revenue ]])</f>
        <v>0.40201576113311011</v>
      </c>
      <c r="N1182" s="58">
        <f>+Table1_1[[#This Row],[Operating Profit (Gross Profit - Total operating expenses)]]/Table1_1[[#This Row],[ Total Revenue ]]</f>
        <v>4.5841654773423179E-3</v>
      </c>
    </row>
    <row r="1183" spans="1:14" x14ac:dyDescent="0.35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2">
        <f>+Table1_1[[#This Row],[ Total Revenue ]]-Table1_1[[#This Row],[ Cost of Goods Sold ]]</f>
        <v>1485444000</v>
      </c>
      <c r="L1183" s="2">
        <f>Table1_1[[#This Row],[Gross Profit (Total Revenue - Cost of Goods Sold)]]-SUM(F1183:H1183)</f>
        <v>523865000</v>
      </c>
      <c r="M1183" s="58">
        <f>1-(Table1_1[[#This Row],[ Cost of Goods Sold ]]/Table1_1[[#This Row],[ Total Revenue ]])</f>
        <v>0.22602985167287415</v>
      </c>
      <c r="N1183" s="58">
        <f>+Table1_1[[#This Row],[Operating Profit (Gross Profit - Total operating expenses)]]/Table1_1[[#This Row],[ Total Revenue ]]</f>
        <v>7.9712953330189643E-2</v>
      </c>
    </row>
    <row r="1184" spans="1:14" x14ac:dyDescent="0.35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2">
        <f>+Table1_1[[#This Row],[ Total Revenue ]]-Table1_1[[#This Row],[ Cost of Goods Sold ]]</f>
        <v>2767574000</v>
      </c>
      <c r="L1184" s="2">
        <f>Table1_1[[#This Row],[Gross Profit (Total Revenue - Cost of Goods Sold)]]-SUM(F1184:H1184)</f>
        <v>946177000</v>
      </c>
      <c r="M1184" s="58">
        <f>1-(Table1_1[[#This Row],[ Cost of Goods Sold ]]/Table1_1[[#This Row],[ Total Revenue ]])</f>
        <v>0.34278222732511299</v>
      </c>
      <c r="N1184" s="58">
        <f>+Table1_1[[#This Row],[Operating Profit (Gross Profit - Total operating expenses)]]/Table1_1[[#This Row],[ Total Revenue ]]</f>
        <v>0.11719023935901747</v>
      </c>
    </row>
    <row r="1185" spans="1:14" x14ac:dyDescent="0.35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2">
        <f>+Table1_1[[#This Row],[ Total Revenue ]]-Table1_1[[#This Row],[ Cost of Goods Sold ]]</f>
        <v>3711019000</v>
      </c>
      <c r="L1185" s="2">
        <f>Table1_1[[#This Row],[Gross Profit (Total Revenue - Cost of Goods Sold)]]-SUM(F1185:H1185)</f>
        <v>1251916000</v>
      </c>
      <c r="M1185" s="58">
        <f>1-(Table1_1[[#This Row],[ Cost of Goods Sold ]]/Table1_1[[#This Row],[ Total Revenue ]])</f>
        <v>0.90430433011154732</v>
      </c>
      <c r="N1185" s="58">
        <f>+Table1_1[[#This Row],[Operating Profit (Gross Profit - Total operating expenses)]]/Table1_1[[#This Row],[ Total Revenue ]]</f>
        <v>0.30506797721486412</v>
      </c>
    </row>
    <row r="1186" spans="1:14" x14ac:dyDescent="0.35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2">
        <f>+Table1_1[[#This Row],[ Total Revenue ]]-Table1_1[[#This Row],[ Cost of Goods Sold ]]</f>
        <v>2114471000</v>
      </c>
      <c r="L1186" s="2">
        <f>Table1_1[[#This Row],[Gross Profit (Total Revenue - Cost of Goods Sold)]]-SUM(F1186:H1186)</f>
        <v>580480000</v>
      </c>
      <c r="M1186" s="58">
        <f>1-(Table1_1[[#This Row],[ Cost of Goods Sold ]]/Table1_1[[#This Row],[ Total Revenue ]])</f>
        <v>0.41501448596085566</v>
      </c>
      <c r="N1186" s="58">
        <f>+Table1_1[[#This Row],[Operating Profit (Gross Profit - Total operating expenses)]]/Table1_1[[#This Row],[ Total Revenue ]]</f>
        <v>0.11393280343431406</v>
      </c>
    </row>
    <row r="1187" spans="1:14" x14ac:dyDescent="0.35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2">
        <f>+Table1_1[[#This Row],[ Total Revenue ]]-Table1_1[[#This Row],[ Cost of Goods Sold ]]</f>
        <v>1516290000</v>
      </c>
      <c r="L1187" s="2">
        <f>Table1_1[[#This Row],[Gross Profit (Total Revenue - Cost of Goods Sold)]]-SUM(F1187:H1187)</f>
        <v>249994000</v>
      </c>
      <c r="M1187" s="58">
        <f>1-(Table1_1[[#This Row],[ Cost of Goods Sold ]]/Table1_1[[#This Row],[ Total Revenue ]])</f>
        <v>0.84733127725289181</v>
      </c>
      <c r="N1187" s="58">
        <f>+Table1_1[[#This Row],[Operating Profit (Gross Profit - Total operating expenses)]]/Table1_1[[#This Row],[ Total Revenue ]]</f>
        <v>0.13970133373270247</v>
      </c>
    </row>
    <row r="1188" spans="1:14" x14ac:dyDescent="0.35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2">
        <f>+Table1_1[[#This Row],[ Total Revenue ]]-Table1_1[[#This Row],[ Cost of Goods Sold ]]</f>
        <v>4378000000</v>
      </c>
      <c r="L1188" s="2">
        <f>Table1_1[[#This Row],[Gross Profit (Total Revenue - Cost of Goods Sold)]]-SUM(F1188:H1188)</f>
        <v>1052000000</v>
      </c>
      <c r="M1188" s="58">
        <f>1-(Table1_1[[#This Row],[ Cost of Goods Sold ]]/Table1_1[[#This Row],[ Total Revenue ]])</f>
        <v>0.57454068241469813</v>
      </c>
      <c r="N1188" s="58">
        <f>+Table1_1[[#This Row],[Operating Profit (Gross Profit - Total operating expenses)]]/Table1_1[[#This Row],[ Total Revenue ]]</f>
        <v>0.13805774278215224</v>
      </c>
    </row>
    <row r="1189" spans="1:14" x14ac:dyDescent="0.35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2">
        <f>+Table1_1[[#This Row],[ Total Revenue ]]-Table1_1[[#This Row],[ Cost of Goods Sold ]]</f>
        <v>2703100000</v>
      </c>
      <c r="L1189" s="2">
        <f>Table1_1[[#This Row],[Gross Profit (Total Revenue - Cost of Goods Sold)]]-SUM(F1189:H1189)</f>
        <v>1196700000</v>
      </c>
      <c r="M1189" s="58">
        <f>1-(Table1_1[[#This Row],[ Cost of Goods Sold ]]/Table1_1[[#This Row],[ Total Revenue ]])</f>
        <v>0.42852613389559124</v>
      </c>
      <c r="N1189" s="58">
        <f>+Table1_1[[#This Row],[Operating Profit (Gross Profit - Total operating expenses)]]/Table1_1[[#This Row],[ Total Revenue ]]</f>
        <v>0.18971448501085938</v>
      </c>
    </row>
    <row r="1190" spans="1:14" x14ac:dyDescent="0.35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2">
        <f>+Table1_1[[#This Row],[ Total Revenue ]]-Table1_1[[#This Row],[ Cost of Goods Sold ]]</f>
        <v>2101899000</v>
      </c>
      <c r="L1190" s="2">
        <f>Table1_1[[#This Row],[Gross Profit (Total Revenue - Cost of Goods Sold)]]-SUM(F1190:H1190)</f>
        <v>999473000</v>
      </c>
      <c r="M1190" s="58">
        <f>1-(Table1_1[[#This Row],[ Cost of Goods Sold ]]/Table1_1[[#This Row],[ Total Revenue ]])</f>
        <v>0.59216863023292898</v>
      </c>
      <c r="N1190" s="58">
        <f>+Table1_1[[#This Row],[Operating Profit (Gross Profit - Total operating expenses)]]/Table1_1[[#This Row],[ Total Revenue ]]</f>
        <v>0.28158182546582694</v>
      </c>
    </row>
    <row r="1191" spans="1:14" x14ac:dyDescent="0.35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2">
        <f>+Table1_1[[#This Row],[ Total Revenue ]]-Table1_1[[#This Row],[ Cost of Goods Sold ]]</f>
        <v>3103721000</v>
      </c>
      <c r="L1191" s="2">
        <f>Table1_1[[#This Row],[Gross Profit (Total Revenue - Cost of Goods Sold)]]-SUM(F1191:H1191)</f>
        <v>1488350000</v>
      </c>
      <c r="M1191" s="58">
        <f>1-(Table1_1[[#This Row],[ Cost of Goods Sold ]]/Table1_1[[#This Row],[ Total Revenue ]])</f>
        <v>0.28109145014837877</v>
      </c>
      <c r="N1191" s="58">
        <f>+Table1_1[[#This Row],[Operating Profit (Gross Profit - Total operating expenses)]]/Table1_1[[#This Row],[ Total Revenue ]]</f>
        <v>0.13479383611746656</v>
      </c>
    </row>
    <row r="1192" spans="1:14" x14ac:dyDescent="0.35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2">
        <f>+Table1_1[[#This Row],[ Total Revenue ]]-Table1_1[[#This Row],[ Cost of Goods Sold ]]</f>
        <v>1436785000</v>
      </c>
      <c r="L1192" s="2">
        <f>Table1_1[[#This Row],[Gross Profit (Total Revenue - Cost of Goods Sold)]]-SUM(F1192:H1192)</f>
        <v>693951000</v>
      </c>
      <c r="M1192" s="58">
        <f>1-(Table1_1[[#This Row],[ Cost of Goods Sold ]]/Table1_1[[#This Row],[ Total Revenue ]])</f>
        <v>0.70343156574397425</v>
      </c>
      <c r="N1192" s="58">
        <f>+Table1_1[[#This Row],[Operating Profit (Gross Profit - Total operating expenses)]]/Table1_1[[#This Row],[ Total Revenue ]]</f>
        <v>0.33974953697289206</v>
      </c>
    </row>
    <row r="1193" spans="1:14" x14ac:dyDescent="0.35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2">
        <f>+Table1_1[[#This Row],[ Total Revenue ]]-Table1_1[[#This Row],[ Cost of Goods Sold ]]</f>
        <v>3596400000</v>
      </c>
      <c r="L1193" s="2">
        <f>Table1_1[[#This Row],[Gross Profit (Total Revenue - Cost of Goods Sold)]]-SUM(F1193:H1193)</f>
        <v>1558800000</v>
      </c>
      <c r="M1193" s="58">
        <f>1-(Table1_1[[#This Row],[ Cost of Goods Sold ]]/Table1_1[[#This Row],[ Total Revenue ]])</f>
        <v>0.39455842018650578</v>
      </c>
      <c r="N1193" s="58">
        <f>+Table1_1[[#This Row],[Operating Profit (Gross Profit - Total operating expenses)]]/Table1_1[[#This Row],[ Total Revenue ]]</f>
        <v>0.17101481075150851</v>
      </c>
    </row>
    <row r="1194" spans="1:14" x14ac:dyDescent="0.35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2">
        <f>+Table1_1[[#This Row],[ Total Revenue ]]-Table1_1[[#This Row],[ Cost of Goods Sold ]]</f>
        <v>11375200000</v>
      </c>
      <c r="L1194" s="2">
        <f>Table1_1[[#This Row],[Gross Profit (Total Revenue - Cost of Goods Sold)]]-SUM(F1194:H1194)</f>
        <v>3351100000</v>
      </c>
      <c r="M1194" s="58">
        <f>1-(Table1_1[[#This Row],[ Cost of Goods Sold ]]/Table1_1[[#This Row],[ Total Revenue ]])</f>
        <v>0.59361154743329492</v>
      </c>
      <c r="N1194" s="58">
        <f>+Table1_1[[#This Row],[Operating Profit (Gross Profit - Total operating expenses)]]/Table1_1[[#This Row],[ Total Revenue ]]</f>
        <v>0.17487619176838337</v>
      </c>
    </row>
    <row r="1195" spans="1:14" x14ac:dyDescent="0.35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2">
        <f>+Table1_1[[#This Row],[ Total Revenue ]]-Table1_1[[#This Row],[ Cost of Goods Sold ]]</f>
        <v>1620000000</v>
      </c>
      <c r="L1195" s="2">
        <f>Table1_1[[#This Row],[Gross Profit (Total Revenue - Cost of Goods Sold)]]-SUM(F1195:H1195)</f>
        <v>1007000000</v>
      </c>
      <c r="M1195" s="58">
        <f>1-(Table1_1[[#This Row],[ Cost of Goods Sold ]]/Table1_1[[#This Row],[ Total Revenue ]])</f>
        <v>0.32720662492425767</v>
      </c>
      <c r="N1195" s="58">
        <f>+Table1_1[[#This Row],[Operating Profit (Gross Profit - Total operating expenses)]]/Table1_1[[#This Row],[ Total Revenue ]]</f>
        <v>0.20339325388810342</v>
      </c>
    </row>
    <row r="1196" spans="1:14" x14ac:dyDescent="0.35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2">
        <f>+Table1_1[[#This Row],[ Total Revenue ]]-Table1_1[[#This Row],[ Cost of Goods Sold ]]</f>
        <v>3113000000</v>
      </c>
      <c r="L1196" s="2">
        <f>Table1_1[[#This Row],[Gross Profit (Total Revenue - Cost of Goods Sold)]]-SUM(F1196:H1196)</f>
        <v>1924000000</v>
      </c>
      <c r="M1196" s="58">
        <f>1-(Table1_1[[#This Row],[ Cost of Goods Sold ]]/Table1_1[[#This Row],[ Total Revenue ]])</f>
        <v>0.52735897001524656</v>
      </c>
      <c r="N1196" s="58">
        <f>+Table1_1[[#This Row],[Operating Profit (Gross Profit - Total operating expenses)]]/Table1_1[[#This Row],[ Total Revenue ]]</f>
        <v>0.32593596476367948</v>
      </c>
    </row>
    <row r="1197" spans="1:14" x14ac:dyDescent="0.35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2">
        <f>+Table1_1[[#This Row],[ Total Revenue ]]-Table1_1[[#This Row],[ Cost of Goods Sold ]]</f>
        <v>2586600000</v>
      </c>
      <c r="L1197" s="2">
        <f>Table1_1[[#This Row],[Gross Profit (Total Revenue - Cost of Goods Sold)]]-SUM(F1197:H1197)</f>
        <v>841700000</v>
      </c>
      <c r="M1197" s="58">
        <f>1-(Table1_1[[#This Row],[ Cost of Goods Sold ]]/Table1_1[[#This Row],[ Total Revenue ]])</f>
        <v>0.36785892057171299</v>
      </c>
      <c r="N1197" s="58">
        <f>+Table1_1[[#This Row],[Operating Profit (Gross Profit - Total operating expenses)]]/Table1_1[[#This Row],[ Total Revenue ]]</f>
        <v>0.11970418829552727</v>
      </c>
    </row>
    <row r="1198" spans="1:14" x14ac:dyDescent="0.35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2">
        <f>+Table1_1[[#This Row],[ Total Revenue ]]-Table1_1[[#This Row],[ Cost of Goods Sold ]]</f>
        <v>5164484000</v>
      </c>
      <c r="L1198" s="2">
        <f>Table1_1[[#This Row],[Gross Profit (Total Revenue - Cost of Goods Sold)]]-SUM(F1198:H1198)</f>
        <v>1304036000</v>
      </c>
      <c r="M1198" s="58">
        <f>1-(Table1_1[[#This Row],[ Cost of Goods Sold ]]/Table1_1[[#This Row],[ Total Revenue ]])</f>
        <v>0.46403420520879002</v>
      </c>
      <c r="N1198" s="58">
        <f>+Table1_1[[#This Row],[Operating Profit (Gross Profit - Total operating expenses)]]/Table1_1[[#This Row],[ Total Revenue ]]</f>
        <v>0.11716897735062198</v>
      </c>
    </row>
    <row r="1199" spans="1:14" x14ac:dyDescent="0.35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2">
        <f>+Table1_1[[#This Row],[ Total Revenue ]]-Table1_1[[#This Row],[ Cost of Goods Sold ]]</f>
        <v>2074200000</v>
      </c>
      <c r="L1199" s="2">
        <f>Table1_1[[#This Row],[Gross Profit (Total Revenue - Cost of Goods Sold)]]-SUM(F1199:H1199)</f>
        <v>576600000</v>
      </c>
      <c r="M1199" s="58">
        <f>1-(Table1_1[[#This Row],[ Cost of Goods Sold ]]/Table1_1[[#This Row],[ Total Revenue ]])</f>
        <v>0.36159196694733542</v>
      </c>
      <c r="N1199" s="58">
        <f>+Table1_1[[#This Row],[Operating Profit (Gross Profit - Total operating expenses)]]/Table1_1[[#This Row],[ Total Revenue ]]</f>
        <v>0.10051775534752366</v>
      </c>
    </row>
    <row r="1200" spans="1:14" x14ac:dyDescent="0.35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2">
        <f>+Table1_1[[#This Row],[ Total Revenue ]]-Table1_1[[#This Row],[ Cost of Goods Sold ]]</f>
        <v>1968700000</v>
      </c>
      <c r="L1200" s="2">
        <f>Table1_1[[#This Row],[Gross Profit (Total Revenue - Cost of Goods Sold)]]-SUM(F1200:H1200)</f>
        <v>772000000</v>
      </c>
      <c r="M1200" s="58">
        <f>1-(Table1_1[[#This Row],[ Cost of Goods Sold ]]/Table1_1[[#This Row],[ Total Revenue ]])</f>
        <v>0.34582886855095119</v>
      </c>
      <c r="N1200" s="58">
        <f>+Table1_1[[#This Row],[Operating Profit (Gross Profit - Total operating expenses)]]/Table1_1[[#This Row],[ Total Revenue ]]</f>
        <v>0.13561227537021098</v>
      </c>
    </row>
    <row r="1201" spans="1:14" x14ac:dyDescent="0.35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2">
        <f>+Table1_1[[#This Row],[ Total Revenue ]]-Table1_1[[#This Row],[ Cost of Goods Sold ]]</f>
        <v>1019852000</v>
      </c>
      <c r="L1201" s="2">
        <f>Table1_1[[#This Row],[Gross Profit (Total Revenue - Cost of Goods Sold)]]-SUM(F1201:H1201)</f>
        <v>492363000</v>
      </c>
      <c r="M1201" s="58">
        <f>1-(Table1_1[[#This Row],[ Cost of Goods Sold ]]/Table1_1[[#This Row],[ Total Revenue ]])</f>
        <v>0.67096497449305192</v>
      </c>
      <c r="N1201" s="58">
        <f>+Table1_1[[#This Row],[Operating Profit (Gross Profit - Total operating expenses)]]/Table1_1[[#This Row],[ Total Revenue ]]</f>
        <v>0.32392771474323973</v>
      </c>
    </row>
    <row r="1202" spans="1:14" x14ac:dyDescent="0.35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2">
        <f>+Table1_1[[#This Row],[ Total Revenue ]]-Table1_1[[#This Row],[ Cost of Goods Sold ]]</f>
        <v>1818500000</v>
      </c>
      <c r="L1202" s="2">
        <f>Table1_1[[#This Row],[Gross Profit (Total Revenue - Cost of Goods Sold)]]-SUM(F1202:H1202)</f>
        <v>764800000</v>
      </c>
      <c r="M1202" s="58">
        <f>1-(Table1_1[[#This Row],[ Cost of Goods Sold ]]/Table1_1[[#This Row],[ Total Revenue ]])</f>
        <v>0.50610893100665166</v>
      </c>
      <c r="N1202" s="58">
        <f>+Table1_1[[#This Row],[Operating Profit (Gross Profit - Total operating expenses)]]/Table1_1[[#This Row],[ Total Revenue ]]</f>
        <v>0.21285241156661378</v>
      </c>
    </row>
    <row r="1203" spans="1:14" x14ac:dyDescent="0.35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2">
        <f>+Table1_1[[#This Row],[ Total Revenue ]]-Table1_1[[#This Row],[ Cost of Goods Sold ]]</f>
        <v>1886560000</v>
      </c>
      <c r="L1203" s="2">
        <f>Table1_1[[#This Row],[Gross Profit (Total Revenue - Cost of Goods Sold)]]-SUM(F1203:H1203)</f>
        <v>993179000</v>
      </c>
      <c r="M1203" s="58">
        <f>1-(Table1_1[[#This Row],[ Cost of Goods Sold ]]/Table1_1[[#This Row],[ Total Revenue ]])</f>
        <v>0.70778133272505717</v>
      </c>
      <c r="N1203" s="58">
        <f>+Table1_1[[#This Row],[Operating Profit (Gross Profit - Total operating expenses)]]/Table1_1[[#This Row],[ Total Revenue ]]</f>
        <v>0.37261129052589875</v>
      </c>
    </row>
    <row r="1204" spans="1:14" x14ac:dyDescent="0.35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2">
        <f>+Table1_1[[#This Row],[ Total Revenue ]]-Table1_1[[#This Row],[ Cost of Goods Sold ]]</f>
        <v>7436000000</v>
      </c>
      <c r="L1204" s="2">
        <f>Table1_1[[#This Row],[Gross Profit (Total Revenue - Cost of Goods Sold)]]-SUM(F1204:H1204)</f>
        <v>4510000000</v>
      </c>
      <c r="M1204" s="58">
        <f>1-(Table1_1[[#This Row],[ Cost of Goods Sold ]]/Table1_1[[#This Row],[ Total Revenue ]])</f>
        <v>0.40266421183733148</v>
      </c>
      <c r="N1204" s="58">
        <f>+Table1_1[[#This Row],[Operating Profit (Gross Profit - Total operating expenses)]]/Table1_1[[#This Row],[ Total Revenue ]]</f>
        <v>0.24421941842205014</v>
      </c>
    </row>
    <row r="1205" spans="1:14" x14ac:dyDescent="0.35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2">
        <f>+Table1_1[[#This Row],[ Total Revenue ]]-Table1_1[[#This Row],[ Cost of Goods Sold ]]</f>
        <v>3988015000</v>
      </c>
      <c r="L1205" s="2">
        <f>Table1_1[[#This Row],[Gross Profit (Total Revenue - Cost of Goods Sold)]]-SUM(F1205:H1205)</f>
        <v>2397343000</v>
      </c>
      <c r="M1205" s="58">
        <f>1-(Table1_1[[#This Row],[ Cost of Goods Sold ]]/Table1_1[[#This Row],[ Total Revenue ]])</f>
        <v>0.8187567262829365</v>
      </c>
      <c r="N1205" s="58">
        <f>+Table1_1[[#This Row],[Operating Profit (Gross Profit - Total operating expenses)]]/Table1_1[[#This Row],[ Total Revenue ]]</f>
        <v>0.49218488557774076</v>
      </c>
    </row>
    <row r="1206" spans="1:14" x14ac:dyDescent="0.35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2">
        <f>+Table1_1[[#This Row],[ Total Revenue ]]-Table1_1[[#This Row],[ Cost of Goods Sold ]]</f>
        <v>5801000000</v>
      </c>
      <c r="L1206" s="2">
        <f>Table1_1[[#This Row],[Gross Profit (Total Revenue - Cost of Goods Sold)]]-SUM(F1206:H1206)</f>
        <v>923000000</v>
      </c>
      <c r="M1206" s="58">
        <f>1-(Table1_1[[#This Row],[ Cost of Goods Sold ]]/Table1_1[[#This Row],[ Total Revenue ]])</f>
        <v>0.25791392495109378</v>
      </c>
      <c r="N1206" s="58">
        <f>+Table1_1[[#This Row],[Operating Profit (Gross Profit - Total operating expenses)]]/Table1_1[[#This Row],[ Total Revenue ]]</f>
        <v>4.1036813089098345E-2</v>
      </c>
    </row>
    <row r="1207" spans="1:14" x14ac:dyDescent="0.35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2">
        <f>+Table1_1[[#This Row],[ Total Revenue ]]-Table1_1[[#This Row],[ Cost of Goods Sold ]]</f>
        <v>1094411000</v>
      </c>
      <c r="L1207" s="2">
        <f>Table1_1[[#This Row],[Gross Profit (Total Revenue - Cost of Goods Sold)]]-SUM(F1207:H1207)</f>
        <v>556336000</v>
      </c>
      <c r="M1207" s="58">
        <f>1-(Table1_1[[#This Row],[ Cost of Goods Sold ]]/Table1_1[[#This Row],[ Total Revenue ]])</f>
        <v>0.42824016738137138</v>
      </c>
      <c r="N1207" s="58">
        <f>+Table1_1[[#This Row],[Operating Profit (Gross Profit - Total operating expenses)]]/Table1_1[[#This Row],[ Total Revenue ]]</f>
        <v>0.21769282450585986</v>
      </c>
    </row>
    <row r="1208" spans="1:14" x14ac:dyDescent="0.35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2">
        <f>+Table1_1[[#This Row],[ Total Revenue ]]-Table1_1[[#This Row],[ Cost of Goods Sold ]]</f>
        <v>3346000000</v>
      </c>
      <c r="L1208" s="2">
        <f>Table1_1[[#This Row],[Gross Profit (Total Revenue - Cost of Goods Sold)]]-SUM(F1208:H1208)</f>
        <v>1776000000</v>
      </c>
      <c r="M1208" s="58">
        <f>1-(Table1_1[[#This Row],[ Cost of Goods Sold ]]/Table1_1[[#This Row],[ Total Revenue ]])</f>
        <v>0.30321703670140465</v>
      </c>
      <c r="N1208" s="58">
        <f>+Table1_1[[#This Row],[Operating Profit (Gross Profit - Total operating expenses)]]/Table1_1[[#This Row],[ Total Revenue ]]</f>
        <v>0.16094245582238331</v>
      </c>
    </row>
    <row r="1209" spans="1:14" x14ac:dyDescent="0.35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2">
        <f>+Table1_1[[#This Row],[ Total Revenue ]]-Table1_1[[#This Row],[ Cost of Goods Sold ]]</f>
        <v>8472000000</v>
      </c>
      <c r="L1209" s="2">
        <f>Table1_1[[#This Row],[Gross Profit (Total Revenue - Cost of Goods Sold)]]-SUM(F1209:H1209)</f>
        <v>2587000000</v>
      </c>
      <c r="M1209" s="58">
        <f>1-(Table1_1[[#This Row],[ Cost of Goods Sold ]]/Table1_1[[#This Row],[ Total Revenue ]])</f>
        <v>0.9730102216607327</v>
      </c>
      <c r="N1209" s="58">
        <f>+Table1_1[[#This Row],[Operating Profit (Gross Profit - Total operating expenses)]]/Table1_1[[#This Row],[ Total Revenue ]]</f>
        <v>0.29711726197312505</v>
      </c>
    </row>
    <row r="1210" spans="1:14" x14ac:dyDescent="0.35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2">
        <f>+Table1_1[[#This Row],[ Total Revenue ]]-Table1_1[[#This Row],[ Cost of Goods Sold ]]</f>
        <v>3809000000</v>
      </c>
      <c r="L1210" s="2">
        <f>Table1_1[[#This Row],[Gross Profit (Total Revenue - Cost of Goods Sold)]]-SUM(F1210:H1210)</f>
        <v>2090000000</v>
      </c>
      <c r="M1210" s="58">
        <f>1-(Table1_1[[#This Row],[ Cost of Goods Sold ]]/Table1_1[[#This Row],[ Total Revenue ]])</f>
        <v>0.27723997379721954</v>
      </c>
      <c r="N1210" s="58">
        <f>+Table1_1[[#This Row],[Operating Profit (Gross Profit - Total operating expenses)]]/Table1_1[[#This Row],[ Total Revenue ]]</f>
        <v>0.1521216973578863</v>
      </c>
    </row>
    <row r="1211" spans="1:14" x14ac:dyDescent="0.35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2">
        <f>+Table1_1[[#This Row],[ Total Revenue ]]-Table1_1[[#This Row],[ Cost of Goods Sold ]]</f>
        <v>2578600000</v>
      </c>
      <c r="L1211" s="2">
        <f>Table1_1[[#This Row],[Gross Profit (Total Revenue - Cost of Goods Sold)]]-SUM(F1211:H1211)</f>
        <v>1500200000</v>
      </c>
      <c r="M1211" s="58">
        <f>1-(Table1_1[[#This Row],[ Cost of Goods Sold ]]/Table1_1[[#This Row],[ Total Revenue ]])</f>
        <v>0.42777040477770401</v>
      </c>
      <c r="N1211" s="58">
        <f>+Table1_1[[#This Row],[Operating Profit (Gross Profit - Total operating expenses)]]/Table1_1[[#This Row],[ Total Revenue ]]</f>
        <v>0.24887193098871932</v>
      </c>
    </row>
    <row r="1212" spans="1:14" x14ac:dyDescent="0.35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2">
        <f>+Table1_1[[#This Row],[ Total Revenue ]]-Table1_1[[#This Row],[ Cost of Goods Sold ]]</f>
        <v>4072000000</v>
      </c>
      <c r="L1212" s="2">
        <f>Table1_1[[#This Row],[Gross Profit (Total Revenue - Cost of Goods Sold)]]-SUM(F1212:H1212)</f>
        <v>1390900000</v>
      </c>
      <c r="M1212" s="58">
        <f>1-(Table1_1[[#This Row],[ Cost of Goods Sold ]]/Table1_1[[#This Row],[ Total Revenue ]])</f>
        <v>0.36448916020694966</v>
      </c>
      <c r="N1212" s="58">
        <f>+Table1_1[[#This Row],[Operating Profit (Gross Profit - Total operating expenses)]]/Table1_1[[#This Row],[ Total Revenue ]]</f>
        <v>0.12450097567088562</v>
      </c>
    </row>
    <row r="1213" spans="1:14" x14ac:dyDescent="0.35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2">
        <f>+Table1_1[[#This Row],[ Total Revenue ]]-Table1_1[[#This Row],[ Cost of Goods Sold ]]</f>
        <v>1554500000</v>
      </c>
      <c r="L1213" s="2">
        <f>Table1_1[[#This Row],[Gross Profit (Total Revenue - Cost of Goods Sold)]]-SUM(F1213:H1213)</f>
        <v>1026500000</v>
      </c>
      <c r="M1213" s="58">
        <f>1-(Table1_1[[#This Row],[ Cost of Goods Sold ]]/Table1_1[[#This Row],[ Total Revenue ]])</f>
        <v>0.47707463785907189</v>
      </c>
      <c r="N1213" s="58">
        <f>+Table1_1[[#This Row],[Operating Profit (Gross Profit - Total operating expenses)]]/Table1_1[[#This Row],[ Total Revenue ]]</f>
        <v>0.31503191750552417</v>
      </c>
    </row>
    <row r="1214" spans="1:14" x14ac:dyDescent="0.35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2">
        <f>+Table1_1[[#This Row],[ Total Revenue ]]-Table1_1[[#This Row],[ Cost of Goods Sold ]]</f>
        <v>3611000000</v>
      </c>
      <c r="L1214" s="2">
        <f>Table1_1[[#This Row],[Gross Profit (Total Revenue - Cost of Goods Sold)]]-SUM(F1214:H1214)</f>
        <v>1373000000</v>
      </c>
      <c r="M1214" s="58">
        <f>1-(Table1_1[[#This Row],[ Cost of Goods Sold ]]/Table1_1[[#This Row],[ Total Revenue ]])</f>
        <v>0.89425458147597825</v>
      </c>
      <c r="N1214" s="58">
        <f>+Table1_1[[#This Row],[Operating Profit (Gross Profit - Total operating expenses)]]/Table1_1[[#This Row],[ Total Revenue ]]</f>
        <v>0.34001981178801388</v>
      </c>
    </row>
    <row r="1215" spans="1:14" x14ac:dyDescent="0.35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2">
        <f>+Table1_1[[#This Row],[ Total Revenue ]]-Table1_1[[#This Row],[ Cost of Goods Sold ]]</f>
        <v>12257000000</v>
      </c>
      <c r="L1215" s="2">
        <f>Table1_1[[#This Row],[Gross Profit (Total Revenue - Cost of Goods Sold)]]-SUM(F1215:H1215)</f>
        <v>3838000000</v>
      </c>
      <c r="M1215" s="58">
        <f>1-(Table1_1[[#This Row],[ Cost of Goods Sold ]]/Table1_1[[#This Row],[ Total Revenue ]])</f>
        <v>0.96307063722794062</v>
      </c>
      <c r="N1215" s="58">
        <f>+Table1_1[[#This Row],[Operating Profit (Gross Profit - Total operating expenses)]]/Table1_1[[#This Row],[ Total Revenue ]]</f>
        <v>0.30156360493439144</v>
      </c>
    </row>
    <row r="1216" spans="1:14" x14ac:dyDescent="0.35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2">
        <f>+Table1_1[[#This Row],[ Total Revenue ]]-Table1_1[[#This Row],[ Cost of Goods Sold ]]</f>
        <v>6602000000</v>
      </c>
      <c r="L1216" s="2">
        <f>Table1_1[[#This Row],[Gross Profit (Total Revenue - Cost of Goods Sold)]]-SUM(F1216:H1216)</f>
        <v>1861000000</v>
      </c>
      <c r="M1216" s="58">
        <f>1-(Table1_1[[#This Row],[ Cost of Goods Sold ]]/Table1_1[[#This Row],[ Total Revenue ]])</f>
        <v>0.66378443595415249</v>
      </c>
      <c r="N1216" s="58">
        <f>+Table1_1[[#This Row],[Operating Profit (Gross Profit - Total operating expenses)]]/Table1_1[[#This Row],[ Total Revenue ]]</f>
        <v>0.18711039613915142</v>
      </c>
    </row>
    <row r="1217" spans="1:14" x14ac:dyDescent="0.35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2">
        <f>+Table1_1[[#This Row],[ Total Revenue ]]-Table1_1[[#This Row],[ Cost of Goods Sold ]]</f>
        <v>3229000000</v>
      </c>
      <c r="L1217" s="2">
        <f>Table1_1[[#This Row],[Gross Profit (Total Revenue - Cost of Goods Sold)]]-SUM(F1217:H1217)</f>
        <v>318000000</v>
      </c>
      <c r="M1217" s="58">
        <f>1-(Table1_1[[#This Row],[ Cost of Goods Sold ]]/Table1_1[[#This Row],[ Total Revenue ]])</f>
        <v>0.8162285136501517</v>
      </c>
      <c r="N1217" s="58">
        <f>+Table1_1[[#This Row],[Operating Profit (Gross Profit - Total operating expenses)]]/Table1_1[[#This Row],[ Total Revenue ]]</f>
        <v>8.0384226491405461E-2</v>
      </c>
    </row>
    <row r="1218" spans="1:14" x14ac:dyDescent="0.35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2">
        <f>+Table1_1[[#This Row],[ Total Revenue ]]-Table1_1[[#This Row],[ Cost of Goods Sold ]]</f>
        <v>8551516000</v>
      </c>
      <c r="L1218" s="2">
        <f>Table1_1[[#This Row],[Gross Profit (Total Revenue - Cost of Goods Sold)]]-SUM(F1218:H1218)</f>
        <v>8551516000</v>
      </c>
      <c r="M1218" s="58">
        <f>1-(Table1_1[[#This Row],[ Cost of Goods Sold ]]/Table1_1[[#This Row],[ Total Revenue ]])</f>
        <v>0.17566524033975484</v>
      </c>
      <c r="N1218" s="58">
        <f>+Table1_1[[#This Row],[Operating Profit (Gross Profit - Total operating expenses)]]/Table1_1[[#This Row],[ Total Revenue ]]</f>
        <v>0.17566524033975481</v>
      </c>
    </row>
    <row r="1219" spans="1:14" x14ac:dyDescent="0.35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2">
        <f>+Table1_1[[#This Row],[ Total Revenue ]]-Table1_1[[#This Row],[ Cost of Goods Sold ]]</f>
        <v>72302000000</v>
      </c>
      <c r="L1219" s="2">
        <f>Table1_1[[#This Row],[Gross Profit (Total Revenue - Cost of Goods Sold)]]-SUM(F1219:H1219)</f>
        <v>12212000000</v>
      </c>
      <c r="M1219" s="58">
        <f>1-(Table1_1[[#This Row],[ Cost of Goods Sold ]]/Table1_1[[#This Row],[ Total Revenue ]])</f>
        <v>0.54589382922980512</v>
      </c>
      <c r="N1219" s="58">
        <f>+Table1_1[[#This Row],[Operating Profit (Gross Profit - Total operating expenses)]]/Table1_1[[#This Row],[ Total Revenue ]]</f>
        <v>9.2202918903410425E-2</v>
      </c>
    </row>
    <row r="1220" spans="1:14" x14ac:dyDescent="0.35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2">
        <f>+Table1_1[[#This Row],[ Total Revenue ]]-Table1_1[[#This Row],[ Cost of Goods Sold ]]</f>
        <v>1404000000</v>
      </c>
      <c r="L1220" s="2">
        <f>Table1_1[[#This Row],[Gross Profit (Total Revenue - Cost of Goods Sold)]]-SUM(F1220:H1220)</f>
        <v>352200000</v>
      </c>
      <c r="M1220" s="58">
        <f>1-(Table1_1[[#This Row],[ Cost of Goods Sold ]]/Table1_1[[#This Row],[ Total Revenue ]])</f>
        <v>0.39355290819901889</v>
      </c>
      <c r="N1220" s="58">
        <f>+Table1_1[[#This Row],[Operating Profit (Gross Profit - Total operating expenses)]]/Table1_1[[#This Row],[ Total Revenue ]]</f>
        <v>9.8724597056762439E-2</v>
      </c>
    </row>
    <row r="1221" spans="1:14" x14ac:dyDescent="0.35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2">
        <f>+Table1_1[[#This Row],[ Total Revenue ]]-Table1_1[[#This Row],[ Cost of Goods Sold ]]</f>
        <v>1479000000</v>
      </c>
      <c r="L1221" s="2">
        <f>Table1_1[[#This Row],[Gross Profit (Total Revenue - Cost of Goods Sold)]]-SUM(F1221:H1221)</f>
        <v>503000000</v>
      </c>
      <c r="M1221" s="58">
        <f>1-(Table1_1[[#This Row],[ Cost of Goods Sold ]]/Table1_1[[#This Row],[ Total Revenue ]])</f>
        <v>0.54136163982430452</v>
      </c>
      <c r="N1221" s="58">
        <f>+Table1_1[[#This Row],[Operating Profit (Gross Profit - Total operating expenses)]]/Table1_1[[#This Row],[ Total Revenue ]]</f>
        <v>0.18411420204978038</v>
      </c>
    </row>
    <row r="1222" spans="1:14" x14ac:dyDescent="0.35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2">
        <f>+Table1_1[[#This Row],[ Total Revenue ]]-Table1_1[[#This Row],[ Cost of Goods Sold ]]</f>
        <v>1449845000</v>
      </c>
      <c r="L1222" s="2">
        <f>Table1_1[[#This Row],[Gross Profit (Total Revenue - Cost of Goods Sold)]]-SUM(F1222:H1222)</f>
        <v>1074002000</v>
      </c>
      <c r="M1222" s="58">
        <f>1-(Table1_1[[#This Row],[ Cost of Goods Sold ]]/Table1_1[[#This Row],[ Total Revenue ]])</f>
        <v>0.5355683079588418</v>
      </c>
      <c r="N1222" s="58">
        <f>+Table1_1[[#This Row],[Operating Profit (Gross Profit - Total operating expenses)]]/Table1_1[[#This Row],[ Total Revenue ]]</f>
        <v>0.39673305345358434</v>
      </c>
    </row>
    <row r="1223" spans="1:14" x14ac:dyDescent="0.35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2">
        <f>+Table1_1[[#This Row],[ Total Revenue ]]-Table1_1[[#This Row],[ Cost of Goods Sold ]]</f>
        <v>4087000000</v>
      </c>
      <c r="L1223" s="2">
        <f>Table1_1[[#This Row],[Gross Profit (Total Revenue - Cost of Goods Sold)]]-SUM(F1223:H1223)</f>
        <v>1956000000</v>
      </c>
      <c r="M1223" s="58">
        <f>1-(Table1_1[[#This Row],[ Cost of Goods Sold ]]/Table1_1[[#This Row],[ Total Revenue ]])</f>
        <v>0.33409629690182296</v>
      </c>
      <c r="N1223" s="58">
        <f>+Table1_1[[#This Row],[Operating Profit (Gross Profit - Total operating expenses)]]/Table1_1[[#This Row],[ Total Revenue ]]</f>
        <v>0.15989536499632143</v>
      </c>
    </row>
    <row r="1224" spans="1:14" x14ac:dyDescent="0.35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2">
        <f>+Table1_1[[#This Row],[ Total Revenue ]]-Table1_1[[#This Row],[ Cost of Goods Sold ]]</f>
        <v>1671151000</v>
      </c>
      <c r="L1224" s="2">
        <f>Table1_1[[#This Row],[Gross Profit (Total Revenue - Cost of Goods Sold)]]-SUM(F1224:H1224)</f>
        <v>752460000</v>
      </c>
      <c r="M1224" s="58">
        <f>1-(Table1_1[[#This Row],[ Cost of Goods Sold ]]/Table1_1[[#This Row],[ Total Revenue ]])</f>
        <v>0.63635235122561973</v>
      </c>
      <c r="N1224" s="58">
        <f>+Table1_1[[#This Row],[Operating Profit (Gross Profit - Total operating expenses)]]/Table1_1[[#This Row],[ Total Revenue ]]</f>
        <v>0.28652688488546502</v>
      </c>
    </row>
    <row r="1225" spans="1:14" x14ac:dyDescent="0.35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2">
        <f>+Table1_1[[#This Row],[ Total Revenue ]]-Table1_1[[#This Row],[ Cost of Goods Sold ]]</f>
        <v>21340000000</v>
      </c>
      <c r="L1225" s="2">
        <f>Table1_1[[#This Row],[Gross Profit (Total Revenue - Cost of Goods Sold)]]-SUM(F1225:H1225)</f>
        <v>4535000000</v>
      </c>
      <c r="M1225" s="58">
        <f>1-(Table1_1[[#This Row],[ Cost of Goods Sold ]]/Table1_1[[#This Row],[ Total Revenue ]])</f>
        <v>0.29386653446803823</v>
      </c>
      <c r="N1225" s="58">
        <f>+Table1_1[[#This Row],[Operating Profit (Gross Profit - Total operating expenses)]]/Table1_1[[#This Row],[ Total Revenue ]]</f>
        <v>6.2450081247073727E-2</v>
      </c>
    </row>
    <row r="1226" spans="1:14" x14ac:dyDescent="0.35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2">
        <f>+Table1_1[[#This Row],[ Total Revenue ]]-Table1_1[[#This Row],[ Cost of Goods Sold ]]</f>
        <v>2537200000</v>
      </c>
      <c r="L1226" s="2">
        <f>Table1_1[[#This Row],[Gross Profit (Total Revenue - Cost of Goods Sold)]]-SUM(F1226:H1226)</f>
        <v>891400000</v>
      </c>
      <c r="M1226" s="58">
        <f>1-(Table1_1[[#This Row],[ Cost of Goods Sold ]]/Table1_1[[#This Row],[ Total Revenue ]])</f>
        <v>0.59700228240664488</v>
      </c>
      <c r="N1226" s="58">
        <f>+Table1_1[[#This Row],[Operating Profit (Gross Profit - Total operating expenses)]]/Table1_1[[#This Row],[ Total Revenue ]]</f>
        <v>0.20974611167321583</v>
      </c>
    </row>
    <row r="1227" spans="1:14" x14ac:dyDescent="0.35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2">
        <f>+Table1_1[[#This Row],[ Total Revenue ]]-Table1_1[[#This Row],[ Cost of Goods Sold ]]</f>
        <v>8301885000</v>
      </c>
      <c r="L1227" s="2">
        <f>Table1_1[[#This Row],[Gross Profit (Total Revenue - Cost of Goods Sold)]]-SUM(F1227:H1227)</f>
        <v>3606501000</v>
      </c>
      <c r="M1227" s="58">
        <f>1-(Table1_1[[#This Row],[ Cost of Goods Sold ]]/Table1_1[[#This Row],[ Total Revenue ]])</f>
        <v>0.28549999317362884</v>
      </c>
      <c r="N1227" s="58">
        <f>+Table1_1[[#This Row],[Operating Profit (Gross Profit - Total operating expenses)]]/Table1_1[[#This Row],[ Total Revenue ]]</f>
        <v>0.1240267735436814</v>
      </c>
    </row>
    <row r="1228" spans="1:14" x14ac:dyDescent="0.35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2">
        <f>+Table1_1[[#This Row],[ Total Revenue ]]-Table1_1[[#This Row],[ Cost of Goods Sold ]]</f>
        <v>1716711000</v>
      </c>
      <c r="L1228" s="2">
        <f>Table1_1[[#This Row],[Gross Profit (Total Revenue - Cost of Goods Sold)]]-SUM(F1228:H1228)</f>
        <v>860803000</v>
      </c>
      <c r="M1228" s="58">
        <f>1-(Table1_1[[#This Row],[ Cost of Goods Sold ]]/Table1_1[[#This Row],[ Total Revenue ]])</f>
        <v>0.47421711308681125</v>
      </c>
      <c r="N1228" s="58">
        <f>+Table1_1[[#This Row],[Operating Profit (Gross Profit - Total operating expenses)]]/Table1_1[[#This Row],[ Total Revenue ]]</f>
        <v>0.23778464377316064</v>
      </c>
    </row>
    <row r="1229" spans="1:14" x14ac:dyDescent="0.35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2">
        <f>+Table1_1[[#This Row],[ Total Revenue ]]-Table1_1[[#This Row],[ Cost of Goods Sold ]]</f>
        <v>7492000000</v>
      </c>
      <c r="L1229" s="2">
        <f>Table1_1[[#This Row],[Gross Profit (Total Revenue - Cost of Goods Sold)]]-SUM(F1229:H1229)</f>
        <v>1904800000</v>
      </c>
      <c r="M1229" s="58">
        <f>1-(Table1_1[[#This Row],[ Cost of Goods Sold ]]/Table1_1[[#This Row],[ Total Revenue ]])</f>
        <v>0.44358658582796517</v>
      </c>
      <c r="N1229" s="58">
        <f>+Table1_1[[#This Row],[Operating Profit (Gross Profit - Total operating expenses)]]/Table1_1[[#This Row],[ Total Revenue ]]</f>
        <v>0.11277946191739295</v>
      </c>
    </row>
    <row r="1230" spans="1:14" x14ac:dyDescent="0.35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2">
        <f>+Table1_1[[#This Row],[ Total Revenue ]]-Table1_1[[#This Row],[ Cost of Goods Sold ]]</f>
        <v>1206000000</v>
      </c>
      <c r="L1230" s="2">
        <f>Table1_1[[#This Row],[Gross Profit (Total Revenue - Cost of Goods Sold)]]-SUM(F1230:H1230)</f>
        <v>340000000</v>
      </c>
      <c r="M1230" s="58">
        <f>1-(Table1_1[[#This Row],[ Cost of Goods Sold ]]/Table1_1[[#This Row],[ Total Revenue ]])</f>
        <v>0.9678972712680578</v>
      </c>
      <c r="N1230" s="58">
        <f>+Table1_1[[#This Row],[Operating Profit (Gross Profit - Total operating expenses)]]/Table1_1[[#This Row],[ Total Revenue ]]</f>
        <v>0.27287319422150885</v>
      </c>
    </row>
    <row r="1231" spans="1:14" x14ac:dyDescent="0.35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2">
        <f>+Table1_1[[#This Row],[ Total Revenue ]]-Table1_1[[#This Row],[ Cost of Goods Sold ]]</f>
        <v>13092000000</v>
      </c>
      <c r="L1231" s="2">
        <f>Table1_1[[#This Row],[Gross Profit (Total Revenue - Cost of Goods Sold)]]-SUM(F1231:H1231)</f>
        <v>5113000000</v>
      </c>
      <c r="M1231" s="58">
        <f>1-(Table1_1[[#This Row],[ Cost of Goods Sold ]]/Table1_1[[#This Row],[ Total Revenue ]])</f>
        <v>0.48823419727764306</v>
      </c>
      <c r="N1231" s="58">
        <f>+Table1_1[[#This Row],[Operating Profit (Gross Profit - Total operating expenses)]]/Table1_1[[#This Row],[ Total Revenue ]]</f>
        <v>0.19067685996643668</v>
      </c>
    </row>
    <row r="1232" spans="1:14" x14ac:dyDescent="0.35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2">
        <f>+Table1_1[[#This Row],[ Total Revenue ]]-Table1_1[[#This Row],[ Cost of Goods Sold ]]</f>
        <v>1950415000</v>
      </c>
      <c r="L1232" s="2">
        <f>Table1_1[[#This Row],[Gross Profit (Total Revenue - Cost of Goods Sold)]]-SUM(F1232:H1232)</f>
        <v>589472000</v>
      </c>
      <c r="M1232" s="58">
        <f>1-(Table1_1[[#This Row],[ Cost of Goods Sold ]]/Table1_1[[#This Row],[ Total Revenue ]])</f>
        <v>0.34147624662645104</v>
      </c>
      <c r="N1232" s="58">
        <f>+Table1_1[[#This Row],[Operating Profit (Gross Profit - Total operating expenses)]]/Table1_1[[#This Row],[ Total Revenue ]]</f>
        <v>0.10320402891250702</v>
      </c>
    </row>
    <row r="1233" spans="1:14" x14ac:dyDescent="0.35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2">
        <f>+Table1_1[[#This Row],[ Total Revenue ]]-Table1_1[[#This Row],[ Cost of Goods Sold ]]</f>
        <v>3917000000</v>
      </c>
      <c r="L1233" s="2">
        <f>Table1_1[[#This Row],[Gross Profit (Total Revenue - Cost of Goods Sold)]]-SUM(F1233:H1233)</f>
        <v>2169000000</v>
      </c>
      <c r="M1233" s="58">
        <f>1-(Table1_1[[#This Row],[ Cost of Goods Sold ]]/Table1_1[[#This Row],[ Total Revenue ]])</f>
        <v>9.4675271312208431E-2</v>
      </c>
      <c r="N1233" s="58">
        <f>+Table1_1[[#This Row],[Operating Profit (Gross Profit - Total operating expenses)]]/Table1_1[[#This Row],[ Total Revenue ]]</f>
        <v>5.2425494887970416E-2</v>
      </c>
    </row>
    <row r="1234" spans="1:14" x14ac:dyDescent="0.35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2">
        <f>+Table1_1[[#This Row],[ Total Revenue ]]-Table1_1[[#This Row],[ Cost of Goods Sold ]]</f>
        <v>4960000000</v>
      </c>
      <c r="L1234" s="2">
        <f>Table1_1[[#This Row],[Gross Profit (Total Revenue - Cost of Goods Sold)]]-SUM(F1234:H1234)</f>
        <v>1636000000</v>
      </c>
      <c r="M1234" s="58">
        <f>1-(Table1_1[[#This Row],[ Cost of Goods Sold ]]/Table1_1[[#This Row],[ Total Revenue ]])</f>
        <v>0.12206826963305684</v>
      </c>
      <c r="N1234" s="58">
        <f>+Table1_1[[#This Row],[Operating Profit (Gross Profit - Total operating expenses)]]/Table1_1[[#This Row],[ Total Revenue ]]</f>
        <v>4.0262840548322791E-2</v>
      </c>
    </row>
    <row r="1235" spans="1:14" x14ac:dyDescent="0.35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2">
        <f>+Table1_1[[#This Row],[ Total Revenue ]]-Table1_1[[#This Row],[ Cost of Goods Sold ]]</f>
        <v>777985000</v>
      </c>
      <c r="L1235" s="2">
        <f>Table1_1[[#This Row],[Gross Profit (Total Revenue - Cost of Goods Sold)]]-SUM(F1235:H1235)</f>
        <v>431640000</v>
      </c>
      <c r="M1235" s="58">
        <f>1-(Table1_1[[#This Row],[ Cost of Goods Sold ]]/Table1_1[[#This Row],[ Total Revenue ]])</f>
        <v>0.31795018711606671</v>
      </c>
      <c r="N1235" s="58">
        <f>+Table1_1[[#This Row],[Operating Profit (Gross Profit - Total operating expenses)]]/Table1_1[[#This Row],[ Total Revenue ]]</f>
        <v>0.17640445351360121</v>
      </c>
    </row>
    <row r="1236" spans="1:14" x14ac:dyDescent="0.35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2">
        <f>+Table1_1[[#This Row],[ Total Revenue ]]-Table1_1[[#This Row],[ Cost of Goods Sold ]]</f>
        <v>7427000000</v>
      </c>
      <c r="L1236" s="2">
        <f>Table1_1[[#This Row],[Gross Profit (Total Revenue - Cost of Goods Sold)]]-SUM(F1236:H1236)</f>
        <v>4226000000</v>
      </c>
      <c r="M1236" s="58">
        <f>1-(Table1_1[[#This Row],[ Cost of Goods Sold ]]/Table1_1[[#This Row],[ Total Revenue ]])</f>
        <v>0.56933691069375247</v>
      </c>
      <c r="N1236" s="58">
        <f>+Table1_1[[#This Row],[Operating Profit (Gross Profit - Total operating expenses)]]/Table1_1[[#This Row],[ Total Revenue ]]</f>
        <v>0.32395553852050596</v>
      </c>
    </row>
    <row r="1237" spans="1:14" x14ac:dyDescent="0.35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2">
        <f>+Table1_1[[#This Row],[ Total Revenue ]]-Table1_1[[#This Row],[ Cost of Goods Sold ]]</f>
        <v>2457000000</v>
      </c>
      <c r="L1237" s="2">
        <f>Table1_1[[#This Row],[Gross Profit (Total Revenue - Cost of Goods Sold)]]-SUM(F1237:H1237)</f>
        <v>1096000000</v>
      </c>
      <c r="M1237" s="58">
        <f>1-(Table1_1[[#This Row],[ Cost of Goods Sold ]]/Table1_1[[#This Row],[ Total Revenue ]])</f>
        <v>0.17704280155642027</v>
      </c>
      <c r="N1237" s="58">
        <f>+Table1_1[[#This Row],[Operating Profit (Gross Profit - Total operating expenses)]]/Table1_1[[#This Row],[ Total Revenue ]]</f>
        <v>7.8973915549791038E-2</v>
      </c>
    </row>
    <row r="1238" spans="1:14" x14ac:dyDescent="0.35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2">
        <f>+Table1_1[[#This Row],[ Total Revenue ]]-Table1_1[[#This Row],[ Cost of Goods Sold ]]</f>
        <v>1512206000</v>
      </c>
      <c r="L1238" s="2">
        <f>Table1_1[[#This Row],[Gross Profit (Total Revenue - Cost of Goods Sold)]]-SUM(F1238:H1238)</f>
        <v>353955000</v>
      </c>
      <c r="M1238" s="58">
        <f>1-(Table1_1[[#This Row],[ Cost of Goods Sold ]]/Table1_1[[#This Row],[ Total Revenue ]])</f>
        <v>0.49028034898536821</v>
      </c>
      <c r="N1238" s="58">
        <f>+Table1_1[[#This Row],[Operating Profit (Gross Profit - Total operating expenses)]]/Table1_1[[#This Row],[ Total Revenue ]]</f>
        <v>0.11475763283912112</v>
      </c>
    </row>
    <row r="1239" spans="1:14" x14ac:dyDescent="0.35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2">
        <f>+Table1_1[[#This Row],[ Total Revenue ]]-Table1_1[[#This Row],[ Cost of Goods Sold ]]</f>
        <v>1512206000</v>
      </c>
      <c r="L1239" s="2">
        <f>Table1_1[[#This Row],[Gross Profit (Total Revenue - Cost of Goods Sold)]]-SUM(F1239:H1239)</f>
        <v>353955000</v>
      </c>
      <c r="M1239" s="58">
        <f>1-(Table1_1[[#This Row],[ Cost of Goods Sold ]]/Table1_1[[#This Row],[ Total Revenue ]])</f>
        <v>0.49028034898536821</v>
      </c>
      <c r="N1239" s="58">
        <f>+Table1_1[[#This Row],[Operating Profit (Gross Profit - Total operating expenses)]]/Table1_1[[#This Row],[ Total Revenue ]]</f>
        <v>0.11475763283912112</v>
      </c>
    </row>
    <row r="1240" spans="1:14" x14ac:dyDescent="0.35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2">
        <f>+Table1_1[[#This Row],[ Total Revenue ]]-Table1_1[[#This Row],[ Cost of Goods Sold ]]</f>
        <v>22290000000</v>
      </c>
      <c r="L1240" s="2">
        <f>Table1_1[[#This Row],[Gross Profit (Total Revenue - Cost of Goods Sold)]]-SUM(F1240:H1240)</f>
        <v>2816000000</v>
      </c>
      <c r="M1240" s="58">
        <f>1-(Table1_1[[#This Row],[ Cost of Goods Sold ]]/Table1_1[[#This Row],[ Total Revenue ]])</f>
        <v>0.57299298218554795</v>
      </c>
      <c r="N1240" s="58">
        <f>+Table1_1[[#This Row],[Operating Profit (Gross Profit - Total operating expenses)]]/Table1_1[[#This Row],[ Total Revenue ]]</f>
        <v>7.2388884604508888E-2</v>
      </c>
    </row>
    <row r="1241" spans="1:14" x14ac:dyDescent="0.35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2">
        <f>+Table1_1[[#This Row],[ Total Revenue ]]-Table1_1[[#This Row],[ Cost of Goods Sold ]]</f>
        <v>547305000</v>
      </c>
      <c r="L1241" s="2">
        <f>Table1_1[[#This Row],[Gross Profit (Total Revenue - Cost of Goods Sold)]]-SUM(F1241:H1241)</f>
        <v>126764000</v>
      </c>
      <c r="M1241" s="58">
        <f>1-(Table1_1[[#This Row],[ Cost of Goods Sold ]]/Table1_1[[#This Row],[ Total Revenue ]])</f>
        <v>0.66903939387271616</v>
      </c>
      <c r="N1241" s="58">
        <f>+Table1_1[[#This Row],[Operating Profit (Gross Profit - Total operating expenses)]]/Table1_1[[#This Row],[ Total Revenue ]]</f>
        <v>0.1549595010549529</v>
      </c>
    </row>
    <row r="1242" spans="1:14" x14ac:dyDescent="0.35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2">
        <f>+Table1_1[[#This Row],[ Total Revenue ]]-Table1_1[[#This Row],[ Cost of Goods Sold ]]</f>
        <v>1136787000</v>
      </c>
      <c r="L1242" s="2">
        <f>Table1_1[[#This Row],[Gross Profit (Total Revenue - Cost of Goods Sold)]]-SUM(F1242:H1242)</f>
        <v>424781000</v>
      </c>
      <c r="M1242" s="58">
        <f>1-(Table1_1[[#This Row],[ Cost of Goods Sold ]]/Table1_1[[#This Row],[ Total Revenue ]])</f>
        <v>0.35071199854135704</v>
      </c>
      <c r="N1242" s="58">
        <f>+Table1_1[[#This Row],[Operating Profit (Gross Profit - Total operating expenses)]]/Table1_1[[#This Row],[ Total Revenue ]]</f>
        <v>0.13104987429694059</v>
      </c>
    </row>
    <row r="1243" spans="1:14" x14ac:dyDescent="0.35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2">
        <f>+Table1_1[[#This Row],[ Total Revenue ]]-Table1_1[[#This Row],[ Cost of Goods Sold ]]</f>
        <v>53232000000</v>
      </c>
      <c r="L1243" s="2">
        <f>Table1_1[[#This Row],[Gross Profit (Total Revenue - Cost of Goods Sold)]]-SUM(F1243:H1243)</f>
        <v>11021000000</v>
      </c>
      <c r="M1243" s="58">
        <f>1-(Table1_1[[#This Row],[ Cost of Goods Sold ]]/Table1_1[[#This Row],[ Total Revenue ]])</f>
        <v>0.33882640493421678</v>
      </c>
      <c r="N1243" s="58">
        <f>+Table1_1[[#This Row],[Operating Profit (Gross Profit - Total operating expenses)]]/Table1_1[[#This Row],[ Total Revenue ]]</f>
        <v>7.0149643236774931E-2</v>
      </c>
    </row>
    <row r="1244" spans="1:14" x14ac:dyDescent="0.35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2">
        <f>+Table1_1[[#This Row],[ Total Revenue ]]-Table1_1[[#This Row],[ Cost of Goods Sold ]]</f>
        <v>2802400000</v>
      </c>
      <c r="L1244" s="2">
        <f>Table1_1[[#This Row],[Gross Profit (Total Revenue - Cost of Goods Sold)]]-SUM(F1244:H1244)</f>
        <v>709500000</v>
      </c>
      <c r="M1244" s="58">
        <f>1-(Table1_1[[#This Row],[ Cost of Goods Sold ]]/Table1_1[[#This Row],[ Total Revenue ]])</f>
        <v>0.26627393225331375</v>
      </c>
      <c r="N1244" s="58">
        <f>+Table1_1[[#This Row],[Operating Profit (Gross Profit - Total operating expenses)]]/Table1_1[[#This Row],[ Total Revenue ]]</f>
        <v>6.7414128937241677E-2</v>
      </c>
    </row>
    <row r="1245" spans="1:14" x14ac:dyDescent="0.35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2">
        <f>+Table1_1[[#This Row],[ Total Revenue ]]-Table1_1[[#This Row],[ Cost of Goods Sold ]]</f>
        <v>17379000000</v>
      </c>
      <c r="L1245" s="2">
        <f>Table1_1[[#This Row],[Gross Profit (Total Revenue - Cost of Goods Sold)]]-SUM(F1245:H1245)</f>
        <v>8052000000</v>
      </c>
      <c r="M1245" s="58">
        <f>1-(Table1_1[[#This Row],[ Cost of Goods Sold ]]/Table1_1[[#This Row],[ Total Revenue ]])</f>
        <v>0.7967267225966167</v>
      </c>
      <c r="N1245" s="58">
        <f>+Table1_1[[#This Row],[Operating Profit (Gross Profit - Total operating expenses)]]/Table1_1[[#This Row],[ Total Revenue ]]</f>
        <v>0.36913767019667171</v>
      </c>
    </row>
    <row r="1246" spans="1:14" x14ac:dyDescent="0.35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2">
        <f>+Table1_1[[#This Row],[ Total Revenue ]]-Table1_1[[#This Row],[ Cost of Goods Sold ]]</f>
        <v>43474000000</v>
      </c>
      <c r="L1246" s="2">
        <f>Table1_1[[#This Row],[Gross Profit (Total Revenue - Cost of Goods Sold)]]-SUM(F1246:H1246)</f>
        <v>4968000000</v>
      </c>
      <c r="M1246" s="58">
        <f>1-(Table1_1[[#This Row],[ Cost of Goods Sold ]]/Table1_1[[#This Row],[ Total Revenue ]])</f>
        <v>0.74656546228877585</v>
      </c>
      <c r="N1246" s="58">
        <f>+Table1_1[[#This Row],[Operating Profit (Gross Profit - Total operating expenses)]]/Table1_1[[#This Row],[ Total Revenue ]]</f>
        <v>8.5313916746805885E-2</v>
      </c>
    </row>
    <row r="1247" spans="1:14" x14ac:dyDescent="0.35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2">
        <f>+Table1_1[[#This Row],[ Total Revenue ]]-Table1_1[[#This Row],[ Cost of Goods Sold ]]</f>
        <v>1174930000</v>
      </c>
      <c r="L1247" s="2">
        <f>Table1_1[[#This Row],[Gross Profit (Total Revenue - Cost of Goods Sold)]]-SUM(F1247:H1247)</f>
        <v>365385000</v>
      </c>
      <c r="M1247" s="58">
        <f>1-(Table1_1[[#This Row],[ Cost of Goods Sold ]]/Table1_1[[#This Row],[ Total Revenue ]])</f>
        <v>0.35356688996372942</v>
      </c>
      <c r="N1247" s="58">
        <f>+Table1_1[[#This Row],[Operating Profit (Gross Profit - Total operating expenses)]]/Table1_1[[#This Row],[ Total Revenue ]]</f>
        <v>0.1099538168992172</v>
      </c>
    </row>
    <row r="1248" spans="1:14" x14ac:dyDescent="0.35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2">
        <f>+Table1_1[[#This Row],[ Total Revenue ]]-Table1_1[[#This Row],[ Cost of Goods Sold ]]</f>
        <v>808600000</v>
      </c>
      <c r="L1248" s="2">
        <f>Table1_1[[#This Row],[Gross Profit (Total Revenue - Cost of Goods Sold)]]-SUM(F1248:H1248)</f>
        <v>288300000</v>
      </c>
      <c r="M1248" s="58">
        <f>1-(Table1_1[[#This Row],[ Cost of Goods Sold ]]/Table1_1[[#This Row],[ Total Revenue ]])</f>
        <v>0.34100877192982459</v>
      </c>
      <c r="N1248" s="58">
        <f>+Table1_1[[#This Row],[Operating Profit (Gross Profit - Total operating expenses)]]/Table1_1[[#This Row],[ Total Revenue ]]</f>
        <v>0.12158400809716599</v>
      </c>
    </row>
    <row r="1249" spans="1:14" x14ac:dyDescent="0.35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2">
        <f>+Table1_1[[#This Row],[ Total Revenue ]]-Table1_1[[#This Row],[ Cost of Goods Sold ]]</f>
        <v>15667000000</v>
      </c>
      <c r="L1249" s="2">
        <f>Table1_1[[#This Row],[Gross Profit (Total Revenue - Cost of Goods Sold)]]-SUM(F1249:H1249)</f>
        <v>7291000000</v>
      </c>
      <c r="M1249" s="58">
        <f>1-(Table1_1[[#This Row],[ Cost of Goods Sold ]]/Table1_1[[#This Row],[ Total Revenue ]])</f>
        <v>0.27927911868515809</v>
      </c>
      <c r="N1249" s="58">
        <f>+Table1_1[[#This Row],[Operating Profit (Gross Profit - Total operating expenses)]]/Table1_1[[#This Row],[ Total Revenue ]]</f>
        <v>0.12996898285143854</v>
      </c>
    </row>
    <row r="1250" spans="1:14" x14ac:dyDescent="0.35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2">
        <f>+Table1_1[[#This Row],[ Total Revenue ]]-Table1_1[[#This Row],[ Cost of Goods Sold ]]</f>
        <v>11801000000</v>
      </c>
      <c r="L1250" s="2">
        <f>Table1_1[[#This Row],[Gross Profit (Total Revenue - Cost of Goods Sold)]]-SUM(F1250:H1250)</f>
        <v>9078000000</v>
      </c>
      <c r="M1250" s="58">
        <f>1-(Table1_1[[#This Row],[ Cost of Goods Sold ]]/Table1_1[[#This Row],[ Total Revenue ]])</f>
        <v>0.85021613832853027</v>
      </c>
      <c r="N1250" s="58">
        <f>+Table1_1[[#This Row],[Operating Profit (Gross Profit - Total operating expenses)]]/Table1_1[[#This Row],[ Total Revenue ]]</f>
        <v>0.65403458213256482</v>
      </c>
    </row>
    <row r="1251" spans="1:14" x14ac:dyDescent="0.35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2">
        <f>+Table1_1[[#This Row],[ Total Revenue ]]-Table1_1[[#This Row],[ Cost of Goods Sold ]]</f>
        <v>1282700000</v>
      </c>
      <c r="L1251" s="2">
        <f>Table1_1[[#This Row],[Gross Profit (Total Revenue - Cost of Goods Sold)]]-SUM(F1251:H1251)</f>
        <v>549000000</v>
      </c>
      <c r="M1251" s="58">
        <f>1-(Table1_1[[#This Row],[ Cost of Goods Sold ]]/Table1_1[[#This Row],[ Total Revenue ]])</f>
        <v>0.41389435642605921</v>
      </c>
      <c r="N1251" s="58">
        <f>+Table1_1[[#This Row],[Operating Profit (Gross Profit - Total operating expenses)]]/Table1_1[[#This Row],[ Total Revenue ]]</f>
        <v>0.17714820431738246</v>
      </c>
    </row>
    <row r="1252" spans="1:14" x14ac:dyDescent="0.35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2">
        <f>+Table1_1[[#This Row],[ Total Revenue ]]-Table1_1[[#This Row],[ Cost of Goods Sold ]]</f>
        <v>5993971000</v>
      </c>
      <c r="L1252" s="2">
        <f>Table1_1[[#This Row],[Gross Profit (Total Revenue - Cost of Goods Sold)]]-SUM(F1252:H1252)</f>
        <v>1834086000</v>
      </c>
      <c r="M1252" s="58">
        <f>1-(Table1_1[[#This Row],[ Cost of Goods Sold ]]/Table1_1[[#This Row],[ Total Revenue ]])</f>
        <v>0.48802250678850412</v>
      </c>
      <c r="N1252" s="58">
        <f>+Table1_1[[#This Row],[Operating Profit (Gross Profit - Total operating expenses)]]/Table1_1[[#This Row],[ Total Revenue ]]</f>
        <v>0.1493292589146161</v>
      </c>
    </row>
    <row r="1253" spans="1:14" x14ac:dyDescent="0.35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2">
        <f>+Table1_1[[#This Row],[ Total Revenue ]]-Table1_1[[#This Row],[ Cost of Goods Sold ]]</f>
        <v>6400000000</v>
      </c>
      <c r="L1253" s="2">
        <f>Table1_1[[#This Row],[Gross Profit (Total Revenue - Cost of Goods Sold)]]-SUM(F1253:H1253)</f>
        <v>3318000000</v>
      </c>
      <c r="M1253" s="58">
        <f>1-(Table1_1[[#This Row],[ Cost of Goods Sold ]]/Table1_1[[#This Row],[ Total Revenue ]])</f>
        <v>0.48236358154959302</v>
      </c>
      <c r="N1253" s="58">
        <f>+Table1_1[[#This Row],[Operating Profit (Gross Profit - Total operating expenses)]]/Table1_1[[#This Row],[ Total Revenue ]]</f>
        <v>0.2500753693096171</v>
      </c>
    </row>
    <row r="1254" spans="1:14" x14ac:dyDescent="0.35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2">
        <f>+Table1_1[[#This Row],[ Total Revenue ]]-Table1_1[[#This Row],[ Cost of Goods Sold ]]</f>
        <v>12703000000</v>
      </c>
      <c r="L1254" s="2">
        <f>Table1_1[[#This Row],[Gross Profit (Total Revenue - Cost of Goods Sold)]]-SUM(F1254:H1254)</f>
        <v>5902000000</v>
      </c>
      <c r="M1254" s="58">
        <f>1-(Table1_1[[#This Row],[ Cost of Goods Sold ]]/Table1_1[[#This Row],[ Total Revenue ]])</f>
        <v>9.7085078413989168E-2</v>
      </c>
      <c r="N1254" s="58">
        <f>+Table1_1[[#This Row],[Operating Profit (Gross Profit - Total operating expenses)]]/Table1_1[[#This Row],[ Total Revenue ]]</f>
        <v>4.5107150499831862E-2</v>
      </c>
    </row>
    <row r="1255" spans="1:14" x14ac:dyDescent="0.35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2">
        <f>+Table1_1[[#This Row],[ Total Revenue ]]-Table1_1[[#This Row],[ Cost of Goods Sold ]]</f>
        <v>587582000</v>
      </c>
      <c r="L1255" s="2">
        <f>Table1_1[[#This Row],[Gross Profit (Total Revenue - Cost of Goods Sold)]]-SUM(F1255:H1255)</f>
        <v>295224000</v>
      </c>
      <c r="M1255" s="58">
        <f>1-(Table1_1[[#This Row],[ Cost of Goods Sold ]]/Table1_1[[#This Row],[ Total Revenue ]])</f>
        <v>0.19624209588703911</v>
      </c>
      <c r="N1255" s="58">
        <f>+Table1_1[[#This Row],[Operating Profit (Gross Profit - Total operating expenses)]]/Table1_1[[#This Row],[ Total Revenue ]]</f>
        <v>9.8599644843026565E-2</v>
      </c>
    </row>
    <row r="1256" spans="1:14" x14ac:dyDescent="0.35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2">
        <f>+Table1_1[[#This Row],[ Total Revenue ]]-Table1_1[[#This Row],[ Cost of Goods Sold ]]</f>
        <v>1491018000</v>
      </c>
      <c r="L1256" s="2">
        <f>Table1_1[[#This Row],[Gross Profit (Total Revenue - Cost of Goods Sold)]]-SUM(F1256:H1256)</f>
        <v>772759000</v>
      </c>
      <c r="M1256" s="58">
        <f>1-(Table1_1[[#This Row],[ Cost of Goods Sold ]]/Table1_1[[#This Row],[ Total Revenue ]])</f>
        <v>0.59586686792416632</v>
      </c>
      <c r="N1256" s="58">
        <f>+Table1_1[[#This Row],[Operating Profit (Gross Profit - Total operating expenses)]]/Table1_1[[#This Row],[ Total Revenue ]]</f>
        <v>0.308823558796883</v>
      </c>
    </row>
    <row r="1257" spans="1:14" x14ac:dyDescent="0.35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2">
        <f>+Table1_1[[#This Row],[ Total Revenue ]]-Table1_1[[#This Row],[ Cost of Goods Sold ]]</f>
        <v>1030128000</v>
      </c>
      <c r="L1257" s="2">
        <f>Table1_1[[#This Row],[Gross Profit (Total Revenue - Cost of Goods Sold)]]-SUM(F1257:H1257)</f>
        <v>660446000</v>
      </c>
      <c r="M1257" s="58">
        <f>1-(Table1_1[[#This Row],[ Cost of Goods Sold ]]/Table1_1[[#This Row],[ Total Revenue ]])</f>
        <v>0.58974790551008005</v>
      </c>
      <c r="N1257" s="58">
        <f>+Table1_1[[#This Row],[Operating Profit (Gross Profit - Total operating expenses)]]/Table1_1[[#This Row],[ Total Revenue ]]</f>
        <v>0.37810509490326472</v>
      </c>
    </row>
    <row r="1258" spans="1:14" x14ac:dyDescent="0.35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2">
        <f>+Table1_1[[#This Row],[ Total Revenue ]]-Table1_1[[#This Row],[ Cost of Goods Sold ]]</f>
        <v>821692000</v>
      </c>
      <c r="L1258" s="2">
        <f>Table1_1[[#This Row],[Gross Profit (Total Revenue - Cost of Goods Sold)]]-SUM(F1258:H1258)</f>
        <v>564427000</v>
      </c>
      <c r="M1258" s="58">
        <f>1-(Table1_1[[#This Row],[ Cost of Goods Sold ]]/Table1_1[[#This Row],[ Total Revenue ]])</f>
        <v>0.81346220289332827</v>
      </c>
      <c r="N1258" s="58">
        <f>+Table1_1[[#This Row],[Operating Profit (Gross Profit - Total operating expenses)]]/Table1_1[[#This Row],[ Total Revenue ]]</f>
        <v>0.55877388460940658</v>
      </c>
    </row>
    <row r="1259" spans="1:14" x14ac:dyDescent="0.35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2">
        <f>+Table1_1[[#This Row],[ Total Revenue ]]-Table1_1[[#This Row],[ Cost of Goods Sold ]]</f>
        <v>519428000</v>
      </c>
      <c r="L1259" s="2">
        <f>Table1_1[[#This Row],[Gross Profit (Total Revenue - Cost of Goods Sold)]]-SUM(F1259:H1259)</f>
        <v>-641487000</v>
      </c>
      <c r="M1259" s="58">
        <f>1-(Table1_1[[#This Row],[ Cost of Goods Sold ]]/Table1_1[[#This Row],[ Total Revenue ]])</f>
        <v>0.89492518284331035</v>
      </c>
      <c r="N1259" s="58">
        <f>+Table1_1[[#This Row],[Operating Profit (Gross Profit - Total operating expenses)]]/Table1_1[[#This Row],[ Total Revenue ]]</f>
        <v>-1.1052212640955179</v>
      </c>
    </row>
    <row r="1260" spans="1:14" x14ac:dyDescent="0.35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2">
        <f>+Table1_1[[#This Row],[ Total Revenue ]]-Table1_1[[#This Row],[ Cost of Goods Sold ]]</f>
        <v>1875141000</v>
      </c>
      <c r="L1260" s="2">
        <f>Table1_1[[#This Row],[Gross Profit (Total Revenue - Cost of Goods Sold)]]-SUM(F1260:H1260)</f>
        <v>835092000</v>
      </c>
      <c r="M1260" s="58">
        <f>1-(Table1_1[[#This Row],[ Cost of Goods Sold ]]/Table1_1[[#This Row],[ Total Revenue ]])</f>
        <v>0.570759061602644</v>
      </c>
      <c r="N1260" s="58">
        <f>+Table1_1[[#This Row],[Operating Profit (Gross Profit - Total operating expenses)]]/Table1_1[[#This Row],[ Total Revenue ]]</f>
        <v>0.25418692582151164</v>
      </c>
    </row>
    <row r="1261" spans="1:14" x14ac:dyDescent="0.35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2">
        <f>+Table1_1[[#This Row],[ Total Revenue ]]-Table1_1[[#This Row],[ Cost of Goods Sold ]]</f>
        <v>77148000000</v>
      </c>
      <c r="L1261" s="2">
        <f>Table1_1[[#This Row],[Gross Profit (Total Revenue - Cost of Goods Sold)]]-SUM(F1261:H1261)</f>
        <v>19599000000</v>
      </c>
      <c r="M1261" s="58">
        <f>1-(Table1_1[[#This Row],[ Cost of Goods Sold ]]/Table1_1[[#This Row],[ Total Revenue ]])</f>
        <v>0.60708693017729132</v>
      </c>
      <c r="N1261" s="58">
        <f>+Table1_1[[#This Row],[Operating Profit (Gross Profit - Total operating expenses)]]/Table1_1[[#This Row],[ Total Revenue ]]</f>
        <v>0.15422689822866092</v>
      </c>
    </row>
    <row r="1262" spans="1:14" x14ac:dyDescent="0.35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2">
        <f>+Table1_1[[#This Row],[ Total Revenue ]]-Table1_1[[#This Row],[ Cost of Goods Sold ]]</f>
        <v>1164431000</v>
      </c>
      <c r="L1262" s="2">
        <f>Table1_1[[#This Row],[Gross Profit (Total Revenue - Cost of Goods Sold)]]-SUM(F1262:H1262)</f>
        <v>533364000</v>
      </c>
      <c r="M1262" s="58">
        <f>1-(Table1_1[[#This Row],[ Cost of Goods Sold ]]/Table1_1[[#This Row],[ Total Revenue ]])</f>
        <v>0.58533416040664665</v>
      </c>
      <c r="N1262" s="58">
        <f>+Table1_1[[#This Row],[Operating Profit (Gross Profit - Total operating expenses)]]/Table1_1[[#This Row],[ Total Revenue ]]</f>
        <v>0.26811049270513293</v>
      </c>
    </row>
    <row r="1263" spans="1:14" x14ac:dyDescent="0.35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2">
        <f>+Table1_1[[#This Row],[ Total Revenue ]]-Table1_1[[#This Row],[ Cost of Goods Sold ]]</f>
        <v>4221000000</v>
      </c>
      <c r="L1263" s="2">
        <f>Table1_1[[#This Row],[Gross Profit (Total Revenue - Cost of Goods Sold)]]-SUM(F1263:H1263)</f>
        <v>1611000000</v>
      </c>
      <c r="M1263" s="58">
        <f>1-(Table1_1[[#This Row],[ Cost of Goods Sold ]]/Table1_1[[#This Row],[ Total Revenue ]])</f>
        <v>0.28966511117211091</v>
      </c>
      <c r="N1263" s="58">
        <f>+Table1_1[[#This Row],[Operating Profit (Gross Profit - Total operating expenses)]]/Table1_1[[#This Row],[ Total Revenue ]]</f>
        <v>0.11055448805929179</v>
      </c>
    </row>
    <row r="1264" spans="1:14" x14ac:dyDescent="0.35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2">
        <f>+Table1_1[[#This Row],[ Total Revenue ]]-Table1_1[[#This Row],[ Cost of Goods Sold ]]</f>
        <v>1625300000</v>
      </c>
      <c r="L1264" s="2">
        <f>Table1_1[[#This Row],[Gross Profit (Total Revenue - Cost of Goods Sold)]]-SUM(F1264:H1264)</f>
        <v>1112100000</v>
      </c>
      <c r="M1264" s="58">
        <f>1-(Table1_1[[#This Row],[ Cost of Goods Sold ]]/Table1_1[[#This Row],[ Total Revenue ]])</f>
        <v>0.32524864421364397</v>
      </c>
      <c r="N1264" s="58">
        <f>+Table1_1[[#This Row],[Operating Profit (Gross Profit - Total operating expenses)]]/Table1_1[[#This Row],[ Total Revenue ]]</f>
        <v>0.22254907846551</v>
      </c>
    </row>
    <row r="1265" spans="1:14" x14ac:dyDescent="0.35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2">
        <f>+Table1_1[[#This Row],[ Total Revenue ]]-Table1_1[[#This Row],[ Cost of Goods Sold ]]</f>
        <v>87276000000</v>
      </c>
      <c r="L1265" s="2">
        <f>Table1_1[[#This Row],[Gross Profit (Total Revenue - Cost of Goods Sold)]]-SUM(F1265:H1265)</f>
        <v>36844000000</v>
      </c>
      <c r="M1265" s="58">
        <f>1-(Table1_1[[#This Row],[ Cost of Goods Sold ]]/Table1_1[[#This Row],[ Total Revenue ]])</f>
        <v>0.9875978816819807</v>
      </c>
      <c r="N1265" s="58">
        <f>+Table1_1[[#This Row],[Operating Profit (Gross Profit - Total operating expenses)]]/Table1_1[[#This Row],[ Total Revenue ]]</f>
        <v>0.41691938623093289</v>
      </c>
    </row>
    <row r="1266" spans="1:14" x14ac:dyDescent="0.35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2">
        <f>+Table1_1[[#This Row],[ Total Revenue ]]-Table1_1[[#This Row],[ Cost of Goods Sold ]]</f>
        <v>5416000000</v>
      </c>
      <c r="L1266" s="2">
        <f>Table1_1[[#This Row],[Gross Profit (Total Revenue - Cost of Goods Sold)]]-SUM(F1266:H1266)</f>
        <v>944000000</v>
      </c>
      <c r="M1266" s="58">
        <f>1-(Table1_1[[#This Row],[ Cost of Goods Sold ]]/Table1_1[[#This Row],[ Total Revenue ]])</f>
        <v>0.35193969718630191</v>
      </c>
      <c r="N1266" s="58">
        <f>+Table1_1[[#This Row],[Operating Profit (Gross Profit - Total operating expenses)]]/Table1_1[[#This Row],[ Total Revenue ]]</f>
        <v>6.1342517382545973E-2</v>
      </c>
    </row>
    <row r="1267" spans="1:14" x14ac:dyDescent="0.35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2">
        <f>+Table1_1[[#This Row],[ Total Revenue ]]-Table1_1[[#This Row],[ Cost of Goods Sold ]]</f>
        <v>3690000000</v>
      </c>
      <c r="L1267" s="2">
        <f>Table1_1[[#This Row],[Gross Profit (Total Revenue - Cost of Goods Sold)]]-SUM(F1267:H1267)</f>
        <v>1486000000</v>
      </c>
      <c r="M1267" s="58">
        <f>1-(Table1_1[[#This Row],[ Cost of Goods Sold ]]/Table1_1[[#This Row],[ Total Revenue ]])</f>
        <v>0.17663108515628745</v>
      </c>
      <c r="N1267" s="58">
        <f>+Table1_1[[#This Row],[Operating Profit (Gross Profit - Total operating expenses)]]/Table1_1[[#This Row],[ Total Revenue ]]</f>
        <v>7.1131109090038766E-2</v>
      </c>
    </row>
    <row r="1268" spans="1:14" x14ac:dyDescent="0.35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2">
        <f>+Table1_1[[#This Row],[ Total Revenue ]]-Table1_1[[#This Row],[ Cost of Goods Sold ]]</f>
        <v>4730000000</v>
      </c>
      <c r="L1268" s="2">
        <f>Table1_1[[#This Row],[Gross Profit (Total Revenue - Cost of Goods Sold)]]-SUM(F1268:H1268)</f>
        <v>2142000000</v>
      </c>
      <c r="M1268" s="58">
        <f>1-(Table1_1[[#This Row],[ Cost of Goods Sold ]]/Table1_1[[#This Row],[ Total Revenue ]])</f>
        <v>0.36494097677648329</v>
      </c>
      <c r="N1268" s="58">
        <f>+Table1_1[[#This Row],[Operating Profit (Gross Profit - Total operating expenses)]]/Table1_1[[#This Row],[ Total Revenue ]]</f>
        <v>0.16526502584677108</v>
      </c>
    </row>
    <row r="1269" spans="1:14" x14ac:dyDescent="0.35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2">
        <f>+Table1_1[[#This Row],[ Total Revenue ]]-Table1_1[[#This Row],[ Cost of Goods Sold ]]</f>
        <v>3129000000</v>
      </c>
      <c r="L1269" s="2">
        <f>Table1_1[[#This Row],[Gross Profit (Total Revenue - Cost of Goods Sold)]]-SUM(F1269:H1269)</f>
        <v>1569000000</v>
      </c>
      <c r="M1269" s="58">
        <f>1-(Table1_1[[#This Row],[ Cost of Goods Sold ]]/Table1_1[[#This Row],[ Total Revenue ]])</f>
        <v>0.40971585701191571</v>
      </c>
      <c r="N1269" s="58">
        <f>+Table1_1[[#This Row],[Operating Profit (Gross Profit - Total operating expenses)]]/Table1_1[[#This Row],[ Total Revenue ]]</f>
        <v>0.2054471651171926</v>
      </c>
    </row>
    <row r="1270" spans="1:14" x14ac:dyDescent="0.35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2">
        <f>+Table1_1[[#This Row],[ Total Revenue ]]-Table1_1[[#This Row],[ Cost of Goods Sold ]]</f>
        <v>120565000000</v>
      </c>
      <c r="L1270" s="2">
        <f>Table1_1[[#This Row],[Gross Profit (Total Revenue - Cost of Goods Sold)]]-SUM(F1270:H1270)</f>
        <v>27147000000</v>
      </c>
      <c r="M1270" s="58">
        <f>1-(Table1_1[[#This Row],[ Cost of Goods Sold ]]/Table1_1[[#This Row],[ Total Revenue ]])</f>
        <v>0.24825440491216944</v>
      </c>
      <c r="N1270" s="58">
        <f>+Table1_1[[#This Row],[Operating Profit (Gross Profit - Total operating expenses)]]/Table1_1[[#This Row],[ Total Revenue ]]</f>
        <v>5.5898165555100264E-2</v>
      </c>
    </row>
    <row r="1271" spans="1:14" x14ac:dyDescent="0.35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2">
        <f>+Table1_1[[#This Row],[ Total Revenue ]]-Table1_1[[#This Row],[ Cost of Goods Sold ]]</f>
        <v>2758600000</v>
      </c>
      <c r="L1271" s="2">
        <f>Table1_1[[#This Row],[Gross Profit (Total Revenue - Cost of Goods Sold)]]-SUM(F1271:H1271)</f>
        <v>796700000</v>
      </c>
      <c r="M1271" s="58">
        <f>1-(Table1_1[[#This Row],[ Cost of Goods Sold ]]/Table1_1[[#This Row],[ Total Revenue ]])</f>
        <v>0.19465417237048221</v>
      </c>
      <c r="N1271" s="58">
        <f>+Table1_1[[#This Row],[Operating Profit (Gross Profit - Total operating expenses)]]/Table1_1[[#This Row],[ Total Revenue ]]</f>
        <v>5.6217276563315884E-2</v>
      </c>
    </row>
    <row r="1272" spans="1:14" x14ac:dyDescent="0.35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2">
        <f>+Table1_1[[#This Row],[ Total Revenue ]]-Table1_1[[#This Row],[ Cost of Goods Sold ]]</f>
        <v>2309800000</v>
      </c>
      <c r="L1272" s="2">
        <f>Table1_1[[#This Row],[Gross Profit (Total Revenue - Cost of Goods Sold)]]-SUM(F1272:H1272)</f>
        <v>1140500000</v>
      </c>
      <c r="M1272" s="58">
        <f>1-(Table1_1[[#This Row],[ Cost of Goods Sold ]]/Table1_1[[#This Row],[ Total Revenue ]])</f>
        <v>0.4119346554430019</v>
      </c>
      <c r="N1272" s="58">
        <f>+Table1_1[[#This Row],[Operating Profit (Gross Profit - Total operating expenses)]]/Table1_1[[#This Row],[ Total Revenue ]]</f>
        <v>0.20339920102725068</v>
      </c>
    </row>
    <row r="1273" spans="1:14" x14ac:dyDescent="0.35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2">
        <f>+Table1_1[[#This Row],[ Total Revenue ]]-Table1_1[[#This Row],[ Cost of Goods Sold ]]</f>
        <v>1640000000</v>
      </c>
      <c r="L1273" s="2">
        <f>Table1_1[[#This Row],[Gross Profit (Total Revenue - Cost of Goods Sold)]]-SUM(F1273:H1273)</f>
        <v>1364000000</v>
      </c>
      <c r="M1273" s="58">
        <f>1-(Table1_1[[#This Row],[ Cost of Goods Sold ]]/Table1_1[[#This Row],[ Total Revenue ]])</f>
        <v>0.22153181142779954</v>
      </c>
      <c r="N1273" s="58">
        <f>+Table1_1[[#This Row],[Operating Profit (Gross Profit - Total operating expenses)]]/Table1_1[[#This Row],[ Total Revenue ]]</f>
        <v>0.18424962852897475</v>
      </c>
    </row>
    <row r="1274" spans="1:14" x14ac:dyDescent="0.35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2">
        <f>+Table1_1[[#This Row],[ Total Revenue ]]-Table1_1[[#This Row],[ Cost of Goods Sold ]]</f>
        <v>2777000000</v>
      </c>
      <c r="L1274" s="2">
        <f>Table1_1[[#This Row],[Gross Profit (Total Revenue - Cost of Goods Sold)]]-SUM(F1274:H1274)</f>
        <v>987000000</v>
      </c>
      <c r="M1274" s="58">
        <f>1-(Table1_1[[#This Row],[ Cost of Goods Sold ]]/Table1_1[[#This Row],[ Total Revenue ]])</f>
        <v>0.52584737739064569</v>
      </c>
      <c r="N1274" s="58">
        <f>+Table1_1[[#This Row],[Operating Profit (Gross Profit - Total operating expenses)]]/Table1_1[[#This Row],[ Total Revenue ]]</f>
        <v>0.1868964211323613</v>
      </c>
    </row>
    <row r="1275" spans="1:14" x14ac:dyDescent="0.35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2">
        <f>+Table1_1[[#This Row],[ Total Revenue ]]-Table1_1[[#This Row],[ Cost of Goods Sold ]]</f>
        <v>2117350000</v>
      </c>
      <c r="L1275" s="2">
        <f>Table1_1[[#This Row],[Gross Profit (Total Revenue - Cost of Goods Sold)]]-SUM(F1275:H1275)</f>
        <v>1300330000</v>
      </c>
      <c r="M1275" s="58">
        <f>1-(Table1_1[[#This Row],[ Cost of Goods Sold ]]/Table1_1[[#This Row],[ Total Revenue ]])</f>
        <v>0.38967281911771823</v>
      </c>
      <c r="N1275" s="58">
        <f>+Table1_1[[#This Row],[Operating Profit (Gross Profit - Total operating expenses)]]/Table1_1[[#This Row],[ Total Revenue ]]</f>
        <v>0.23931010786282031</v>
      </c>
    </row>
    <row r="1276" spans="1:14" x14ac:dyDescent="0.35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2">
        <f>+Table1_1[[#This Row],[ Total Revenue ]]-Table1_1[[#This Row],[ Cost of Goods Sold ]]</f>
        <v>1851345000</v>
      </c>
      <c r="L1276" s="2">
        <f>Table1_1[[#This Row],[Gross Profit (Total Revenue - Cost of Goods Sold)]]-SUM(F1276:H1276)</f>
        <v>820254000</v>
      </c>
      <c r="M1276" s="58">
        <f>1-(Table1_1[[#This Row],[ Cost of Goods Sold ]]/Table1_1[[#This Row],[ Total Revenue ]])</f>
        <v>0.76370073790021853</v>
      </c>
      <c r="N1276" s="58">
        <f>+Table1_1[[#This Row],[Operating Profit (Gross Profit - Total operating expenses)]]/Table1_1[[#This Row],[ Total Revenue ]]</f>
        <v>0.33836404617486521</v>
      </c>
    </row>
    <row r="1277" spans="1:14" x14ac:dyDescent="0.35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2">
        <f>+Table1_1[[#This Row],[ Total Revenue ]]-Table1_1[[#This Row],[ Cost of Goods Sold ]]</f>
        <v>3734783000</v>
      </c>
      <c r="L1277" s="2">
        <f>Table1_1[[#This Row],[Gross Profit (Total Revenue - Cost of Goods Sold)]]-SUM(F1277:H1277)</f>
        <v>1948130000</v>
      </c>
      <c r="M1277" s="58">
        <f>1-(Table1_1[[#This Row],[ Cost of Goods Sold ]]/Table1_1[[#This Row],[ Total Revenue ]])</f>
        <v>0.31959095115707636</v>
      </c>
      <c r="N1277" s="58">
        <f>+Table1_1[[#This Row],[Operating Profit (Gross Profit - Total operating expenses)]]/Table1_1[[#This Row],[ Total Revenue ]]</f>
        <v>0.16670438943243424</v>
      </c>
    </row>
    <row r="1278" spans="1:14" x14ac:dyDescent="0.35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2">
        <f>+Table1_1[[#This Row],[ Total Revenue ]]-Table1_1[[#This Row],[ Cost of Goods Sold ]]</f>
        <v>2362793000</v>
      </c>
      <c r="L1278" s="2">
        <f>Table1_1[[#This Row],[Gross Profit (Total Revenue - Cost of Goods Sold)]]-SUM(F1278:H1278)</f>
        <v>1021478000</v>
      </c>
      <c r="M1278" s="58">
        <f>1-(Table1_1[[#This Row],[ Cost of Goods Sold ]]/Table1_1[[#This Row],[ Total Revenue ]])</f>
        <v>0.35787601440535499</v>
      </c>
      <c r="N1278" s="58">
        <f>+Table1_1[[#This Row],[Operating Profit (Gross Profit - Total operating expenses)]]/Table1_1[[#This Row],[ Total Revenue ]]</f>
        <v>0.15471625125127475</v>
      </c>
    </row>
    <row r="1279" spans="1:14" x14ac:dyDescent="0.35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2">
        <f>+Table1_1[[#This Row],[ Total Revenue ]]-Table1_1[[#This Row],[ Cost of Goods Sold ]]</f>
        <v>1668521000</v>
      </c>
      <c r="L1279" s="2">
        <f>Table1_1[[#This Row],[Gross Profit (Total Revenue - Cost of Goods Sold)]]-SUM(F1279:H1279)</f>
        <v>779569000</v>
      </c>
      <c r="M1279" s="58">
        <f>1-(Table1_1[[#This Row],[ Cost of Goods Sold ]]/Table1_1[[#This Row],[ Total Revenue ]])</f>
        <v>0.70184247630969687</v>
      </c>
      <c r="N1279" s="58">
        <f>+Table1_1[[#This Row],[Operating Profit (Gross Profit - Total operating expenses)]]/Table1_1[[#This Row],[ Total Revenue ]]</f>
        <v>0.32791594317019329</v>
      </c>
    </row>
    <row r="1280" spans="1:14" x14ac:dyDescent="0.35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2">
        <f>+Table1_1[[#This Row],[ Total Revenue ]]-Table1_1[[#This Row],[ Cost of Goods Sold ]]</f>
        <v>127274000000</v>
      </c>
      <c r="L1280" s="2">
        <f>Table1_1[[#This Row],[Gross Profit (Total Revenue - Cost of Goods Sold)]]-SUM(F1280:H1280)</f>
        <v>35751000000</v>
      </c>
      <c r="M1280" s="58">
        <f>1-(Table1_1[[#This Row],[ Cost of Goods Sold ]]/Table1_1[[#This Row],[ Total Revenue ]])</f>
        <v>0.3229443929917154</v>
      </c>
      <c r="N1280" s="58">
        <f>+Table1_1[[#This Row],[Operating Profit (Gross Profit - Total operating expenses)]]/Table1_1[[#This Row],[ Total Revenue ]]</f>
        <v>9.0714403521904061E-2</v>
      </c>
    </row>
    <row r="1281" spans="1:14" x14ac:dyDescent="0.35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2">
        <f>+Table1_1[[#This Row],[ Total Revenue ]]-Table1_1[[#This Row],[ Cost of Goods Sold ]]</f>
        <v>1599800000</v>
      </c>
      <c r="L1281" s="2">
        <f>Table1_1[[#This Row],[Gross Profit (Total Revenue - Cost of Goods Sold)]]-SUM(F1281:H1281)</f>
        <v>456700000</v>
      </c>
      <c r="M1281" s="58">
        <f>1-(Table1_1[[#This Row],[ Cost of Goods Sold ]]/Table1_1[[#This Row],[ Total Revenue ]])</f>
        <v>0.54738931088756582</v>
      </c>
      <c r="N1281" s="58">
        <f>+Table1_1[[#This Row],[Operating Profit (Gross Profit - Total operating expenses)]]/Table1_1[[#This Row],[ Total Revenue ]]</f>
        <v>0.15626496954766303</v>
      </c>
    </row>
    <row r="1282" spans="1:14" x14ac:dyDescent="0.35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2">
        <f>+Table1_1[[#This Row],[ Total Revenue ]]-Table1_1[[#This Row],[ Cost of Goods Sold ]]</f>
        <v>6246000000</v>
      </c>
      <c r="L1282" s="2">
        <f>Table1_1[[#This Row],[Gross Profit (Total Revenue - Cost of Goods Sold)]]-SUM(F1282:H1282)</f>
        <v>1334000000</v>
      </c>
      <c r="M1282" s="58">
        <f>1-(Table1_1[[#This Row],[ Cost of Goods Sold ]]/Table1_1[[#This Row],[ Total Revenue ]])</f>
        <v>0.31965199590583415</v>
      </c>
      <c r="N1282" s="58">
        <f>+Table1_1[[#This Row],[Operating Profit (Gross Profit - Total operating expenses)]]/Table1_1[[#This Row],[ Total Revenue ]]</f>
        <v>6.8270214943705221E-2</v>
      </c>
    </row>
    <row r="1283" spans="1:14" x14ac:dyDescent="0.35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2">
        <f>+Table1_1[[#This Row],[ Total Revenue ]]-Table1_1[[#This Row],[ Cost of Goods Sold ]]</f>
        <v>1513000000</v>
      </c>
      <c r="L1283" s="2">
        <f>Table1_1[[#This Row],[Gross Profit (Total Revenue - Cost of Goods Sold)]]-SUM(F1283:H1283)</f>
        <v>489000000</v>
      </c>
      <c r="M1283" s="58">
        <f>1-(Table1_1[[#This Row],[ Cost of Goods Sold ]]/Table1_1[[#This Row],[ Total Revenue ]])</f>
        <v>0.38636363636363635</v>
      </c>
      <c r="N1283" s="58">
        <f>+Table1_1[[#This Row],[Operating Profit (Gross Profit - Total operating expenses)]]/Table1_1[[#This Row],[ Total Revenue ]]</f>
        <v>0.12487231869254341</v>
      </c>
    </row>
    <row r="1284" spans="1:14" x14ac:dyDescent="0.35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2">
        <f>+Table1_1[[#This Row],[ Total Revenue ]]-Table1_1[[#This Row],[ Cost of Goods Sold ]]</f>
        <v>3230758000</v>
      </c>
      <c r="L1284" s="2">
        <f>Table1_1[[#This Row],[Gross Profit (Total Revenue - Cost of Goods Sold)]]-SUM(F1284:H1284)</f>
        <v>236912000</v>
      </c>
      <c r="M1284" s="58">
        <f>1-(Table1_1[[#This Row],[ Cost of Goods Sold ]]/Table1_1[[#This Row],[ Total Revenue ]])</f>
        <v>0.69958097785403761</v>
      </c>
      <c r="N1284" s="58">
        <f>+Table1_1[[#This Row],[Operating Profit (Gross Profit - Total operating expenses)]]/Table1_1[[#This Row],[ Total Revenue ]]</f>
        <v>5.1300384809185876E-2</v>
      </c>
    </row>
    <row r="1285" spans="1:14" x14ac:dyDescent="0.35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2">
        <f>+Table1_1[[#This Row],[ Total Revenue ]]-Table1_1[[#This Row],[ Cost of Goods Sold ]]</f>
        <v>3597000000</v>
      </c>
      <c r="L1285" s="2">
        <f>Table1_1[[#This Row],[Gross Profit (Total Revenue - Cost of Goods Sold)]]-SUM(F1285:H1285)</f>
        <v>2092000000</v>
      </c>
      <c r="M1285" s="58">
        <f>1-(Table1_1[[#This Row],[ Cost of Goods Sold ]]/Table1_1[[#This Row],[ Total Revenue ]])</f>
        <v>0.27087883123729195</v>
      </c>
      <c r="N1285" s="58">
        <f>+Table1_1[[#This Row],[Operating Profit (Gross Profit - Total operating expenses)]]/Table1_1[[#This Row],[ Total Revenue ]]</f>
        <v>0.15754198358310115</v>
      </c>
    </row>
    <row r="1286" spans="1:14" x14ac:dyDescent="0.35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2">
        <f>+Table1_1[[#This Row],[ Total Revenue ]]-Table1_1[[#This Row],[ Cost of Goods Sold ]]</f>
        <v>3430500000</v>
      </c>
      <c r="L1286" s="2">
        <f>Table1_1[[#This Row],[Gross Profit (Total Revenue - Cost of Goods Sold)]]-SUM(F1286:H1286)</f>
        <v>1378400000</v>
      </c>
      <c r="M1286" s="58">
        <f>1-(Table1_1[[#This Row],[ Cost of Goods Sold ]]/Table1_1[[#This Row],[ Total Revenue ]])</f>
        <v>0.73406372370701645</v>
      </c>
      <c r="N1286" s="58">
        <f>+Table1_1[[#This Row],[Operating Profit (Gross Profit - Total operating expenses)]]/Table1_1[[#This Row],[ Total Revenue ]]</f>
        <v>0.29495217512250443</v>
      </c>
    </row>
    <row r="1287" spans="1:14" x14ac:dyDescent="0.35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2">
        <f>+Table1_1[[#This Row],[ Total Revenue ]]-Table1_1[[#This Row],[ Cost of Goods Sold ]]</f>
        <v>2311895000</v>
      </c>
      <c r="L1287" s="2">
        <f>Table1_1[[#This Row],[Gross Profit (Total Revenue - Cost of Goods Sold)]]-SUM(F1287:H1287)</f>
        <v>744685000</v>
      </c>
      <c r="M1287" s="58">
        <f>1-(Table1_1[[#This Row],[ Cost of Goods Sold ]]/Table1_1[[#This Row],[ Total Revenue ]])</f>
        <v>0.97893997834547397</v>
      </c>
      <c r="N1287" s="58">
        <f>+Table1_1[[#This Row],[Operating Profit (Gross Profit - Total operating expenses)]]/Table1_1[[#This Row],[ Total Revenue ]]</f>
        <v>0.31532656879927473</v>
      </c>
    </row>
    <row r="1288" spans="1:14" x14ac:dyDescent="0.35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2">
        <f>+Table1_1[[#This Row],[ Total Revenue ]]-Table1_1[[#This Row],[ Cost of Goods Sold ]]</f>
        <v>3027000000</v>
      </c>
      <c r="L1288" s="2">
        <f>Table1_1[[#This Row],[Gross Profit (Total Revenue - Cost of Goods Sold)]]-SUM(F1288:H1288)</f>
        <v>1070000000</v>
      </c>
      <c r="M1288" s="58">
        <f>1-(Table1_1[[#This Row],[ Cost of Goods Sold ]]/Table1_1[[#This Row],[ Total Revenue ]])</f>
        <v>0.63525708289611749</v>
      </c>
      <c r="N1288" s="58">
        <f>+Table1_1[[#This Row],[Operating Profit (Gross Profit - Total operating expenses)]]/Table1_1[[#This Row],[ Total Revenue ]]</f>
        <v>0.22455403987408185</v>
      </c>
    </row>
    <row r="1289" spans="1:14" x14ac:dyDescent="0.35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2">
        <f>+Table1_1[[#This Row],[ Total Revenue ]]-Table1_1[[#This Row],[ Cost of Goods Sold ]]</f>
        <v>29894000000</v>
      </c>
      <c r="L1289" s="2">
        <f>Table1_1[[#This Row],[Gross Profit (Total Revenue - Cost of Goods Sold)]]-SUM(F1289:H1289)</f>
        <v>7255000000</v>
      </c>
      <c r="M1289" s="58">
        <f>1-(Table1_1[[#This Row],[ Cost of Goods Sold ]]/Table1_1[[#This Row],[ Total Revenue ]])</f>
        <v>0.72929982922664061</v>
      </c>
      <c r="N1289" s="58">
        <f>+Table1_1[[#This Row],[Operating Profit (Gross Profit - Total operating expenses)]]/Table1_1[[#This Row],[ Total Revenue ]]</f>
        <v>0.17699438887533545</v>
      </c>
    </row>
    <row r="1290" spans="1:14" x14ac:dyDescent="0.35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2">
        <f>+Table1_1[[#This Row],[ Total Revenue ]]-Table1_1[[#This Row],[ Cost of Goods Sold ]]</f>
        <v>4422772000</v>
      </c>
      <c r="L1290" s="2">
        <f>Table1_1[[#This Row],[Gross Profit (Total Revenue - Cost of Goods Sold)]]-SUM(F1290:H1290)</f>
        <v>825780000</v>
      </c>
      <c r="M1290" s="58">
        <f>1-(Table1_1[[#This Row],[ Cost of Goods Sold ]]/Table1_1[[#This Row],[ Total Revenue ]])</f>
        <v>0.45422243237097848</v>
      </c>
      <c r="N1290" s="58">
        <f>+Table1_1[[#This Row],[Operating Profit (Gross Profit - Total operating expenses)]]/Table1_1[[#This Row],[ Total Revenue ]]</f>
        <v>8.4808305787254373E-2</v>
      </c>
    </row>
    <row r="1291" spans="1:14" x14ac:dyDescent="0.35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2">
        <f>+Table1_1[[#This Row],[ Total Revenue ]]-Table1_1[[#This Row],[ Cost of Goods Sold ]]</f>
        <v>84263000000</v>
      </c>
      <c r="L1291" s="2">
        <f>Table1_1[[#This Row],[Gross Profit (Total Revenue - Cost of Goods Sold)]]-SUM(F1291:H1291)</f>
        <v>60024000000</v>
      </c>
      <c r="M1291" s="58">
        <f>1-(Table1_1[[#This Row],[ Cost of Goods Sold ]]/Table1_1[[#This Row],[ Total Revenue ]])</f>
        <v>0.39075955648097049</v>
      </c>
      <c r="N1291" s="58">
        <f>+Table1_1[[#This Row],[Operating Profit (Gross Profit - Total operating expenses)]]/Table1_1[[#This Row],[ Total Revenue ]]</f>
        <v>0.27835410106706115</v>
      </c>
    </row>
    <row r="1292" spans="1:14" x14ac:dyDescent="0.35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2">
        <f>+Table1_1[[#This Row],[ Total Revenue ]]-Table1_1[[#This Row],[ Cost of Goods Sold ]]</f>
        <v>18359000000</v>
      </c>
      <c r="L1292" s="2">
        <f>Table1_1[[#This Row],[Gross Profit (Total Revenue - Cost of Goods Sold)]]-SUM(F1292:H1292)</f>
        <v>7687000000</v>
      </c>
      <c r="M1292" s="58">
        <f>1-(Table1_1[[#This Row],[ Cost of Goods Sold ]]/Table1_1[[#This Row],[ Total Revenue ]])</f>
        <v>0.803140994794173</v>
      </c>
      <c r="N1292" s="58">
        <f>+Table1_1[[#This Row],[Operating Profit (Gross Profit - Total operating expenses)]]/Table1_1[[#This Row],[ Total Revenue ]]</f>
        <v>0.33627892733715387</v>
      </c>
    </row>
    <row r="1293" spans="1:14" x14ac:dyDescent="0.35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2">
        <f>+Table1_1[[#This Row],[ Total Revenue ]]-Table1_1[[#This Row],[ Cost of Goods Sold ]]</f>
        <v>4272606000</v>
      </c>
      <c r="L1293" s="2">
        <f>Table1_1[[#This Row],[Gross Profit (Total Revenue - Cost of Goods Sold)]]-SUM(F1293:H1293)</f>
        <v>1525774000</v>
      </c>
      <c r="M1293" s="58">
        <f>1-(Table1_1[[#This Row],[ Cost of Goods Sold ]]/Table1_1[[#This Row],[ Total Revenue ]])</f>
        <v>2.9095097962960614E-2</v>
      </c>
      <c r="N1293" s="58">
        <f>+Table1_1[[#This Row],[Operating Profit (Gross Profit - Total operating expenses)]]/Table1_1[[#This Row],[ Total Revenue ]]</f>
        <v>1.0390039240533343E-2</v>
      </c>
    </row>
    <row r="1294" spans="1:14" x14ac:dyDescent="0.35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2">
        <f>+Table1_1[[#This Row],[ Total Revenue ]]-Table1_1[[#This Row],[ Cost of Goods Sold ]]</f>
        <v>11658000000</v>
      </c>
      <c r="L1294" s="2">
        <f>Table1_1[[#This Row],[Gross Profit (Total Revenue - Cost of Goods Sold)]]-SUM(F1294:H1294)</f>
        <v>2867000000</v>
      </c>
      <c r="M1294" s="58">
        <f>1-(Table1_1[[#This Row],[ Cost of Goods Sold ]]/Table1_1[[#This Row],[ Total Revenue ]])</f>
        <v>0.57133055623621654</v>
      </c>
      <c r="N1294" s="58">
        <f>+Table1_1[[#This Row],[Operating Profit (Gross Profit - Total operating expenses)]]/Table1_1[[#This Row],[ Total Revenue ]]</f>
        <v>0.14050477824062729</v>
      </c>
    </row>
    <row r="1295" spans="1:14" x14ac:dyDescent="0.35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2">
        <f>+Table1_1[[#This Row],[ Total Revenue ]]-Table1_1[[#This Row],[ Cost of Goods Sold ]]</f>
        <v>5034522000</v>
      </c>
      <c r="L1295" s="2">
        <f>Table1_1[[#This Row],[Gross Profit (Total Revenue - Cost of Goods Sold)]]-SUM(F1295:H1295)</f>
        <v>1492094000</v>
      </c>
      <c r="M1295" s="58">
        <f>1-(Table1_1[[#This Row],[ Cost of Goods Sold ]]/Table1_1[[#This Row],[ Total Revenue ]])</f>
        <v>0.8599508406454599</v>
      </c>
      <c r="N1295" s="58">
        <f>+Table1_1[[#This Row],[Operating Profit (Gross Profit - Total operating expenses)]]/Table1_1[[#This Row],[ Total Revenue ]]</f>
        <v>0.25486580247778179</v>
      </c>
    </row>
    <row r="1296" spans="1:14" x14ac:dyDescent="0.35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2">
        <f>+Table1_1[[#This Row],[ Total Revenue ]]-Table1_1[[#This Row],[ Cost of Goods Sold ]]</f>
        <v>2227173000</v>
      </c>
      <c r="L1296" s="2">
        <f>Table1_1[[#This Row],[Gross Profit (Total Revenue - Cost of Goods Sold)]]-SUM(F1296:H1296)</f>
        <v>1041796000</v>
      </c>
      <c r="M1296" s="58">
        <f>1-(Table1_1[[#This Row],[ Cost of Goods Sold ]]/Table1_1[[#This Row],[ Total Revenue ]])</f>
        <v>0.65095199083184729</v>
      </c>
      <c r="N1296" s="58">
        <f>+Table1_1[[#This Row],[Operating Profit (Gross Profit - Total operating expenses)]]/Table1_1[[#This Row],[ Total Revenue ]]</f>
        <v>0.30449326578611324</v>
      </c>
    </row>
    <row r="1297" spans="1:14" x14ac:dyDescent="0.35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2">
        <f>+Table1_1[[#This Row],[ Total Revenue ]]-Table1_1[[#This Row],[ Cost of Goods Sold ]]</f>
        <v>4020000000</v>
      </c>
      <c r="L1297" s="2">
        <f>Table1_1[[#This Row],[Gross Profit (Total Revenue - Cost of Goods Sold)]]-SUM(F1297:H1297)</f>
        <v>2010000000</v>
      </c>
      <c r="M1297" s="58">
        <f>1-(Table1_1[[#This Row],[ Cost of Goods Sold ]]/Table1_1[[#This Row],[ Total Revenue ]])</f>
        <v>5.9377861806150456E-2</v>
      </c>
      <c r="N1297" s="58">
        <f>+Table1_1[[#This Row],[Operating Profit (Gross Profit - Total operating expenses)]]/Table1_1[[#This Row],[ Total Revenue ]]</f>
        <v>2.9688930903075242E-2</v>
      </c>
    </row>
    <row r="1298" spans="1:14" x14ac:dyDescent="0.35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2">
        <f>+Table1_1[[#This Row],[ Total Revenue ]]-Table1_1[[#This Row],[ Cost of Goods Sold ]]</f>
        <v>1957046000</v>
      </c>
      <c r="L1298" s="2">
        <f>Table1_1[[#This Row],[Gross Profit (Total Revenue - Cost of Goods Sold)]]-SUM(F1298:H1298)</f>
        <v>1261860000</v>
      </c>
      <c r="M1298" s="58">
        <f>1-(Table1_1[[#This Row],[ Cost of Goods Sold ]]/Table1_1[[#This Row],[ Total Revenue ]])</f>
        <v>0.30390111659683472</v>
      </c>
      <c r="N1298" s="58">
        <f>+Table1_1[[#This Row],[Operating Profit (Gross Profit - Total operating expenses)]]/Table1_1[[#This Row],[ Total Revenue ]]</f>
        <v>0.19594872220115514</v>
      </c>
    </row>
    <row r="1299" spans="1:14" x14ac:dyDescent="0.35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2">
        <f>+Table1_1[[#This Row],[ Total Revenue ]]-Table1_1[[#This Row],[ Cost of Goods Sold ]]</f>
        <v>2133400000</v>
      </c>
      <c r="L1299" s="2">
        <f>Table1_1[[#This Row],[Gross Profit (Total Revenue - Cost of Goods Sold)]]-SUM(F1299:H1299)</f>
        <v>1300000</v>
      </c>
      <c r="M1299" s="58">
        <f>1-(Table1_1[[#This Row],[ Cost of Goods Sold ]]/Table1_1[[#This Row],[ Total Revenue ]])</f>
        <v>0.85196278103909595</v>
      </c>
      <c r="N1299" s="58">
        <f>+Table1_1[[#This Row],[Operating Profit (Gross Profit - Total operating expenses)]]/Table1_1[[#This Row],[ Total Revenue ]]</f>
        <v>5.1914859630206457E-4</v>
      </c>
    </row>
    <row r="1300" spans="1:14" x14ac:dyDescent="0.35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2">
        <f>+Table1_1[[#This Row],[ Total Revenue ]]-Table1_1[[#This Row],[ Cost of Goods Sold ]]</f>
        <v>2597000000</v>
      </c>
      <c r="L1300" s="2">
        <f>Table1_1[[#This Row],[Gross Profit (Total Revenue - Cost of Goods Sold)]]-SUM(F1300:H1300)</f>
        <v>1259000000</v>
      </c>
      <c r="M1300" s="58">
        <f>1-(Table1_1[[#This Row],[ Cost of Goods Sold ]]/Table1_1[[#This Row],[ Total Revenue ]])</f>
        <v>0.42587733683174811</v>
      </c>
      <c r="N1300" s="58">
        <f>+Table1_1[[#This Row],[Operating Profit (Gross Profit - Total operating expenses)]]/Table1_1[[#This Row],[ Total Revenue ]]</f>
        <v>0.20646113479829453</v>
      </c>
    </row>
    <row r="1301" spans="1:14" x14ac:dyDescent="0.35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2">
        <f>+Table1_1[[#This Row],[ Total Revenue ]]-Table1_1[[#This Row],[ Cost of Goods Sold ]]</f>
        <v>9019700000</v>
      </c>
      <c r="L1301" s="2">
        <f>Table1_1[[#This Row],[Gross Profit (Total Revenue - Cost of Goods Sold)]]-SUM(F1301:H1301)</f>
        <v>3333500000</v>
      </c>
      <c r="M1301" s="58">
        <f>1-(Table1_1[[#This Row],[ Cost of Goods Sold ]]/Table1_1[[#This Row],[ Total Revenue ]])</f>
        <v>0.54820338900639387</v>
      </c>
      <c r="N1301" s="58">
        <f>+Table1_1[[#This Row],[Operating Profit (Gross Profit - Total operating expenses)]]/Table1_1[[#This Row],[ Total Revenue ]]</f>
        <v>0.20260496438382808</v>
      </c>
    </row>
    <row r="1302" spans="1:14" x14ac:dyDescent="0.35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2">
        <f>+Table1_1[[#This Row],[ Total Revenue ]]-Table1_1[[#This Row],[ Cost of Goods Sold ]]</f>
        <v>7823000000</v>
      </c>
      <c r="L1302" s="2">
        <f>Table1_1[[#This Row],[Gross Profit (Total Revenue - Cost of Goods Sold)]]-SUM(F1302:H1302)</f>
        <v>4151000000</v>
      </c>
      <c r="M1302" s="58">
        <f>1-(Table1_1[[#This Row],[ Cost of Goods Sold ]]/Table1_1[[#This Row],[ Total Revenue ]])</f>
        <v>0.3748083556918359</v>
      </c>
      <c r="N1302" s="58">
        <f>+Table1_1[[#This Row],[Operating Profit (Gross Profit - Total operating expenses)]]/Table1_1[[#This Row],[ Total Revenue ]]</f>
        <v>0.19887888079724031</v>
      </c>
    </row>
    <row r="1303" spans="1:14" x14ac:dyDescent="0.35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2">
        <f>+Table1_1[[#This Row],[ Total Revenue ]]-Table1_1[[#This Row],[ Cost of Goods Sold ]]</f>
        <v>21746000000</v>
      </c>
      <c r="L1303" s="2">
        <f>Table1_1[[#This Row],[Gross Profit (Total Revenue - Cost of Goods Sold)]]-SUM(F1303:H1303)</f>
        <v>5329000000</v>
      </c>
      <c r="M1303" s="58">
        <f>1-(Table1_1[[#This Row],[ Cost of Goods Sold ]]/Table1_1[[#This Row],[ Total Revenue ]])</f>
        <v>0.37282905001114408</v>
      </c>
      <c r="N1303" s="58">
        <f>+Table1_1[[#This Row],[Operating Profit (Gross Profit - Total operating expenses)]]/Table1_1[[#This Row],[ Total Revenue ]]</f>
        <v>9.1364205256570713E-2</v>
      </c>
    </row>
    <row r="1304" spans="1:14" x14ac:dyDescent="0.35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2">
        <f>+Table1_1[[#This Row],[ Total Revenue ]]-Table1_1[[#This Row],[ Cost of Goods Sold ]]</f>
        <v>616062000</v>
      </c>
      <c r="L1304" s="2">
        <f>Table1_1[[#This Row],[Gross Profit (Total Revenue - Cost of Goods Sold)]]-SUM(F1304:H1304)</f>
        <v>256215000</v>
      </c>
      <c r="M1304" s="58">
        <f>1-(Table1_1[[#This Row],[ Cost of Goods Sold ]]/Table1_1[[#This Row],[ Total Revenue ]])</f>
        <v>0.62779549785490829</v>
      </c>
      <c r="N1304" s="58">
        <f>+Table1_1[[#This Row],[Operating Profit (Gross Profit - Total operating expenses)]]/Table1_1[[#This Row],[ Total Revenue ]]</f>
        <v>0.26109486298926943</v>
      </c>
    </row>
    <row r="1305" spans="1:14" x14ac:dyDescent="0.35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2">
        <f>+Table1_1[[#This Row],[ Total Revenue ]]-Table1_1[[#This Row],[ Cost of Goods Sold ]]</f>
        <v>2280552000</v>
      </c>
      <c r="L1305" s="2">
        <f>Table1_1[[#This Row],[Gross Profit (Total Revenue - Cost of Goods Sold)]]-SUM(F1305:H1305)</f>
        <v>929238000</v>
      </c>
      <c r="M1305" s="58">
        <f>1-(Table1_1[[#This Row],[ Cost of Goods Sold ]]/Table1_1[[#This Row],[ Total Revenue ]])</f>
        <v>0.30279057540183063</v>
      </c>
      <c r="N1305" s="58">
        <f>+Table1_1[[#This Row],[Operating Profit (Gross Profit - Total operating expenses)]]/Table1_1[[#This Row],[ Total Revenue ]]</f>
        <v>0.12337561638815792</v>
      </c>
    </row>
    <row r="1306" spans="1:14" x14ac:dyDescent="0.35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2">
        <f>+Table1_1[[#This Row],[ Total Revenue ]]-Table1_1[[#This Row],[ Cost of Goods Sold ]]</f>
        <v>1471828000</v>
      </c>
      <c r="L1306" s="2">
        <f>Table1_1[[#This Row],[Gross Profit (Total Revenue - Cost of Goods Sold)]]-SUM(F1306:H1306)</f>
        <v>466917000</v>
      </c>
      <c r="M1306" s="58">
        <f>1-(Table1_1[[#This Row],[ Cost of Goods Sold ]]/Table1_1[[#This Row],[ Total Revenue ]])</f>
        <v>0.66978968330536148</v>
      </c>
      <c r="N1306" s="58">
        <f>+Table1_1[[#This Row],[Operating Profit (Gross Profit - Total operating expenses)]]/Table1_1[[#This Row],[ Total Revenue ]]</f>
        <v>0.21248147851507748</v>
      </c>
    </row>
    <row r="1307" spans="1:14" x14ac:dyDescent="0.35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2">
        <f>+Table1_1[[#This Row],[ Total Revenue ]]-Table1_1[[#This Row],[ Cost of Goods Sold ]]</f>
        <v>1196872000</v>
      </c>
      <c r="L1307" s="2">
        <f>Table1_1[[#This Row],[Gross Profit (Total Revenue - Cost of Goods Sold)]]-SUM(F1307:H1307)</f>
        <v>581727000</v>
      </c>
      <c r="M1307" s="58">
        <f>1-(Table1_1[[#This Row],[ Cost of Goods Sold ]]/Table1_1[[#This Row],[ Total Revenue ]])</f>
        <v>0.32779024658104505</v>
      </c>
      <c r="N1307" s="58">
        <f>+Table1_1[[#This Row],[Operating Profit (Gross Profit - Total operating expenses)]]/Table1_1[[#This Row],[ Total Revenue ]]</f>
        <v>0.15931898880820303</v>
      </c>
    </row>
    <row r="1308" spans="1:14" x14ac:dyDescent="0.35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2">
        <f>+Table1_1[[#This Row],[ Total Revenue ]]-Table1_1[[#This Row],[ Cost of Goods Sold ]]</f>
        <v>3663000000</v>
      </c>
      <c r="L1308" s="2">
        <f>Table1_1[[#This Row],[Gross Profit (Total Revenue - Cost of Goods Sold)]]-SUM(F1308:H1308)</f>
        <v>1330000000</v>
      </c>
      <c r="M1308" s="58">
        <f>1-(Table1_1[[#This Row],[ Cost of Goods Sold ]]/Table1_1[[#This Row],[ Total Revenue ]])</f>
        <v>0.65434083601286175</v>
      </c>
      <c r="N1308" s="58">
        <f>+Table1_1[[#This Row],[Operating Profit (Gross Profit - Total operating expenses)]]/Table1_1[[#This Row],[ Total Revenue ]]</f>
        <v>0.2375848517327617</v>
      </c>
    </row>
    <row r="1309" spans="1:14" x14ac:dyDescent="0.35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2">
        <f>+Table1_1[[#This Row],[ Total Revenue ]]-Table1_1[[#This Row],[ Cost of Goods Sold ]]</f>
        <v>12816000000</v>
      </c>
      <c r="L1309" s="2">
        <f>Table1_1[[#This Row],[Gross Profit (Total Revenue - Cost of Goods Sold)]]-SUM(F1309:H1309)</f>
        <v>3610000000</v>
      </c>
      <c r="M1309" s="58">
        <f>1-(Table1_1[[#This Row],[ Cost of Goods Sold ]]/Table1_1[[#This Row],[ Total Revenue ]])</f>
        <v>0.35946484166830284</v>
      </c>
      <c r="N1309" s="58">
        <f>+Table1_1[[#This Row],[Operating Profit (Gross Profit - Total operating expenses)]]/Table1_1[[#This Row],[ Total Revenue ]]</f>
        <v>0.10125375143746669</v>
      </c>
    </row>
    <row r="1310" spans="1:14" x14ac:dyDescent="0.35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2">
        <f>+Table1_1[[#This Row],[ Total Revenue ]]-Table1_1[[#This Row],[ Cost of Goods Sold ]]</f>
        <v>985300000</v>
      </c>
      <c r="L1310" s="2">
        <f>Table1_1[[#This Row],[Gross Profit (Total Revenue - Cost of Goods Sold)]]-SUM(F1310:H1310)</f>
        <v>425500000</v>
      </c>
      <c r="M1310" s="58">
        <f>1-(Table1_1[[#This Row],[ Cost of Goods Sold ]]/Table1_1[[#This Row],[ Total Revenue ]])</f>
        <v>0.4402591599642538</v>
      </c>
      <c r="N1310" s="58">
        <f>+Table1_1[[#This Row],[Operating Profit (Gross Profit - Total operating expenses)]]/Table1_1[[#This Row],[ Total Revenue ]]</f>
        <v>0.19012511170688115</v>
      </c>
    </row>
    <row r="1311" spans="1:14" x14ac:dyDescent="0.35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2">
        <f>+Table1_1[[#This Row],[ Total Revenue ]]-Table1_1[[#This Row],[ Cost of Goods Sold ]]</f>
        <v>2826000000</v>
      </c>
      <c r="L1311" s="2">
        <f>Table1_1[[#This Row],[Gross Profit (Total Revenue - Cost of Goods Sold)]]-SUM(F1311:H1311)</f>
        <v>757000000</v>
      </c>
      <c r="M1311" s="58">
        <f>1-(Table1_1[[#This Row],[ Cost of Goods Sold ]]/Table1_1[[#This Row],[ Total Revenue ]])</f>
        <v>0.91634241245136183</v>
      </c>
      <c r="N1311" s="58">
        <f>+Table1_1[[#This Row],[Operating Profit (Gross Profit - Total operating expenses)]]/Table1_1[[#This Row],[ Total Revenue ]]</f>
        <v>0.2454604409857328</v>
      </c>
    </row>
    <row r="1312" spans="1:14" x14ac:dyDescent="0.35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2">
        <f>+Table1_1[[#This Row],[ Total Revenue ]]-Table1_1[[#This Row],[ Cost of Goods Sold ]]</f>
        <v>4511000000</v>
      </c>
      <c r="L1312" s="2">
        <f>Table1_1[[#This Row],[Gross Profit (Total Revenue - Cost of Goods Sold)]]-SUM(F1312:H1312)</f>
        <v>2152000000</v>
      </c>
      <c r="M1312" s="58">
        <f>1-(Table1_1[[#This Row],[ Cost of Goods Sold ]]/Table1_1[[#This Row],[ Total Revenue ]])</f>
        <v>0.41672055427251731</v>
      </c>
      <c r="N1312" s="58">
        <f>+Table1_1[[#This Row],[Operating Profit (Gross Profit - Total operating expenses)]]/Table1_1[[#This Row],[ Total Revenue ]]</f>
        <v>0.19879907621247114</v>
      </c>
    </row>
    <row r="1313" spans="1:14" x14ac:dyDescent="0.35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2">
        <f>+Table1_1[[#This Row],[ Total Revenue ]]-Table1_1[[#This Row],[ Cost of Goods Sold ]]</f>
        <v>1425015000</v>
      </c>
      <c r="L1313" s="2">
        <f>Table1_1[[#This Row],[Gross Profit (Total Revenue - Cost of Goods Sold)]]-SUM(F1313:H1313)</f>
        <v>907716000</v>
      </c>
      <c r="M1313" s="58">
        <f>1-(Table1_1[[#This Row],[ Cost of Goods Sold ]]/Table1_1[[#This Row],[ Total Revenue ]])</f>
        <v>0.35855793291640403</v>
      </c>
      <c r="N1313" s="58">
        <f>+Table1_1[[#This Row],[Operating Profit (Gross Profit - Total operating expenses)]]/Table1_1[[#This Row],[ Total Revenue ]]</f>
        <v>0.22839673451517817</v>
      </c>
    </row>
    <row r="1314" spans="1:14" x14ac:dyDescent="0.35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2">
        <f>+Table1_1[[#This Row],[ Total Revenue ]]-Table1_1[[#This Row],[ Cost of Goods Sold ]]</f>
        <v>18829000000</v>
      </c>
      <c r="L1314" s="2">
        <f>Table1_1[[#This Row],[Gross Profit (Total Revenue - Cost of Goods Sold)]]-SUM(F1314:H1314)</f>
        <v>9794000000</v>
      </c>
      <c r="M1314" s="58">
        <f>1-(Table1_1[[#This Row],[ Cost of Goods Sold ]]/Table1_1[[#This Row],[ Total Revenue ]])</f>
        <v>0.81897264146840065</v>
      </c>
      <c r="N1314" s="58">
        <f>+Table1_1[[#This Row],[Operating Profit (Gross Profit - Total operating expenses)]]/Table1_1[[#This Row],[ Total Revenue ]]</f>
        <v>0.4259927797833935</v>
      </c>
    </row>
    <row r="1315" spans="1:14" x14ac:dyDescent="0.35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2">
        <f>+Table1_1[[#This Row],[ Total Revenue ]]-Table1_1[[#This Row],[ Cost of Goods Sold ]]</f>
        <v>9939000000</v>
      </c>
      <c r="L1315" s="2">
        <f>Table1_1[[#This Row],[Gross Profit (Total Revenue - Cost of Goods Sold)]]-SUM(F1315:H1315)</f>
        <v>2559000000</v>
      </c>
      <c r="M1315" s="58">
        <f>1-(Table1_1[[#This Row],[ Cost of Goods Sold ]]/Table1_1[[#This Row],[ Total Revenue ]])</f>
        <v>0.814672131147541</v>
      </c>
      <c r="N1315" s="58">
        <f>+Table1_1[[#This Row],[Operating Profit (Gross Profit - Total operating expenses)]]/Table1_1[[#This Row],[ Total Revenue ]]</f>
        <v>0.20975409836065573</v>
      </c>
    </row>
    <row r="1316" spans="1:14" x14ac:dyDescent="0.35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2">
        <f>+Table1_1[[#This Row],[ Total Revenue ]]-Table1_1[[#This Row],[ Cost of Goods Sold ]]</f>
        <v>3462648000</v>
      </c>
      <c r="L1316" s="2">
        <f>Table1_1[[#This Row],[Gross Profit (Total Revenue - Cost of Goods Sold)]]-SUM(F1316:H1316)</f>
        <v>1612789000</v>
      </c>
      <c r="M1316" s="58">
        <f>1-(Table1_1[[#This Row],[ Cost of Goods Sold ]]/Table1_1[[#This Row],[ Total Revenue ]])</f>
        <v>0.72569137355926294</v>
      </c>
      <c r="N1316" s="58">
        <f>+Table1_1[[#This Row],[Operating Profit (Gross Profit - Total operating expenses)]]/Table1_1[[#This Row],[ Total Revenue ]]</f>
        <v>0.33800347730155361</v>
      </c>
    </row>
    <row r="1317" spans="1:14" x14ac:dyDescent="0.35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2">
        <f>+Table1_1[[#This Row],[ Total Revenue ]]-Table1_1[[#This Row],[ Cost of Goods Sold ]]</f>
        <v>47722000000</v>
      </c>
      <c r="L1317" s="2">
        <f>Table1_1[[#This Row],[Gross Profit (Total Revenue - Cost of Goods Sold)]]-SUM(F1317:H1317)</f>
        <v>4186000000</v>
      </c>
      <c r="M1317" s="58">
        <f>1-(Table1_1[[#This Row],[ Cost of Goods Sold ]]/Table1_1[[#This Row],[ Total Revenue ]])</f>
        <v>0.35093060366064399</v>
      </c>
      <c r="N1317" s="58">
        <f>+Table1_1[[#This Row],[Operating Profit (Gross Profit - Total operating expenses)]]/Table1_1[[#This Row],[ Total Revenue ]]</f>
        <v>3.0782354195621642E-2</v>
      </c>
    </row>
    <row r="1318" spans="1:14" x14ac:dyDescent="0.35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2">
        <f>+Table1_1[[#This Row],[ Total Revenue ]]-Table1_1[[#This Row],[ Cost of Goods Sold ]]</f>
        <v>3313200000</v>
      </c>
      <c r="L1318" s="2">
        <f>Table1_1[[#This Row],[Gross Profit (Total Revenue - Cost of Goods Sold)]]-SUM(F1318:H1318)</f>
        <v>889500000</v>
      </c>
      <c r="M1318" s="58">
        <f>1-(Table1_1[[#This Row],[ Cost of Goods Sold ]]/Table1_1[[#This Row],[ Total Revenue ]])</f>
        <v>0.15332500347077604</v>
      </c>
      <c r="N1318" s="58">
        <f>+Table1_1[[#This Row],[Operating Profit (Gross Profit - Total operating expenses)]]/Table1_1[[#This Row],[ Total Revenue ]]</f>
        <v>4.1163404137165072E-2</v>
      </c>
    </row>
    <row r="1319" spans="1:14" x14ac:dyDescent="0.35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2">
        <f>+Table1_1[[#This Row],[ Total Revenue ]]-Table1_1[[#This Row],[ Cost of Goods Sold ]]</f>
        <v>18039600000</v>
      </c>
      <c r="L1319" s="2">
        <f>Table1_1[[#This Row],[Gross Profit (Total Revenue - Cost of Goods Sold)]]-SUM(F1319:H1319)</f>
        <v>5274700000</v>
      </c>
      <c r="M1319" s="58">
        <f>1-(Table1_1[[#This Row],[ Cost of Goods Sold ]]/Table1_1[[#This Row],[ Total Revenue ]])</f>
        <v>0.22789789846696107</v>
      </c>
      <c r="N1319" s="58">
        <f>+Table1_1[[#This Row],[Operating Profit (Gross Profit - Total operating expenses)]]/Table1_1[[#This Row],[ Total Revenue ]]</f>
        <v>6.6636346983507358E-2</v>
      </c>
    </row>
    <row r="1320" spans="1:14" x14ac:dyDescent="0.35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2">
        <f>+Table1_1[[#This Row],[ Total Revenue ]]-Table1_1[[#This Row],[ Cost of Goods Sold ]]</f>
        <v>4318000000</v>
      </c>
      <c r="L1320" s="2">
        <f>Table1_1[[#This Row],[Gross Profit (Total Revenue - Cost of Goods Sold)]]-SUM(F1320:H1320)</f>
        <v>-25845000000</v>
      </c>
      <c r="M1320" s="58">
        <f>1-(Table1_1[[#This Row],[ Cost of Goods Sold ]]/Table1_1[[#This Row],[ Total Revenue ]])</f>
        <v>0.67648441171862761</v>
      </c>
      <c r="N1320" s="58">
        <f>+Table1_1[[#This Row],[Operating Profit (Gross Profit - Total operating expenses)]]/Table1_1[[#This Row],[ Total Revenue ]]</f>
        <v>-4.0490365032116555</v>
      </c>
    </row>
    <row r="1321" spans="1:14" x14ac:dyDescent="0.35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2">
        <f>+Table1_1[[#This Row],[ Total Revenue ]]-Table1_1[[#This Row],[ Cost of Goods Sold ]]</f>
        <v>4969000000</v>
      </c>
      <c r="L1321" s="2">
        <f>Table1_1[[#This Row],[Gross Profit (Total Revenue - Cost of Goods Sold)]]-SUM(F1321:H1321)</f>
        <v>-1426000000</v>
      </c>
      <c r="M1321" s="58">
        <f>1-(Table1_1[[#This Row],[ Cost of Goods Sold ]]/Table1_1[[#This Row],[ Total Revenue ]])</f>
        <v>0.6314652433600203</v>
      </c>
      <c r="N1321" s="58">
        <f>+Table1_1[[#This Row],[Operating Profit (Gross Profit - Total operating expenses)]]/Table1_1[[#This Row],[ Total Revenue ]]</f>
        <v>-0.18121743550641758</v>
      </c>
    </row>
    <row r="1322" spans="1:14" x14ac:dyDescent="0.35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2">
        <f>+Table1_1[[#This Row],[ Total Revenue ]]-Table1_1[[#This Row],[ Cost of Goods Sold ]]</f>
        <v>3121700000</v>
      </c>
      <c r="L1322" s="2">
        <f>Table1_1[[#This Row],[Gross Profit (Total Revenue - Cost of Goods Sold)]]-SUM(F1322:H1322)</f>
        <v>2192100000</v>
      </c>
      <c r="M1322" s="58">
        <f>1-(Table1_1[[#This Row],[ Cost of Goods Sold ]]/Table1_1[[#This Row],[ Total Revenue ]])</f>
        <v>0.32775817899290249</v>
      </c>
      <c r="N1322" s="58">
        <f>+Table1_1[[#This Row],[Operating Profit (Gross Profit - Total operating expenses)]]/Table1_1[[#This Row],[ Total Revenue ]]</f>
        <v>0.23015623031372054</v>
      </c>
    </row>
    <row r="1323" spans="1:14" x14ac:dyDescent="0.35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2">
        <f>+Table1_1[[#This Row],[ Total Revenue ]]-Table1_1[[#This Row],[ Cost of Goods Sold ]]</f>
        <v>1779500000</v>
      </c>
      <c r="L1323" s="2">
        <f>Table1_1[[#This Row],[Gross Profit (Total Revenue - Cost of Goods Sold)]]-SUM(F1323:H1323)</f>
        <v>1110400000</v>
      </c>
      <c r="M1323" s="58">
        <f>1-(Table1_1[[#This Row],[ Cost of Goods Sold ]]/Table1_1[[#This Row],[ Total Revenue ]])</f>
        <v>0.31955393538886989</v>
      </c>
      <c r="N1323" s="58">
        <f>+Table1_1[[#This Row],[Operating Profit (Gross Profit - Total operating expenses)]]/Table1_1[[#This Row],[ Total Revenue ]]</f>
        <v>0.19940021908165281</v>
      </c>
    </row>
    <row r="1324" spans="1:14" x14ac:dyDescent="0.35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2">
        <f>+Table1_1[[#This Row],[ Total Revenue ]]-Table1_1[[#This Row],[ Cost of Goods Sold ]]</f>
        <v>4465000000</v>
      </c>
      <c r="L1324" s="2">
        <f>Table1_1[[#This Row],[Gross Profit (Total Revenue - Cost of Goods Sold)]]-SUM(F1324:H1324)</f>
        <v>1968000000</v>
      </c>
      <c r="M1324" s="58">
        <f>1-(Table1_1[[#This Row],[ Cost of Goods Sold ]]/Table1_1[[#This Row],[ Total Revenue ]])</f>
        <v>0.19814502529510958</v>
      </c>
      <c r="N1324" s="58">
        <f>+Table1_1[[#This Row],[Operating Profit (Gross Profit - Total operating expenses)]]/Table1_1[[#This Row],[ Total Revenue ]]</f>
        <v>8.7334694239815394E-2</v>
      </c>
    </row>
    <row r="1325" spans="1:14" x14ac:dyDescent="0.35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2">
        <f>+Table1_1[[#This Row],[ Total Revenue ]]-Table1_1[[#This Row],[ Cost of Goods Sold ]]</f>
        <v>3079000000</v>
      </c>
      <c r="L1325" s="2">
        <f>Table1_1[[#This Row],[Gross Profit (Total Revenue - Cost of Goods Sold)]]-SUM(F1325:H1325)</f>
        <v>1319000000</v>
      </c>
      <c r="M1325" s="58">
        <f>1-(Table1_1[[#This Row],[ Cost of Goods Sold ]]/Table1_1[[#This Row],[ Total Revenue ]])</f>
        <v>0.66016295025728988</v>
      </c>
      <c r="N1325" s="58">
        <f>+Table1_1[[#This Row],[Operating Profit (Gross Profit - Total operating expenses)]]/Table1_1[[#This Row],[ Total Revenue ]]</f>
        <v>0.28280445969125212</v>
      </c>
    </row>
    <row r="1326" spans="1:14" x14ac:dyDescent="0.35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2">
        <f>+Table1_1[[#This Row],[ Total Revenue ]]-Table1_1[[#This Row],[ Cost of Goods Sold ]]</f>
        <v>1645800000</v>
      </c>
      <c r="L1326" s="2">
        <f>Table1_1[[#This Row],[Gross Profit (Total Revenue - Cost of Goods Sold)]]-SUM(F1326:H1326)</f>
        <v>537700000</v>
      </c>
      <c r="M1326" s="58">
        <f>1-(Table1_1[[#This Row],[ Cost of Goods Sold ]]/Table1_1[[#This Row],[ Total Revenue ]])</f>
        <v>0.27582161591446142</v>
      </c>
      <c r="N1326" s="58">
        <f>+Table1_1[[#This Row],[Operating Profit (Gross Profit - Total operating expenses)]]/Table1_1[[#This Row],[ Total Revenue ]]</f>
        <v>9.0113794432619951E-2</v>
      </c>
    </row>
    <row r="1327" spans="1:14" x14ac:dyDescent="0.35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2">
        <f>+Table1_1[[#This Row],[ Total Revenue ]]-Table1_1[[#This Row],[ Cost of Goods Sold ]]</f>
        <v>1755000000</v>
      </c>
      <c r="L1327" s="2">
        <f>Table1_1[[#This Row],[Gross Profit (Total Revenue - Cost of Goods Sold)]]-SUM(F1327:H1327)</f>
        <v>1072000000</v>
      </c>
      <c r="M1327" s="58">
        <f>1-(Table1_1[[#This Row],[ Cost of Goods Sold ]]/Table1_1[[#This Row],[ Total Revenue ]])</f>
        <v>0.55555555555555558</v>
      </c>
      <c r="N1327" s="58">
        <f>+Table1_1[[#This Row],[Operating Profit (Gross Profit - Total operating expenses)]]/Table1_1[[#This Row],[ Total Revenue ]]</f>
        <v>0.33934789490345046</v>
      </c>
    </row>
    <row r="1328" spans="1:14" x14ac:dyDescent="0.35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2">
        <f>+Table1_1[[#This Row],[ Total Revenue ]]-Table1_1[[#This Row],[ Cost of Goods Sold ]]</f>
        <v>33966000000</v>
      </c>
      <c r="L1328" s="2">
        <f>Table1_1[[#This Row],[Gross Profit (Total Revenue - Cost of Goods Sold)]]-SUM(F1328:H1328)</f>
        <v>9086000000</v>
      </c>
      <c r="M1328" s="58">
        <f>1-(Table1_1[[#This Row],[ Cost of Goods Sold ]]/Table1_1[[#This Row],[ Total Revenue ]])</f>
        <v>0.98620829824917977</v>
      </c>
      <c r="N1328" s="58">
        <f>+Table1_1[[#This Row],[Operating Profit (Gross Profit - Total operating expenses)]]/Table1_1[[#This Row],[ Total Revenue ]]</f>
        <v>0.26381347812200573</v>
      </c>
    </row>
    <row r="1329" spans="1:14" x14ac:dyDescent="0.35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2">
        <f>+Table1_1[[#This Row],[ Total Revenue ]]-Table1_1[[#This Row],[ Cost of Goods Sold ]]</f>
        <v>1436200000</v>
      </c>
      <c r="L1329" s="2">
        <f>Table1_1[[#This Row],[Gross Profit (Total Revenue - Cost of Goods Sold)]]-SUM(F1329:H1329)</f>
        <v>490200000</v>
      </c>
      <c r="M1329" s="58">
        <f>1-(Table1_1[[#This Row],[ Cost of Goods Sold ]]/Table1_1[[#This Row],[ Total Revenue ]])</f>
        <v>0.43636253152249871</v>
      </c>
      <c r="N1329" s="58">
        <f>+Table1_1[[#This Row],[Operating Profit (Gross Profit - Total operating expenses)]]/Table1_1[[#This Row],[ Total Revenue ]]</f>
        <v>0.14893810956157141</v>
      </c>
    </row>
    <row r="1330" spans="1:14" x14ac:dyDescent="0.35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2">
        <f>+Table1_1[[#This Row],[ Total Revenue ]]-Table1_1[[#This Row],[ Cost of Goods Sold ]]</f>
        <v>5608736000</v>
      </c>
      <c r="L1330" s="2">
        <f>Table1_1[[#This Row],[Gross Profit (Total Revenue - Cost of Goods Sold)]]-SUM(F1330:H1330)</f>
        <v>2060395000</v>
      </c>
      <c r="M1330" s="58">
        <f>1-(Table1_1[[#This Row],[ Cost of Goods Sold ]]/Table1_1[[#This Row],[ Total Revenue ]])</f>
        <v>0.5273511528557282</v>
      </c>
      <c r="N1330" s="58">
        <f>+Table1_1[[#This Row],[Operating Profit (Gross Profit - Total operating expenses)]]/Table1_1[[#This Row],[ Total Revenue ]]</f>
        <v>0.19372487465770863</v>
      </c>
    </row>
    <row r="1331" spans="1:14" x14ac:dyDescent="0.35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2">
        <f>+Table1_1[[#This Row],[ Total Revenue ]]-Table1_1[[#This Row],[ Cost of Goods Sold ]]</f>
        <v>13781000000</v>
      </c>
      <c r="L1331" s="2">
        <f>Table1_1[[#This Row],[Gross Profit (Total Revenue - Cost of Goods Sold)]]-SUM(F1331:H1331)</f>
        <v>5841000000</v>
      </c>
      <c r="M1331" s="58">
        <f>1-(Table1_1[[#This Row],[ Cost of Goods Sold ]]/Table1_1[[#This Row],[ Total Revenue ]])</f>
        <v>0.14572120417464129</v>
      </c>
      <c r="N1331" s="58">
        <f>+Table1_1[[#This Row],[Operating Profit (Gross Profit - Total operating expenses)]]/Table1_1[[#This Row],[ Total Revenue ]]</f>
        <v>6.1763119772446098E-2</v>
      </c>
    </row>
    <row r="1332" spans="1:14" x14ac:dyDescent="0.35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2">
        <f>+Table1_1[[#This Row],[ Total Revenue ]]-Table1_1[[#This Row],[ Cost of Goods Sold ]]</f>
        <v>90852000000</v>
      </c>
      <c r="L1332" s="2">
        <f>Table1_1[[#This Row],[Gross Profit (Total Revenue - Cost of Goods Sold)]]-SUM(F1332:H1332)</f>
        <v>30499000000</v>
      </c>
      <c r="M1332" s="58">
        <f>1-(Table1_1[[#This Row],[ Cost of Goods Sold ]]/Table1_1[[#This Row],[ Total Revenue ]])</f>
        <v>0.97631533700137552</v>
      </c>
      <c r="N1332" s="58">
        <f>+Table1_1[[#This Row],[Operating Profit (Gross Profit - Total operating expenses)]]/Table1_1[[#This Row],[ Total Revenue ]]</f>
        <v>0.3277488823933975</v>
      </c>
    </row>
    <row r="1333" spans="1:14" x14ac:dyDescent="0.35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2">
        <f>+Table1_1[[#This Row],[ Total Revenue ]]-Table1_1[[#This Row],[ Cost of Goods Sold ]]</f>
        <v>4146000000</v>
      </c>
      <c r="L1333" s="2">
        <f>Table1_1[[#This Row],[Gross Profit (Total Revenue - Cost of Goods Sold)]]-SUM(F1333:H1333)</f>
        <v>449000000</v>
      </c>
      <c r="M1333" s="58">
        <f>1-(Table1_1[[#This Row],[ Cost of Goods Sold ]]/Table1_1[[#This Row],[ Total Revenue ]])</f>
        <v>0.4159309791332263</v>
      </c>
      <c r="N1333" s="58">
        <f>+Table1_1[[#This Row],[Operating Profit (Gross Profit - Total operating expenses)]]/Table1_1[[#This Row],[ Total Revenue ]]</f>
        <v>4.5044141252006419E-2</v>
      </c>
    </row>
    <row r="1334" spans="1:14" x14ac:dyDescent="0.35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2">
        <f>+Table1_1[[#This Row],[ Total Revenue ]]-Table1_1[[#This Row],[ Cost of Goods Sold ]]</f>
        <v>4620310000</v>
      </c>
      <c r="L1334" s="2">
        <f>Table1_1[[#This Row],[Gross Profit (Total Revenue - Cost of Goods Sold)]]-SUM(F1334:H1334)</f>
        <v>1414903000</v>
      </c>
      <c r="M1334" s="58">
        <f>1-(Table1_1[[#This Row],[ Cost of Goods Sold ]]/Table1_1[[#This Row],[ Total Revenue ]])</f>
        <v>0.38172117766796732</v>
      </c>
      <c r="N1334" s="58">
        <f>+Table1_1[[#This Row],[Operating Profit (Gross Profit - Total operating expenses)]]/Table1_1[[#This Row],[ Total Revenue ]]</f>
        <v>0.11689658041255672</v>
      </c>
    </row>
    <row r="1335" spans="1:14" x14ac:dyDescent="0.35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2">
        <f>+Table1_1[[#This Row],[ Total Revenue ]]-Table1_1[[#This Row],[ Cost of Goods Sold ]]</f>
        <v>10113000000</v>
      </c>
      <c r="L1335" s="2">
        <f>Table1_1[[#This Row],[Gross Profit (Total Revenue - Cost of Goods Sold)]]-SUM(F1335:H1335)</f>
        <v>3584000000</v>
      </c>
      <c r="M1335" s="58">
        <f>1-(Table1_1[[#This Row],[ Cost of Goods Sold ]]/Table1_1[[#This Row],[ Total Revenue ]])</f>
        <v>0.9774792190218442</v>
      </c>
      <c r="N1335" s="58">
        <f>+Table1_1[[#This Row],[Operating Profit (Gross Profit - Total operating expenses)]]/Table1_1[[#This Row],[ Total Revenue ]]</f>
        <v>0.34641407307171856</v>
      </c>
    </row>
    <row r="1336" spans="1:14" x14ac:dyDescent="0.35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2">
        <f>+Table1_1[[#This Row],[ Total Revenue ]]-Table1_1[[#This Row],[ Cost of Goods Sold ]]</f>
        <v>9191000000</v>
      </c>
      <c r="L1336" s="2">
        <f>Table1_1[[#This Row],[Gross Profit (Total Revenue - Cost of Goods Sold)]]-SUM(F1336:H1336)</f>
        <v>1573000000</v>
      </c>
      <c r="M1336" s="58">
        <f>1-(Table1_1[[#This Row],[ Cost of Goods Sold ]]/Table1_1[[#This Row],[ Total Revenue ]])</f>
        <v>0.23251872090669901</v>
      </c>
      <c r="N1336" s="58">
        <f>+Table1_1[[#This Row],[Operating Profit (Gross Profit - Total operating expenses)]]/Table1_1[[#This Row],[ Total Revenue ]]</f>
        <v>3.979457599676179E-2</v>
      </c>
    </row>
    <row r="1337" spans="1:14" x14ac:dyDescent="0.35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2">
        <f>+Table1_1[[#This Row],[ Total Revenue ]]-Table1_1[[#This Row],[ Cost of Goods Sold ]]</f>
        <v>2342300000</v>
      </c>
      <c r="L1337" s="2">
        <f>Table1_1[[#This Row],[Gross Profit (Total Revenue - Cost of Goods Sold)]]-SUM(F1337:H1337)</f>
        <v>947600000</v>
      </c>
      <c r="M1337" s="58">
        <f>1-(Table1_1[[#This Row],[ Cost of Goods Sold ]]/Table1_1[[#This Row],[ Total Revenue ]])</f>
        <v>0.63066774367259026</v>
      </c>
      <c r="N1337" s="58">
        <f>+Table1_1[[#This Row],[Operating Profit (Gross Profit - Total operating expenses)]]/Table1_1[[#This Row],[ Total Revenue ]]</f>
        <v>0.25514270328486804</v>
      </c>
    </row>
    <row r="1338" spans="1:14" x14ac:dyDescent="0.35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2">
        <f>+Table1_1[[#This Row],[ Total Revenue ]]-Table1_1[[#This Row],[ Cost of Goods Sold ]]</f>
        <v>5991000000</v>
      </c>
      <c r="L1338" s="2">
        <f>Table1_1[[#This Row],[Gross Profit (Total Revenue - Cost of Goods Sold)]]-SUM(F1338:H1338)</f>
        <v>2158000000</v>
      </c>
      <c r="M1338" s="58">
        <f>1-(Table1_1[[#This Row],[ Cost of Goods Sold ]]/Table1_1[[#This Row],[ Total Revenue ]])</f>
        <v>0.47993270848353764</v>
      </c>
      <c r="N1338" s="58">
        <f>+Table1_1[[#This Row],[Operating Profit (Gross Profit - Total operating expenses)]]/Table1_1[[#This Row],[ Total Revenue ]]</f>
        <v>0.17287511014980372</v>
      </c>
    </row>
    <row r="1339" spans="1:14" x14ac:dyDescent="0.35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2">
        <f>+Table1_1[[#This Row],[ Total Revenue ]]-Table1_1[[#This Row],[ Cost of Goods Sold ]]</f>
        <v>-132000000</v>
      </c>
      <c r="L1339" s="2">
        <f>Table1_1[[#This Row],[Gross Profit (Total Revenue - Cost of Goods Sold)]]-SUM(F1339:H1339)</f>
        <v>-1331000000</v>
      </c>
      <c r="M1339" s="58">
        <f>1-(Table1_1[[#This Row],[ Cost of Goods Sold ]]/Table1_1[[#This Row],[ Total Revenue ]])</f>
        <v>-1.341327100904377E-2</v>
      </c>
      <c r="N1339" s="58">
        <f>+Table1_1[[#This Row],[Operating Profit (Gross Profit - Total operating expenses)]]/Table1_1[[#This Row],[ Total Revenue ]]</f>
        <v>-0.13525048267452494</v>
      </c>
    </row>
    <row r="1340" spans="1:14" x14ac:dyDescent="0.35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2">
        <f>+Table1_1[[#This Row],[ Total Revenue ]]-Table1_1[[#This Row],[ Cost of Goods Sold ]]</f>
        <v>9970100000</v>
      </c>
      <c r="L1340" s="2">
        <f>Table1_1[[#This Row],[Gross Profit (Total Revenue - Cost of Goods Sold)]]-SUM(F1340:H1340)</f>
        <v>5638300000</v>
      </c>
      <c r="M1340" s="58">
        <f>1-(Table1_1[[#This Row],[ Cost of Goods Sold ]]/Table1_1[[#This Row],[ Total Revenue ]])</f>
        <v>0.87084235902452656</v>
      </c>
      <c r="N1340" s="58">
        <f>+Table1_1[[#This Row],[Operating Profit (Gross Profit - Total operating expenses)]]/Table1_1[[#This Row],[ Total Revenue ]]</f>
        <v>0.49247956117671721</v>
      </c>
    </row>
    <row r="1341" spans="1:14" x14ac:dyDescent="0.35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2">
        <f>+Table1_1[[#This Row],[ Total Revenue ]]-Table1_1[[#This Row],[ Cost of Goods Sold ]]</f>
        <v>1536700000</v>
      </c>
      <c r="L1341" s="2">
        <f>Table1_1[[#This Row],[Gross Profit (Total Revenue - Cost of Goods Sold)]]-SUM(F1341:H1341)</f>
        <v>605200000</v>
      </c>
      <c r="M1341" s="58">
        <f>1-(Table1_1[[#This Row],[ Cost of Goods Sold ]]/Table1_1[[#This Row],[ Total Revenue ]])</f>
        <v>0.19215955983493815</v>
      </c>
      <c r="N1341" s="58">
        <f>+Table1_1[[#This Row],[Operating Profit (Gross Profit - Total operating expenses)]]/Table1_1[[#This Row],[ Total Revenue ]]</f>
        <v>7.5678379392272108E-2</v>
      </c>
    </row>
    <row r="1342" spans="1:14" x14ac:dyDescent="0.35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2">
        <f>+Table1_1[[#This Row],[ Total Revenue ]]-Table1_1[[#This Row],[ Cost of Goods Sold ]]</f>
        <v>12651000000</v>
      </c>
      <c r="L1342" s="2">
        <f>Table1_1[[#This Row],[Gross Profit (Total Revenue - Cost of Goods Sold)]]-SUM(F1342:H1342)</f>
        <v>1890000000</v>
      </c>
      <c r="M1342" s="58">
        <f>1-(Table1_1[[#This Row],[ Cost of Goods Sold ]]/Table1_1[[#This Row],[ Total Revenue ]])</f>
        <v>0.76394927536231882</v>
      </c>
      <c r="N1342" s="58">
        <f>+Table1_1[[#This Row],[Operating Profit (Gross Profit - Total operating expenses)]]/Table1_1[[#This Row],[ Total Revenue ]]</f>
        <v>0.11413043478260869</v>
      </c>
    </row>
    <row r="1343" spans="1:14" x14ac:dyDescent="0.35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2">
        <f>+Table1_1[[#This Row],[ Total Revenue ]]-Table1_1[[#This Row],[ Cost of Goods Sold ]]</f>
        <v>5304000000</v>
      </c>
      <c r="L1343" s="2">
        <f>Table1_1[[#This Row],[Gross Profit (Total Revenue - Cost of Goods Sold)]]-SUM(F1343:H1343)</f>
        <v>937000000</v>
      </c>
      <c r="M1343" s="58">
        <f>1-(Table1_1[[#This Row],[ Cost of Goods Sold ]]/Table1_1[[#This Row],[ Total Revenue ]])</f>
        <v>0.709375417948375</v>
      </c>
      <c r="N1343" s="58">
        <f>+Table1_1[[#This Row],[Operating Profit (Gross Profit - Total operating expenses)]]/Table1_1[[#This Row],[ Total Revenue ]]</f>
        <v>0.1253176407650127</v>
      </c>
    </row>
    <row r="1344" spans="1:14" x14ac:dyDescent="0.35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2">
        <f>+Table1_1[[#This Row],[ Total Revenue ]]-Table1_1[[#This Row],[ Cost of Goods Sold ]]</f>
        <v>1933100000</v>
      </c>
      <c r="L1344" s="2">
        <f>Table1_1[[#This Row],[Gross Profit (Total Revenue - Cost of Goods Sold)]]-SUM(F1344:H1344)</f>
        <v>225900000</v>
      </c>
      <c r="M1344" s="58">
        <f>1-(Table1_1[[#This Row],[ Cost of Goods Sold ]]/Table1_1[[#This Row],[ Total Revenue ]])</f>
        <v>0.21310770587586814</v>
      </c>
      <c r="N1344" s="58">
        <f>+Table1_1[[#This Row],[Operating Profit (Gross Profit - Total operating expenses)]]/Table1_1[[#This Row],[ Total Revenue ]]</f>
        <v>2.4903538749862199E-2</v>
      </c>
    </row>
    <row r="1345" spans="1:14" x14ac:dyDescent="0.35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2">
        <f>+Table1_1[[#This Row],[ Total Revenue ]]-Table1_1[[#This Row],[ Cost of Goods Sold ]]</f>
        <v>1586485000</v>
      </c>
      <c r="L1345" s="2">
        <f>Table1_1[[#This Row],[Gross Profit (Total Revenue - Cost of Goods Sold)]]-SUM(F1345:H1345)</f>
        <v>849365000</v>
      </c>
      <c r="M1345" s="58">
        <f>1-(Table1_1[[#This Row],[ Cost of Goods Sold ]]/Table1_1[[#This Row],[ Total Revenue ]])</f>
        <v>0.63693256159314537</v>
      </c>
      <c r="N1345" s="58">
        <f>+Table1_1[[#This Row],[Operating Profit (Gross Profit - Total operating expenses)]]/Table1_1[[#This Row],[ Total Revenue ]]</f>
        <v>0.34099800828722737</v>
      </c>
    </row>
    <row r="1346" spans="1:14" x14ac:dyDescent="0.35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2">
        <f>+Table1_1[[#This Row],[ Total Revenue ]]-Table1_1[[#This Row],[ Cost of Goods Sold ]]</f>
        <v>3090800000</v>
      </c>
      <c r="L1346" s="2">
        <f>Table1_1[[#This Row],[Gross Profit (Total Revenue - Cost of Goods Sold)]]-SUM(F1346:H1346)</f>
        <v>881400000</v>
      </c>
      <c r="M1346" s="58">
        <f>1-(Table1_1[[#This Row],[ Cost of Goods Sold ]]/Table1_1[[#This Row],[ Total Revenue ]])</f>
        <v>0.26546650748524847</v>
      </c>
      <c r="N1346" s="58">
        <f>+Table1_1[[#This Row],[Operating Profit (Gross Profit - Total operating expenses)]]/Table1_1[[#This Row],[ Total Revenue ]]</f>
        <v>7.570278882409022E-2</v>
      </c>
    </row>
    <row r="1347" spans="1:14" x14ac:dyDescent="0.35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2">
        <f>+Table1_1[[#This Row],[ Total Revenue ]]-Table1_1[[#This Row],[ Cost of Goods Sold ]]</f>
        <v>6543000000</v>
      </c>
      <c r="L1347" s="2">
        <f>Table1_1[[#This Row],[Gross Profit (Total Revenue - Cost of Goods Sold)]]-SUM(F1347:H1347)</f>
        <v>2436000000</v>
      </c>
      <c r="M1347" s="58">
        <f>1-(Table1_1[[#This Row],[ Cost of Goods Sold ]]/Table1_1[[#This Row],[ Total Revenue ]])</f>
        <v>5.3831471212545057E-2</v>
      </c>
      <c r="N1347" s="58">
        <f>+Table1_1[[#This Row],[Operating Profit (Gross Profit - Total operating expenses)]]/Table1_1[[#This Row],[ Total Revenue ]]</f>
        <v>2.004179487601402E-2</v>
      </c>
    </row>
    <row r="1348" spans="1:14" x14ac:dyDescent="0.35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2">
        <f>+Table1_1[[#This Row],[ Total Revenue ]]-Table1_1[[#This Row],[ Cost of Goods Sold ]]</f>
        <v>9632000000</v>
      </c>
      <c r="L1348" s="2">
        <f>Table1_1[[#This Row],[Gross Profit (Total Revenue - Cost of Goods Sold)]]-SUM(F1348:H1348)</f>
        <v>1093000000</v>
      </c>
      <c r="M1348" s="58">
        <f>1-(Table1_1[[#This Row],[ Cost of Goods Sold ]]/Table1_1[[#This Row],[ Total Revenue ]])</f>
        <v>0.2499416145522485</v>
      </c>
      <c r="N1348" s="58">
        <f>+Table1_1[[#This Row],[Operating Profit (Gross Profit - Total operating expenses)]]/Table1_1[[#This Row],[ Total Revenue ]]</f>
        <v>2.8362353063289825E-2</v>
      </c>
    </row>
    <row r="1349" spans="1:14" x14ac:dyDescent="0.35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2">
        <f>+Table1_1[[#This Row],[ Total Revenue ]]-Table1_1[[#This Row],[ Cost of Goods Sold ]]</f>
        <v>6019000000</v>
      </c>
      <c r="L1349" s="2">
        <f>Table1_1[[#This Row],[Gross Profit (Total Revenue - Cost of Goods Sold)]]-SUM(F1349:H1349)</f>
        <v>3629000000</v>
      </c>
      <c r="M1349" s="58">
        <f>1-(Table1_1[[#This Row],[ Cost of Goods Sold ]]/Table1_1[[#This Row],[ Total Revenue ]])</f>
        <v>0.31700637278137678</v>
      </c>
      <c r="N1349" s="58">
        <f>+Table1_1[[#This Row],[Operating Profit (Gross Profit - Total operating expenses)]]/Table1_1[[#This Row],[ Total Revenue ]]</f>
        <v>0.1911307736872597</v>
      </c>
    </row>
    <row r="1350" spans="1:14" x14ac:dyDescent="0.35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2">
        <f>+Table1_1[[#This Row],[ Total Revenue ]]-Table1_1[[#This Row],[ Cost of Goods Sold ]]</f>
        <v>1139269000</v>
      </c>
      <c r="L1350" s="2">
        <f>Table1_1[[#This Row],[Gross Profit (Total Revenue - Cost of Goods Sold)]]-SUM(F1350:H1350)</f>
        <v>825173000</v>
      </c>
      <c r="M1350" s="58">
        <f>1-(Table1_1[[#This Row],[ Cost of Goods Sold ]]/Table1_1[[#This Row],[ Total Revenue ]])</f>
        <v>0.10494555450030907</v>
      </c>
      <c r="N1350" s="58">
        <f>+Table1_1[[#This Row],[Operating Profit (Gross Profit - Total operating expenses)]]/Table1_1[[#This Row],[ Total Revenue ]]</f>
        <v>7.6012107802181511E-2</v>
      </c>
    </row>
    <row r="1351" spans="1:14" x14ac:dyDescent="0.35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2">
        <f>+Table1_1[[#This Row],[ Total Revenue ]]-Table1_1[[#This Row],[ Cost of Goods Sold ]]</f>
        <v>2342425000</v>
      </c>
      <c r="L1351" s="2">
        <f>Table1_1[[#This Row],[Gross Profit (Total Revenue - Cost of Goods Sold)]]-SUM(F1351:H1351)</f>
        <v>995326000</v>
      </c>
      <c r="M1351" s="58">
        <f>1-(Table1_1[[#This Row],[ Cost of Goods Sold ]]/Table1_1[[#This Row],[ Total Revenue ]])</f>
        <v>0.6393341323105115</v>
      </c>
      <c r="N1351" s="58">
        <f>+Table1_1[[#This Row],[Operating Profit (Gross Profit - Total operating expenses)]]/Table1_1[[#This Row],[ Total Revenue ]]</f>
        <v>0.27166115652628886</v>
      </c>
    </row>
    <row r="1352" spans="1:14" x14ac:dyDescent="0.35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2">
        <f>+Table1_1[[#This Row],[ Total Revenue ]]-Table1_1[[#This Row],[ Cost of Goods Sold ]]</f>
        <v>7006000000</v>
      </c>
      <c r="L1352" s="2">
        <f>Table1_1[[#This Row],[Gross Profit (Total Revenue - Cost of Goods Sold)]]-SUM(F1352:H1352)</f>
        <v>3071000000</v>
      </c>
      <c r="M1352" s="58">
        <f>1-(Table1_1[[#This Row],[ Cost of Goods Sold ]]/Table1_1[[#This Row],[ Total Revenue ]])</f>
        <v>0.42748184758069441</v>
      </c>
      <c r="N1352" s="58">
        <f>+Table1_1[[#This Row],[Operating Profit (Gross Profit - Total operating expenses)]]/Table1_1[[#This Row],[ Total Revenue ]]</f>
        <v>0.18738178046250534</v>
      </c>
    </row>
    <row r="1353" spans="1:14" x14ac:dyDescent="0.35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2">
        <f>+Table1_1[[#This Row],[ Total Revenue ]]-Table1_1[[#This Row],[ Cost of Goods Sold ]]</f>
        <v>10791200000</v>
      </c>
      <c r="L1353" s="2">
        <f>Table1_1[[#This Row],[Gross Profit (Total Revenue - Cost of Goods Sold)]]-SUM(F1353:H1353)</f>
        <v>3204400000</v>
      </c>
      <c r="M1353" s="58">
        <f>1-(Table1_1[[#This Row],[ Cost of Goods Sold ]]/Table1_1[[#This Row],[ Total Revenue ]])</f>
        <v>0.96099454992341393</v>
      </c>
      <c r="N1353" s="58">
        <f>+Table1_1[[#This Row],[Operating Profit (Gross Profit - Total operating expenses)]]/Table1_1[[#This Row],[ Total Revenue ]]</f>
        <v>0.28536316033199161</v>
      </c>
    </row>
    <row r="1354" spans="1:14" x14ac:dyDescent="0.35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2">
        <f>+Table1_1[[#This Row],[ Total Revenue ]]-Table1_1[[#This Row],[ Cost of Goods Sold ]]</f>
        <v>4017357000</v>
      </c>
      <c r="L1354" s="2">
        <f>Table1_1[[#This Row],[Gross Profit (Total Revenue - Cost of Goods Sold)]]-SUM(F1354:H1354)</f>
        <v>911013000</v>
      </c>
      <c r="M1354" s="58">
        <f>1-(Table1_1[[#This Row],[ Cost of Goods Sold ]]/Table1_1[[#This Row],[ Total Revenue ]])</f>
        <v>0.8375648106431538</v>
      </c>
      <c r="N1354" s="58">
        <f>+Table1_1[[#This Row],[Operating Profit (Gross Profit - Total operating expenses)]]/Table1_1[[#This Row],[ Total Revenue ]]</f>
        <v>0.18993393687403223</v>
      </c>
    </row>
    <row r="1355" spans="1:14" x14ac:dyDescent="0.35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2">
        <f>+Table1_1[[#This Row],[ Total Revenue ]]-Table1_1[[#This Row],[ Cost of Goods Sold ]]</f>
        <v>1547100000</v>
      </c>
      <c r="L1355" s="2">
        <f>Table1_1[[#This Row],[Gross Profit (Total Revenue - Cost of Goods Sold)]]-SUM(F1355:H1355)</f>
        <v>1228100000</v>
      </c>
      <c r="M1355" s="58">
        <f>1-(Table1_1[[#This Row],[ Cost of Goods Sold ]]/Table1_1[[#This Row],[ Total Revenue ]])</f>
        <v>0.35909755588050973</v>
      </c>
      <c r="N1355" s="58">
        <f>+Table1_1[[#This Row],[Operating Profit (Gross Profit - Total operating expenses)]]/Table1_1[[#This Row],[ Total Revenue ]]</f>
        <v>0.2850544298215073</v>
      </c>
    </row>
    <row r="1356" spans="1:14" x14ac:dyDescent="0.35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2">
        <f>+Table1_1[[#This Row],[ Total Revenue ]]-Table1_1[[#This Row],[ Cost of Goods Sold ]]</f>
        <v>5039000000</v>
      </c>
      <c r="L1356" s="2">
        <f>Table1_1[[#This Row],[Gross Profit (Total Revenue - Cost of Goods Sold)]]-SUM(F1356:H1356)</f>
        <v>1478000000</v>
      </c>
      <c r="M1356" s="58">
        <f>1-(Table1_1[[#This Row],[ Cost of Goods Sold ]]/Table1_1[[#This Row],[ Total Revenue ]])</f>
        <v>0.95507960576194084</v>
      </c>
      <c r="N1356" s="58">
        <f>+Table1_1[[#This Row],[Operating Profit (Gross Profit - Total operating expenses)]]/Table1_1[[#This Row],[ Total Revenue ]]</f>
        <v>0.28013646702047007</v>
      </c>
    </row>
    <row r="1357" spans="1:14" x14ac:dyDescent="0.35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2">
        <f>+Table1_1[[#This Row],[ Total Revenue ]]-Table1_1[[#This Row],[ Cost of Goods Sold ]]</f>
        <v>1511800000</v>
      </c>
      <c r="L1357" s="2">
        <f>Table1_1[[#This Row],[Gross Profit (Total Revenue - Cost of Goods Sold)]]-SUM(F1357:H1357)</f>
        <v>674200000</v>
      </c>
      <c r="M1357" s="58">
        <f>1-(Table1_1[[#This Row],[ Cost of Goods Sold ]]/Table1_1[[#This Row],[ Total Revenue ]])</f>
        <v>0.44532814893366324</v>
      </c>
      <c r="N1357" s="58">
        <f>+Table1_1[[#This Row],[Operating Profit (Gross Profit - Total operating expenses)]]/Table1_1[[#This Row],[ Total Revenue ]]</f>
        <v>0.19859785554377282</v>
      </c>
    </row>
    <row r="1358" spans="1:14" x14ac:dyDescent="0.35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2">
        <f>+Table1_1[[#This Row],[ Total Revenue ]]-Table1_1[[#This Row],[ Cost of Goods Sold ]]</f>
        <v>2469000000</v>
      </c>
      <c r="L1358" s="2">
        <f>Table1_1[[#This Row],[Gross Profit (Total Revenue - Cost of Goods Sold)]]-SUM(F1358:H1358)</f>
        <v>-94000000</v>
      </c>
      <c r="M1358" s="58">
        <f>1-(Table1_1[[#This Row],[ Cost of Goods Sold ]]/Table1_1[[#This Row],[ Total Revenue ]])</f>
        <v>0.19343465998119713</v>
      </c>
      <c r="N1358" s="58">
        <f>+Table1_1[[#This Row],[Operating Profit (Gross Profit - Total operating expenses)]]/Table1_1[[#This Row],[ Total Revenue ]]</f>
        <v>-7.3644625509244749E-3</v>
      </c>
    </row>
    <row r="1359" spans="1:14" x14ac:dyDescent="0.35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2">
        <f>+Table1_1[[#This Row],[ Total Revenue ]]-Table1_1[[#This Row],[ Cost of Goods Sold ]]</f>
        <v>2268480000</v>
      </c>
      <c r="L1359" s="2">
        <f>Table1_1[[#This Row],[Gross Profit (Total Revenue - Cost of Goods Sold)]]-SUM(F1359:H1359)</f>
        <v>858310000</v>
      </c>
      <c r="M1359" s="58">
        <f>1-(Table1_1[[#This Row],[ Cost of Goods Sold ]]/Table1_1[[#This Row],[ Total Revenue ]])</f>
        <v>0.16833376817775847</v>
      </c>
      <c r="N1359" s="58">
        <f>+Table1_1[[#This Row],[Operating Profit (Gross Profit - Total operating expenses)]]/Table1_1[[#This Row],[ Total Revenue ]]</f>
        <v>6.36913512857296E-2</v>
      </c>
    </row>
    <row r="1360" spans="1:14" x14ac:dyDescent="0.35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2">
        <f>+Table1_1[[#This Row],[ Total Revenue ]]-Table1_1[[#This Row],[ Cost of Goods Sold ]]</f>
        <v>10348000000</v>
      </c>
      <c r="L1360" s="2">
        <f>Table1_1[[#This Row],[Gross Profit (Total Revenue - Cost of Goods Sold)]]-SUM(F1360:H1360)</f>
        <v>3355000000</v>
      </c>
      <c r="M1360" s="58">
        <f>1-(Table1_1[[#This Row],[ Cost of Goods Sold ]]/Table1_1[[#This Row],[ Total Revenue ]])</f>
        <v>0.3567906768265352</v>
      </c>
      <c r="N1360" s="58">
        <f>+Table1_1[[#This Row],[Operating Profit (Gross Profit - Total operating expenses)]]/Table1_1[[#This Row],[ Total Revenue ]]</f>
        <v>0.11567768851498121</v>
      </c>
    </row>
    <row r="1361" spans="1:14" x14ac:dyDescent="0.35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2">
        <f>+Table1_1[[#This Row],[ Total Revenue ]]-Table1_1[[#This Row],[ Cost of Goods Sold ]]</f>
        <v>14586000000</v>
      </c>
      <c r="L1361" s="2">
        <f>Table1_1[[#This Row],[Gross Profit (Total Revenue - Cost of Goods Sold)]]-SUM(F1361:H1361)</f>
        <v>3327000000</v>
      </c>
      <c r="M1361" s="58">
        <f>1-(Table1_1[[#This Row],[ Cost of Goods Sold ]]/Table1_1[[#This Row],[ Total Revenue ]])</f>
        <v>0.38509874326750448</v>
      </c>
      <c r="N1361" s="58">
        <f>+Table1_1[[#This Row],[Operating Profit (Gross Profit - Total operating expenses)]]/Table1_1[[#This Row],[ Total Revenue ]]</f>
        <v>8.7839264969901784E-2</v>
      </c>
    </row>
    <row r="1362" spans="1:14" x14ac:dyDescent="0.35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2">
        <f>+Table1_1[[#This Row],[ Total Revenue ]]-Table1_1[[#This Row],[ Cost of Goods Sold ]]</f>
        <v>947000000</v>
      </c>
      <c r="L1362" s="2">
        <f>Table1_1[[#This Row],[Gross Profit (Total Revenue - Cost of Goods Sold)]]-SUM(F1362:H1362)</f>
        <v>934000000</v>
      </c>
      <c r="M1362" s="58">
        <f>1-(Table1_1[[#This Row],[ Cost of Goods Sold ]]/Table1_1[[#This Row],[ Total Revenue ]])</f>
        <v>0.18416958381952553</v>
      </c>
      <c r="N1362" s="58">
        <f>+Table1_1[[#This Row],[Operating Profit (Gross Profit - Total operating expenses)]]/Table1_1[[#This Row],[ Total Revenue ]]</f>
        <v>0.18164138467522364</v>
      </c>
    </row>
    <row r="1363" spans="1:14" x14ac:dyDescent="0.35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2">
        <f>+Table1_1[[#This Row],[ Total Revenue ]]-Table1_1[[#This Row],[ Cost of Goods Sold ]]</f>
        <v>9399000000</v>
      </c>
      <c r="L1363" s="2">
        <f>Table1_1[[#This Row],[Gross Profit (Total Revenue - Cost of Goods Sold)]]-SUM(F1363:H1363)</f>
        <v>2789000000</v>
      </c>
      <c r="M1363" s="58">
        <f>1-(Table1_1[[#This Row],[ Cost of Goods Sold ]]/Table1_1[[#This Row],[ Total Revenue ]])</f>
        <v>0.58619184233503807</v>
      </c>
      <c r="N1363" s="58">
        <f>+Table1_1[[#This Row],[Operating Profit (Gross Profit - Total operating expenses)]]/Table1_1[[#This Row],[ Total Revenue ]]</f>
        <v>0.17394287139827866</v>
      </c>
    </row>
    <row r="1364" spans="1:14" x14ac:dyDescent="0.35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2">
        <f>+Table1_1[[#This Row],[ Total Revenue ]]-Table1_1[[#This Row],[ Cost of Goods Sold ]]</f>
        <v>2598000000</v>
      </c>
      <c r="L1364" s="2">
        <f>Table1_1[[#This Row],[Gross Profit (Total Revenue - Cost of Goods Sold)]]-SUM(F1364:H1364)</f>
        <v>1064000000</v>
      </c>
      <c r="M1364" s="58">
        <f>1-(Table1_1[[#This Row],[ Cost of Goods Sold ]]/Table1_1[[#This Row],[ Total Revenue ]])</f>
        <v>0.45096337441416423</v>
      </c>
      <c r="N1364" s="58">
        <f>+Table1_1[[#This Row],[Operating Profit (Gross Profit - Total operating expenses)]]/Table1_1[[#This Row],[ Total Revenue ]]</f>
        <v>0.18469015795868773</v>
      </c>
    </row>
    <row r="1365" spans="1:14" x14ac:dyDescent="0.35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2">
        <f>+Table1_1[[#This Row],[ Total Revenue ]]-Table1_1[[#This Row],[ Cost of Goods Sold ]]</f>
        <v>2920000000</v>
      </c>
      <c r="L1365" s="2">
        <f>Table1_1[[#This Row],[Gross Profit (Total Revenue - Cost of Goods Sold)]]-SUM(F1365:H1365)</f>
        <v>836000000</v>
      </c>
      <c r="M1365" s="58">
        <f>1-(Table1_1[[#This Row],[ Cost of Goods Sold ]]/Table1_1[[#This Row],[ Total Revenue ]])</f>
        <v>0.98648648648648651</v>
      </c>
      <c r="N1365" s="58">
        <f>+Table1_1[[#This Row],[Operating Profit (Gross Profit - Total operating expenses)]]/Table1_1[[#This Row],[ Total Revenue ]]</f>
        <v>0.28243243243243243</v>
      </c>
    </row>
    <row r="1366" spans="1:14" x14ac:dyDescent="0.35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2">
        <f>+Table1_1[[#This Row],[ Total Revenue ]]-Table1_1[[#This Row],[ Cost of Goods Sold ]]</f>
        <v>498214000</v>
      </c>
      <c r="L1366" s="2">
        <f>Table1_1[[#This Row],[Gross Profit (Total Revenue - Cost of Goods Sold)]]-SUM(F1366:H1366)</f>
        <v>75606000</v>
      </c>
      <c r="M1366" s="58">
        <f>1-(Table1_1[[#This Row],[ Cost of Goods Sold ]]/Table1_1[[#This Row],[ Total Revenue ]])</f>
        <v>0.12760373979608564</v>
      </c>
      <c r="N1366" s="58">
        <f>+Table1_1[[#This Row],[Operating Profit (Gross Profit - Total operating expenses)]]/Table1_1[[#This Row],[ Total Revenue ]]</f>
        <v>1.9364386289873126E-2</v>
      </c>
    </row>
    <row r="1367" spans="1:14" x14ac:dyDescent="0.35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2">
        <f>+Table1_1[[#This Row],[ Total Revenue ]]-Table1_1[[#This Row],[ Cost of Goods Sold ]]</f>
        <v>4452000000</v>
      </c>
      <c r="L1367" s="2">
        <f>Table1_1[[#This Row],[Gross Profit (Total Revenue - Cost of Goods Sold)]]-SUM(F1367:H1367)</f>
        <v>1627000000</v>
      </c>
      <c r="M1367" s="58">
        <f>1-(Table1_1[[#This Row],[ Cost of Goods Sold ]]/Table1_1[[#This Row],[ Total Revenue ]])</f>
        <v>0.2542692329659032</v>
      </c>
      <c r="N1367" s="58">
        <f>+Table1_1[[#This Row],[Operating Profit (Gross Profit - Total operating expenses)]]/Table1_1[[#This Row],[ Total Revenue ]]</f>
        <v>9.2923639271231942E-2</v>
      </c>
    </row>
    <row r="1368" spans="1:14" x14ac:dyDescent="0.35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2">
        <f>+Table1_1[[#This Row],[ Total Revenue ]]-Table1_1[[#This Row],[ Cost of Goods Sold ]]</f>
        <v>2389000000</v>
      </c>
      <c r="L1368" s="2">
        <f>Table1_1[[#This Row],[Gross Profit (Total Revenue - Cost of Goods Sold)]]-SUM(F1368:H1368)</f>
        <v>1297000000</v>
      </c>
      <c r="M1368" s="58">
        <f>1-(Table1_1[[#This Row],[ Cost of Goods Sold ]]/Table1_1[[#This Row],[ Total Revenue ]])</f>
        <v>0.37333958431004843</v>
      </c>
      <c r="N1368" s="58">
        <f>+Table1_1[[#This Row],[Operating Profit (Gross Profit - Total operating expenses)]]/Table1_1[[#This Row],[ Total Revenue ]]</f>
        <v>0.20268791998749805</v>
      </c>
    </row>
    <row r="1369" spans="1:14" x14ac:dyDescent="0.35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2">
        <f>+Table1_1[[#This Row],[ Total Revenue ]]-Table1_1[[#This Row],[ Cost of Goods Sold ]]</f>
        <v>5518000000</v>
      </c>
      <c r="L1369" s="2">
        <f>Table1_1[[#This Row],[Gross Profit (Total Revenue - Cost of Goods Sold)]]-SUM(F1369:H1369)</f>
        <v>705000000</v>
      </c>
      <c r="M1369" s="58">
        <f>1-(Table1_1[[#This Row],[ Cost of Goods Sold ]]/Table1_1[[#This Row],[ Total Revenue ]])</f>
        <v>0.24244288224956068</v>
      </c>
      <c r="N1369" s="58">
        <f>+Table1_1[[#This Row],[Operating Profit (Gross Profit - Total operating expenses)]]/Table1_1[[#This Row],[ Total Revenue ]]</f>
        <v>3.0975395430579963E-2</v>
      </c>
    </row>
    <row r="1370" spans="1:14" x14ac:dyDescent="0.35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2">
        <f>+Table1_1[[#This Row],[ Total Revenue ]]-Table1_1[[#This Row],[ Cost of Goods Sold ]]</f>
        <v>2277000000</v>
      </c>
      <c r="L1370" s="2">
        <f>Table1_1[[#This Row],[Gross Profit (Total Revenue - Cost of Goods Sold)]]-SUM(F1370:H1370)</f>
        <v>933000000</v>
      </c>
      <c r="M1370" s="58">
        <f>1-(Table1_1[[#This Row],[ Cost of Goods Sold ]]/Table1_1[[#This Row],[ Total Revenue ]])</f>
        <v>0.3082859463850528</v>
      </c>
      <c r="N1370" s="58">
        <f>+Table1_1[[#This Row],[Operating Profit (Gross Profit - Total operating expenses)]]/Table1_1[[#This Row],[ Total Revenue ]]</f>
        <v>0.12632006498781478</v>
      </c>
    </row>
    <row r="1371" spans="1:14" x14ac:dyDescent="0.35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2">
        <f>+Table1_1[[#This Row],[ Total Revenue ]]-Table1_1[[#This Row],[ Cost of Goods Sold ]]</f>
        <v>23947000000</v>
      </c>
      <c r="L1371" s="2">
        <f>Table1_1[[#This Row],[Gross Profit (Total Revenue - Cost of Goods Sold)]]-SUM(F1371:H1371)</f>
        <v>6415000000</v>
      </c>
      <c r="M1371" s="58">
        <f>1-(Table1_1[[#This Row],[ Cost of Goods Sold ]]/Table1_1[[#This Row],[ Total Revenue ]])</f>
        <v>0.95642623212716671</v>
      </c>
      <c r="N1371" s="58">
        <f>+Table1_1[[#This Row],[Operating Profit (Gross Profit - Total operating expenses)]]/Table1_1[[#This Row],[ Total Revenue ]]</f>
        <v>0.2562105599488777</v>
      </c>
    </row>
    <row r="1372" spans="1:14" x14ac:dyDescent="0.35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2">
        <f>+Table1_1[[#This Row],[ Total Revenue ]]-Table1_1[[#This Row],[ Cost of Goods Sold ]]</f>
        <v>776156000</v>
      </c>
      <c r="L1372" s="2">
        <f>Table1_1[[#This Row],[Gross Profit (Total Revenue - Cost of Goods Sold)]]-SUM(F1372:H1372)</f>
        <v>41692000</v>
      </c>
      <c r="M1372" s="58">
        <f>1-(Table1_1[[#This Row],[ Cost of Goods Sold ]]/Table1_1[[#This Row],[ Total Revenue ]])</f>
        <v>0.57190141104520498</v>
      </c>
      <c r="N1372" s="58">
        <f>+Table1_1[[#This Row],[Operating Profit (Gross Profit - Total operating expenses)]]/Table1_1[[#This Row],[ Total Revenue ]]</f>
        <v>3.0720259367055962E-2</v>
      </c>
    </row>
    <row r="1373" spans="1:14" x14ac:dyDescent="0.35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2">
        <f>+Table1_1[[#This Row],[ Total Revenue ]]-Table1_1[[#This Row],[ Cost of Goods Sold ]]</f>
        <v>1617000000</v>
      </c>
      <c r="L1373" s="2">
        <f>Table1_1[[#This Row],[Gross Profit (Total Revenue - Cost of Goods Sold)]]-SUM(F1373:H1373)</f>
        <v>979000000</v>
      </c>
      <c r="M1373" s="58">
        <f>1-(Table1_1[[#This Row],[ Cost of Goods Sold ]]/Table1_1[[#This Row],[ Total Revenue ]])</f>
        <v>0.30747290359383916</v>
      </c>
      <c r="N1373" s="58">
        <f>+Table1_1[[#This Row],[Operating Profit (Gross Profit - Total operating expenses)]]/Table1_1[[#This Row],[ Total Revenue ]]</f>
        <v>0.18615706408062369</v>
      </c>
    </row>
    <row r="1374" spans="1:14" x14ac:dyDescent="0.35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2">
        <f>+Table1_1[[#This Row],[ Total Revenue ]]-Table1_1[[#This Row],[ Cost of Goods Sold ]]</f>
        <v>1173079000</v>
      </c>
      <c r="L1374" s="2">
        <f>Table1_1[[#This Row],[Gross Profit (Total Revenue - Cost of Goods Sold)]]-SUM(F1374:H1374)</f>
        <v>324080000</v>
      </c>
      <c r="M1374" s="58">
        <f>1-(Table1_1[[#This Row],[ Cost of Goods Sold ]]/Table1_1[[#This Row],[ Total Revenue ]])</f>
        <v>0.59643616529066801</v>
      </c>
      <c r="N1374" s="58">
        <f>+Table1_1[[#This Row],[Operating Profit (Gross Profit - Total operating expenses)]]/Table1_1[[#This Row],[ Total Revenue ]]</f>
        <v>0.16477409658462874</v>
      </c>
    </row>
    <row r="1375" spans="1:14" x14ac:dyDescent="0.35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2">
        <f>+Table1_1[[#This Row],[ Total Revenue ]]-Table1_1[[#This Row],[ Cost of Goods Sold ]]</f>
        <v>15818000000</v>
      </c>
      <c r="L1375" s="2">
        <f>Table1_1[[#This Row],[Gross Profit (Total Revenue - Cost of Goods Sold)]]-SUM(F1375:H1375)</f>
        <v>3750000000</v>
      </c>
      <c r="M1375" s="58">
        <f>1-(Table1_1[[#This Row],[ Cost of Goods Sold ]]/Table1_1[[#This Row],[ Total Revenue ]])</f>
        <v>0.13323899291604546</v>
      </c>
      <c r="N1375" s="58">
        <f>+Table1_1[[#This Row],[Operating Profit (Gross Profit - Total operating expenses)]]/Table1_1[[#This Row],[ Total Revenue ]]</f>
        <v>3.1587193288353167E-2</v>
      </c>
    </row>
    <row r="1376" spans="1:14" x14ac:dyDescent="0.35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2">
        <f>+Table1_1[[#This Row],[ Total Revenue ]]-Table1_1[[#This Row],[ Cost of Goods Sold ]]</f>
        <v>15165000</v>
      </c>
      <c r="L1376" s="2">
        <f>Table1_1[[#This Row],[Gross Profit (Total Revenue - Cost of Goods Sold)]]-SUM(F1376:H1376)</f>
        <v>-10688000</v>
      </c>
      <c r="M1376" s="58">
        <f>1-(Table1_1[[#This Row],[ Cost of Goods Sold ]]/Table1_1[[#This Row],[ Total Revenue ]])</f>
        <v>0.15219485759017282</v>
      </c>
      <c r="N1376" s="58">
        <f>+Table1_1[[#This Row],[Operating Profit (Gross Profit - Total operating expenses)]]/Table1_1[[#This Row],[ Total Revenue ]]</f>
        <v>-0.10726400513839546</v>
      </c>
    </row>
    <row r="1377" spans="1:14" x14ac:dyDescent="0.35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2">
        <f>+Table1_1[[#This Row],[ Total Revenue ]]-Table1_1[[#This Row],[ Cost of Goods Sold ]]</f>
        <v>2780000000</v>
      </c>
      <c r="L1377" s="2">
        <f>Table1_1[[#This Row],[Gross Profit (Total Revenue - Cost of Goods Sold)]]-SUM(F1377:H1377)</f>
        <v>991000000</v>
      </c>
      <c r="M1377" s="58">
        <f>1-(Table1_1[[#This Row],[ Cost of Goods Sold ]]/Table1_1[[#This Row],[ Total Revenue ]])</f>
        <v>0.34920236151237283</v>
      </c>
      <c r="N1377" s="58">
        <f>+Table1_1[[#This Row],[Operating Profit (Gross Profit - Total operating expenses)]]/Table1_1[[#This Row],[ Total Revenue ]]</f>
        <v>0.12448184901394298</v>
      </c>
    </row>
    <row r="1378" spans="1:14" x14ac:dyDescent="0.35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2">
        <f>+Table1_1[[#This Row],[ Total Revenue ]]-Table1_1[[#This Row],[ Cost of Goods Sold ]]</f>
        <v>5012668000</v>
      </c>
      <c r="L1378" s="2">
        <f>Table1_1[[#This Row],[Gross Profit (Total Revenue - Cost of Goods Sold)]]-SUM(F1378:H1378)</f>
        <v>114923000</v>
      </c>
      <c r="M1378" s="58">
        <f>1-(Table1_1[[#This Row],[ Cost of Goods Sold ]]/Table1_1[[#This Row],[ Total Revenue ]])</f>
        <v>0.75183824852832126</v>
      </c>
      <c r="N1378" s="58">
        <f>+Table1_1[[#This Row],[Operating Profit (Gross Profit - Total operating expenses)]]/Table1_1[[#This Row],[ Total Revenue ]]</f>
        <v>1.7237029668755295E-2</v>
      </c>
    </row>
    <row r="1379" spans="1:14" x14ac:dyDescent="0.35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2">
        <f>+Table1_1[[#This Row],[ Total Revenue ]]-Table1_1[[#This Row],[ Cost of Goods Sold ]]</f>
        <v>30960000000</v>
      </c>
      <c r="L1379" s="2">
        <f>Table1_1[[#This Row],[Gross Profit (Total Revenue - Cost of Goods Sold)]]-SUM(F1379:H1379)</f>
        <v>12928000000</v>
      </c>
      <c r="M1379" s="58">
        <f>1-(Table1_1[[#This Row],[ Cost of Goods Sold ]]/Table1_1[[#This Row],[ Total Revenue ]])</f>
        <v>0.62866773610575266</v>
      </c>
      <c r="N1379" s="58">
        <f>+Table1_1[[#This Row],[Operating Profit (Gross Profit - Total operating expenses)]]/Table1_1[[#This Row],[ Total Revenue ]]</f>
        <v>0.26251345259609721</v>
      </c>
    </row>
    <row r="1380" spans="1:14" x14ac:dyDescent="0.35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2">
        <f>+Table1_1[[#This Row],[ Total Revenue ]]-Table1_1[[#This Row],[ Cost of Goods Sold ]]</f>
        <v>8287000000</v>
      </c>
      <c r="L1380" s="2">
        <f>Table1_1[[#This Row],[Gross Profit (Total Revenue - Cost of Goods Sold)]]-SUM(F1380:H1380)</f>
        <v>3389000000</v>
      </c>
      <c r="M1380" s="58">
        <f>1-(Table1_1[[#This Row],[ Cost of Goods Sold ]]/Table1_1[[#This Row],[ Total Revenue ]])</f>
        <v>0.74866744963411325</v>
      </c>
      <c r="N1380" s="58">
        <f>+Table1_1[[#This Row],[Operating Profit (Gross Profit - Total operating expenses)]]/Table1_1[[#This Row],[ Total Revenue ]]</f>
        <v>0.30617038576203814</v>
      </c>
    </row>
    <row r="1381" spans="1:14" x14ac:dyDescent="0.35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2">
        <f>+Table1_1[[#This Row],[ Total Revenue ]]-Table1_1[[#This Row],[ Cost of Goods Sold ]]</f>
        <v>2129870000</v>
      </c>
      <c r="L1381" s="2">
        <f>Table1_1[[#This Row],[Gross Profit (Total Revenue - Cost of Goods Sold)]]-SUM(F1381:H1381)</f>
        <v>781748000</v>
      </c>
      <c r="M1381" s="58">
        <f>1-(Table1_1[[#This Row],[ Cost of Goods Sold ]]/Table1_1[[#This Row],[ Total Revenue ]])</f>
        <v>0.43418371944067202</v>
      </c>
      <c r="N1381" s="58">
        <f>+Table1_1[[#This Row],[Operating Profit (Gross Profit - Total operating expenses)]]/Table1_1[[#This Row],[ Total Revenue ]]</f>
        <v>0.15936289740937543</v>
      </c>
    </row>
    <row r="1382" spans="1:14" x14ac:dyDescent="0.35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2">
        <f>+Table1_1[[#This Row],[ Total Revenue ]]-Table1_1[[#This Row],[ Cost of Goods Sold ]]</f>
        <v>10122000000</v>
      </c>
      <c r="L1382" s="2">
        <f>Table1_1[[#This Row],[Gross Profit (Total Revenue - Cost of Goods Sold)]]-SUM(F1382:H1382)</f>
        <v>2605000000</v>
      </c>
      <c r="M1382" s="58">
        <f>1-(Table1_1[[#This Row],[ Cost of Goods Sold ]]/Table1_1[[#This Row],[ Total Revenue ]])</f>
        <v>0.56547486033519556</v>
      </c>
      <c r="N1382" s="58">
        <f>+Table1_1[[#This Row],[Operating Profit (Gross Profit - Total operating expenses)]]/Table1_1[[#This Row],[ Total Revenue ]]</f>
        <v>0.14553072625698324</v>
      </c>
    </row>
    <row r="1383" spans="1:14" x14ac:dyDescent="0.35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2">
        <f>+Table1_1[[#This Row],[ Total Revenue ]]-Table1_1[[#This Row],[ Cost of Goods Sold ]]</f>
        <v>4975800000</v>
      </c>
      <c r="L1383" s="2">
        <f>Table1_1[[#This Row],[Gross Profit (Total Revenue - Cost of Goods Sold)]]-SUM(F1383:H1383)</f>
        <v>2142000000</v>
      </c>
      <c r="M1383" s="58">
        <f>1-(Table1_1[[#This Row],[ Cost of Goods Sold ]]/Table1_1[[#This Row],[ Total Revenue ]])</f>
        <v>0.40075708762886597</v>
      </c>
      <c r="N1383" s="58">
        <f>+Table1_1[[#This Row],[Operating Profit (Gross Profit - Total operating expenses)]]/Table1_1[[#This Row],[ Total Revenue ]]</f>
        <v>0.17251932989690721</v>
      </c>
    </row>
    <row r="1384" spans="1:14" x14ac:dyDescent="0.35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2">
        <f>+Table1_1[[#This Row],[ Total Revenue ]]-Table1_1[[#This Row],[ Cost of Goods Sold ]]</f>
        <v>2858724000</v>
      </c>
      <c r="L1384" s="2">
        <f>Table1_1[[#This Row],[Gross Profit (Total Revenue - Cost of Goods Sold)]]-SUM(F1384:H1384)</f>
        <v>720280000</v>
      </c>
      <c r="M1384" s="58">
        <f>1-(Table1_1[[#This Row],[ Cost of Goods Sold ]]/Table1_1[[#This Row],[ Total Revenue ]])</f>
        <v>0.83630847813144971</v>
      </c>
      <c r="N1384" s="58">
        <f>+Table1_1[[#This Row],[Operating Profit (Gross Profit - Total operating expenses)]]/Table1_1[[#This Row],[ Total Revenue ]]</f>
        <v>0.21071508499194766</v>
      </c>
    </row>
    <row r="1385" spans="1:14" x14ac:dyDescent="0.35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2">
        <f>+Table1_1[[#This Row],[ Total Revenue ]]-Table1_1[[#This Row],[ Cost of Goods Sold ]]</f>
        <v>28857000000</v>
      </c>
      <c r="L1385" s="2">
        <f>Table1_1[[#This Row],[Gross Profit (Total Revenue - Cost of Goods Sold)]]-SUM(F1385:H1385)</f>
        <v>28857000000</v>
      </c>
      <c r="M1385" s="58">
        <f>1-(Table1_1[[#This Row],[ Cost of Goods Sold ]]/Table1_1[[#This Row],[ Total Revenue ]])</f>
        <v>0.16255083762378464</v>
      </c>
      <c r="N1385" s="58">
        <f>+Table1_1[[#This Row],[Operating Profit (Gross Profit - Total operating expenses)]]/Table1_1[[#This Row],[ Total Revenue ]]</f>
        <v>0.16255083762378469</v>
      </c>
    </row>
    <row r="1386" spans="1:14" x14ac:dyDescent="0.35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2">
        <f>+Table1_1[[#This Row],[ Total Revenue ]]-Table1_1[[#This Row],[ Cost of Goods Sold ]]</f>
        <v>37140000000</v>
      </c>
      <c r="L1386" s="2">
        <f>Table1_1[[#This Row],[Gross Profit (Total Revenue - Cost of Goods Sold)]]-SUM(F1386:H1386)</f>
        <v>-370000000</v>
      </c>
      <c r="M1386" s="58">
        <f>1-(Table1_1[[#This Row],[ Cost of Goods Sold ]]/Table1_1[[#This Row],[ Total Revenue ]])</f>
        <v>0.28585722532230129</v>
      </c>
      <c r="N1386" s="58">
        <f>+Table1_1[[#This Row],[Operating Profit (Gross Profit - Total operating expenses)]]/Table1_1[[#This Row],[ Total Revenue ]]</f>
        <v>-2.8477968058495287E-3</v>
      </c>
    </row>
    <row r="1387" spans="1:14" x14ac:dyDescent="0.35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2">
        <f>+Table1_1[[#This Row],[ Total Revenue ]]-Table1_1[[#This Row],[ Cost of Goods Sold ]]</f>
        <v>1262214000</v>
      </c>
      <c r="L1387" s="2">
        <f>Table1_1[[#This Row],[Gross Profit (Total Revenue - Cost of Goods Sold)]]-SUM(F1387:H1387)</f>
        <v>-199373000</v>
      </c>
      <c r="M1387" s="58">
        <f>1-(Table1_1[[#This Row],[ Cost of Goods Sold ]]/Table1_1[[#This Row],[ Total Revenue ]])</f>
        <v>0.69984081598027914</v>
      </c>
      <c r="N1387" s="58">
        <f>+Table1_1[[#This Row],[Operating Profit (Gross Profit - Total operating expenses)]]/Table1_1[[#This Row],[ Total Revenue ]]</f>
        <v>-0.11054334922955711</v>
      </c>
    </row>
    <row r="1388" spans="1:14" x14ac:dyDescent="0.35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2">
        <f>+Table1_1[[#This Row],[ Total Revenue ]]-Table1_1[[#This Row],[ Cost of Goods Sold ]]</f>
        <v>5482000000</v>
      </c>
      <c r="L1388" s="2">
        <f>Table1_1[[#This Row],[Gross Profit (Total Revenue - Cost of Goods Sold)]]-SUM(F1388:H1388)</f>
        <v>3536000000</v>
      </c>
      <c r="M1388" s="58">
        <f>1-(Table1_1[[#This Row],[ Cost of Goods Sold ]]/Table1_1[[#This Row],[ Total Revenue ]])</f>
        <v>0.46922879397415052</v>
      </c>
      <c r="N1388" s="58">
        <f>+Table1_1[[#This Row],[Operating Profit (Gross Profit - Total operating expenses)]]/Table1_1[[#This Row],[ Total Revenue ]]</f>
        <v>0.30266198750320977</v>
      </c>
    </row>
    <row r="1389" spans="1:14" x14ac:dyDescent="0.35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2">
        <f>+Table1_1[[#This Row],[ Total Revenue ]]-Table1_1[[#This Row],[ Cost of Goods Sold ]]</f>
        <v>23699000000</v>
      </c>
      <c r="L1389" s="2">
        <f>Table1_1[[#This Row],[Gross Profit (Total Revenue - Cost of Goods Sold)]]-SUM(F1389:H1389)</f>
        <v>6952000000</v>
      </c>
      <c r="M1389" s="58">
        <f>1-(Table1_1[[#This Row],[ Cost of Goods Sold ]]/Table1_1[[#This Row],[ Total Revenue ]])</f>
        <v>0.59787078382401171</v>
      </c>
      <c r="N1389" s="58">
        <f>+Table1_1[[#This Row],[Operating Profit (Gross Profit - Total operating expenses)]]/Table1_1[[#This Row],[ Total Revenue ]]</f>
        <v>0.17538283004112112</v>
      </c>
    </row>
    <row r="1390" spans="1:14" x14ac:dyDescent="0.35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2">
        <f>+Table1_1[[#This Row],[ Total Revenue ]]-Table1_1[[#This Row],[ Cost of Goods Sold ]]</f>
        <v>10125000000</v>
      </c>
      <c r="L1390" s="2">
        <f>Table1_1[[#This Row],[Gross Profit (Total Revenue - Cost of Goods Sold)]]-SUM(F1390:H1390)</f>
        <v>3479000000</v>
      </c>
      <c r="M1390" s="58">
        <f>1-(Table1_1[[#This Row],[ Cost of Goods Sold ]]/Table1_1[[#This Row],[ Total Revenue ]])</f>
        <v>0.41168577701878506</v>
      </c>
      <c r="N1390" s="58">
        <f>+Table1_1[[#This Row],[Operating Profit (Gross Profit - Total operating expenses)]]/Table1_1[[#This Row],[ Total Revenue ]]</f>
        <v>0.14145726599983735</v>
      </c>
    </row>
    <row r="1391" spans="1:14" x14ac:dyDescent="0.35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2">
        <f>+Table1_1[[#This Row],[ Total Revenue ]]-Table1_1[[#This Row],[ Cost of Goods Sold ]]</f>
        <v>8395100000</v>
      </c>
      <c r="L1391" s="2">
        <f>Table1_1[[#This Row],[Gross Profit (Total Revenue - Cost of Goods Sold)]]-SUM(F1391:H1391)</f>
        <v>2987700000</v>
      </c>
      <c r="M1391" s="58">
        <f>1-(Table1_1[[#This Row],[ Cost of Goods Sold ]]/Table1_1[[#This Row],[ Total Revenue ]])</f>
        <v>0.31508407146074158</v>
      </c>
      <c r="N1391" s="58">
        <f>+Table1_1[[#This Row],[Operating Profit (Gross Profit - Total operating expenses)]]/Table1_1[[#This Row],[ Total Revenue ]]</f>
        <v>0.11213406395436121</v>
      </c>
    </row>
    <row r="1392" spans="1:14" x14ac:dyDescent="0.35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2">
        <f>+Table1_1[[#This Row],[ Total Revenue ]]-Table1_1[[#This Row],[ Cost of Goods Sold ]]</f>
        <v>9379000000</v>
      </c>
      <c r="L1392" s="2">
        <f>Table1_1[[#This Row],[Gross Profit (Total Revenue - Cost of Goods Sold)]]-SUM(F1392:H1392)</f>
        <v>4252000000</v>
      </c>
      <c r="M1392" s="58">
        <f>1-(Table1_1[[#This Row],[ Cost of Goods Sold ]]/Table1_1[[#This Row],[ Total Revenue ]])</f>
        <v>0.9377124575084983</v>
      </c>
      <c r="N1392" s="58">
        <f>+Table1_1[[#This Row],[Operating Profit (Gross Profit - Total operating expenses)]]/Table1_1[[#This Row],[ Total Revenue ]]</f>
        <v>0.4251149770045991</v>
      </c>
    </row>
    <row r="1393" spans="1:14" x14ac:dyDescent="0.35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2">
        <f>+Table1_1[[#This Row],[ Total Revenue ]]-Table1_1[[#This Row],[ Cost of Goods Sold ]]</f>
        <v>6306091000</v>
      </c>
      <c r="L1393" s="2">
        <f>Table1_1[[#This Row],[Gross Profit (Total Revenue - Cost of Goods Sold)]]-SUM(F1393:H1393)</f>
        <v>1940294000</v>
      </c>
      <c r="M1393" s="58">
        <f>1-(Table1_1[[#This Row],[ Cost of Goods Sold ]]/Table1_1[[#This Row],[ Total Revenue ]])</f>
        <v>0.30959922453043076</v>
      </c>
      <c r="N1393" s="58">
        <f>+Table1_1[[#This Row],[Operating Profit (Gross Profit - Total operating expenses)]]/Table1_1[[#This Row],[ Total Revenue ]]</f>
        <v>9.5259252960518279E-2</v>
      </c>
    </row>
    <row r="1394" spans="1:14" x14ac:dyDescent="0.35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2">
        <f>+Table1_1[[#This Row],[ Total Revenue ]]-Table1_1[[#This Row],[ Cost of Goods Sold ]]</f>
        <v>2836000000</v>
      </c>
      <c r="L1394" s="2">
        <f>Table1_1[[#This Row],[Gross Profit (Total Revenue - Cost of Goods Sold)]]-SUM(F1394:H1394)</f>
        <v>1399000000</v>
      </c>
      <c r="M1394" s="58">
        <f>1-(Table1_1[[#This Row],[ Cost of Goods Sold ]]/Table1_1[[#This Row],[ Total Revenue ]])</f>
        <v>0.37848658748164954</v>
      </c>
      <c r="N1394" s="58">
        <f>+Table1_1[[#This Row],[Operating Profit (Gross Profit - Total operating expenses)]]/Table1_1[[#This Row],[ Total Revenue ]]</f>
        <v>0.18670759375417056</v>
      </c>
    </row>
    <row r="1395" spans="1:14" x14ac:dyDescent="0.35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2">
        <f>+Table1_1[[#This Row],[ Total Revenue ]]-Table1_1[[#This Row],[ Cost of Goods Sold ]]</f>
        <v>2654800000</v>
      </c>
      <c r="L1395" s="2">
        <f>Table1_1[[#This Row],[Gross Profit (Total Revenue - Cost of Goods Sold)]]-SUM(F1395:H1395)</f>
        <v>1554500000</v>
      </c>
      <c r="M1395" s="58">
        <f>1-(Table1_1[[#This Row],[ Cost of Goods Sold ]]/Table1_1[[#This Row],[ Total Revenue ]])</f>
        <v>0.21836905917383653</v>
      </c>
      <c r="N1395" s="58">
        <f>+Table1_1[[#This Row],[Operating Profit (Gross Profit - Total operating expenses)]]/Table1_1[[#This Row],[ Total Revenue ]]</f>
        <v>0.12786451050389064</v>
      </c>
    </row>
    <row r="1396" spans="1:14" x14ac:dyDescent="0.35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2">
        <f>+Table1_1[[#This Row],[ Total Revenue ]]-Table1_1[[#This Row],[ Cost of Goods Sold ]]</f>
        <v>10762500000</v>
      </c>
      <c r="L1396" s="2">
        <f>Table1_1[[#This Row],[Gross Profit (Total Revenue - Cost of Goods Sold)]]-SUM(F1396:H1396)</f>
        <v>3469100000</v>
      </c>
      <c r="M1396" s="58">
        <f>1-(Table1_1[[#This Row],[ Cost of Goods Sold ]]/Table1_1[[#This Row],[ Total Revenue ]])</f>
        <v>0.52338898317860627</v>
      </c>
      <c r="N1396" s="58">
        <f>+Table1_1[[#This Row],[Operating Profit (Gross Profit - Total operating expenses)]]/Table1_1[[#This Row],[ Total Revenue ]]</f>
        <v>0.16870510769290623</v>
      </c>
    </row>
    <row r="1397" spans="1:14" x14ac:dyDescent="0.35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2">
        <f>+Table1_1[[#This Row],[ Total Revenue ]]-Table1_1[[#This Row],[ Cost of Goods Sold ]]</f>
        <v>25639000000</v>
      </c>
      <c r="L1397" s="2">
        <f>Table1_1[[#This Row],[Gross Profit (Total Revenue - Cost of Goods Sold)]]-SUM(F1397:H1397)</f>
        <v>14358000000</v>
      </c>
      <c r="M1397" s="58">
        <f>1-(Table1_1[[#This Row],[ Cost of Goods Sold ]]/Table1_1[[#This Row],[ Total Revenue ]])</f>
        <v>0.46086784584411844</v>
      </c>
      <c r="N1397" s="58">
        <f>+Table1_1[[#This Row],[Operating Profit (Gross Profit - Total operating expenses)]]/Table1_1[[#This Row],[ Total Revenue ]]</f>
        <v>0.25808886971527178</v>
      </c>
    </row>
    <row r="1398" spans="1:14" x14ac:dyDescent="0.35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2">
        <f>+Table1_1[[#This Row],[ Total Revenue ]]-Table1_1[[#This Row],[ Cost of Goods Sold ]]</f>
        <v>4065000000</v>
      </c>
      <c r="L1398" s="2">
        <f>Table1_1[[#This Row],[Gross Profit (Total Revenue - Cost of Goods Sold)]]-SUM(F1398:H1398)</f>
        <v>2053000000</v>
      </c>
      <c r="M1398" s="58">
        <f>1-(Table1_1[[#This Row],[ Cost of Goods Sold ]]/Table1_1[[#This Row],[ Total Revenue ]])</f>
        <v>0.6256733877174081</v>
      </c>
      <c r="N1398" s="58">
        <f>+Table1_1[[#This Row],[Operating Profit (Gross Profit - Total operating expenses)]]/Table1_1[[#This Row],[ Total Revenue ]]</f>
        <v>0.3159919963059874</v>
      </c>
    </row>
    <row r="1399" spans="1:14" x14ac:dyDescent="0.35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2">
        <f>+Table1_1[[#This Row],[ Total Revenue ]]-Table1_1[[#This Row],[ Cost of Goods Sold ]]</f>
        <v>4065000000</v>
      </c>
      <c r="L1399" s="2">
        <f>Table1_1[[#This Row],[Gross Profit (Total Revenue - Cost of Goods Sold)]]-SUM(F1399:H1399)</f>
        <v>2053000000</v>
      </c>
      <c r="M1399" s="58">
        <f>1-(Table1_1[[#This Row],[ Cost of Goods Sold ]]/Table1_1[[#This Row],[ Total Revenue ]])</f>
        <v>0.6256733877174081</v>
      </c>
      <c r="N1399" s="58">
        <f>+Table1_1[[#This Row],[Operating Profit (Gross Profit - Total operating expenses)]]/Table1_1[[#This Row],[ Total Revenue ]]</f>
        <v>0.3159919963059874</v>
      </c>
    </row>
    <row r="1400" spans="1:14" x14ac:dyDescent="0.35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2">
        <f>+Table1_1[[#This Row],[ Total Revenue ]]-Table1_1[[#This Row],[ Cost of Goods Sold ]]</f>
        <v>3554000000</v>
      </c>
      <c r="L1400" s="2">
        <f>Table1_1[[#This Row],[Gross Profit (Total Revenue - Cost of Goods Sold)]]-SUM(F1400:H1400)</f>
        <v>2275000000</v>
      </c>
      <c r="M1400" s="58">
        <f>1-(Table1_1[[#This Row],[ Cost of Goods Sold ]]/Table1_1[[#This Row],[ Total Revenue ]])</f>
        <v>0.21331252625892805</v>
      </c>
      <c r="N1400" s="58">
        <f>+Table1_1[[#This Row],[Operating Profit (Gross Profit - Total operating expenses)]]/Table1_1[[#This Row],[ Total Revenue ]]</f>
        <v>0.13654642578476683</v>
      </c>
    </row>
    <row r="1401" spans="1:14" x14ac:dyDescent="0.35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2">
        <f>+Table1_1[[#This Row],[ Total Revenue ]]-Table1_1[[#This Row],[ Cost of Goods Sold ]]</f>
        <v>1112054000</v>
      </c>
      <c r="L1401" s="2">
        <f>Table1_1[[#This Row],[Gross Profit (Total Revenue - Cost of Goods Sold)]]-SUM(F1401:H1401)</f>
        <v>401911000</v>
      </c>
      <c r="M1401" s="58">
        <f>1-(Table1_1[[#This Row],[ Cost of Goods Sold ]]/Table1_1[[#This Row],[ Total Revenue ]])</f>
        <v>0.630653488614762</v>
      </c>
      <c r="N1401" s="58">
        <f>+Table1_1[[#This Row],[Operating Profit (Gross Profit - Total operating expenses)]]/Table1_1[[#This Row],[ Total Revenue ]]</f>
        <v>0.22792649840983228</v>
      </c>
    </row>
    <row r="1402" spans="1:14" x14ac:dyDescent="0.35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2">
        <f>+Table1_1[[#This Row],[ Total Revenue ]]-Table1_1[[#This Row],[ Cost of Goods Sold ]]</f>
        <v>4656700000</v>
      </c>
      <c r="L1402" s="2">
        <f>Table1_1[[#This Row],[Gross Profit (Total Revenue - Cost of Goods Sold)]]-SUM(F1402:H1402)</f>
        <v>1049700000</v>
      </c>
      <c r="M1402" s="58">
        <f>1-(Table1_1[[#This Row],[ Cost of Goods Sold ]]/Table1_1[[#This Row],[ Total Revenue ]])</f>
        <v>0.30046327362824554</v>
      </c>
      <c r="N1402" s="58">
        <f>+Table1_1[[#This Row],[Operating Profit (Gross Profit - Total operating expenses)]]/Table1_1[[#This Row],[ Total Revenue ]]</f>
        <v>6.7729572084860371E-2</v>
      </c>
    </row>
    <row r="1403" spans="1:14" x14ac:dyDescent="0.35">
      <c r="A1403" t="s">
        <v>210</v>
      </c>
      <c r="B1403" t="s">
        <v>17</v>
      </c>
      <c r="C1403" s="1">
        <v>42369</v>
      </c>
      <c r="D1403" s="2">
        <v>1637100000</v>
      </c>
      <c r="E1403" t="s">
        <v>12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2" t="e">
        <f>+Table1_1[[#This Row],[ Total Revenue ]]-Table1_1[[#This Row],[ Cost of Goods Sold ]]</f>
        <v>#VALUE!</v>
      </c>
      <c r="L1403" s="2" t="e">
        <f>Table1_1[[#This Row],[Gross Profit (Total Revenue - Cost of Goods Sold)]]-SUM(F1403:H1403)</f>
        <v>#VALUE!</v>
      </c>
      <c r="M1403" s="58" t="e">
        <f>1-(Table1_1[[#This Row],[ Cost of Goods Sold ]]/Table1_1[[#This Row],[ Total Revenue ]])</f>
        <v>#VALUE!</v>
      </c>
      <c r="N1403" s="58" t="e">
        <f>+Table1_1[[#This Row],[Operating Profit (Gross Profit - Total operating expenses)]]/Table1_1[[#This Row],[ Total Revenue ]]</f>
        <v>#VALUE!</v>
      </c>
    </row>
    <row r="1404" spans="1:14" x14ac:dyDescent="0.35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2">
        <f>+Table1_1[[#This Row],[ Total Revenue ]]-Table1_1[[#This Row],[ Cost of Goods Sold ]]</f>
        <v>2471969000</v>
      </c>
      <c r="L1404" s="2">
        <f>Table1_1[[#This Row],[Gross Profit (Total Revenue - Cost of Goods Sold)]]-SUM(F1404:H1404)</f>
        <v>714446000</v>
      </c>
      <c r="M1404" s="58">
        <f>1-(Table1_1[[#This Row],[ Cost of Goods Sold ]]/Table1_1[[#This Row],[ Total Revenue ]])</f>
        <v>0.36382757888843398</v>
      </c>
      <c r="N1404" s="58">
        <f>+Table1_1[[#This Row],[Operating Profit (Gross Profit - Total operating expenses)]]/Table1_1[[#This Row],[ Total Revenue ]]</f>
        <v>0.10515308178481449</v>
      </c>
    </row>
    <row r="1405" spans="1:14" x14ac:dyDescent="0.35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2">
        <f>+Table1_1[[#This Row],[ Total Revenue ]]-Table1_1[[#This Row],[ Cost of Goods Sold ]]</f>
        <v>3858000000</v>
      </c>
      <c r="L1405" s="2">
        <f>Table1_1[[#This Row],[Gross Profit (Total Revenue - Cost of Goods Sold)]]-SUM(F1405:H1405)</f>
        <v>1433000000</v>
      </c>
      <c r="M1405" s="58">
        <f>1-(Table1_1[[#This Row],[ Cost of Goods Sold ]]/Table1_1[[#This Row],[ Total Revenue ]])</f>
        <v>0.59906832298136647</v>
      </c>
      <c r="N1405" s="58">
        <f>+Table1_1[[#This Row],[Operating Profit (Gross Profit - Total operating expenses)]]/Table1_1[[#This Row],[ Total Revenue ]]</f>
        <v>0.22251552795031057</v>
      </c>
    </row>
    <row r="1406" spans="1:14" x14ac:dyDescent="0.35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2">
        <f>+Table1_1[[#This Row],[ Total Revenue ]]-Table1_1[[#This Row],[ Cost of Goods Sold ]]</f>
        <v>1541100000</v>
      </c>
      <c r="L1406" s="2">
        <f>Table1_1[[#This Row],[Gross Profit (Total Revenue - Cost of Goods Sold)]]-SUM(F1406:H1406)</f>
        <v>628000000</v>
      </c>
      <c r="M1406" s="58">
        <f>1-(Table1_1[[#This Row],[ Cost of Goods Sold ]]/Table1_1[[#This Row],[ Total Revenue ]])</f>
        <v>0.22226869546405137</v>
      </c>
      <c r="N1406" s="58">
        <f>+Table1_1[[#This Row],[Operating Profit (Gross Profit - Total operating expenses)]]/Table1_1[[#This Row],[ Total Revenue ]]</f>
        <v>9.0574745799379824E-2</v>
      </c>
    </row>
    <row r="1407" spans="1:14" x14ac:dyDescent="0.35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2">
        <f>+Table1_1[[#This Row],[ Total Revenue ]]-Table1_1[[#This Row],[ Cost of Goods Sold ]]</f>
        <v>9731000000</v>
      </c>
      <c r="L1407" s="2">
        <f>Table1_1[[#This Row],[Gross Profit (Total Revenue - Cost of Goods Sold)]]-SUM(F1407:H1407)</f>
        <v>5452000000</v>
      </c>
      <c r="M1407" s="58">
        <f>1-(Table1_1[[#This Row],[ Cost of Goods Sold ]]/Table1_1[[#This Row],[ Total Revenue ]])</f>
        <v>0.41480881538002468</v>
      </c>
      <c r="N1407" s="58">
        <f>+Table1_1[[#This Row],[Operating Profit (Gross Profit - Total operating expenses)]]/Table1_1[[#This Row],[ Total Revenue ]]</f>
        <v>0.23240547337908693</v>
      </c>
    </row>
    <row r="1408" spans="1:14" x14ac:dyDescent="0.35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2">
        <f>+Table1_1[[#This Row],[ Total Revenue ]]-Table1_1[[#This Row],[ Cost of Goods Sold ]]</f>
        <v>3957003000</v>
      </c>
      <c r="L1408" s="2">
        <f>Table1_1[[#This Row],[Gross Profit (Total Revenue - Cost of Goods Sold)]]-SUM(F1408:H1408)</f>
        <v>1371844000</v>
      </c>
      <c r="M1408" s="58">
        <f>1-(Table1_1[[#This Row],[ Cost of Goods Sold ]]/Table1_1[[#This Row],[ Total Revenue ]])</f>
        <v>0.28711723988609061</v>
      </c>
      <c r="N1408" s="58">
        <f>+Table1_1[[#This Row],[Operating Profit (Gross Profit - Total operating expenses)]]/Table1_1[[#This Row],[ Total Revenue ]]</f>
        <v>9.9539996010691467E-2</v>
      </c>
    </row>
    <row r="1409" spans="1:14" x14ac:dyDescent="0.35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2">
        <f>+Table1_1[[#This Row],[ Total Revenue ]]-Table1_1[[#This Row],[ Cost of Goods Sold ]]</f>
        <v>10615000000</v>
      </c>
      <c r="L1409" s="2">
        <f>Table1_1[[#This Row],[Gross Profit (Total Revenue - Cost of Goods Sold)]]-SUM(F1409:H1409)</f>
        <v>2347000000</v>
      </c>
      <c r="M1409" s="58">
        <f>1-(Table1_1[[#This Row],[ Cost of Goods Sold ]]/Table1_1[[#This Row],[ Total Revenue ]])</f>
        <v>0.87029597441993933</v>
      </c>
      <c r="N1409" s="58">
        <f>+Table1_1[[#This Row],[Operating Profit (Gross Profit - Total operating expenses)]]/Table1_1[[#This Row],[ Total Revenue ]]</f>
        <v>0.19242436664753629</v>
      </c>
    </row>
    <row r="1410" spans="1:14" x14ac:dyDescent="0.35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2">
        <f>+Table1_1[[#This Row],[ Total Revenue ]]-Table1_1[[#This Row],[ Cost of Goods Sold ]]</f>
        <v>3042000000</v>
      </c>
      <c r="L1410" s="2">
        <f>Table1_1[[#This Row],[Gross Profit (Total Revenue - Cost of Goods Sold)]]-SUM(F1410:H1410)</f>
        <v>898000000</v>
      </c>
      <c r="M1410" s="58">
        <f>1-(Table1_1[[#This Row],[ Cost of Goods Sold ]]/Table1_1[[#This Row],[ Total Revenue ]])</f>
        <v>0.69199272065514106</v>
      </c>
      <c r="N1410" s="58">
        <f>+Table1_1[[#This Row],[Operating Profit (Gross Profit - Total operating expenses)]]/Table1_1[[#This Row],[ Total Revenue ]]</f>
        <v>0.20427661510464057</v>
      </c>
    </row>
    <row r="1411" spans="1:14" x14ac:dyDescent="0.35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2">
        <f>+Table1_1[[#This Row],[ Total Revenue ]]-Table1_1[[#This Row],[ Cost of Goods Sold ]]</f>
        <v>6972000000</v>
      </c>
      <c r="L1411" s="2">
        <f>Table1_1[[#This Row],[Gross Profit (Total Revenue - Cost of Goods Sold)]]-SUM(F1411:H1411)</f>
        <v>2325000000</v>
      </c>
      <c r="M1411" s="58">
        <f>1-(Table1_1[[#This Row],[ Cost of Goods Sold ]]/Table1_1[[#This Row],[ Total Revenue ]])</f>
        <v>0.77647844971600399</v>
      </c>
      <c r="N1411" s="58">
        <f>+Table1_1[[#This Row],[Operating Profit (Gross Profit - Total operating expenses)]]/Table1_1[[#This Row],[ Total Revenue ]]</f>
        <v>0.25893752088205813</v>
      </c>
    </row>
    <row r="1412" spans="1:14" x14ac:dyDescent="0.35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2">
        <f>+Table1_1[[#This Row],[ Total Revenue ]]-Table1_1[[#This Row],[ Cost of Goods Sold ]]</f>
        <v>6321600000</v>
      </c>
      <c r="L1412" s="2">
        <f>Table1_1[[#This Row],[Gross Profit (Total Revenue - Cost of Goods Sold)]]-SUM(F1412:H1412)</f>
        <v>1976100000</v>
      </c>
      <c r="M1412" s="58">
        <f>1-(Table1_1[[#This Row],[ Cost of Goods Sold ]]/Table1_1[[#This Row],[ Total Revenue ]])</f>
        <v>0.46670751784778264</v>
      </c>
      <c r="N1412" s="58">
        <f>+Table1_1[[#This Row],[Operating Profit (Gross Profit - Total operating expenses)]]/Table1_1[[#This Row],[ Total Revenue ]]</f>
        <v>0.14589039578888308</v>
      </c>
    </row>
    <row r="1413" spans="1:14" x14ac:dyDescent="0.35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2">
        <f>+Table1_1[[#This Row],[ Total Revenue ]]-Table1_1[[#This Row],[ Cost of Goods Sold ]]</f>
        <v>5718000000</v>
      </c>
      <c r="L1413" s="2">
        <f>Table1_1[[#This Row],[Gross Profit (Total Revenue - Cost of Goods Sold)]]-SUM(F1413:H1413)</f>
        <v>2471000000</v>
      </c>
      <c r="M1413" s="58">
        <f>1-(Table1_1[[#This Row],[ Cost of Goods Sold ]]/Table1_1[[#This Row],[ Total Revenue ]])</f>
        <v>0.47354037267080751</v>
      </c>
      <c r="N1413" s="58">
        <f>+Table1_1[[#This Row],[Operating Profit (Gross Profit - Total operating expenses)]]/Table1_1[[#This Row],[ Total Revenue ]]</f>
        <v>0.2046376811594203</v>
      </c>
    </row>
    <row r="1414" spans="1:14" x14ac:dyDescent="0.35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2">
        <f>+Table1_1[[#This Row],[ Total Revenue ]]-Table1_1[[#This Row],[ Cost of Goods Sold ]]</f>
        <v>1776200000</v>
      </c>
      <c r="L1414" s="2">
        <f>Table1_1[[#This Row],[Gross Profit (Total Revenue - Cost of Goods Sold)]]-SUM(F1414:H1414)</f>
        <v>693900000</v>
      </c>
      <c r="M1414" s="58">
        <f>1-(Table1_1[[#This Row],[ Cost of Goods Sold ]]/Table1_1[[#This Row],[ Total Revenue ]])</f>
        <v>0.66684186814837065</v>
      </c>
      <c r="N1414" s="58">
        <f>+Table1_1[[#This Row],[Operating Profit (Gross Profit - Total operating expenses)]]/Table1_1[[#This Row],[ Total Revenue ]]</f>
        <v>0.26051208890223759</v>
      </c>
    </row>
    <row r="1415" spans="1:14" x14ac:dyDescent="0.35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2">
        <f>+Table1_1[[#This Row],[ Total Revenue ]]-Table1_1[[#This Row],[ Cost of Goods Sold ]]</f>
        <v>4268000000</v>
      </c>
      <c r="L1415" s="2">
        <f>Table1_1[[#This Row],[Gross Profit (Total Revenue - Cost of Goods Sold)]]-SUM(F1415:H1415)</f>
        <v>2013000000</v>
      </c>
      <c r="M1415" s="58">
        <f>1-(Table1_1[[#This Row],[ Cost of Goods Sold ]]/Table1_1[[#This Row],[ Total Revenue ]])</f>
        <v>0.37035751475182233</v>
      </c>
      <c r="N1415" s="58">
        <f>+Table1_1[[#This Row],[Operating Profit (Gross Profit - Total operating expenses)]]/Table1_1[[#This Row],[ Total Revenue ]]</f>
        <v>0.17467893092676154</v>
      </c>
    </row>
    <row r="1416" spans="1:14" x14ac:dyDescent="0.35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2">
        <f>+Table1_1[[#This Row],[ Total Revenue ]]-Table1_1[[#This Row],[ Cost of Goods Sold ]]</f>
        <v>9081200000</v>
      </c>
      <c r="L1416" s="2">
        <f>Table1_1[[#This Row],[Gross Profit (Total Revenue - Cost of Goods Sold)]]-SUM(F1416:H1416)</f>
        <v>1743400000</v>
      </c>
      <c r="M1416" s="58">
        <f>1-(Table1_1[[#This Row],[ Cost of Goods Sold ]]/Table1_1[[#This Row],[ Total Revenue ]])</f>
        <v>0.80633618355042924</v>
      </c>
      <c r="N1416" s="58">
        <f>+Table1_1[[#This Row],[Operating Profit (Gross Profit - Total operating expenses)]]/Table1_1[[#This Row],[ Total Revenue ]]</f>
        <v>0.15479964128108822</v>
      </c>
    </row>
    <row r="1417" spans="1:14" x14ac:dyDescent="0.35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2">
        <f>+Table1_1[[#This Row],[ Total Revenue ]]-Table1_1[[#This Row],[ Cost of Goods Sold ]]</f>
        <v>2580000000</v>
      </c>
      <c r="L1417" s="2">
        <f>Table1_1[[#This Row],[Gross Profit (Total Revenue - Cost of Goods Sold)]]-SUM(F1417:H1417)</f>
        <v>1567000000</v>
      </c>
      <c r="M1417" s="58">
        <f>1-(Table1_1[[#This Row],[ Cost of Goods Sold ]]/Table1_1[[#This Row],[ Total Revenue ]])</f>
        <v>0.26741293532338306</v>
      </c>
      <c r="N1417" s="58">
        <f>+Table1_1[[#This Row],[Operating Profit (Gross Profit - Total operating expenses)]]/Table1_1[[#This Row],[ Total Revenue ]]</f>
        <v>0.16241708126036483</v>
      </c>
    </row>
    <row r="1418" spans="1:14" x14ac:dyDescent="0.35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2">
        <f>+Table1_1[[#This Row],[ Total Revenue ]]-Table1_1[[#This Row],[ Cost of Goods Sold ]]</f>
        <v>6262000000</v>
      </c>
      <c r="L1418" s="2">
        <f>Table1_1[[#This Row],[Gross Profit (Total Revenue - Cost of Goods Sold)]]-SUM(F1418:H1418)</f>
        <v>2504000000</v>
      </c>
      <c r="M1418" s="58">
        <f>1-(Table1_1[[#This Row],[ Cost of Goods Sold ]]/Table1_1[[#This Row],[ Total Revenue ]])</f>
        <v>0.43120782261396506</v>
      </c>
      <c r="N1418" s="58">
        <f>+Table1_1[[#This Row],[Operating Profit (Gross Profit - Total operating expenses)]]/Table1_1[[#This Row],[ Total Revenue ]]</f>
        <v>0.17242804021484645</v>
      </c>
    </row>
    <row r="1419" spans="1:14" x14ac:dyDescent="0.35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2">
        <f>+Table1_1[[#This Row],[ Total Revenue ]]-Table1_1[[#This Row],[ Cost of Goods Sold ]]</f>
        <v>6579671000</v>
      </c>
      <c r="L1419" s="2">
        <f>Table1_1[[#This Row],[Gross Profit (Total Revenue - Cost of Goods Sold)]]-SUM(F1419:H1419)</f>
        <v>91707000</v>
      </c>
      <c r="M1419" s="58">
        <f>1-(Table1_1[[#This Row],[ Cost of Goods Sold ]]/Table1_1[[#This Row],[ Total Revenue ]])</f>
        <v>0.75132458982249128</v>
      </c>
      <c r="N1419" s="58">
        <f>+Table1_1[[#This Row],[Operating Profit (Gross Profit - Total operating expenses)]]/Table1_1[[#This Row],[ Total Revenue ]]</f>
        <v>1.0471910245793628E-2</v>
      </c>
    </row>
    <row r="1420" spans="1:14" x14ac:dyDescent="0.35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2">
        <f>+Table1_1[[#This Row],[ Total Revenue ]]-Table1_1[[#This Row],[ Cost of Goods Sold ]]</f>
        <v>1434361000</v>
      </c>
      <c r="L1420" s="2">
        <f>Table1_1[[#This Row],[Gross Profit (Total Revenue - Cost of Goods Sold)]]-SUM(F1420:H1420)</f>
        <v>609065000</v>
      </c>
      <c r="M1420" s="58">
        <f>1-(Table1_1[[#This Row],[ Cost of Goods Sold ]]/Table1_1[[#This Row],[ Total Revenue ]])</f>
        <v>0.52620358953683355</v>
      </c>
      <c r="N1420" s="58">
        <f>+Table1_1[[#This Row],[Operating Profit (Gross Profit - Total operating expenses)]]/Table1_1[[#This Row],[ Total Revenue ]]</f>
        <v>0.22343900124254046</v>
      </c>
    </row>
    <row r="1421" spans="1:14" x14ac:dyDescent="0.35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2">
        <f>+Table1_1[[#This Row],[ Total Revenue ]]-Table1_1[[#This Row],[ Cost of Goods Sold ]]</f>
        <v>1839797000</v>
      </c>
      <c r="L1421" s="2">
        <f>Table1_1[[#This Row],[Gross Profit (Total Revenue - Cost of Goods Sold)]]-SUM(F1421:H1421)</f>
        <v>1008820000</v>
      </c>
      <c r="M1421" s="58">
        <f>1-(Table1_1[[#This Row],[ Cost of Goods Sold ]]/Table1_1[[#This Row],[ Total Revenue ]])</f>
        <v>0.67024424719440867</v>
      </c>
      <c r="N1421" s="58">
        <f>+Table1_1[[#This Row],[Operating Profit (Gross Profit - Total operating expenses)]]/Table1_1[[#This Row],[ Total Revenue ]]</f>
        <v>0.36751652571162108</v>
      </c>
    </row>
    <row r="1422" spans="1:14" x14ac:dyDescent="0.35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2">
        <f>+Table1_1[[#This Row],[ Total Revenue ]]-Table1_1[[#This Row],[ Cost of Goods Sold ]]</f>
        <v>1243430000</v>
      </c>
      <c r="L1422" s="2">
        <f>Table1_1[[#This Row],[Gross Profit (Total Revenue - Cost of Goods Sold)]]-SUM(F1422:H1422)</f>
        <v>42763000</v>
      </c>
      <c r="M1422" s="58">
        <f>1-(Table1_1[[#This Row],[ Cost of Goods Sold ]]/Table1_1[[#This Row],[ Total Revenue ]])</f>
        <v>0.66946852459351791</v>
      </c>
      <c r="N1422" s="58">
        <f>+Table1_1[[#This Row],[Operating Profit (Gross Profit - Total operating expenses)]]/Table1_1[[#This Row],[ Total Revenue ]]</f>
        <v>2.3023799101833321E-2</v>
      </c>
    </row>
    <row r="1423" spans="1:14" x14ac:dyDescent="0.35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2">
        <f>+Table1_1[[#This Row],[ Total Revenue ]]-Table1_1[[#This Row],[ Cost of Goods Sold ]]</f>
        <v>3538633000</v>
      </c>
      <c r="L1423" s="2">
        <f>Table1_1[[#This Row],[Gross Profit (Total Revenue - Cost of Goods Sold)]]-SUM(F1423:H1423)</f>
        <v>1764164000</v>
      </c>
      <c r="M1423" s="58">
        <f>1-(Table1_1[[#This Row],[ Cost of Goods Sold ]]/Table1_1[[#This Row],[ Total Revenue ]])</f>
        <v>0.4448409751714274</v>
      </c>
      <c r="N1423" s="58">
        <f>+Table1_1[[#This Row],[Operating Profit (Gross Profit - Total operating expenses)]]/Table1_1[[#This Row],[ Total Revenue ]]</f>
        <v>0.22177276765415516</v>
      </c>
    </row>
    <row r="1424" spans="1:14" x14ac:dyDescent="0.35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2">
        <f>+Table1_1[[#This Row],[ Total Revenue ]]-Table1_1[[#This Row],[ Cost of Goods Sold ]]</f>
        <v>830899000</v>
      </c>
      <c r="L1424" s="2">
        <f>Table1_1[[#This Row],[Gross Profit (Total Revenue - Cost of Goods Sold)]]-SUM(F1424:H1424)</f>
        <v>337386000</v>
      </c>
      <c r="M1424" s="58">
        <f>1-(Table1_1[[#This Row],[ Cost of Goods Sold ]]/Table1_1[[#This Row],[ Total Revenue ]])</f>
        <v>0.69565818016806669</v>
      </c>
      <c r="N1424" s="58">
        <f>+Table1_1[[#This Row],[Operating Profit (Gross Profit - Total operating expenses)]]/Table1_1[[#This Row],[ Total Revenue ]]</f>
        <v>0.28247155282914449</v>
      </c>
    </row>
    <row r="1425" spans="1:14" x14ac:dyDescent="0.35">
      <c r="A1425" t="s">
        <v>235</v>
      </c>
      <c r="B1425" t="s">
        <v>17</v>
      </c>
      <c r="C1425" s="1">
        <v>42369</v>
      </c>
      <c r="D1425" s="2">
        <v>1403000000</v>
      </c>
      <c r="E1425" t="s">
        <v>12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2" t="e">
        <f>+Table1_1[[#This Row],[ Total Revenue ]]-Table1_1[[#This Row],[ Cost of Goods Sold ]]</f>
        <v>#VALUE!</v>
      </c>
      <c r="L1425" s="2" t="e">
        <f>Table1_1[[#This Row],[Gross Profit (Total Revenue - Cost of Goods Sold)]]-SUM(F1425:H1425)</f>
        <v>#VALUE!</v>
      </c>
      <c r="M1425" s="58" t="e">
        <f>1-(Table1_1[[#This Row],[ Cost of Goods Sold ]]/Table1_1[[#This Row],[ Total Revenue ]])</f>
        <v>#VALUE!</v>
      </c>
      <c r="N1425" s="58" t="e">
        <f>+Table1_1[[#This Row],[Operating Profit (Gross Profit - Total operating expenses)]]/Table1_1[[#This Row],[ Total Revenue ]]</f>
        <v>#VALUE!</v>
      </c>
    </row>
    <row r="1426" spans="1:14" x14ac:dyDescent="0.35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2">
        <f>+Table1_1[[#This Row],[ Total Revenue ]]-Table1_1[[#This Row],[ Cost of Goods Sold ]]</f>
        <v>6563000000</v>
      </c>
      <c r="L1426" s="2">
        <f>Table1_1[[#This Row],[Gross Profit (Total Revenue - Cost of Goods Sold)]]-SUM(F1426:H1426)</f>
        <v>2342000000</v>
      </c>
      <c r="M1426" s="58">
        <f>1-(Table1_1[[#This Row],[ Cost of Goods Sold ]]/Table1_1[[#This Row],[ Total Revenue ]])</f>
        <v>0.31469671541596744</v>
      </c>
      <c r="N1426" s="58">
        <f>+Table1_1[[#This Row],[Operating Profit (Gross Profit - Total operating expenses)]]/Table1_1[[#This Row],[ Total Revenue ]]</f>
        <v>0.11229920882282426</v>
      </c>
    </row>
    <row r="1427" spans="1:14" x14ac:dyDescent="0.35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2">
        <f>+Table1_1[[#This Row],[ Total Revenue ]]-Table1_1[[#This Row],[ Cost of Goods Sold ]]</f>
        <v>4063978000</v>
      </c>
      <c r="L1427" s="2">
        <f>Table1_1[[#This Row],[Gross Profit (Total Revenue - Cost of Goods Sold)]]-SUM(F1427:H1427)</f>
        <v>1651704000</v>
      </c>
      <c r="M1427" s="58">
        <f>1-(Table1_1[[#This Row],[ Cost of Goods Sold ]]/Table1_1[[#This Row],[ Total Revenue ]])</f>
        <v>0.35298266319391458</v>
      </c>
      <c r="N1427" s="58">
        <f>+Table1_1[[#This Row],[Operating Profit (Gross Profit - Total operating expenses)]]/Table1_1[[#This Row],[ Total Revenue ]]</f>
        <v>0.14346113013604933</v>
      </c>
    </row>
    <row r="1428" spans="1:14" x14ac:dyDescent="0.35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2">
        <f>+Table1_1[[#This Row],[ Total Revenue ]]-Table1_1[[#This Row],[ Cost of Goods Sold ]]</f>
        <v>1876500000</v>
      </c>
      <c r="L1428" s="2">
        <f>Table1_1[[#This Row],[Gross Profit (Total Revenue - Cost of Goods Sold)]]-SUM(F1428:H1428)</f>
        <v>642700000</v>
      </c>
      <c r="M1428" s="58">
        <f>1-(Table1_1[[#This Row],[ Cost of Goods Sold ]]/Table1_1[[#This Row],[ Total Revenue ]])</f>
        <v>0.75249629065244417</v>
      </c>
      <c r="N1428" s="58">
        <f>+Table1_1[[#This Row],[Operating Profit (Gross Profit - Total operating expenses)]]/Table1_1[[#This Row],[ Total Revenue ]]</f>
        <v>0.25772947828527892</v>
      </c>
    </row>
    <row r="1429" spans="1:14" x14ac:dyDescent="0.35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2">
        <f>+Table1_1[[#This Row],[ Total Revenue ]]-Table1_1[[#This Row],[ Cost of Goods Sold ]]</f>
        <v>8672000000</v>
      </c>
      <c r="L1429" s="2">
        <f>Table1_1[[#This Row],[Gross Profit (Total Revenue - Cost of Goods Sold)]]-SUM(F1429:H1429)</f>
        <v>3160000000</v>
      </c>
      <c r="M1429" s="58">
        <f>1-(Table1_1[[#This Row],[ Cost of Goods Sold ]]/Table1_1[[#This Row],[ Total Revenue ]])</f>
        <v>0.27653061224489794</v>
      </c>
      <c r="N1429" s="58">
        <f>+Table1_1[[#This Row],[Operating Profit (Gross Profit - Total operating expenses)]]/Table1_1[[#This Row],[ Total Revenue ]]</f>
        <v>0.10076530612244898</v>
      </c>
    </row>
    <row r="1430" spans="1:14" x14ac:dyDescent="0.35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2">
        <f>+Table1_1[[#This Row],[ Total Revenue ]]-Table1_1[[#This Row],[ Cost of Goods Sold ]]</f>
        <v>2187777000</v>
      </c>
      <c r="L1430" s="2">
        <f>Table1_1[[#This Row],[Gross Profit (Total Revenue - Cost of Goods Sold)]]-SUM(F1430:H1430)</f>
        <v>721484000</v>
      </c>
      <c r="M1430" s="58">
        <f>1-(Table1_1[[#This Row],[ Cost of Goods Sold ]]/Table1_1[[#This Row],[ Total Revenue ]])</f>
        <v>0.33064813034788698</v>
      </c>
      <c r="N1430" s="58">
        <f>+Table1_1[[#This Row],[Operating Profit (Gross Profit - Total operating expenses)]]/Table1_1[[#This Row],[ Total Revenue ]]</f>
        <v>0.10904097432047</v>
      </c>
    </row>
    <row r="1431" spans="1:14" x14ac:dyDescent="0.35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2">
        <f>+Table1_1[[#This Row],[ Total Revenue ]]-Table1_1[[#This Row],[ Cost of Goods Sold ]]</f>
        <v>7176866000</v>
      </c>
      <c r="L1431" s="2">
        <f>Table1_1[[#This Row],[Gross Profit (Total Revenue - Cost of Goods Sold)]]-SUM(F1431:H1431)</f>
        <v>578997000</v>
      </c>
      <c r="M1431" s="58">
        <f>1-(Table1_1[[#This Row],[ Cost of Goods Sold ]]/Table1_1[[#This Row],[ Total Revenue ]])</f>
        <v>0.81801033194719963</v>
      </c>
      <c r="N1431" s="58">
        <f>+Table1_1[[#This Row],[Operating Profit (Gross Profit - Total operating expenses)]]/Table1_1[[#This Row],[ Total Revenue ]]</f>
        <v>6.5993363700316082E-2</v>
      </c>
    </row>
    <row r="1432" spans="1:14" x14ac:dyDescent="0.35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2">
        <f>+Table1_1[[#This Row],[ Total Revenue ]]-Table1_1[[#This Row],[ Cost of Goods Sold ]]</f>
        <v>578305000</v>
      </c>
      <c r="L1432" s="2">
        <f>Table1_1[[#This Row],[Gross Profit (Total Revenue - Cost of Goods Sold)]]-SUM(F1432:H1432)</f>
        <v>364057000</v>
      </c>
      <c r="M1432" s="58">
        <f>1-(Table1_1[[#This Row],[ Cost of Goods Sold ]]/Table1_1[[#This Row],[ Total Revenue ]])</f>
        <v>0.73926521533485878</v>
      </c>
      <c r="N1432" s="58">
        <f>+Table1_1[[#This Row],[Operating Profit (Gross Profit - Total operating expenses)]]/Table1_1[[#This Row],[ Total Revenue ]]</f>
        <v>0.46538535288327559</v>
      </c>
    </row>
    <row r="1433" spans="1:14" x14ac:dyDescent="0.35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2">
        <f>+Table1_1[[#This Row],[ Total Revenue ]]-Table1_1[[#This Row],[ Cost of Goods Sold ]]</f>
        <v>16312000000</v>
      </c>
      <c r="L1433" s="2">
        <f>Table1_1[[#This Row],[Gross Profit (Total Revenue - Cost of Goods Sold)]]-SUM(F1433:H1433)</f>
        <v>4116000000</v>
      </c>
      <c r="M1433" s="58">
        <f>1-(Table1_1[[#This Row],[ Cost of Goods Sold ]]/Table1_1[[#This Row],[ Total Revenue ]])</f>
        <v>0.10745718050065878</v>
      </c>
      <c r="N1433" s="58">
        <f>+Table1_1[[#This Row],[Operating Profit (Gross Profit - Total operating expenses)]]/Table1_1[[#This Row],[ Total Revenue ]]</f>
        <v>2.7114624505928855E-2</v>
      </c>
    </row>
    <row r="1434" spans="1:14" x14ac:dyDescent="0.35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2">
        <f>+Table1_1[[#This Row],[ Total Revenue ]]-Table1_1[[#This Row],[ Cost of Goods Sold ]]</f>
        <v>1964777000</v>
      </c>
      <c r="L1434" s="2">
        <f>Table1_1[[#This Row],[Gross Profit (Total Revenue - Cost of Goods Sold)]]-SUM(F1434:H1434)</f>
        <v>795307000</v>
      </c>
      <c r="M1434" s="58">
        <f>1-(Table1_1[[#This Row],[ Cost of Goods Sold ]]/Table1_1[[#This Row],[ Total Revenue ]])</f>
        <v>0.49590084491912745</v>
      </c>
      <c r="N1434" s="58">
        <f>+Table1_1[[#This Row],[Operating Profit (Gross Profit - Total operating expenses)]]/Table1_1[[#This Row],[ Total Revenue ]]</f>
        <v>0.20073189642900771</v>
      </c>
    </row>
    <row r="1435" spans="1:14" x14ac:dyDescent="0.35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2">
        <f>+Table1_1[[#This Row],[ Total Revenue ]]-Table1_1[[#This Row],[ Cost of Goods Sold ]]</f>
        <v>23849000000</v>
      </c>
      <c r="L1435" s="2">
        <f>Table1_1[[#This Row],[Gross Profit (Total Revenue - Cost of Goods Sold)]]-SUM(F1435:H1435)</f>
        <v>12427000000</v>
      </c>
      <c r="M1435" s="58">
        <f>1-(Table1_1[[#This Row],[ Cost of Goods Sold ]]/Table1_1[[#This Row],[ Total Revenue ]])</f>
        <v>0.86290614371517482</v>
      </c>
      <c r="N1435" s="58">
        <f>+Table1_1[[#This Row],[Operating Profit (Gross Profit - Total operating expenses)]]/Table1_1[[#This Row],[ Total Revenue ]]</f>
        <v>0.44963456111151312</v>
      </c>
    </row>
    <row r="1436" spans="1:14" x14ac:dyDescent="0.35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2">
        <f>+Table1_1[[#This Row],[ Total Revenue ]]-Table1_1[[#This Row],[ Cost of Goods Sold ]]</f>
        <v>1581900000</v>
      </c>
      <c r="L1436" s="2">
        <f>Table1_1[[#This Row],[Gross Profit (Total Revenue - Cost of Goods Sold)]]-SUM(F1436:H1436)</f>
        <v>512700000</v>
      </c>
      <c r="M1436" s="58">
        <f>1-(Table1_1[[#This Row],[ Cost of Goods Sold ]]/Table1_1[[#This Row],[ Total Revenue ]])</f>
        <v>0.34543826702188063</v>
      </c>
      <c r="N1436" s="58">
        <f>+Table1_1[[#This Row],[Operating Profit (Gross Profit - Total operating expenses)]]/Table1_1[[#This Row],[ Total Revenue ]]</f>
        <v>0.11195789841463948</v>
      </c>
    </row>
    <row r="1437" spans="1:14" x14ac:dyDescent="0.35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2">
        <f>+Table1_1[[#This Row],[ Total Revenue ]]-Table1_1[[#This Row],[ Cost of Goods Sold ]]</f>
        <v>-12647000000</v>
      </c>
      <c r="L1437" s="2">
        <f>Table1_1[[#This Row],[Gross Profit (Total Revenue - Cost of Goods Sold)]]-SUM(F1437:H1437)</f>
        <v>-13343000000</v>
      </c>
      <c r="M1437" s="58">
        <f>1-(Table1_1[[#This Row],[ Cost of Goods Sold ]]/Table1_1[[#This Row],[ Total Revenue ]])</f>
        <v>-0.79656106317314346</v>
      </c>
      <c r="N1437" s="58">
        <f>+Table1_1[[#This Row],[Operating Profit (Gross Profit - Total operating expenses)]]/Table1_1[[#This Row],[ Total Revenue ]]</f>
        <v>-0.8403980600869182</v>
      </c>
    </row>
    <row r="1438" spans="1:14" x14ac:dyDescent="0.35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2">
        <f>+Table1_1[[#This Row],[ Total Revenue ]]-Table1_1[[#This Row],[ Cost of Goods Sold ]]</f>
        <v>33038000000</v>
      </c>
      <c r="L1438" s="2">
        <f>Table1_1[[#This Row],[Gross Profit (Total Revenue - Cost of Goods Sold)]]-SUM(F1438:H1438)</f>
        <v>3077000000</v>
      </c>
      <c r="M1438" s="58">
        <f>1-(Table1_1[[#This Row],[ Cost of Goods Sold ]]/Table1_1[[#This Row],[ Total Revenue ]])</f>
        <v>0.6559714087163705</v>
      </c>
      <c r="N1438" s="58">
        <f>+Table1_1[[#This Row],[Operating Profit (Gross Profit - Total operating expenses)]]/Table1_1[[#This Row],[ Total Revenue ]]</f>
        <v>6.1094013699990075E-2</v>
      </c>
    </row>
    <row r="1439" spans="1:14" x14ac:dyDescent="0.35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2">
        <f>+Table1_1[[#This Row],[ Total Revenue ]]-Table1_1[[#This Row],[ Cost of Goods Sold ]]</f>
        <v>8853000000</v>
      </c>
      <c r="L1439" s="2">
        <f>Table1_1[[#This Row],[Gross Profit (Total Revenue - Cost of Goods Sold)]]-SUM(F1439:H1439)</f>
        <v>2334000000</v>
      </c>
      <c r="M1439" s="58">
        <f>1-(Table1_1[[#This Row],[ Cost of Goods Sold ]]/Table1_1[[#This Row],[ Total Revenue ]])</f>
        <v>0.58917875682150944</v>
      </c>
      <c r="N1439" s="58">
        <f>+Table1_1[[#This Row],[Operating Profit (Gross Profit - Total operating expenses)]]/Table1_1[[#This Row],[ Total Revenue ]]</f>
        <v>0.15533076001597232</v>
      </c>
    </row>
    <row r="1440" spans="1:14" x14ac:dyDescent="0.35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2">
        <f>+Table1_1[[#This Row],[ Total Revenue ]]-Table1_1[[#This Row],[ Cost of Goods Sold ]]</f>
        <v>1657829000</v>
      </c>
      <c r="L1440" s="2">
        <f>Table1_1[[#This Row],[Gross Profit (Total Revenue - Cost of Goods Sold)]]-SUM(F1440:H1440)</f>
        <v>556428000</v>
      </c>
      <c r="M1440" s="58">
        <f>1-(Table1_1[[#This Row],[ Cost of Goods Sold ]]/Table1_1[[#This Row],[ Total Revenue ]])</f>
        <v>0.83097781792190006</v>
      </c>
      <c r="N1440" s="58">
        <f>+Table1_1[[#This Row],[Operating Profit (Gross Profit - Total operating expenses)]]/Table1_1[[#This Row],[ Total Revenue ]]</f>
        <v>0.27890652490133</v>
      </c>
    </row>
    <row r="1441" spans="1:14" x14ac:dyDescent="0.35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2">
        <f>+Table1_1[[#This Row],[ Total Revenue ]]-Table1_1[[#This Row],[ Cost of Goods Sold ]]</f>
        <v>2202000000</v>
      </c>
      <c r="L1441" s="2">
        <f>Table1_1[[#This Row],[Gross Profit (Total Revenue - Cost of Goods Sold)]]-SUM(F1441:H1441)</f>
        <v>1099200000</v>
      </c>
      <c r="M1441" s="58">
        <f>1-(Table1_1[[#This Row],[ Cost of Goods Sold ]]/Table1_1[[#This Row],[ Total Revenue ]])</f>
        <v>0.33387918486171764</v>
      </c>
      <c r="N1441" s="58">
        <f>+Table1_1[[#This Row],[Operating Profit (Gross Profit - Total operating expenses)]]/Table1_1[[#This Row],[ Total Revenue ]]</f>
        <v>0.16666666666666666</v>
      </c>
    </row>
    <row r="1442" spans="1:14" x14ac:dyDescent="0.35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2">
        <f>+Table1_1[[#This Row],[ Total Revenue ]]-Table1_1[[#This Row],[ Cost of Goods Sold ]]</f>
        <v>2345000000</v>
      </c>
      <c r="L1442" s="2">
        <f>Table1_1[[#This Row],[Gross Profit (Total Revenue - Cost of Goods Sold)]]-SUM(F1442:H1442)</f>
        <v>1311000000</v>
      </c>
      <c r="M1442" s="58">
        <f>1-(Table1_1[[#This Row],[ Cost of Goods Sold ]]/Table1_1[[#This Row],[ Total Revenue ]])</f>
        <v>0.44632660829843929</v>
      </c>
      <c r="N1442" s="58">
        <f>+Table1_1[[#This Row],[Operating Profit (Gross Profit - Total operating expenses)]]/Table1_1[[#This Row],[ Total Revenue ]]</f>
        <v>0.24952417205938332</v>
      </c>
    </row>
    <row r="1443" spans="1:14" x14ac:dyDescent="0.35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2">
        <f>+Table1_1[[#This Row],[ Total Revenue ]]-Table1_1[[#This Row],[ Cost of Goods Sold ]]</f>
        <v>2505000000</v>
      </c>
      <c r="L1443" s="2">
        <f>Table1_1[[#This Row],[Gross Profit (Total Revenue - Cost of Goods Sold)]]-SUM(F1443:H1443)</f>
        <v>942000000</v>
      </c>
      <c r="M1443" s="58">
        <f>1-(Table1_1[[#This Row],[ Cost of Goods Sold ]]/Table1_1[[#This Row],[ Total Revenue ]])</f>
        <v>0.33796546141392336</v>
      </c>
      <c r="N1443" s="58">
        <f>+Table1_1[[#This Row],[Operating Profit (Gross Profit - Total operating expenses)]]/Table1_1[[#This Row],[ Total Revenue ]]</f>
        <v>0.1270912034538586</v>
      </c>
    </row>
    <row r="1444" spans="1:14" x14ac:dyDescent="0.35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2">
        <f>+Table1_1[[#This Row],[ Total Revenue ]]-Table1_1[[#This Row],[ Cost of Goods Sold ]]</f>
        <v>753561000</v>
      </c>
      <c r="L1444" s="2">
        <f>Table1_1[[#This Row],[Gross Profit (Total Revenue - Cost of Goods Sold)]]-SUM(F1444:H1444)</f>
        <v>307125000</v>
      </c>
      <c r="M1444" s="58">
        <f>1-(Table1_1[[#This Row],[ Cost of Goods Sold ]]/Table1_1[[#This Row],[ Total Revenue ]])</f>
        <v>0.48396183337004761</v>
      </c>
      <c r="N1444" s="58">
        <f>+Table1_1[[#This Row],[Operating Profit (Gross Profit - Total operating expenses)]]/Table1_1[[#This Row],[ Total Revenue ]]</f>
        <v>0.19724584748119381</v>
      </c>
    </row>
    <row r="1445" spans="1:14" x14ac:dyDescent="0.35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2">
        <f>+Table1_1[[#This Row],[ Total Revenue ]]-Table1_1[[#This Row],[ Cost of Goods Sold ]]</f>
        <v>790316000</v>
      </c>
      <c r="L1445" s="2">
        <f>Table1_1[[#This Row],[Gross Profit (Total Revenue - Cost of Goods Sold)]]-SUM(F1445:H1445)</f>
        <v>599243000</v>
      </c>
      <c r="M1445" s="58">
        <f>1-(Table1_1[[#This Row],[ Cost of Goods Sold ]]/Table1_1[[#This Row],[ Total Revenue ]])</f>
        <v>4.1515770341488234E-2</v>
      </c>
      <c r="N1445" s="58">
        <f>+Table1_1[[#This Row],[Operating Profit (Gross Profit - Total operating expenses)]]/Table1_1[[#This Row],[ Total Revenue ]]</f>
        <v>3.1478591812318685E-2</v>
      </c>
    </row>
    <row r="1446" spans="1:14" x14ac:dyDescent="0.35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2">
        <f>+Table1_1[[#This Row],[ Total Revenue ]]-Table1_1[[#This Row],[ Cost of Goods Sold ]]</f>
        <v>1231554000</v>
      </c>
      <c r="L1446" s="2">
        <f>Table1_1[[#This Row],[Gross Profit (Total Revenue - Cost of Goods Sold)]]-SUM(F1446:H1446)</f>
        <v>266232000</v>
      </c>
      <c r="M1446" s="58">
        <f>1-(Table1_1[[#This Row],[ Cost of Goods Sold ]]/Table1_1[[#This Row],[ Total Revenue ]])</f>
        <v>0.30854709377165557</v>
      </c>
      <c r="N1446" s="58">
        <f>+Table1_1[[#This Row],[Operating Profit (Gross Profit - Total operating expenses)]]/Table1_1[[#This Row],[ Total Revenue ]]</f>
        <v>6.6700371943914288E-2</v>
      </c>
    </row>
    <row r="1447" spans="1:14" x14ac:dyDescent="0.35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2">
        <f>+Table1_1[[#This Row],[ Total Revenue ]]-Table1_1[[#This Row],[ Cost of Goods Sold ]]</f>
        <v>1075400000</v>
      </c>
      <c r="L1447" s="2">
        <f>Table1_1[[#This Row],[Gross Profit (Total Revenue - Cost of Goods Sold)]]-SUM(F1447:H1447)</f>
        <v>193800000</v>
      </c>
      <c r="M1447" s="58">
        <f>1-(Table1_1[[#This Row],[ Cost of Goods Sold ]]/Table1_1[[#This Row],[ Total Revenue ]])</f>
        <v>0.32821608423622772</v>
      </c>
      <c r="N1447" s="58">
        <f>+Table1_1[[#This Row],[Operating Profit (Gross Profit - Total operating expenses)]]/Table1_1[[#This Row],[ Total Revenue ]]</f>
        <v>5.9148481611475658E-2</v>
      </c>
    </row>
    <row r="1448" spans="1:14" x14ac:dyDescent="0.35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2">
        <f>+Table1_1[[#This Row],[ Total Revenue ]]-Table1_1[[#This Row],[ Cost of Goods Sold ]]</f>
        <v>547979000</v>
      </c>
      <c r="L1448" s="2">
        <f>Table1_1[[#This Row],[Gross Profit (Total Revenue - Cost of Goods Sold)]]-SUM(F1448:H1448)</f>
        <v>320995000</v>
      </c>
      <c r="M1448" s="58">
        <f>1-(Table1_1[[#This Row],[ Cost of Goods Sold ]]/Table1_1[[#This Row],[ Total Revenue ]])</f>
        <v>0.68361421223541674</v>
      </c>
      <c r="N1448" s="58">
        <f>+Table1_1[[#This Row],[Operating Profit (Gross Profit - Total operating expenses)]]/Table1_1[[#This Row],[ Total Revenue ]]</f>
        <v>0.40044736031217915</v>
      </c>
    </row>
    <row r="1449" spans="1:14" x14ac:dyDescent="0.35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2">
        <f>+Table1_1[[#This Row],[ Total Revenue ]]-Table1_1[[#This Row],[ Cost of Goods Sold ]]</f>
        <v>919267000</v>
      </c>
      <c r="L1449" s="2">
        <f>Table1_1[[#This Row],[Gross Profit (Total Revenue - Cost of Goods Sold)]]-SUM(F1449:H1449)</f>
        <v>533482000</v>
      </c>
      <c r="M1449" s="58">
        <f>1-(Table1_1[[#This Row],[ Cost of Goods Sold ]]/Table1_1[[#This Row],[ Total Revenue ]])</f>
        <v>0.25685059632662244</v>
      </c>
      <c r="N1449" s="58">
        <f>+Table1_1[[#This Row],[Operating Profit (Gross Profit - Total operating expenses)]]/Table1_1[[#This Row],[ Total Revenue ]]</f>
        <v>0.1490591632567243</v>
      </c>
    </row>
    <row r="1450" spans="1:14" x14ac:dyDescent="0.35">
      <c r="A1450" t="s">
        <v>267</v>
      </c>
      <c r="B1450" t="s">
        <v>17</v>
      </c>
      <c r="C1450" s="1">
        <v>42369</v>
      </c>
      <c r="D1450" s="2">
        <v>5576000000</v>
      </c>
      <c r="E1450" t="s">
        <v>12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2" t="e">
        <f>+Table1_1[[#This Row],[ Total Revenue ]]-Table1_1[[#This Row],[ Cost of Goods Sold ]]</f>
        <v>#VALUE!</v>
      </c>
      <c r="L1450" s="2" t="e">
        <f>Table1_1[[#This Row],[Gross Profit (Total Revenue - Cost of Goods Sold)]]-SUM(F1450:H1450)</f>
        <v>#VALUE!</v>
      </c>
      <c r="M1450" s="58" t="e">
        <f>1-(Table1_1[[#This Row],[ Cost of Goods Sold ]]/Table1_1[[#This Row],[ Total Revenue ]])</f>
        <v>#VALUE!</v>
      </c>
      <c r="N1450" s="58" t="e">
        <f>+Table1_1[[#This Row],[Operating Profit (Gross Profit - Total operating expenses)]]/Table1_1[[#This Row],[ Total Revenue ]]</f>
        <v>#VALUE!</v>
      </c>
    </row>
    <row r="1451" spans="1:14" x14ac:dyDescent="0.35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2">
        <f>+Table1_1[[#This Row],[ Total Revenue ]]-Table1_1[[#This Row],[ Cost of Goods Sold ]]</f>
        <v>6249000000</v>
      </c>
      <c r="L1451" s="2">
        <f>Table1_1[[#This Row],[Gross Profit (Total Revenue - Cost of Goods Sold)]]-SUM(F1451:H1451)</f>
        <v>4309000000</v>
      </c>
      <c r="M1451" s="58">
        <f>1-(Table1_1[[#This Row],[ Cost of Goods Sold ]]/Table1_1[[#This Row],[ Total Revenue ]])</f>
        <v>0.19931107071093679</v>
      </c>
      <c r="N1451" s="58">
        <f>+Table1_1[[#This Row],[Operating Profit (Gross Profit - Total operating expenses)]]/Table1_1[[#This Row],[ Total Revenue ]]</f>
        <v>0.13743501419321916</v>
      </c>
    </row>
    <row r="1452" spans="1:14" x14ac:dyDescent="0.35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2">
        <f>+Table1_1[[#This Row],[ Total Revenue ]]-Table1_1[[#This Row],[ Cost of Goods Sold ]]</f>
        <v>1656630000</v>
      </c>
      <c r="L1452" s="2">
        <f>Table1_1[[#This Row],[Gross Profit (Total Revenue - Cost of Goods Sold)]]-SUM(F1452:H1452)</f>
        <v>940578000</v>
      </c>
      <c r="M1452" s="58">
        <f>1-(Table1_1[[#This Row],[ Cost of Goods Sold ]]/Table1_1[[#This Row],[ Total Revenue ]])</f>
        <v>0.68914092314757736</v>
      </c>
      <c r="N1452" s="58">
        <f>+Table1_1[[#This Row],[Operating Profit (Gross Profit - Total operating expenses)]]/Table1_1[[#This Row],[ Total Revenue ]]</f>
        <v>0.3912707069244804</v>
      </c>
    </row>
    <row r="1453" spans="1:14" x14ac:dyDescent="0.35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2">
        <f>+Table1_1[[#This Row],[ Total Revenue ]]-Table1_1[[#This Row],[ Cost of Goods Sold ]]</f>
        <v>28633000000</v>
      </c>
      <c r="L1453" s="2">
        <f>Table1_1[[#This Row],[Gross Profit (Total Revenue - Cost of Goods Sold)]]-SUM(F1453:H1453)</f>
        <v>22193000000</v>
      </c>
      <c r="M1453" s="58">
        <f>1-(Table1_1[[#This Row],[ Cost of Goods Sold ]]/Table1_1[[#This Row],[ Total Revenue ]])</f>
        <v>0.87726339655013941</v>
      </c>
      <c r="N1453" s="58">
        <f>+Table1_1[[#This Row],[Operating Profit (Gross Profit - Total operating expenses)]]/Table1_1[[#This Row],[ Total Revenue ]]</f>
        <v>0.67995342994577035</v>
      </c>
    </row>
    <row r="1454" spans="1:14" x14ac:dyDescent="0.35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2">
        <f>+Table1_1[[#This Row],[ Total Revenue ]]-Table1_1[[#This Row],[ Cost of Goods Sold ]]</f>
        <v>5829500000</v>
      </c>
      <c r="L1454" s="2">
        <f>Table1_1[[#This Row],[Gross Profit (Total Revenue - Cost of Goods Sold)]]-SUM(F1454:H1454)</f>
        <v>2710600000</v>
      </c>
      <c r="M1454" s="58">
        <f>1-(Table1_1[[#This Row],[ Cost of Goods Sold ]]/Table1_1[[#This Row],[ Total Revenue ]])</f>
        <v>0.35195706117816106</v>
      </c>
      <c r="N1454" s="58">
        <f>+Table1_1[[#This Row],[Operating Profit (Gross Profit - Total operating expenses)]]/Table1_1[[#This Row],[ Total Revenue ]]</f>
        <v>0.16365293936521544</v>
      </c>
    </row>
    <row r="1455" spans="1:14" x14ac:dyDescent="0.35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2">
        <f>+Table1_1[[#This Row],[ Total Revenue ]]-Table1_1[[#This Row],[ Cost of Goods Sold ]]</f>
        <v>3746000000</v>
      </c>
      <c r="L1455" s="2">
        <f>Table1_1[[#This Row],[Gross Profit (Total Revenue - Cost of Goods Sold)]]-SUM(F1455:H1455)</f>
        <v>1468000000</v>
      </c>
      <c r="M1455" s="58">
        <f>1-(Table1_1[[#This Row],[ Cost of Goods Sold ]]/Table1_1[[#This Row],[ Total Revenue ]])</f>
        <v>0.39893503727369539</v>
      </c>
      <c r="N1455" s="58">
        <f>+Table1_1[[#This Row],[Operating Profit (Gross Profit - Total operating expenses)]]/Table1_1[[#This Row],[ Total Revenue ]]</f>
        <v>0.15633652822151226</v>
      </c>
    </row>
    <row r="1456" spans="1:14" x14ac:dyDescent="0.35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2">
        <f>+Table1_1[[#This Row],[ Total Revenue ]]-Table1_1[[#This Row],[ Cost of Goods Sold ]]</f>
        <v>21255000000</v>
      </c>
      <c r="L1456" s="2">
        <f>Table1_1[[#This Row],[Gross Profit (Total Revenue - Cost of Goods Sold)]]-SUM(F1456:H1456)</f>
        <v>9545000000</v>
      </c>
      <c r="M1456" s="58">
        <f>1-(Table1_1[[#This Row],[ Cost of Goods Sold ]]/Table1_1[[#This Row],[ Total Revenue ]])</f>
        <v>0.12774972953479991</v>
      </c>
      <c r="N1456" s="58">
        <f>+Table1_1[[#This Row],[Operating Profit (Gross Profit - Total operating expenses)]]/Table1_1[[#This Row],[ Total Revenue ]]</f>
        <v>5.7368674119485513E-2</v>
      </c>
    </row>
    <row r="1457" spans="1:14" x14ac:dyDescent="0.35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2">
        <f>+Table1_1[[#This Row],[ Total Revenue ]]-Table1_1[[#This Row],[ Cost of Goods Sold ]]</f>
        <v>4555852000</v>
      </c>
      <c r="L1457" s="2">
        <f>Table1_1[[#This Row],[Gross Profit (Total Revenue - Cost of Goods Sold)]]-SUM(F1457:H1457)</f>
        <v>1136787000</v>
      </c>
      <c r="M1457" s="58">
        <f>1-(Table1_1[[#This Row],[ Cost of Goods Sold ]]/Table1_1[[#This Row],[ Total Revenue ]])</f>
        <v>0.29815699483587876</v>
      </c>
      <c r="N1457" s="58">
        <f>+Table1_1[[#This Row],[Operating Profit (Gross Profit - Total operating expenses)]]/Table1_1[[#This Row],[ Total Revenue ]]</f>
        <v>7.4396840742081638E-2</v>
      </c>
    </row>
    <row r="1458" spans="1:14" x14ac:dyDescent="0.35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2">
        <f>+Table1_1[[#This Row],[ Total Revenue ]]-Table1_1[[#This Row],[ Cost of Goods Sold ]]</f>
        <v>1750511000</v>
      </c>
      <c r="L1458" s="2">
        <f>Table1_1[[#This Row],[Gross Profit (Total Revenue - Cost of Goods Sold)]]-SUM(F1458:H1458)</f>
        <v>424944000</v>
      </c>
      <c r="M1458" s="58">
        <f>1-(Table1_1[[#This Row],[ Cost of Goods Sold ]]/Table1_1[[#This Row],[ Total Revenue ]])</f>
        <v>0.60400979935476085</v>
      </c>
      <c r="N1458" s="58">
        <f>+Table1_1[[#This Row],[Operating Profit (Gross Profit - Total operating expenses)]]/Table1_1[[#This Row],[ Total Revenue ]]</f>
        <v>0.14662595103773096</v>
      </c>
    </row>
    <row r="1459" spans="1:14" x14ac:dyDescent="0.35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2">
        <f>+Table1_1[[#This Row],[ Total Revenue ]]-Table1_1[[#This Row],[ Cost of Goods Sold ]]</f>
        <v>5720000000</v>
      </c>
      <c r="L1459" s="2">
        <f>Table1_1[[#This Row],[Gross Profit (Total Revenue - Cost of Goods Sold)]]-SUM(F1459:H1459)</f>
        <v>5720000000</v>
      </c>
      <c r="M1459" s="58">
        <f>1-(Table1_1[[#This Row],[ Cost of Goods Sold ]]/Table1_1[[#This Row],[ Total Revenue ]])</f>
        <v>0.36209406849401782</v>
      </c>
      <c r="N1459" s="58">
        <f>+Table1_1[[#This Row],[Operating Profit (Gross Profit - Total operating expenses)]]/Table1_1[[#This Row],[ Total Revenue ]]</f>
        <v>0.36209406849401787</v>
      </c>
    </row>
    <row r="1460" spans="1:14" x14ac:dyDescent="0.35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2">
        <f>+Table1_1[[#This Row],[ Total Revenue ]]-Table1_1[[#This Row],[ Cost of Goods Sold ]]</f>
        <v>1538704000</v>
      </c>
      <c r="L1460" s="2">
        <f>Table1_1[[#This Row],[Gross Profit (Total Revenue - Cost of Goods Sold)]]-SUM(F1460:H1460)</f>
        <v>549581000</v>
      </c>
      <c r="M1460" s="58">
        <f>1-(Table1_1[[#This Row],[ Cost of Goods Sold ]]/Table1_1[[#This Row],[ Total Revenue ]])</f>
        <v>0.54558747921298312</v>
      </c>
      <c r="N1460" s="58">
        <f>+Table1_1[[#This Row],[Operating Profit (Gross Profit - Total operating expenses)]]/Table1_1[[#This Row],[ Total Revenue ]]</f>
        <v>0.19486822183691632</v>
      </c>
    </row>
    <row r="1461" spans="1:14" x14ac:dyDescent="0.35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2">
        <f>+Table1_1[[#This Row],[ Total Revenue ]]-Table1_1[[#This Row],[ Cost of Goods Sold ]]</f>
        <v>4186000000</v>
      </c>
      <c r="L1461" s="2">
        <f>Table1_1[[#This Row],[Gross Profit (Total Revenue - Cost of Goods Sold)]]-SUM(F1461:H1461)</f>
        <v>1569000000</v>
      </c>
      <c r="M1461" s="58">
        <f>1-(Table1_1[[#This Row],[ Cost of Goods Sold ]]/Table1_1[[#This Row],[ Total Revenue ]])</f>
        <v>0.27615780445969129</v>
      </c>
      <c r="N1461" s="58">
        <f>+Table1_1[[#This Row],[Operating Profit (Gross Profit - Total operating expenses)]]/Table1_1[[#This Row],[ Total Revenue ]]</f>
        <v>0.10350969784932049</v>
      </c>
    </row>
    <row r="1462" spans="1:14" x14ac:dyDescent="0.35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2">
        <f>+Table1_1[[#This Row],[ Total Revenue ]]-Table1_1[[#This Row],[ Cost of Goods Sold ]]</f>
        <v>4231428000</v>
      </c>
      <c r="L1462" s="2">
        <f>Table1_1[[#This Row],[Gross Profit (Total Revenue - Cost of Goods Sold)]]-SUM(F1462:H1462)</f>
        <v>1300320000</v>
      </c>
      <c r="M1462" s="58">
        <f>1-(Table1_1[[#This Row],[ Cost of Goods Sold ]]/Table1_1[[#This Row],[ Total Revenue ]])</f>
        <v>0.42427204246823347</v>
      </c>
      <c r="N1462" s="58">
        <f>+Table1_1[[#This Row],[Operating Profit (Gross Profit - Total operating expenses)]]/Table1_1[[#This Row],[ Total Revenue ]]</f>
        <v>0.13037901679109118</v>
      </c>
    </row>
    <row r="1463" spans="1:14" x14ac:dyDescent="0.35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2">
        <f>+Table1_1[[#This Row],[ Total Revenue ]]-Table1_1[[#This Row],[ Cost of Goods Sold ]]</f>
        <v>864000000</v>
      </c>
      <c r="L1463" s="2">
        <f>Table1_1[[#This Row],[Gross Profit (Total Revenue - Cost of Goods Sold)]]-SUM(F1463:H1463)</f>
        <v>636000000</v>
      </c>
      <c r="M1463" s="58">
        <f>1-(Table1_1[[#This Row],[ Cost of Goods Sold ]]/Table1_1[[#This Row],[ Total Revenue ]])</f>
        <v>5.4384087618807864E-2</v>
      </c>
      <c r="N1463" s="58">
        <f>+Table1_1[[#This Row],[Operating Profit (Gross Profit - Total operating expenses)]]/Table1_1[[#This Row],[ Total Revenue ]]</f>
        <v>4.0032731163844655E-2</v>
      </c>
    </row>
    <row r="1464" spans="1:14" x14ac:dyDescent="0.35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2">
        <f>+Table1_1[[#This Row],[ Total Revenue ]]-Table1_1[[#This Row],[ Cost of Goods Sold ]]</f>
        <v>2093091000</v>
      </c>
      <c r="L1464" s="2">
        <f>Table1_1[[#This Row],[Gross Profit (Total Revenue - Cost of Goods Sold)]]-SUM(F1464:H1464)</f>
        <v>580027000</v>
      </c>
      <c r="M1464" s="58">
        <f>1-(Table1_1[[#This Row],[ Cost of Goods Sold ]]/Table1_1[[#This Row],[ Total Revenue ]])</f>
        <v>0.3028340738194325</v>
      </c>
      <c r="N1464" s="58">
        <f>+Table1_1[[#This Row],[Operating Profit (Gross Profit - Total operating expenses)]]/Table1_1[[#This Row],[ Total Revenue ]]</f>
        <v>8.3919877031272877E-2</v>
      </c>
    </row>
    <row r="1465" spans="1:14" x14ac:dyDescent="0.35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2">
        <f>+Table1_1[[#This Row],[ Total Revenue ]]-Table1_1[[#This Row],[ Cost of Goods Sold ]]</f>
        <v>2770476000</v>
      </c>
      <c r="L1465" s="2">
        <f>Table1_1[[#This Row],[Gross Profit (Total Revenue - Cost of Goods Sold)]]-SUM(F1465:H1465)</f>
        <v>1071178000</v>
      </c>
      <c r="M1465" s="58">
        <f>1-(Table1_1[[#This Row],[ Cost of Goods Sold ]]/Table1_1[[#This Row],[ Total Revenue ]])</f>
        <v>0.62292757586325287</v>
      </c>
      <c r="N1465" s="58">
        <f>+Table1_1[[#This Row],[Operating Profit (Gross Profit - Total operating expenses)]]/Table1_1[[#This Row],[ Total Revenue ]]</f>
        <v>0.24084897860802529</v>
      </c>
    </row>
    <row r="1466" spans="1:14" x14ac:dyDescent="0.35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2">
        <f>+Table1_1[[#This Row],[ Total Revenue ]]-Table1_1[[#This Row],[ Cost of Goods Sold ]]</f>
        <v>3071076000</v>
      </c>
      <c r="L1466" s="2">
        <f>Table1_1[[#This Row],[Gross Profit (Total Revenue - Cost of Goods Sold)]]-SUM(F1466:H1466)</f>
        <v>995214000</v>
      </c>
      <c r="M1466" s="58">
        <f>1-(Table1_1[[#This Row],[ Cost of Goods Sold ]]/Table1_1[[#This Row],[ Total Revenue ]])</f>
        <v>0.9739395944059005</v>
      </c>
      <c r="N1466" s="58">
        <f>+Table1_1[[#This Row],[Operating Profit (Gross Profit - Total operating expenses)]]/Table1_1[[#This Row],[ Total Revenue ]]</f>
        <v>0.31561521743749549</v>
      </c>
    </row>
    <row r="1467" spans="1:14" x14ac:dyDescent="0.35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2">
        <f>+Table1_1[[#This Row],[ Total Revenue ]]-Table1_1[[#This Row],[ Cost of Goods Sold ]]</f>
        <v>2276048000</v>
      </c>
      <c r="L1467" s="2">
        <f>Table1_1[[#This Row],[Gross Profit (Total Revenue - Cost of Goods Sold)]]-SUM(F1467:H1467)</f>
        <v>775649000</v>
      </c>
      <c r="M1467" s="58">
        <f>1-(Table1_1[[#This Row],[ Cost of Goods Sold ]]/Table1_1[[#This Row],[ Total Revenue ]])</f>
        <v>0.3775668321500335</v>
      </c>
      <c r="N1467" s="58">
        <f>+Table1_1[[#This Row],[Operating Profit (Gross Profit - Total operating expenses)]]/Table1_1[[#This Row],[ Total Revenue ]]</f>
        <v>0.12867010528351835</v>
      </c>
    </row>
    <row r="1468" spans="1:14" x14ac:dyDescent="0.35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2">
        <f>+Table1_1[[#This Row],[ Total Revenue ]]-Table1_1[[#This Row],[ Cost of Goods Sold ]]</f>
        <v>33040000000</v>
      </c>
      <c r="L1468" s="2">
        <f>Table1_1[[#This Row],[Gross Profit (Total Revenue - Cost of Goods Sold)]]-SUM(F1468:H1468)</f>
        <v>5965000000</v>
      </c>
      <c r="M1468" s="58">
        <f>1-(Table1_1[[#This Row],[ Cost of Goods Sold ]]/Table1_1[[#This Row],[ Total Revenue ]])</f>
        <v>0.83270326125308736</v>
      </c>
      <c r="N1468" s="58">
        <f>+Table1_1[[#This Row],[Operating Profit (Gross Profit - Total operating expenses)]]/Table1_1[[#This Row],[ Total Revenue ]]</f>
        <v>0.15033519834669087</v>
      </c>
    </row>
    <row r="1469" spans="1:14" x14ac:dyDescent="0.35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2">
        <f>+Table1_1[[#This Row],[ Total Revenue ]]-Table1_1[[#This Row],[ Cost of Goods Sold ]]</f>
        <v>2153428000</v>
      </c>
      <c r="L1469" s="2">
        <f>Table1_1[[#This Row],[Gross Profit (Total Revenue - Cost of Goods Sold)]]-SUM(F1469:H1469)</f>
        <v>1068846000</v>
      </c>
      <c r="M1469" s="58">
        <f>1-(Table1_1[[#This Row],[ Cost of Goods Sold ]]/Table1_1[[#This Row],[ Total Revenue ]])</f>
        <v>0.57034101096887058</v>
      </c>
      <c r="N1469" s="58">
        <f>+Table1_1[[#This Row],[Operating Profit (Gross Profit - Total operating expenses)]]/Table1_1[[#This Row],[ Total Revenue ]]</f>
        <v>0.28308664520477739</v>
      </c>
    </row>
    <row r="1470" spans="1:14" x14ac:dyDescent="0.35">
      <c r="A1470" t="s">
        <v>292</v>
      </c>
      <c r="B1470" t="s">
        <v>17</v>
      </c>
      <c r="C1470" s="1">
        <v>42735</v>
      </c>
      <c r="D1470" s="2">
        <v>2040486000</v>
      </c>
      <c r="E1470" t="s">
        <v>12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2" t="e">
        <f>+Table1_1[[#This Row],[ Total Revenue ]]-Table1_1[[#This Row],[ Cost of Goods Sold ]]</f>
        <v>#VALUE!</v>
      </c>
      <c r="L1470" s="2" t="e">
        <f>Table1_1[[#This Row],[Gross Profit (Total Revenue - Cost of Goods Sold)]]-SUM(F1470:H1470)</f>
        <v>#VALUE!</v>
      </c>
      <c r="M1470" s="58" t="e">
        <f>1-(Table1_1[[#This Row],[ Cost of Goods Sold ]]/Table1_1[[#This Row],[ Total Revenue ]])</f>
        <v>#VALUE!</v>
      </c>
      <c r="N1470" s="58" t="e">
        <f>+Table1_1[[#This Row],[Operating Profit (Gross Profit - Total operating expenses)]]/Table1_1[[#This Row],[ Total Revenue ]]</f>
        <v>#VALUE!</v>
      </c>
    </row>
    <row r="1471" spans="1:14" x14ac:dyDescent="0.35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2">
        <f>+Table1_1[[#This Row],[ Total Revenue ]]-Table1_1[[#This Row],[ Cost of Goods Sold ]]</f>
        <v>30265000000</v>
      </c>
      <c r="L1471" s="2">
        <f>Table1_1[[#This Row],[Gross Profit (Total Revenue - Cost of Goods Sold)]]-SUM(F1471:H1471)</f>
        <v>11774000000</v>
      </c>
      <c r="M1471" s="58">
        <f>1-(Table1_1[[#This Row],[ Cost of Goods Sold ]]/Table1_1[[#This Row],[ Total Revenue ]])</f>
        <v>0.34190399801172633</v>
      </c>
      <c r="N1471" s="58">
        <f>+Table1_1[[#This Row],[Operating Profit (Gross Profit - Total operating expenses)]]/Table1_1[[#This Row],[ Total Revenue ]]</f>
        <v>0.13301099199042013</v>
      </c>
    </row>
    <row r="1472" spans="1:14" x14ac:dyDescent="0.35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2">
        <f>+Table1_1[[#This Row],[ Total Revenue ]]-Table1_1[[#This Row],[ Cost of Goods Sold ]]</f>
        <v>3313000000</v>
      </c>
      <c r="L1472" s="2">
        <f>Table1_1[[#This Row],[Gross Profit (Total Revenue - Cost of Goods Sold)]]-SUM(F1472:H1472)</f>
        <v>-1345000000</v>
      </c>
      <c r="M1472" s="58">
        <f>1-(Table1_1[[#This Row],[ Cost of Goods Sold ]]/Table1_1[[#This Row],[ Total Revenue ]])</f>
        <v>0.49924653405666064</v>
      </c>
      <c r="N1472" s="58">
        <f>+Table1_1[[#This Row],[Operating Profit (Gross Profit - Total operating expenses)]]/Table1_1[[#This Row],[ Total Revenue ]]</f>
        <v>-0.20268233875828812</v>
      </c>
    </row>
    <row r="1473" spans="1:14" x14ac:dyDescent="0.35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2">
        <f>+Table1_1[[#This Row],[ Total Revenue ]]-Table1_1[[#This Row],[ Cost of Goods Sold ]]</f>
        <v>7602000000</v>
      </c>
      <c r="L1473" s="2">
        <f>Table1_1[[#This Row],[Gross Profit (Total Revenue - Cost of Goods Sold)]]-SUM(F1473:H1473)</f>
        <v>2328000000</v>
      </c>
      <c r="M1473" s="58">
        <f>1-(Table1_1[[#This Row],[ Cost of Goods Sold ]]/Table1_1[[#This Row],[ Total Revenue ]])</f>
        <v>0.41366926048865427</v>
      </c>
      <c r="N1473" s="58">
        <f>+Table1_1[[#This Row],[Operating Profit (Gross Profit - Total operating expenses)]]/Table1_1[[#This Row],[ Total Revenue ]]</f>
        <v>0.12668008924198726</v>
      </c>
    </row>
    <row r="1474" spans="1:14" x14ac:dyDescent="0.35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2">
        <f>+Table1_1[[#This Row],[ Total Revenue ]]-Table1_1[[#This Row],[ Cost of Goods Sold ]]</f>
        <v>2375790000</v>
      </c>
      <c r="L1474" s="2">
        <f>Table1_1[[#This Row],[Gross Profit (Total Revenue - Cost of Goods Sold)]]-SUM(F1474:H1474)</f>
        <v>1155695000</v>
      </c>
      <c r="M1474" s="58">
        <f>1-(Table1_1[[#This Row],[ Cost of Goods Sold ]]/Table1_1[[#This Row],[ Total Revenue ]])</f>
        <v>0.39626867389376064</v>
      </c>
      <c r="N1474" s="58">
        <f>+Table1_1[[#This Row],[Operating Profit (Gross Profit - Total operating expenses)]]/Table1_1[[#This Row],[ Total Revenue ]]</f>
        <v>0.19276355447057594</v>
      </c>
    </row>
    <row r="1475" spans="1:14" x14ac:dyDescent="0.35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2">
        <f>+Table1_1[[#This Row],[ Total Revenue ]]-Table1_1[[#This Row],[ Cost of Goods Sold ]]</f>
        <v>1563300000</v>
      </c>
      <c r="L1475" s="2">
        <f>Table1_1[[#This Row],[Gross Profit (Total Revenue - Cost of Goods Sold)]]-SUM(F1475:H1475)</f>
        <v>559100000</v>
      </c>
      <c r="M1475" s="58">
        <f>1-(Table1_1[[#This Row],[ Cost of Goods Sold ]]/Table1_1[[#This Row],[ Total Revenue ]])</f>
        <v>0.55187630176157021</v>
      </c>
      <c r="N1475" s="58">
        <f>+Table1_1[[#This Row],[Operating Profit (Gross Profit - Total operating expenses)]]/Table1_1[[#This Row],[ Total Revenue ]]</f>
        <v>0.19737353055388851</v>
      </c>
    </row>
    <row r="1476" spans="1:14" x14ac:dyDescent="0.35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2">
        <f>+Table1_1[[#This Row],[ Total Revenue ]]-Table1_1[[#This Row],[ Cost of Goods Sold ]]</f>
        <v>12152000000</v>
      </c>
      <c r="L1476" s="2">
        <f>Table1_1[[#This Row],[Gross Profit (Total Revenue - Cost of Goods Sold)]]-SUM(F1476:H1476)</f>
        <v>6683000000</v>
      </c>
      <c r="M1476" s="58">
        <f>1-(Table1_1[[#This Row],[ Cost of Goods Sold ]]/Table1_1[[#This Row],[ Total Revenue ]])</f>
        <v>0.3091954607907994</v>
      </c>
      <c r="N1476" s="58">
        <f>+Table1_1[[#This Row],[Operating Profit (Gross Profit - Total operating expenses)]]/Table1_1[[#This Row],[ Total Revenue ]]</f>
        <v>0.17004223703628313</v>
      </c>
    </row>
    <row r="1477" spans="1:14" x14ac:dyDescent="0.35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2">
        <f>+Table1_1[[#This Row],[ Total Revenue ]]-Table1_1[[#This Row],[ Cost of Goods Sold ]]</f>
        <v>725427000</v>
      </c>
      <c r="L1477" s="2">
        <f>Table1_1[[#This Row],[Gross Profit (Total Revenue - Cost of Goods Sold)]]-SUM(F1477:H1477)</f>
        <v>-19716000</v>
      </c>
      <c r="M1477" s="58">
        <f>1-(Table1_1[[#This Row],[ Cost of Goods Sold ]]/Table1_1[[#This Row],[ Total Revenue ]])</f>
        <v>0.44662769850612472</v>
      </c>
      <c r="N1477" s="58">
        <f>+Table1_1[[#This Row],[Operating Profit (Gross Profit - Total operating expenses)]]/Table1_1[[#This Row],[ Total Revenue ]]</f>
        <v>-1.2138659994385039E-2</v>
      </c>
    </row>
    <row r="1478" spans="1:14" x14ac:dyDescent="0.35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2">
        <f>+Table1_1[[#This Row],[ Total Revenue ]]-Table1_1[[#This Row],[ Cost of Goods Sold ]]</f>
        <v>8998000000</v>
      </c>
      <c r="L1478" s="2">
        <f>Table1_1[[#This Row],[Gross Profit (Total Revenue - Cost of Goods Sold)]]-SUM(F1478:H1478)</f>
        <v>3754000000</v>
      </c>
      <c r="M1478" s="58">
        <f>1-(Table1_1[[#This Row],[ Cost of Goods Sold ]]/Table1_1[[#This Row],[ Total Revenue ]])</f>
        <v>0.18653343836809155</v>
      </c>
      <c r="N1478" s="58">
        <f>+Table1_1[[#This Row],[Operating Profit (Gross Profit - Total operating expenses)]]/Table1_1[[#This Row],[ Total Revenue ]]</f>
        <v>7.7822463617894605E-2</v>
      </c>
    </row>
    <row r="1479" spans="1:14" x14ac:dyDescent="0.35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2">
        <f>+Table1_1[[#This Row],[ Total Revenue ]]-Table1_1[[#This Row],[ Cost of Goods Sold ]]</f>
        <v>1787833000</v>
      </c>
      <c r="L1479" s="2">
        <f>Table1_1[[#This Row],[Gross Profit (Total Revenue - Cost of Goods Sold)]]-SUM(F1479:H1479)</f>
        <v>708587000</v>
      </c>
      <c r="M1479" s="58">
        <f>1-(Table1_1[[#This Row],[ Cost of Goods Sold ]]/Table1_1[[#This Row],[ Total Revenue ]])</f>
        <v>0.58846048898788172</v>
      </c>
      <c r="N1479" s="58">
        <f>+Table1_1[[#This Row],[Operating Profit (Gross Profit - Total operating expenses)]]/Table1_1[[#This Row],[ Total Revenue ]]</f>
        <v>0.23322953123163975</v>
      </c>
    </row>
    <row r="1480" spans="1:14" x14ac:dyDescent="0.35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2">
        <f>+Table1_1[[#This Row],[ Total Revenue ]]-Table1_1[[#This Row],[ Cost of Goods Sold ]]</f>
        <v>2158175000</v>
      </c>
      <c r="L1480" s="2">
        <f>Table1_1[[#This Row],[Gross Profit (Total Revenue - Cost of Goods Sold)]]-SUM(F1480:H1480)</f>
        <v>1286201000</v>
      </c>
      <c r="M1480" s="58">
        <f>1-(Table1_1[[#This Row],[ Cost of Goods Sold ]]/Table1_1[[#This Row],[ Total Revenue ]])</f>
        <v>0.22662230773947978</v>
      </c>
      <c r="N1480" s="58">
        <f>+Table1_1[[#This Row],[Operating Profit (Gross Profit - Total operating expenses)]]/Table1_1[[#This Row],[ Total Revenue ]]</f>
        <v>0.13505940845243167</v>
      </c>
    </row>
    <row r="1481" spans="1:14" x14ac:dyDescent="0.35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2">
        <f>+Table1_1[[#This Row],[ Total Revenue ]]-Table1_1[[#This Row],[ Cost of Goods Sold ]]</f>
        <v>2335000000</v>
      </c>
      <c r="L1481" s="2">
        <f>Table1_1[[#This Row],[Gross Profit (Total Revenue - Cost of Goods Sold)]]-SUM(F1481:H1481)</f>
        <v>1149000000</v>
      </c>
      <c r="M1481" s="58">
        <f>1-(Table1_1[[#This Row],[ Cost of Goods Sold ]]/Table1_1[[#This Row],[ Total Revenue ]])</f>
        <v>0.31270925405115846</v>
      </c>
      <c r="N1481" s="58">
        <f>+Table1_1[[#This Row],[Operating Profit (Gross Profit - Total operating expenses)]]/Table1_1[[#This Row],[ Total Revenue ]]</f>
        <v>0.1538770590598634</v>
      </c>
    </row>
    <row r="1482" spans="1:14" x14ac:dyDescent="0.35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2">
        <f>+Table1_1[[#This Row],[ Total Revenue ]]-Table1_1[[#This Row],[ Cost of Goods Sold ]]</f>
        <v>3012259000</v>
      </c>
      <c r="L1482" s="2">
        <f>Table1_1[[#This Row],[Gross Profit (Total Revenue - Cost of Goods Sold)]]-SUM(F1482:H1482)</f>
        <v>768903000</v>
      </c>
      <c r="M1482" s="58">
        <f>1-(Table1_1[[#This Row],[ Cost of Goods Sold ]]/Table1_1[[#This Row],[ Total Revenue ]])</f>
        <v>0.28338086829952891</v>
      </c>
      <c r="N1482" s="58">
        <f>+Table1_1[[#This Row],[Operating Profit (Gross Profit - Total operating expenses)]]/Table1_1[[#This Row],[ Total Revenue ]]</f>
        <v>7.2335214129366915E-2</v>
      </c>
    </row>
    <row r="1483" spans="1:14" x14ac:dyDescent="0.35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2">
        <f>+Table1_1[[#This Row],[ Total Revenue ]]-Table1_1[[#This Row],[ Cost of Goods Sold ]]</f>
        <v>3375000000</v>
      </c>
      <c r="L1483" s="2">
        <f>Table1_1[[#This Row],[Gross Profit (Total Revenue - Cost of Goods Sold)]]-SUM(F1483:H1483)</f>
        <v>648000000</v>
      </c>
      <c r="M1483" s="58">
        <f>1-(Table1_1[[#This Row],[ Cost of Goods Sold ]]/Table1_1[[#This Row],[ Total Revenue ]])</f>
        <v>0.62650826062743636</v>
      </c>
      <c r="N1483" s="58">
        <f>+Table1_1[[#This Row],[Operating Profit (Gross Profit - Total operating expenses)]]/Table1_1[[#This Row],[ Total Revenue ]]</f>
        <v>0.1202895860404678</v>
      </c>
    </row>
    <row r="1484" spans="1:14" x14ac:dyDescent="0.35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2">
        <f>+Table1_1[[#This Row],[ Total Revenue ]]-Table1_1[[#This Row],[ Cost of Goods Sold ]]</f>
        <v>3382675000</v>
      </c>
      <c r="L1484" s="2">
        <f>Table1_1[[#This Row],[Gross Profit (Total Revenue - Cost of Goods Sold)]]-SUM(F1484:H1484)</f>
        <v>1413367000</v>
      </c>
      <c r="M1484" s="58">
        <f>1-(Table1_1[[#This Row],[ Cost of Goods Sold ]]/Table1_1[[#This Row],[ Total Revenue ]])</f>
        <v>0.45794588760822597</v>
      </c>
      <c r="N1484" s="58">
        <f>+Table1_1[[#This Row],[Operating Profit (Gross Profit - Total operating expenses)]]/Table1_1[[#This Row],[ Total Revenue ]]</f>
        <v>0.19134135124751139</v>
      </c>
    </row>
    <row r="1485" spans="1:14" x14ac:dyDescent="0.35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2">
        <f>+Table1_1[[#This Row],[ Total Revenue ]]-Table1_1[[#This Row],[ Cost of Goods Sold ]]</f>
        <v>9372000000</v>
      </c>
      <c r="L1485" s="2">
        <f>Table1_1[[#This Row],[Gross Profit (Total Revenue - Cost of Goods Sold)]]-SUM(F1485:H1485)</f>
        <v>1741000000</v>
      </c>
      <c r="M1485" s="58">
        <f>1-(Table1_1[[#This Row],[ Cost of Goods Sold ]]/Table1_1[[#This Row],[ Total Revenue ]])</f>
        <v>0.17234594236745804</v>
      </c>
      <c r="N1485" s="58">
        <f>+Table1_1[[#This Row],[Operating Profit (Gross Profit - Total operating expenses)]]/Table1_1[[#This Row],[ Total Revenue ]]</f>
        <v>3.2016035601978708E-2</v>
      </c>
    </row>
    <row r="1486" spans="1:14" x14ac:dyDescent="0.35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2">
        <f>+Table1_1[[#This Row],[ Total Revenue ]]-Table1_1[[#This Row],[ Cost of Goods Sold ]]</f>
        <v>40684000000</v>
      </c>
      <c r="L1486" s="2">
        <f>Table1_1[[#This Row],[Gross Profit (Total Revenue - Cost of Goods Sold)]]-SUM(F1486:H1486)</f>
        <v>15689000000</v>
      </c>
      <c r="M1486" s="58">
        <f>1-(Table1_1[[#This Row],[ Cost of Goods Sold ]]/Table1_1[[#This Row],[ Total Revenue ]])</f>
        <v>0.4977184032492874</v>
      </c>
      <c r="N1486" s="58">
        <f>+Table1_1[[#This Row],[Operating Profit (Gross Profit - Total operating expenses)]]/Table1_1[[#This Row],[ Total Revenue ]]</f>
        <v>0.19193550360284312</v>
      </c>
    </row>
    <row r="1487" spans="1:14" x14ac:dyDescent="0.35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2">
        <f>+Table1_1[[#This Row],[ Total Revenue ]]-Table1_1[[#This Row],[ Cost of Goods Sold ]]</f>
        <v>890270000</v>
      </c>
      <c r="L1487" s="2">
        <f>Table1_1[[#This Row],[Gross Profit (Total Revenue - Cost of Goods Sold)]]-SUM(F1487:H1487)</f>
        <v>308124000</v>
      </c>
      <c r="M1487" s="58">
        <f>1-(Table1_1[[#This Row],[ Cost of Goods Sold ]]/Table1_1[[#This Row],[ Total Revenue ]])</f>
        <v>0.55576156195299053</v>
      </c>
      <c r="N1487" s="58">
        <f>+Table1_1[[#This Row],[Operating Profit (Gross Profit - Total operating expenses)]]/Table1_1[[#This Row],[ Total Revenue ]]</f>
        <v>0.19235004607052161</v>
      </c>
    </row>
    <row r="1488" spans="1:14" x14ac:dyDescent="0.35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2">
        <f>+Table1_1[[#This Row],[ Total Revenue ]]-Table1_1[[#This Row],[ Cost of Goods Sold ]]</f>
        <v>1351599000</v>
      </c>
      <c r="L1488" s="2">
        <f>Table1_1[[#This Row],[Gross Profit (Total Revenue - Cost of Goods Sold)]]-SUM(F1488:H1488)</f>
        <v>595941000</v>
      </c>
      <c r="M1488" s="58">
        <f>1-(Table1_1[[#This Row],[ Cost of Goods Sold ]]/Table1_1[[#This Row],[ Total Revenue ]])</f>
        <v>0.44707724194550857</v>
      </c>
      <c r="N1488" s="58">
        <f>+Table1_1[[#This Row],[Operating Profit (Gross Profit - Total operating expenses)]]/Table1_1[[#This Row],[ Total Revenue ]]</f>
        <v>0.19712330257883315</v>
      </c>
    </row>
    <row r="1489" spans="1:14" x14ac:dyDescent="0.35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2">
        <f>+Table1_1[[#This Row],[ Total Revenue ]]-Table1_1[[#This Row],[ Cost of Goods Sold ]]</f>
        <v>1666448000</v>
      </c>
      <c r="L1489" s="2">
        <f>Table1_1[[#This Row],[Gross Profit (Total Revenue - Cost of Goods Sold)]]-SUM(F1489:H1489)</f>
        <v>577542000</v>
      </c>
      <c r="M1489" s="58">
        <f>1-(Table1_1[[#This Row],[ Cost of Goods Sold ]]/Table1_1[[#This Row],[ Total Revenue ]])</f>
        <v>0.69482436635168932</v>
      </c>
      <c r="N1489" s="58">
        <f>+Table1_1[[#This Row],[Operating Profit (Gross Profit - Total operating expenses)]]/Table1_1[[#This Row],[ Total Revenue ]]</f>
        <v>0.24080574622879761</v>
      </c>
    </row>
    <row r="1490" spans="1:14" x14ac:dyDescent="0.35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2">
        <f>+Table1_1[[#This Row],[ Total Revenue ]]-Table1_1[[#This Row],[ Cost of Goods Sold ]]</f>
        <v>36191000000</v>
      </c>
      <c r="L1490" s="2">
        <f>Table1_1[[#This Row],[Gross Profit (Total Revenue - Cost of Goods Sold)]]-SUM(F1490:H1490)</f>
        <v>14760000000</v>
      </c>
      <c r="M1490" s="58">
        <f>1-(Table1_1[[#This Row],[ Cost of Goods Sold ]]/Table1_1[[#This Row],[ Total Revenue ]])</f>
        <v>0.60940946671830543</v>
      </c>
      <c r="N1490" s="58">
        <f>+Table1_1[[#This Row],[Operating Profit (Gross Profit - Total operating expenses)]]/Table1_1[[#This Row],[ Total Revenue ]]</f>
        <v>0.24853924259518076</v>
      </c>
    </row>
    <row r="1491" spans="1:14" x14ac:dyDescent="0.35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2">
        <f>+Table1_1[[#This Row],[ Total Revenue ]]-Table1_1[[#This Row],[ Cost of Goods Sold ]]</f>
        <v>3964000000</v>
      </c>
      <c r="L1491" s="2">
        <f>Table1_1[[#This Row],[Gross Profit (Total Revenue - Cost of Goods Sold)]]-SUM(F1491:H1491)</f>
        <v>1242000000</v>
      </c>
      <c r="M1491" s="58">
        <f>1-(Table1_1[[#This Row],[ Cost of Goods Sold ]]/Table1_1[[#This Row],[ Total Revenue ]])</f>
        <v>0.84448231785257777</v>
      </c>
      <c r="N1491" s="58">
        <f>+Table1_1[[#This Row],[Operating Profit (Gross Profit - Total operating expenses)]]/Table1_1[[#This Row],[ Total Revenue ]]</f>
        <v>0.26459309757136773</v>
      </c>
    </row>
    <row r="1492" spans="1:14" x14ac:dyDescent="0.35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2">
        <f>+Table1_1[[#This Row],[ Total Revenue ]]-Table1_1[[#This Row],[ Cost of Goods Sold ]]</f>
        <v>6897000000</v>
      </c>
      <c r="L1492" s="2">
        <f>Table1_1[[#This Row],[Gross Profit (Total Revenue - Cost of Goods Sold)]]-SUM(F1492:H1492)</f>
        <v>2384000000</v>
      </c>
      <c r="M1492" s="58">
        <f>1-(Table1_1[[#This Row],[ Cost of Goods Sold ]]/Table1_1[[#This Row],[ Total Revenue ]])</f>
        <v>0.30838363514419853</v>
      </c>
      <c r="N1492" s="58">
        <f>+Table1_1[[#This Row],[Operating Profit (Gross Profit - Total operating expenses)]]/Table1_1[[#This Row],[ Total Revenue ]]</f>
        <v>0.10659512631343618</v>
      </c>
    </row>
    <row r="1493" spans="1:14" x14ac:dyDescent="0.35">
      <c r="A1493" t="s">
        <v>322</v>
      </c>
      <c r="B1493" t="s">
        <v>17</v>
      </c>
      <c r="C1493" s="1">
        <v>42369</v>
      </c>
      <c r="D1493" s="2">
        <v>7613800000</v>
      </c>
      <c r="E1493" t="s">
        <v>12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2" t="e">
        <f>+Table1_1[[#This Row],[ Total Revenue ]]-Table1_1[[#This Row],[ Cost of Goods Sold ]]</f>
        <v>#VALUE!</v>
      </c>
      <c r="L1493" s="2" t="e">
        <f>Table1_1[[#This Row],[Gross Profit (Total Revenue - Cost of Goods Sold)]]-SUM(F1493:H1493)</f>
        <v>#VALUE!</v>
      </c>
      <c r="M1493" s="58" t="e">
        <f>1-(Table1_1[[#This Row],[ Cost of Goods Sold ]]/Table1_1[[#This Row],[ Total Revenue ]])</f>
        <v>#VALUE!</v>
      </c>
      <c r="N1493" s="58" t="e">
        <f>+Table1_1[[#This Row],[Operating Profit (Gross Profit - Total operating expenses)]]/Table1_1[[#This Row],[ Total Revenue ]]</f>
        <v>#VALUE!</v>
      </c>
    </row>
    <row r="1494" spans="1:14" x14ac:dyDescent="0.35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2">
        <f>+Table1_1[[#This Row],[ Total Revenue ]]-Table1_1[[#This Row],[ Cost of Goods Sold ]]</f>
        <v>1717951000</v>
      </c>
      <c r="L1494" s="2">
        <f>Table1_1[[#This Row],[Gross Profit (Total Revenue - Cost of Goods Sold)]]-SUM(F1494:H1494)</f>
        <v>527527000</v>
      </c>
      <c r="M1494" s="58">
        <f>1-(Table1_1[[#This Row],[ Cost of Goods Sold ]]/Table1_1[[#This Row],[ Total Revenue ]])</f>
        <v>0.57113188403098958</v>
      </c>
      <c r="N1494" s="58">
        <f>+Table1_1[[#This Row],[Operating Profit (Gross Profit - Total operating expenses)]]/Table1_1[[#This Row],[ Total Revenue ]]</f>
        <v>0.17537606683032045</v>
      </c>
    </row>
    <row r="1495" spans="1:14" x14ac:dyDescent="0.35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2">
        <f>+Table1_1[[#This Row],[ Total Revenue ]]-Table1_1[[#This Row],[ Cost of Goods Sold ]]</f>
        <v>1890100000</v>
      </c>
      <c r="L1495" s="2">
        <f>Table1_1[[#This Row],[Gross Profit (Total Revenue - Cost of Goods Sold)]]-SUM(F1495:H1495)</f>
        <v>945200000</v>
      </c>
      <c r="M1495" s="58">
        <f>1-(Table1_1[[#This Row],[ Cost of Goods Sold ]]/Table1_1[[#This Row],[ Total Revenue ]])</f>
        <v>0.69889809199822506</v>
      </c>
      <c r="N1495" s="58">
        <f>+Table1_1[[#This Row],[Operating Profit (Gross Profit - Total operating expenses)]]/Table1_1[[#This Row],[ Total Revenue ]]</f>
        <v>0.34950451116698711</v>
      </c>
    </row>
    <row r="1496" spans="1:14" x14ac:dyDescent="0.35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2">
        <f>+Table1_1[[#This Row],[ Total Revenue ]]-Table1_1[[#This Row],[ Cost of Goods Sold ]]</f>
        <v>5703000000</v>
      </c>
      <c r="L1496" s="2">
        <f>Table1_1[[#This Row],[Gross Profit (Total Revenue - Cost of Goods Sold)]]-SUM(F1496:H1496)</f>
        <v>3064000000</v>
      </c>
      <c r="M1496" s="58">
        <f>1-(Table1_1[[#This Row],[ Cost of Goods Sold ]]/Table1_1[[#This Row],[ Total Revenue ]])</f>
        <v>0.41936907125523937</v>
      </c>
      <c r="N1496" s="58">
        <f>+Table1_1[[#This Row],[Operating Profit (Gross Profit - Total operating expenses)]]/Table1_1[[#This Row],[ Total Revenue ]]</f>
        <v>0.22531068460916243</v>
      </c>
    </row>
    <row r="1497" spans="1:14" x14ac:dyDescent="0.35">
      <c r="A1497" t="s">
        <v>327</v>
      </c>
      <c r="B1497" t="s">
        <v>17</v>
      </c>
      <c r="C1497" s="1">
        <v>42369</v>
      </c>
      <c r="D1497" s="2">
        <v>5122900000</v>
      </c>
      <c r="E1497" t="s">
        <v>12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2" t="e">
        <f>+Table1_1[[#This Row],[ Total Revenue ]]-Table1_1[[#This Row],[ Cost of Goods Sold ]]</f>
        <v>#VALUE!</v>
      </c>
      <c r="L1497" s="2" t="e">
        <f>Table1_1[[#This Row],[Gross Profit (Total Revenue - Cost of Goods Sold)]]-SUM(F1497:H1497)</f>
        <v>#VALUE!</v>
      </c>
      <c r="M1497" s="58" t="e">
        <f>1-(Table1_1[[#This Row],[ Cost of Goods Sold ]]/Table1_1[[#This Row],[ Total Revenue ]])</f>
        <v>#VALUE!</v>
      </c>
      <c r="N1497" s="58" t="e">
        <f>+Table1_1[[#This Row],[Operating Profit (Gross Profit - Total operating expenses)]]/Table1_1[[#This Row],[ Total Revenue ]]</f>
        <v>#VALUE!</v>
      </c>
    </row>
    <row r="1498" spans="1:14" x14ac:dyDescent="0.35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2">
        <f>+Table1_1[[#This Row],[ Total Revenue ]]-Table1_1[[#This Row],[ Cost of Goods Sold ]]</f>
        <v>2522068000</v>
      </c>
      <c r="L1498" s="2">
        <f>Table1_1[[#This Row],[Gross Profit (Total Revenue - Cost of Goods Sold)]]-SUM(F1498:H1498)</f>
        <v>715694000</v>
      </c>
      <c r="M1498" s="58">
        <f>1-(Table1_1[[#This Row],[ Cost of Goods Sold ]]/Table1_1[[#This Row],[ Total Revenue ]])</f>
        <v>0.40759733184477587</v>
      </c>
      <c r="N1498" s="58">
        <f>+Table1_1[[#This Row],[Operating Profit (Gross Profit - Total operating expenses)]]/Table1_1[[#This Row],[ Total Revenue ]]</f>
        <v>0.11566498794533495</v>
      </c>
    </row>
    <row r="1499" spans="1:14" x14ac:dyDescent="0.35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2">
        <f>+Table1_1[[#This Row],[ Total Revenue ]]-Table1_1[[#This Row],[ Cost of Goods Sold ]]</f>
        <v>1767831000</v>
      </c>
      <c r="L1499" s="2">
        <f>Table1_1[[#This Row],[Gross Profit (Total Revenue - Cost of Goods Sold)]]-SUM(F1499:H1499)</f>
        <v>338598000</v>
      </c>
      <c r="M1499" s="58">
        <f>1-(Table1_1[[#This Row],[ Cost of Goods Sold ]]/Table1_1[[#This Row],[ Total Revenue ]])</f>
        <v>0.16123729348275473</v>
      </c>
      <c r="N1499" s="58">
        <f>+Table1_1[[#This Row],[Operating Profit (Gross Profit - Total operating expenses)]]/Table1_1[[#This Row],[ Total Revenue ]]</f>
        <v>3.0882264819812412E-2</v>
      </c>
    </row>
    <row r="1500" spans="1:14" x14ac:dyDescent="0.35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2">
        <f>+Table1_1[[#This Row],[ Total Revenue ]]-Table1_1[[#This Row],[ Cost of Goods Sold ]]</f>
        <v>3078600000</v>
      </c>
      <c r="L1500" s="2">
        <f>Table1_1[[#This Row],[Gross Profit (Total Revenue - Cost of Goods Sold)]]-SUM(F1500:H1500)</f>
        <v>911400000</v>
      </c>
      <c r="M1500" s="58">
        <f>1-(Table1_1[[#This Row],[ Cost of Goods Sold ]]/Table1_1[[#This Row],[ Total Revenue ]])</f>
        <v>0.6337436699740624</v>
      </c>
      <c r="N1500" s="58">
        <f>+Table1_1[[#This Row],[Operating Profit (Gross Profit - Total operating expenses)]]/Table1_1[[#This Row],[ Total Revenue ]]</f>
        <v>0.18761579315739635</v>
      </c>
    </row>
    <row r="1501" spans="1:14" x14ac:dyDescent="0.35">
      <c r="A1501" t="s">
        <v>332</v>
      </c>
      <c r="B1501" t="s">
        <v>17</v>
      </c>
      <c r="C1501" s="1">
        <v>42369</v>
      </c>
      <c r="D1501" s="2">
        <v>89716000000</v>
      </c>
      <c r="E1501" t="s">
        <v>12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2" t="e">
        <f>+Table1_1[[#This Row],[ Total Revenue ]]-Table1_1[[#This Row],[ Cost of Goods Sold ]]</f>
        <v>#VALUE!</v>
      </c>
      <c r="L1501" s="2" t="e">
        <f>Table1_1[[#This Row],[Gross Profit (Total Revenue - Cost of Goods Sold)]]-SUM(F1501:H1501)</f>
        <v>#VALUE!</v>
      </c>
      <c r="M1501" s="58" t="e">
        <f>1-(Table1_1[[#This Row],[ Cost of Goods Sold ]]/Table1_1[[#This Row],[ Total Revenue ]])</f>
        <v>#VALUE!</v>
      </c>
      <c r="N1501" s="58" t="e">
        <f>+Table1_1[[#This Row],[Operating Profit (Gross Profit - Total operating expenses)]]/Table1_1[[#This Row],[ Total Revenue ]]</f>
        <v>#VALUE!</v>
      </c>
    </row>
    <row r="1502" spans="1:14" x14ac:dyDescent="0.35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2">
        <f>+Table1_1[[#This Row],[ Total Revenue ]]-Table1_1[[#This Row],[ Cost of Goods Sold ]]</f>
        <v>5269000000</v>
      </c>
      <c r="L1502" s="2">
        <f>Table1_1[[#This Row],[Gross Profit (Total Revenue - Cost of Goods Sold)]]-SUM(F1502:H1502)</f>
        <v>1101000000</v>
      </c>
      <c r="M1502" s="58">
        <f>1-(Table1_1[[#This Row],[ Cost of Goods Sold ]]/Table1_1[[#This Row],[ Total Revenue ]])</f>
        <v>0.36496502043360812</v>
      </c>
      <c r="N1502" s="58">
        <f>+Table1_1[[#This Row],[Operating Profit (Gross Profit - Total operating expenses)]]/Table1_1[[#This Row],[ Total Revenue ]]</f>
        <v>7.6262381381173375E-2</v>
      </c>
    </row>
    <row r="1503" spans="1:14" x14ac:dyDescent="0.35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2">
        <f>+Table1_1[[#This Row],[ Total Revenue ]]-Table1_1[[#This Row],[ Cost of Goods Sold ]]</f>
        <v>4681000000</v>
      </c>
      <c r="L1503" s="2">
        <f>Table1_1[[#This Row],[Gross Profit (Total Revenue - Cost of Goods Sold)]]-SUM(F1503:H1503)</f>
        <v>1091000000</v>
      </c>
      <c r="M1503" s="58">
        <f>1-(Table1_1[[#This Row],[ Cost of Goods Sold ]]/Table1_1[[#This Row],[ Total Revenue ]])</f>
        <v>0.34609981515711641</v>
      </c>
      <c r="N1503" s="58">
        <f>+Table1_1[[#This Row],[Operating Profit (Gross Profit - Total operating expenses)]]/Table1_1[[#This Row],[ Total Revenue ]]</f>
        <v>8.0665434380776335E-2</v>
      </c>
    </row>
    <row r="1504" spans="1:14" x14ac:dyDescent="0.35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2">
        <f>+Table1_1[[#This Row],[ Total Revenue ]]-Table1_1[[#This Row],[ Cost of Goods Sold ]]</f>
        <v>297207000</v>
      </c>
      <c r="L1504" s="2">
        <f>Table1_1[[#This Row],[Gross Profit (Total Revenue - Cost of Goods Sold)]]-SUM(F1504:H1504)</f>
        <v>59325000</v>
      </c>
      <c r="M1504" s="58">
        <f>1-(Table1_1[[#This Row],[ Cost of Goods Sold ]]/Table1_1[[#This Row],[ Total Revenue ]])</f>
        <v>0.16311108964642174</v>
      </c>
      <c r="N1504" s="58">
        <f>+Table1_1[[#This Row],[Operating Profit (Gross Profit - Total operating expenses)]]/Table1_1[[#This Row],[ Total Revenue ]]</f>
        <v>3.2558336086545625E-2</v>
      </c>
    </row>
    <row r="1505" spans="1:14" x14ac:dyDescent="0.35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2">
        <f>+Table1_1[[#This Row],[ Total Revenue ]]-Table1_1[[#This Row],[ Cost of Goods Sold ]]</f>
        <v>862292000</v>
      </c>
      <c r="L1505" s="2">
        <f>Table1_1[[#This Row],[Gross Profit (Total Revenue - Cost of Goods Sold)]]-SUM(F1505:H1505)</f>
        <v>395030000</v>
      </c>
      <c r="M1505" s="58">
        <f>1-(Table1_1[[#This Row],[ Cost of Goods Sold ]]/Table1_1[[#This Row],[ Total Revenue ]])</f>
        <v>0.73904260397730825</v>
      </c>
      <c r="N1505" s="58">
        <f>+Table1_1[[#This Row],[Operating Profit (Gross Profit - Total operating expenses)]]/Table1_1[[#This Row],[ Total Revenue ]]</f>
        <v>0.33856744565548108</v>
      </c>
    </row>
    <row r="1506" spans="1:14" x14ac:dyDescent="0.35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2">
        <f>+Table1_1[[#This Row],[ Total Revenue ]]-Table1_1[[#This Row],[ Cost of Goods Sold ]]</f>
        <v>1821102000</v>
      </c>
      <c r="L1506" s="2">
        <f>Table1_1[[#This Row],[Gross Profit (Total Revenue - Cost of Goods Sold)]]-SUM(F1506:H1506)</f>
        <v>960445000</v>
      </c>
      <c r="M1506" s="58">
        <f>1-(Table1_1[[#This Row],[ Cost of Goods Sold ]]/Table1_1[[#This Row],[ Total Revenue ]])</f>
        <v>0.61018806209295851</v>
      </c>
      <c r="N1506" s="58">
        <f>+Table1_1[[#This Row],[Operating Profit (Gross Profit - Total operating expenses)]]/Table1_1[[#This Row],[ Total Revenue ]]</f>
        <v>0.32181177841596548</v>
      </c>
    </row>
    <row r="1507" spans="1:14" x14ac:dyDescent="0.35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2">
        <f>+Table1_1[[#This Row],[ Total Revenue ]]-Table1_1[[#This Row],[ Cost of Goods Sold ]]</f>
        <v>6651000000</v>
      </c>
      <c r="L1507" s="2">
        <f>Table1_1[[#This Row],[Gross Profit (Total Revenue - Cost of Goods Sold)]]-SUM(F1507:H1507)</f>
        <v>3317000000</v>
      </c>
      <c r="M1507" s="58">
        <f>1-(Table1_1[[#This Row],[ Cost of Goods Sold ]]/Table1_1[[#This Row],[ Total Revenue ]])</f>
        <v>0.36539940665860893</v>
      </c>
      <c r="N1507" s="58">
        <f>+Table1_1[[#This Row],[Operating Profit (Gross Profit - Total operating expenses)]]/Table1_1[[#This Row],[ Total Revenue ]]</f>
        <v>0.18223272167893639</v>
      </c>
    </row>
    <row r="1508" spans="1:14" x14ac:dyDescent="0.35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2">
        <f>+Table1_1[[#This Row],[ Total Revenue ]]-Table1_1[[#This Row],[ Cost of Goods Sold ]]</f>
        <v>7257000000</v>
      </c>
      <c r="L1508" s="2">
        <f>Table1_1[[#This Row],[Gross Profit (Total Revenue - Cost of Goods Sold)]]-SUM(F1508:H1508)</f>
        <v>3959000000</v>
      </c>
      <c r="M1508" s="58">
        <f>1-(Table1_1[[#This Row],[ Cost of Goods Sold ]]/Table1_1[[#This Row],[ Total Revenue ]])</f>
        <v>0.5557512635931996</v>
      </c>
      <c r="N1508" s="58">
        <f>+Table1_1[[#This Row],[Operating Profit (Gross Profit - Total operating expenses)]]/Table1_1[[#This Row],[ Total Revenue ]]</f>
        <v>0.30318578649104</v>
      </c>
    </row>
    <row r="1509" spans="1:14" x14ac:dyDescent="0.35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2">
        <f>+Table1_1[[#This Row],[ Total Revenue ]]-Table1_1[[#This Row],[ Cost of Goods Sold ]]</f>
        <v>2018760000</v>
      </c>
      <c r="L1509" s="2">
        <f>Table1_1[[#This Row],[Gross Profit (Total Revenue - Cost of Goods Sold)]]-SUM(F1509:H1509)</f>
        <v>1058861000</v>
      </c>
      <c r="M1509" s="58">
        <f>1-(Table1_1[[#This Row],[ Cost of Goods Sold ]]/Table1_1[[#This Row],[ Total Revenue ]])</f>
        <v>0.13325434374004719</v>
      </c>
      <c r="N1509" s="58">
        <f>+Table1_1[[#This Row],[Operating Profit (Gross Profit - Total operating expenses)]]/Table1_1[[#This Row],[ Total Revenue ]]</f>
        <v>6.9893314543051255E-2</v>
      </c>
    </row>
    <row r="1510" spans="1:14" x14ac:dyDescent="0.35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2">
        <f>+Table1_1[[#This Row],[ Total Revenue ]]-Table1_1[[#This Row],[ Cost of Goods Sold ]]</f>
        <v>26812000000</v>
      </c>
      <c r="L1510" s="2">
        <f>Table1_1[[#This Row],[Gross Profit (Total Revenue - Cost of Goods Sold)]]-SUM(F1510:H1510)</f>
        <v>8728000000</v>
      </c>
      <c r="M1510" s="58">
        <f>1-(Table1_1[[#This Row],[ Cost of Goods Sold ]]/Table1_1[[#This Row],[ Total Revenue ]])</f>
        <v>0.60531900483135415</v>
      </c>
      <c r="N1510" s="58">
        <f>+Table1_1[[#This Row],[Operating Profit (Gross Profit - Total operating expenses)]]/Table1_1[[#This Row],[ Total Revenue ]]</f>
        <v>0.19704700410890866</v>
      </c>
    </row>
    <row r="1511" spans="1:14" x14ac:dyDescent="0.35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2">
        <f>+Table1_1[[#This Row],[ Total Revenue ]]-Table1_1[[#This Row],[ Cost of Goods Sold ]]</f>
        <v>2797200000</v>
      </c>
      <c r="L1511" s="2">
        <f>Table1_1[[#This Row],[Gross Profit (Total Revenue - Cost of Goods Sold)]]-SUM(F1511:H1511)</f>
        <v>1186000000</v>
      </c>
      <c r="M1511" s="58">
        <f>1-(Table1_1[[#This Row],[ Cost of Goods Sold ]]/Table1_1[[#This Row],[ Total Revenue ]])</f>
        <v>0.59362067867829627</v>
      </c>
      <c r="N1511" s="58">
        <f>+Table1_1[[#This Row],[Operating Profit (Gross Profit - Total operating expenses)]]/Table1_1[[#This Row],[ Total Revenue ]]</f>
        <v>0.25169245134865559</v>
      </c>
    </row>
    <row r="1512" spans="1:14" x14ac:dyDescent="0.35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2">
        <f>+Table1_1[[#This Row],[ Total Revenue ]]-Table1_1[[#This Row],[ Cost of Goods Sold ]]</f>
        <v>24334000000</v>
      </c>
      <c r="L1512" s="2">
        <f>Table1_1[[#This Row],[Gross Profit (Total Revenue - Cost of Goods Sold)]]-SUM(F1512:H1512)</f>
        <v>3576000000</v>
      </c>
      <c r="M1512" s="58">
        <f>1-(Table1_1[[#This Row],[ Cost of Goods Sold ]]/Table1_1[[#This Row],[ Total Revenue ]])</f>
        <v>0.22156059364472369</v>
      </c>
      <c r="N1512" s="58">
        <f>+Table1_1[[#This Row],[Operating Profit (Gross Profit - Total operating expenses)]]/Table1_1[[#This Row],[ Total Revenue ]]</f>
        <v>3.2559409997268508E-2</v>
      </c>
    </row>
    <row r="1513" spans="1:14" x14ac:dyDescent="0.35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2">
        <f>+Table1_1[[#This Row],[ Total Revenue ]]-Table1_1[[#This Row],[ Cost of Goods Sold ]]</f>
        <v>6939000000</v>
      </c>
      <c r="L1513" s="2">
        <f>Table1_1[[#This Row],[Gross Profit (Total Revenue - Cost of Goods Sold)]]-SUM(F1513:H1513)</f>
        <v>1553000000</v>
      </c>
      <c r="M1513" s="58">
        <f>1-(Table1_1[[#This Row],[ Cost of Goods Sold ]]/Table1_1[[#This Row],[ Total Revenue ]])</f>
        <v>0.36133097271401793</v>
      </c>
      <c r="N1513" s="58">
        <f>+Table1_1[[#This Row],[Operating Profit (Gross Profit - Total operating expenses)]]/Table1_1[[#This Row],[ Total Revenue ]]</f>
        <v>8.0868569048114972E-2</v>
      </c>
    </row>
    <row r="1514" spans="1:14" x14ac:dyDescent="0.35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2">
        <f>+Table1_1[[#This Row],[ Total Revenue ]]-Table1_1[[#This Row],[ Cost of Goods Sold ]]</f>
        <v>1643100000</v>
      </c>
      <c r="L1514" s="2">
        <f>Table1_1[[#This Row],[Gross Profit (Total Revenue - Cost of Goods Sold)]]-SUM(F1514:H1514)</f>
        <v>818500000</v>
      </c>
      <c r="M1514" s="58">
        <f>1-(Table1_1[[#This Row],[ Cost of Goods Sold ]]/Table1_1[[#This Row],[ Total Revenue ]])</f>
        <v>0.70392425670465264</v>
      </c>
      <c r="N1514" s="58">
        <f>+Table1_1[[#This Row],[Operating Profit (Gross Profit - Total operating expenses)]]/Table1_1[[#This Row],[ Total Revenue ]]</f>
        <v>0.35065547082512211</v>
      </c>
    </row>
    <row r="1515" spans="1:14" x14ac:dyDescent="0.35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2">
        <f>+Table1_1[[#This Row],[ Total Revenue ]]-Table1_1[[#This Row],[ Cost of Goods Sold ]]</f>
        <v>5204000000</v>
      </c>
      <c r="L1515" s="2">
        <f>Table1_1[[#This Row],[Gross Profit (Total Revenue - Cost of Goods Sold)]]-SUM(F1515:H1515)</f>
        <v>2192000000</v>
      </c>
      <c r="M1515" s="58">
        <f>1-(Table1_1[[#This Row],[ Cost of Goods Sold ]]/Table1_1[[#This Row],[ Total Revenue ]])</f>
        <v>0.42817179529373051</v>
      </c>
      <c r="N1515" s="58">
        <f>+Table1_1[[#This Row],[Operating Profit (Gross Profit - Total operating expenses)]]/Table1_1[[#This Row],[ Total Revenue ]]</f>
        <v>0.18035214744117162</v>
      </c>
    </row>
    <row r="1516" spans="1:14" x14ac:dyDescent="0.35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2">
        <f>+Table1_1[[#This Row],[ Total Revenue ]]-Table1_1[[#This Row],[ Cost of Goods Sold ]]</f>
        <v>923200000</v>
      </c>
      <c r="L1516" s="2">
        <f>Table1_1[[#This Row],[Gross Profit (Total Revenue - Cost of Goods Sold)]]-SUM(F1516:H1516)</f>
        <v>490600000</v>
      </c>
      <c r="M1516" s="58">
        <f>1-(Table1_1[[#This Row],[ Cost of Goods Sold ]]/Table1_1[[#This Row],[ Total Revenue ]])</f>
        <v>0.23567854590013271</v>
      </c>
      <c r="N1516" s="58">
        <f>+Table1_1[[#This Row],[Operating Profit (Gross Profit - Total operating expenses)]]/Table1_1[[#This Row],[ Total Revenue ]]</f>
        <v>0.12524252016746656</v>
      </c>
    </row>
    <row r="1517" spans="1:14" x14ac:dyDescent="0.35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2">
        <f>+Table1_1[[#This Row],[ Total Revenue ]]-Table1_1[[#This Row],[ Cost of Goods Sold ]]</f>
        <v>2026480000</v>
      </c>
      <c r="L1517" s="2">
        <f>Table1_1[[#This Row],[Gross Profit (Total Revenue - Cost of Goods Sold)]]-SUM(F1517:H1517)</f>
        <v>1262363000</v>
      </c>
      <c r="M1517" s="58">
        <f>1-(Table1_1[[#This Row],[ Cost of Goods Sold ]]/Table1_1[[#This Row],[ Total Revenue ]])</f>
        <v>0.1850666835677337</v>
      </c>
      <c r="N1517" s="58">
        <f>+Table1_1[[#This Row],[Operating Profit (Gross Profit - Total operating expenses)]]/Table1_1[[#This Row],[ Total Revenue ]]</f>
        <v>0.11528430276568975</v>
      </c>
    </row>
    <row r="1518" spans="1:14" x14ac:dyDescent="0.35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2">
        <f>+Table1_1[[#This Row],[ Total Revenue ]]-Table1_1[[#This Row],[ Cost of Goods Sold ]]</f>
        <v>2903300000</v>
      </c>
      <c r="L1518" s="2">
        <f>Table1_1[[#This Row],[Gross Profit (Total Revenue - Cost of Goods Sold)]]-SUM(F1518:H1518)</f>
        <v>1116800000</v>
      </c>
      <c r="M1518" s="58">
        <f>1-(Table1_1[[#This Row],[ Cost of Goods Sold ]]/Table1_1[[#This Row],[ Total Revenue ]])</f>
        <v>0.33447771339039878</v>
      </c>
      <c r="N1518" s="58">
        <f>+Table1_1[[#This Row],[Operating Profit (Gross Profit - Total operating expenses)]]/Table1_1[[#This Row],[ Total Revenue ]]</f>
        <v>0.12866211218764761</v>
      </c>
    </row>
    <row r="1519" spans="1:14" x14ac:dyDescent="0.35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2">
        <f>+Table1_1[[#This Row],[ Total Revenue ]]-Table1_1[[#This Row],[ Cost of Goods Sold ]]</f>
        <v>2833529000</v>
      </c>
      <c r="L1519" s="2">
        <f>Table1_1[[#This Row],[Gross Profit (Total Revenue - Cost of Goods Sold)]]-SUM(F1519:H1519)</f>
        <v>724138000</v>
      </c>
      <c r="M1519" s="58">
        <f>1-(Table1_1[[#This Row],[ Cost of Goods Sold ]]/Table1_1[[#This Row],[ Total Revenue ]])</f>
        <v>0.39394878064819938</v>
      </c>
      <c r="N1519" s="58">
        <f>+Table1_1[[#This Row],[Operating Profit (Gross Profit - Total operating expenses)]]/Table1_1[[#This Row],[ Total Revenue ]]</f>
        <v>0.10067773512147776</v>
      </c>
    </row>
    <row r="1520" spans="1:14" x14ac:dyDescent="0.35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2">
        <f>+Table1_1[[#This Row],[ Total Revenue ]]-Table1_1[[#This Row],[ Cost of Goods Sold ]]</f>
        <v>890000000</v>
      </c>
      <c r="L1520" s="2">
        <f>Table1_1[[#This Row],[Gross Profit (Total Revenue - Cost of Goods Sold)]]-SUM(F1520:H1520)</f>
        <v>890000000</v>
      </c>
      <c r="M1520" s="58">
        <f>1-(Table1_1[[#This Row],[ Cost of Goods Sold ]]/Table1_1[[#This Row],[ Total Revenue ]])</f>
        <v>8.503726351996943E-2</v>
      </c>
      <c r="N1520" s="58">
        <f>+Table1_1[[#This Row],[Operating Profit (Gross Profit - Total operating expenses)]]/Table1_1[[#This Row],[ Total Revenue ]]</f>
        <v>8.503726351996943E-2</v>
      </c>
    </row>
    <row r="1521" spans="1:14" x14ac:dyDescent="0.35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2">
        <f>+Table1_1[[#This Row],[ Total Revenue ]]-Table1_1[[#This Row],[ Cost of Goods Sold ]]</f>
        <v>1080135000</v>
      </c>
      <c r="L1521" s="2">
        <f>Table1_1[[#This Row],[Gross Profit (Total Revenue - Cost of Goods Sold)]]-SUM(F1521:H1521)</f>
        <v>633553000</v>
      </c>
      <c r="M1521" s="58">
        <f>1-(Table1_1[[#This Row],[ Cost of Goods Sold ]]/Table1_1[[#This Row],[ Total Revenue ]])</f>
        <v>0.75855586206121628</v>
      </c>
      <c r="N1521" s="58">
        <f>+Table1_1[[#This Row],[Operating Profit (Gross Profit - Total operating expenses)]]/Table1_1[[#This Row],[ Total Revenue ]]</f>
        <v>0.44493081149714592</v>
      </c>
    </row>
    <row r="1522" spans="1:14" x14ac:dyDescent="0.35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2">
        <f>+Table1_1[[#This Row],[ Total Revenue ]]-Table1_1[[#This Row],[ Cost of Goods Sold ]]</f>
        <v>14921500000</v>
      </c>
      <c r="L1522" s="2">
        <f>Table1_1[[#This Row],[Gross Profit (Total Revenue - Cost of Goods Sold)]]-SUM(F1522:H1522)</f>
        <v>3692700000</v>
      </c>
      <c r="M1522" s="58">
        <f>1-(Table1_1[[#This Row],[ Cost of Goods Sold ]]/Table1_1[[#This Row],[ Total Revenue ]])</f>
        <v>0.74761883288991771</v>
      </c>
      <c r="N1522" s="58">
        <f>+Table1_1[[#This Row],[Operating Profit (Gross Profit - Total operating expenses)]]/Table1_1[[#This Row],[ Total Revenue ]]</f>
        <v>0.18501706022937367</v>
      </c>
    </row>
    <row r="1523" spans="1:14" x14ac:dyDescent="0.35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2">
        <f>+Table1_1[[#This Row],[ Total Revenue ]]-Table1_1[[#This Row],[ Cost of Goods Sold ]]</f>
        <v>5062000000</v>
      </c>
      <c r="L1523" s="2">
        <f>Table1_1[[#This Row],[Gross Profit (Total Revenue - Cost of Goods Sold)]]-SUM(F1523:H1523)</f>
        <v>5549000000</v>
      </c>
      <c r="M1523" s="58">
        <f>1-(Table1_1[[#This Row],[ Cost of Goods Sold ]]/Table1_1[[#This Row],[ Total Revenue ]])</f>
        <v>0.10713681002370468</v>
      </c>
      <c r="N1523" s="58">
        <f>+Table1_1[[#This Row],[Operating Profit (Gross Profit - Total operating expenses)]]/Table1_1[[#This Row],[ Total Revenue ]]</f>
        <v>0.11744412461903149</v>
      </c>
    </row>
    <row r="1524" spans="1:14" x14ac:dyDescent="0.35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2">
        <f>+Table1_1[[#This Row],[ Total Revenue ]]-Table1_1[[#This Row],[ Cost of Goods Sold ]]</f>
        <v>1082000000</v>
      </c>
      <c r="L1524" s="2">
        <f>Table1_1[[#This Row],[Gross Profit (Total Revenue - Cost of Goods Sold)]]-SUM(F1524:H1524)</f>
        <v>577000000</v>
      </c>
      <c r="M1524" s="58">
        <f>1-(Table1_1[[#This Row],[ Cost of Goods Sold ]]/Table1_1[[#This Row],[ Total Revenue ]])</f>
        <v>0.33255470863044012</v>
      </c>
      <c r="N1524" s="58">
        <f>+Table1_1[[#This Row],[Operating Profit (Gross Profit - Total operating expenses)]]/Table1_1[[#This Row],[ Total Revenue ]]</f>
        <v>0.17734202114580772</v>
      </c>
    </row>
    <row r="1525" spans="1:14" x14ac:dyDescent="0.35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2">
        <f>+Table1_1[[#This Row],[ Total Revenue ]]-Table1_1[[#This Row],[ Cost of Goods Sold ]]</f>
        <v>20570000000</v>
      </c>
      <c r="L1525" s="2">
        <f>Table1_1[[#This Row],[Gross Profit (Total Revenue - Cost of Goods Sold)]]-SUM(F1525:H1525)</f>
        <v>4971000000</v>
      </c>
      <c r="M1525" s="58">
        <f>1-(Table1_1[[#This Row],[ Cost of Goods Sold ]]/Table1_1[[#This Row],[ Total Revenue ]])</f>
        <v>0.34820733317533936</v>
      </c>
      <c r="N1525" s="58">
        <f>+Table1_1[[#This Row],[Operating Profit (Gross Profit - Total operating expenses)]]/Table1_1[[#This Row],[ Total Revenue ]]</f>
        <v>8.4148694857297632E-2</v>
      </c>
    </row>
    <row r="1526" spans="1:14" x14ac:dyDescent="0.35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2">
        <f>+Table1_1[[#This Row],[ Total Revenue ]]-Table1_1[[#This Row],[ Cost of Goods Sold ]]</f>
        <v>2618922000</v>
      </c>
      <c r="L1526" s="2">
        <f>Table1_1[[#This Row],[Gross Profit (Total Revenue - Cost of Goods Sold)]]-SUM(F1526:H1526)</f>
        <v>1074256000</v>
      </c>
      <c r="M1526" s="58">
        <f>1-(Table1_1[[#This Row],[ Cost of Goods Sold ]]/Table1_1[[#This Row],[ Total Revenue ]])</f>
        <v>0.44494896526321492</v>
      </c>
      <c r="N1526" s="58">
        <f>+Table1_1[[#This Row],[Operating Profit (Gross Profit - Total operating expenses)]]/Table1_1[[#This Row],[ Total Revenue ]]</f>
        <v>0.18251368144137176</v>
      </c>
    </row>
    <row r="1527" spans="1:14" x14ac:dyDescent="0.35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2">
        <f>+Table1_1[[#This Row],[ Total Revenue ]]-Table1_1[[#This Row],[ Cost of Goods Sold ]]</f>
        <v>2439269000</v>
      </c>
      <c r="L1527" s="2">
        <f>Table1_1[[#This Row],[Gross Profit (Total Revenue - Cost of Goods Sold)]]-SUM(F1527:H1527)</f>
        <v>-404936000</v>
      </c>
      <c r="M1527" s="58">
        <f>1-(Table1_1[[#This Row],[ Cost of Goods Sold ]]/Table1_1[[#This Row],[ Total Revenue ]])</f>
        <v>0.24111782906779433</v>
      </c>
      <c r="N1527" s="58">
        <f>+Table1_1[[#This Row],[Operating Profit (Gross Profit - Total operating expenses)]]/Table1_1[[#This Row],[ Total Revenue ]]</f>
        <v>-4.0027274249538031E-2</v>
      </c>
    </row>
    <row r="1528" spans="1:14" x14ac:dyDescent="0.35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2">
        <f>+Table1_1[[#This Row],[ Total Revenue ]]-Table1_1[[#This Row],[ Cost of Goods Sold ]]</f>
        <v>14293000000</v>
      </c>
      <c r="L1528" s="2">
        <f>Table1_1[[#This Row],[Gross Profit (Total Revenue - Cost of Goods Sold)]]-SUM(F1528:H1528)</f>
        <v>3760000000</v>
      </c>
      <c r="M1528" s="58">
        <f>1-(Table1_1[[#This Row],[ Cost of Goods Sold ]]/Table1_1[[#This Row],[ Total Revenue ]])</f>
        <v>0.6997796817625459</v>
      </c>
      <c r="N1528" s="58">
        <f>+Table1_1[[#This Row],[Operating Profit (Gross Profit - Total operating expenses)]]/Table1_1[[#This Row],[ Total Revenue ]]</f>
        <v>0.18408812729498164</v>
      </c>
    </row>
    <row r="1529" spans="1:14" x14ac:dyDescent="0.35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2">
        <f>+Table1_1[[#This Row],[ Total Revenue ]]-Table1_1[[#This Row],[ Cost of Goods Sold ]]</f>
        <v>3964000000</v>
      </c>
      <c r="L1529" s="2">
        <f>Table1_1[[#This Row],[Gross Profit (Total Revenue - Cost of Goods Sold)]]-SUM(F1529:H1529)</f>
        <v>1331000000</v>
      </c>
      <c r="M1529" s="58">
        <f>1-(Table1_1[[#This Row],[ Cost of Goods Sold ]]/Table1_1[[#This Row],[ Total Revenue ]])</f>
        <v>0.48171102199538218</v>
      </c>
      <c r="N1529" s="58">
        <f>+Table1_1[[#This Row],[Operating Profit (Gross Profit - Total operating expenses)]]/Table1_1[[#This Row],[ Total Revenue ]]</f>
        <v>0.16174504800097217</v>
      </c>
    </row>
    <row r="1530" spans="1:14" x14ac:dyDescent="0.35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2">
        <f>+Table1_1[[#This Row],[ Total Revenue ]]-Table1_1[[#This Row],[ Cost of Goods Sold ]]</f>
        <v>7052000000</v>
      </c>
      <c r="L1530" s="2">
        <f>Table1_1[[#This Row],[Gross Profit (Total Revenue - Cost of Goods Sold)]]-SUM(F1530:H1530)</f>
        <v>6122000000</v>
      </c>
      <c r="M1530" s="58">
        <f>1-(Table1_1[[#This Row],[ Cost of Goods Sold ]]/Table1_1[[#This Row],[ Total Revenue ]])</f>
        <v>0.21542691308996487</v>
      </c>
      <c r="N1530" s="58">
        <f>+Table1_1[[#This Row],[Operating Profit (Gross Profit - Total operating expenses)]]/Table1_1[[#This Row],[ Total Revenue ]]</f>
        <v>0.18701695433022758</v>
      </c>
    </row>
    <row r="1531" spans="1:14" x14ac:dyDescent="0.35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2">
        <f>+Table1_1[[#This Row],[ Total Revenue ]]-Table1_1[[#This Row],[ Cost of Goods Sold ]]</f>
        <v>10583000000</v>
      </c>
      <c r="L1531" s="2">
        <f>Table1_1[[#This Row],[Gross Profit (Total Revenue - Cost of Goods Sold)]]-SUM(F1531:H1531)</f>
        <v>2327000000</v>
      </c>
      <c r="M1531" s="58">
        <f>1-(Table1_1[[#This Row],[ Cost of Goods Sold ]]/Table1_1[[#This Row],[ Total Revenue ]])</f>
        <v>0.39081945418959341</v>
      </c>
      <c r="N1531" s="58">
        <f>+Table1_1[[#This Row],[Operating Profit (Gross Profit - Total operating expenses)]]/Table1_1[[#This Row],[ Total Revenue ]]</f>
        <v>8.5933749399903989E-2</v>
      </c>
    </row>
    <row r="1532" spans="1:14" x14ac:dyDescent="0.35">
      <c r="A1532" t="s">
        <v>369</v>
      </c>
      <c r="B1532" t="s">
        <v>17</v>
      </c>
      <c r="C1532" s="1">
        <v>42735</v>
      </c>
      <c r="D1532" s="2">
        <v>10776000000</v>
      </c>
      <c r="E1532" t="s">
        <v>12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2" t="e">
        <f>+Table1_1[[#This Row],[ Total Revenue ]]-Table1_1[[#This Row],[ Cost of Goods Sold ]]</f>
        <v>#VALUE!</v>
      </c>
      <c r="L1532" s="2" t="e">
        <f>Table1_1[[#This Row],[Gross Profit (Total Revenue - Cost of Goods Sold)]]-SUM(F1532:H1532)</f>
        <v>#VALUE!</v>
      </c>
      <c r="M1532" s="58" t="e">
        <f>1-(Table1_1[[#This Row],[ Cost of Goods Sold ]]/Table1_1[[#This Row],[ Total Revenue ]])</f>
        <v>#VALUE!</v>
      </c>
      <c r="N1532" s="58" t="e">
        <f>+Table1_1[[#This Row],[Operating Profit (Gross Profit - Total operating expenses)]]/Table1_1[[#This Row],[ Total Revenue ]]</f>
        <v>#VALUE!</v>
      </c>
    </row>
    <row r="1533" spans="1:14" x14ac:dyDescent="0.35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2">
        <f>+Table1_1[[#This Row],[ Total Revenue ]]-Table1_1[[#This Row],[ Cost of Goods Sold ]]</f>
        <v>761878000</v>
      </c>
      <c r="L1533" s="2">
        <f>Table1_1[[#This Row],[Gross Profit (Total Revenue - Cost of Goods Sold)]]-SUM(F1533:H1533)</f>
        <v>413366000</v>
      </c>
      <c r="M1533" s="58">
        <f>1-(Table1_1[[#This Row],[ Cost of Goods Sold ]]/Table1_1[[#This Row],[ Total Revenue ]])</f>
        <v>0.73062269186471918</v>
      </c>
      <c r="N1533" s="58">
        <f>+Table1_1[[#This Row],[Operating Profit (Gross Profit - Total operating expenses)]]/Table1_1[[#This Row],[ Total Revenue ]]</f>
        <v>0.39640805961761794</v>
      </c>
    </row>
    <row r="1534" spans="1:14" x14ac:dyDescent="0.35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2">
        <f>+Table1_1[[#This Row],[ Total Revenue ]]-Table1_1[[#This Row],[ Cost of Goods Sold ]]</f>
        <v>790790000</v>
      </c>
      <c r="L1534" s="2">
        <f>Table1_1[[#This Row],[Gross Profit (Total Revenue - Cost of Goods Sold)]]-SUM(F1534:H1534)</f>
        <v>296448000</v>
      </c>
      <c r="M1534" s="58">
        <f>1-(Table1_1[[#This Row],[ Cost of Goods Sold ]]/Table1_1[[#This Row],[ Total Revenue ]])</f>
        <v>0.61389637378905704</v>
      </c>
      <c r="N1534" s="58">
        <f>+Table1_1[[#This Row],[Operating Profit (Gross Profit - Total operating expenses)]]/Table1_1[[#This Row],[ Total Revenue ]]</f>
        <v>0.23013486793841395</v>
      </c>
    </row>
    <row r="1535" spans="1:14" x14ac:dyDescent="0.35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2">
        <f>+Table1_1[[#This Row],[ Total Revenue ]]-Table1_1[[#This Row],[ Cost of Goods Sold ]]</f>
        <v>2123000000</v>
      </c>
      <c r="L1535" s="2">
        <f>Table1_1[[#This Row],[Gross Profit (Total Revenue - Cost of Goods Sold)]]-SUM(F1535:H1535)</f>
        <v>1350000000</v>
      </c>
      <c r="M1535" s="58">
        <f>1-(Table1_1[[#This Row],[ Cost of Goods Sold ]]/Table1_1[[#This Row],[ Total Revenue ]])</f>
        <v>0.14655529476736162</v>
      </c>
      <c r="N1535" s="58">
        <f>+Table1_1[[#This Row],[Operating Profit (Gross Profit - Total operating expenses)]]/Table1_1[[#This Row],[ Total Revenue ]]</f>
        <v>9.319342813751208E-2</v>
      </c>
    </row>
    <row r="1536" spans="1:14" x14ac:dyDescent="0.35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2">
        <f>+Table1_1[[#This Row],[ Total Revenue ]]-Table1_1[[#This Row],[ Cost of Goods Sold ]]</f>
        <v>2456000000</v>
      </c>
      <c r="L1536" s="2">
        <f>Table1_1[[#This Row],[Gross Profit (Total Revenue - Cost of Goods Sold)]]-SUM(F1536:H1536)</f>
        <v>1053000000</v>
      </c>
      <c r="M1536" s="58">
        <f>1-(Table1_1[[#This Row],[ Cost of Goods Sold ]]/Table1_1[[#This Row],[ Total Revenue ]])</f>
        <v>0.33383172488786195</v>
      </c>
      <c r="N1536" s="58">
        <f>+Table1_1[[#This Row],[Operating Profit (Gross Profit - Total operating expenses)]]/Table1_1[[#This Row],[ Total Revenue ]]</f>
        <v>0.14312899279597663</v>
      </c>
    </row>
    <row r="1537" spans="1:14" x14ac:dyDescent="0.35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2">
        <f>+Table1_1[[#This Row],[ Total Revenue ]]-Table1_1[[#This Row],[ Cost of Goods Sold ]]</f>
        <v>2806358000</v>
      </c>
      <c r="L1537" s="2">
        <f>Table1_1[[#This Row],[Gross Profit (Total Revenue - Cost of Goods Sold)]]-SUM(F1537:H1537)</f>
        <v>540922000</v>
      </c>
      <c r="M1537" s="58">
        <f>1-(Table1_1[[#This Row],[ Cost of Goods Sold ]]/Table1_1[[#This Row],[ Total Revenue ]])</f>
        <v>0.49211791156089324</v>
      </c>
      <c r="N1537" s="58">
        <f>+Table1_1[[#This Row],[Operating Profit (Gross Profit - Total operating expenses)]]/Table1_1[[#This Row],[ Total Revenue ]]</f>
        <v>9.4855112910520137E-2</v>
      </c>
    </row>
    <row r="1538" spans="1:14" x14ac:dyDescent="0.35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2">
        <f>+Table1_1[[#This Row],[ Total Revenue ]]-Table1_1[[#This Row],[ Cost of Goods Sold ]]</f>
        <v>9789200000</v>
      </c>
      <c r="L1538" s="2">
        <f>Table1_1[[#This Row],[Gross Profit (Total Revenue - Cost of Goods Sold)]]-SUM(F1538:H1538)</f>
        <v>7145500000</v>
      </c>
      <c r="M1538" s="58">
        <f>1-(Table1_1[[#This Row],[ Cost of Goods Sold ]]/Table1_1[[#This Row],[ Total Revenue ]])</f>
        <v>0.3852044229331445</v>
      </c>
      <c r="N1538" s="58">
        <f>+Table1_1[[#This Row],[Operating Profit (Gross Profit - Total operating expenses)]]/Table1_1[[#This Row],[ Total Revenue ]]</f>
        <v>0.28117498917876677</v>
      </c>
    </row>
    <row r="1539" spans="1:14" x14ac:dyDescent="0.35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2">
        <f>+Table1_1[[#This Row],[ Total Revenue ]]-Table1_1[[#This Row],[ Cost of Goods Sold ]]</f>
        <v>1205464000</v>
      </c>
      <c r="L1539" s="2">
        <f>Table1_1[[#This Row],[Gross Profit (Total Revenue - Cost of Goods Sold)]]-SUM(F1539:H1539)</f>
        <v>356302000</v>
      </c>
      <c r="M1539" s="58">
        <f>1-(Table1_1[[#This Row],[ Cost of Goods Sold ]]/Table1_1[[#This Row],[ Total Revenue ]])</f>
        <v>0.5546611795517854</v>
      </c>
      <c r="N1539" s="58">
        <f>+Table1_1[[#This Row],[Operating Profit (Gross Profit - Total operating expenses)]]/Table1_1[[#This Row],[ Total Revenue ]]</f>
        <v>0.16394258774767248</v>
      </c>
    </row>
    <row r="1540" spans="1:14" x14ac:dyDescent="0.35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2">
        <f>+Table1_1[[#This Row],[ Total Revenue ]]-Table1_1[[#This Row],[ Cost of Goods Sold ]]</f>
        <v>11416000000</v>
      </c>
      <c r="L1540" s="2">
        <f>Table1_1[[#This Row],[Gross Profit (Total Revenue - Cost of Goods Sold)]]-SUM(F1540:H1540)</f>
        <v>3748000000</v>
      </c>
      <c r="M1540" s="58">
        <f>1-(Table1_1[[#This Row],[ Cost of Goods Sold ]]/Table1_1[[#This Row],[ Total Revenue ]])</f>
        <v>5.980595544938283E-2</v>
      </c>
      <c r="N1540" s="58">
        <f>+Table1_1[[#This Row],[Operating Profit (Gross Profit - Total operating expenses)]]/Table1_1[[#This Row],[ Total Revenue ]]</f>
        <v>1.9634961547327173E-2</v>
      </c>
    </row>
    <row r="1541" spans="1:14" x14ac:dyDescent="0.35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2">
        <f>+Table1_1[[#This Row],[ Total Revenue ]]-Table1_1[[#This Row],[ Cost of Goods Sold ]]</f>
        <v>2508200000</v>
      </c>
      <c r="L1541" s="2">
        <f>Table1_1[[#This Row],[Gross Profit (Total Revenue - Cost of Goods Sold)]]-SUM(F1541:H1541)</f>
        <v>1473400000</v>
      </c>
      <c r="M1541" s="58">
        <f>1-(Table1_1[[#This Row],[ Cost of Goods Sold ]]/Table1_1[[#This Row],[ Total Revenue ]])</f>
        <v>0.71981632945903284</v>
      </c>
      <c r="N1541" s="58">
        <f>+Table1_1[[#This Row],[Operating Profit (Gross Profit - Total operating expenses)]]/Table1_1[[#This Row],[ Total Revenue ]]</f>
        <v>0.42284402353278805</v>
      </c>
    </row>
    <row r="1542" spans="1:14" x14ac:dyDescent="0.35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2">
        <f>+Table1_1[[#This Row],[ Total Revenue ]]-Table1_1[[#This Row],[ Cost of Goods Sold ]]</f>
        <v>11512000000</v>
      </c>
      <c r="L1542" s="2">
        <f>Table1_1[[#This Row],[Gross Profit (Total Revenue - Cost of Goods Sold)]]-SUM(F1542:H1542)</f>
        <v>3754000000</v>
      </c>
      <c r="M1542" s="58">
        <f>1-(Table1_1[[#This Row],[ Cost of Goods Sold ]]/Table1_1[[#This Row],[ Total Revenue ]])</f>
        <v>0.38844648400593873</v>
      </c>
      <c r="N1542" s="58">
        <f>+Table1_1[[#This Row],[Operating Profit (Gross Profit - Total operating expenses)]]/Table1_1[[#This Row],[ Total Revenue ]]</f>
        <v>0.12667026589283303</v>
      </c>
    </row>
    <row r="1543" spans="1:14" x14ac:dyDescent="0.35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2">
        <f>+Table1_1[[#This Row],[ Total Revenue ]]-Table1_1[[#This Row],[ Cost of Goods Sold ]]</f>
        <v>31237000000</v>
      </c>
      <c r="L1543" s="2">
        <f>Table1_1[[#This Row],[Gross Profit (Total Revenue - Cost of Goods Sold)]]-SUM(F1543:H1543)</f>
        <v>7470000000</v>
      </c>
      <c r="M1543" s="58">
        <f>1-(Table1_1[[#This Row],[ Cost of Goods Sold ]]/Table1_1[[#This Row],[ Total Revenue ]])</f>
        <v>0.44655544595502561</v>
      </c>
      <c r="N1543" s="58">
        <f>+Table1_1[[#This Row],[Operating Profit (Gross Profit - Total operating expenses)]]/Table1_1[[#This Row],[ Total Revenue ]]</f>
        <v>0.10678903804091436</v>
      </c>
    </row>
    <row r="1544" spans="1:14" x14ac:dyDescent="0.35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2">
        <f>+Table1_1[[#This Row],[ Total Revenue ]]-Table1_1[[#This Row],[ Cost of Goods Sold ]]</f>
        <v>2410686000</v>
      </c>
      <c r="L1544" s="2">
        <f>Table1_1[[#This Row],[Gross Profit (Total Revenue - Cost of Goods Sold)]]-SUM(F1544:H1544)</f>
        <v>837566000</v>
      </c>
      <c r="M1544" s="58">
        <f>1-(Table1_1[[#This Row],[ Cost of Goods Sold ]]/Table1_1[[#This Row],[ Total Revenue ]])</f>
        <v>0.29866408773616704</v>
      </c>
      <c r="N1544" s="58">
        <f>+Table1_1[[#This Row],[Operating Profit (Gross Profit - Total operating expenses)]]/Table1_1[[#This Row],[ Total Revenue ]]</f>
        <v>0.10376751070393678</v>
      </c>
    </row>
    <row r="1545" spans="1:14" x14ac:dyDescent="0.35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2">
        <f>+Table1_1[[#This Row],[ Total Revenue ]]-Table1_1[[#This Row],[ Cost of Goods Sold ]]</f>
        <v>2616000000</v>
      </c>
      <c r="L1545" s="2">
        <f>Table1_1[[#This Row],[Gross Profit (Total Revenue - Cost of Goods Sold)]]-SUM(F1545:H1545)</f>
        <v>975200000</v>
      </c>
      <c r="M1545" s="58">
        <f>1-(Table1_1[[#This Row],[ Cost of Goods Sold ]]/Table1_1[[#This Row],[ Total Revenue ]])</f>
        <v>0.64254660673494945</v>
      </c>
      <c r="N1545" s="58">
        <f>+Table1_1[[#This Row],[Operating Profit (Gross Profit - Total operating expenses)]]/Table1_1[[#This Row],[ Total Revenue ]]</f>
        <v>0.23953037113452705</v>
      </c>
    </row>
    <row r="1546" spans="1:14" x14ac:dyDescent="0.35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2">
        <f>+Table1_1[[#This Row],[ Total Revenue ]]-Table1_1[[#This Row],[ Cost of Goods Sold ]]</f>
        <v>1831700000</v>
      </c>
      <c r="L1546" s="2">
        <f>Table1_1[[#This Row],[Gross Profit (Total Revenue - Cost of Goods Sold)]]-SUM(F1546:H1546)</f>
        <v>656700000</v>
      </c>
      <c r="M1546" s="58">
        <f>1-(Table1_1[[#This Row],[ Cost of Goods Sold ]]/Table1_1[[#This Row],[ Total Revenue ]])</f>
        <v>0.4152102459480902</v>
      </c>
      <c r="N1546" s="58">
        <f>+Table1_1[[#This Row],[Operating Profit (Gross Profit - Total operating expenses)]]/Table1_1[[#This Row],[ Total Revenue ]]</f>
        <v>0.14886093165589936</v>
      </c>
    </row>
    <row r="1547" spans="1:14" x14ac:dyDescent="0.35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2">
        <f>+Table1_1[[#This Row],[ Total Revenue ]]-Table1_1[[#This Row],[ Cost of Goods Sold ]]</f>
        <v>721767000</v>
      </c>
      <c r="L1547" s="2">
        <f>Table1_1[[#This Row],[Gross Profit (Total Revenue - Cost of Goods Sold)]]-SUM(F1547:H1547)</f>
        <v>487880000</v>
      </c>
      <c r="M1547" s="58">
        <f>1-(Table1_1[[#This Row],[ Cost of Goods Sold ]]/Table1_1[[#This Row],[ Total Revenue ]])</f>
        <v>0.20391375223544106</v>
      </c>
      <c r="N1547" s="58">
        <f>+Table1_1[[#This Row],[Operating Profit (Gross Profit - Total operating expenses)]]/Table1_1[[#This Row],[ Total Revenue ]]</f>
        <v>0.13783595182465666</v>
      </c>
    </row>
    <row r="1548" spans="1:14" x14ac:dyDescent="0.35">
      <c r="A1548" t="s">
        <v>388</v>
      </c>
      <c r="B1548" t="s">
        <v>17</v>
      </c>
      <c r="C1548" s="1">
        <v>42369</v>
      </c>
      <c r="D1548" s="2">
        <v>12893000000</v>
      </c>
      <c r="E1548" t="s">
        <v>12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2" t="e">
        <f>+Table1_1[[#This Row],[ Total Revenue ]]-Table1_1[[#This Row],[ Cost of Goods Sold ]]</f>
        <v>#VALUE!</v>
      </c>
      <c r="L1548" s="2" t="e">
        <f>Table1_1[[#This Row],[Gross Profit (Total Revenue - Cost of Goods Sold)]]-SUM(F1548:H1548)</f>
        <v>#VALUE!</v>
      </c>
      <c r="M1548" s="58" t="e">
        <f>1-(Table1_1[[#This Row],[ Cost of Goods Sold ]]/Table1_1[[#This Row],[ Total Revenue ]])</f>
        <v>#VALUE!</v>
      </c>
      <c r="N1548" s="58" t="e">
        <f>+Table1_1[[#This Row],[Operating Profit (Gross Profit - Total operating expenses)]]/Table1_1[[#This Row],[ Total Revenue ]]</f>
        <v>#VALUE!</v>
      </c>
    </row>
    <row r="1549" spans="1:14" x14ac:dyDescent="0.35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2">
        <f>+Table1_1[[#This Row],[ Total Revenue ]]-Table1_1[[#This Row],[ Cost of Goods Sold ]]</f>
        <v>15069000000</v>
      </c>
      <c r="L1549" s="2">
        <f>Table1_1[[#This Row],[Gross Profit (Total Revenue - Cost of Goods Sold)]]-SUM(F1549:H1549)</f>
        <v>7223000000</v>
      </c>
      <c r="M1549" s="58">
        <f>1-(Table1_1[[#This Row],[ Cost of Goods Sold ]]/Table1_1[[#This Row],[ Total Revenue ]])</f>
        <v>0.50048158357966055</v>
      </c>
      <c r="N1549" s="58">
        <f>+Table1_1[[#This Row],[Operating Profit (Gross Profit - Total operating expenses)]]/Table1_1[[#This Row],[ Total Revenue ]]</f>
        <v>0.23989504799229466</v>
      </c>
    </row>
    <row r="1550" spans="1:14" x14ac:dyDescent="0.35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2">
        <f>+Table1_1[[#This Row],[ Total Revenue ]]-Table1_1[[#This Row],[ Cost of Goods Sold ]]</f>
        <v>1632301000</v>
      </c>
      <c r="L1550" s="2">
        <f>Table1_1[[#This Row],[Gross Profit (Total Revenue - Cost of Goods Sold)]]-SUM(F1550:H1550)</f>
        <v>1632301000</v>
      </c>
      <c r="M1550" s="58">
        <f>1-(Table1_1[[#This Row],[ Cost of Goods Sold ]]/Table1_1[[#This Row],[ Total Revenue ]])</f>
        <v>0.59954550196065182</v>
      </c>
      <c r="N1550" s="58">
        <f>+Table1_1[[#This Row],[Operating Profit (Gross Profit - Total operating expenses)]]/Table1_1[[#This Row],[ Total Revenue ]]</f>
        <v>0.59954550196065182</v>
      </c>
    </row>
    <row r="1551" spans="1:14" x14ac:dyDescent="0.35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2">
        <f>+Table1_1[[#This Row],[ Total Revenue ]]-Table1_1[[#This Row],[ Cost of Goods Sold ]]</f>
        <v>11114000000</v>
      </c>
      <c r="L1551" s="2">
        <f>Table1_1[[#This Row],[Gross Profit (Total Revenue - Cost of Goods Sold)]]-SUM(F1551:H1551)</f>
        <v>8365000000</v>
      </c>
      <c r="M1551" s="58">
        <f>1-(Table1_1[[#This Row],[ Cost of Goods Sold ]]/Table1_1[[#This Row],[ Total Revenue ]])</f>
        <v>0.43697412911850275</v>
      </c>
      <c r="N1551" s="58">
        <f>+Table1_1[[#This Row],[Operating Profit (Gross Profit - Total operating expenses)]]/Table1_1[[#This Row],[ Total Revenue ]]</f>
        <v>0.32889046158685226</v>
      </c>
    </row>
    <row r="1552" spans="1:14" x14ac:dyDescent="0.35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2">
        <f>+Table1_1[[#This Row],[ Total Revenue ]]-Table1_1[[#This Row],[ Cost of Goods Sold ]]</f>
        <v>7017000000</v>
      </c>
      <c r="L1552" s="2">
        <f>Table1_1[[#This Row],[Gross Profit (Total Revenue - Cost of Goods Sold)]]-SUM(F1552:H1552)</f>
        <v>2672000000</v>
      </c>
      <c r="M1552" s="58">
        <f>1-(Table1_1[[#This Row],[ Cost of Goods Sold ]]/Table1_1[[#This Row],[ Total Revenue ]])</f>
        <v>0.51970078506887862</v>
      </c>
      <c r="N1552" s="58">
        <f>+Table1_1[[#This Row],[Operating Profit (Gross Profit - Total operating expenses)]]/Table1_1[[#This Row],[ Total Revenue ]]</f>
        <v>0.19789660790993926</v>
      </c>
    </row>
    <row r="1553" spans="1:14" x14ac:dyDescent="0.35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2">
        <f>+Table1_1[[#This Row],[ Total Revenue ]]-Table1_1[[#This Row],[ Cost of Goods Sold ]]</f>
        <v>810000000</v>
      </c>
      <c r="L1553" s="2">
        <f>Table1_1[[#This Row],[Gross Profit (Total Revenue - Cost of Goods Sold)]]-SUM(F1553:H1553)</f>
        <v>319000000</v>
      </c>
      <c r="M1553" s="58">
        <f>1-(Table1_1[[#This Row],[ Cost of Goods Sold ]]/Table1_1[[#This Row],[ Total Revenue ]])</f>
        <v>0.11308426872172894</v>
      </c>
      <c r="N1553" s="58">
        <f>+Table1_1[[#This Row],[Operating Profit (Gross Profit - Total operating expenses)]]/Table1_1[[#This Row],[ Total Revenue ]]</f>
        <v>4.4535656447199416E-2</v>
      </c>
    </row>
    <row r="1554" spans="1:14" x14ac:dyDescent="0.35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2">
        <f>+Table1_1[[#This Row],[ Total Revenue ]]-Table1_1[[#This Row],[ Cost of Goods Sold ]]</f>
        <v>16160000000</v>
      </c>
      <c r="L1554" s="2">
        <f>Table1_1[[#This Row],[Gross Profit (Total Revenue - Cost of Goods Sold)]]-SUM(F1554:H1554)</f>
        <v>4485000000</v>
      </c>
      <c r="M1554" s="58">
        <f>1-(Table1_1[[#This Row],[ Cost of Goods Sold ]]/Table1_1[[#This Row],[ Total Revenue ]])</f>
        <v>0.22428557549513539</v>
      </c>
      <c r="N1554" s="58">
        <f>+Table1_1[[#This Row],[Operating Profit (Gross Profit - Total operating expenses)]]/Table1_1[[#This Row],[ Total Revenue ]]</f>
        <v>6.2247574634633804E-2</v>
      </c>
    </row>
    <row r="1555" spans="1:14" x14ac:dyDescent="0.35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2">
        <f>+Table1_1[[#This Row],[ Total Revenue ]]-Table1_1[[#This Row],[ Cost of Goods Sold ]]</f>
        <v>24564000000</v>
      </c>
      <c r="L1555" s="2">
        <f>Table1_1[[#This Row],[Gross Profit (Total Revenue - Cost of Goods Sold)]]-SUM(F1555:H1555)</f>
        <v>7547000000</v>
      </c>
      <c r="M1555" s="58">
        <f>1-(Table1_1[[#This Row],[ Cost of Goods Sold ]]/Table1_1[[#This Row],[ Total Revenue ]])</f>
        <v>0.62190490657754816</v>
      </c>
      <c r="N1555" s="58">
        <f>+Table1_1[[#This Row],[Operating Profit (Gross Profit - Total operating expenses)]]/Table1_1[[#This Row],[ Total Revenue ]]</f>
        <v>0.19107296571978327</v>
      </c>
    </row>
    <row r="1556" spans="1:14" x14ac:dyDescent="0.35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2">
        <f>+Table1_1[[#This Row],[ Total Revenue ]]-Table1_1[[#This Row],[ Cost of Goods Sold ]]</f>
        <v>3828000000</v>
      </c>
      <c r="L1556" s="2">
        <f>Table1_1[[#This Row],[Gross Profit (Total Revenue - Cost of Goods Sold)]]-SUM(F1556:H1556)</f>
        <v>-960000000</v>
      </c>
      <c r="M1556" s="58">
        <f>1-(Table1_1[[#This Row],[ Cost of Goods Sold ]]/Table1_1[[#This Row],[ Total Revenue ]])</f>
        <v>0.69322709163346619</v>
      </c>
      <c r="N1556" s="58">
        <f>+Table1_1[[#This Row],[Operating Profit (Gross Profit - Total operating expenses)]]/Table1_1[[#This Row],[ Total Revenue ]]</f>
        <v>-0.17385005432814199</v>
      </c>
    </row>
    <row r="1557" spans="1:14" x14ac:dyDescent="0.35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2">
        <f>+Table1_1[[#This Row],[ Total Revenue ]]-Table1_1[[#This Row],[ Cost of Goods Sold ]]</f>
        <v>52540000000</v>
      </c>
      <c r="L1557" s="2">
        <f>Table1_1[[#This Row],[Gross Profit (Total Revenue - Cost of Goods Sold)]]-SUM(F1557:H1557)</f>
        <v>21292000000</v>
      </c>
      <c r="M1557" s="58">
        <f>1-(Table1_1[[#This Row],[ Cost of Goods Sold ]]/Table1_1[[#This Row],[ Total Revenue ]])</f>
        <v>0.61579934364744493</v>
      </c>
      <c r="N1557" s="58">
        <f>+Table1_1[[#This Row],[Operating Profit (Gross Profit - Total operating expenses)]]/Table1_1[[#This Row],[ Total Revenue ]]</f>
        <v>0.24955461790904829</v>
      </c>
    </row>
    <row r="1558" spans="1:14" x14ac:dyDescent="0.35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2">
        <f>+Table1_1[[#This Row],[ Total Revenue ]]-Table1_1[[#This Row],[ Cost of Goods Sold ]]</f>
        <v>4922067000</v>
      </c>
      <c r="L1558" s="2">
        <f>Table1_1[[#This Row],[Gross Profit (Total Revenue - Cost of Goods Sold)]]-SUM(F1558:H1558)</f>
        <v>1929135000</v>
      </c>
      <c r="M1558" s="58">
        <f>1-(Table1_1[[#This Row],[ Cost of Goods Sold ]]/Table1_1[[#This Row],[ Total Revenue ]])</f>
        <v>0.98522502837837811</v>
      </c>
      <c r="N1558" s="58">
        <f>+Table1_1[[#This Row],[Operating Profit (Gross Profit - Total operating expenses)]]/Table1_1[[#This Row],[ Total Revenue ]]</f>
        <v>0.38614510633860172</v>
      </c>
    </row>
    <row r="1559" spans="1:14" x14ac:dyDescent="0.35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2">
        <f>+Table1_1[[#This Row],[ Total Revenue ]]-Table1_1[[#This Row],[ Cost of Goods Sold ]]</f>
        <v>1435587000</v>
      </c>
      <c r="L1559" s="2">
        <f>Table1_1[[#This Row],[Gross Profit (Total Revenue - Cost of Goods Sold)]]-SUM(F1559:H1559)</f>
        <v>546945000</v>
      </c>
      <c r="M1559" s="58">
        <f>1-(Table1_1[[#This Row],[ Cost of Goods Sold ]]/Table1_1[[#This Row],[ Total Revenue ]])</f>
        <v>0.57234446071514999</v>
      </c>
      <c r="N1559" s="58">
        <f>+Table1_1[[#This Row],[Operating Profit (Gross Profit - Total operating expenses)]]/Table1_1[[#This Row],[ Total Revenue ]]</f>
        <v>0.21805779870244557</v>
      </c>
    </row>
    <row r="1560" spans="1:14" x14ac:dyDescent="0.35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2">
        <f>+Table1_1[[#This Row],[ Total Revenue ]]-Table1_1[[#This Row],[ Cost of Goods Sold ]]</f>
        <v>2505000000</v>
      </c>
      <c r="L1560" s="2">
        <f>Table1_1[[#This Row],[Gross Profit (Total Revenue - Cost of Goods Sold)]]-SUM(F1560:H1560)</f>
        <v>235000000</v>
      </c>
      <c r="M1560" s="58">
        <f>1-(Table1_1[[#This Row],[ Cost of Goods Sold ]]/Table1_1[[#This Row],[ Total Revenue ]])</f>
        <v>0.20203242196951365</v>
      </c>
      <c r="N1560" s="58">
        <f>+Table1_1[[#This Row],[Operating Profit (Gross Profit - Total operating expenses)]]/Table1_1[[#This Row],[ Total Revenue ]]</f>
        <v>1.8953141382369545E-2</v>
      </c>
    </row>
    <row r="1561" spans="1:14" x14ac:dyDescent="0.35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2">
        <f>+Table1_1[[#This Row],[ Total Revenue ]]-Table1_1[[#This Row],[ Cost of Goods Sold ]]</f>
        <v>1954810000</v>
      </c>
      <c r="L1561" s="2">
        <f>Table1_1[[#This Row],[Gross Profit (Total Revenue - Cost of Goods Sold)]]-SUM(F1561:H1561)</f>
        <v>-86136000</v>
      </c>
      <c r="M1561" s="58">
        <f>1-(Table1_1[[#This Row],[ Cost of Goods Sold ]]/Table1_1[[#This Row],[ Total Revenue ]])</f>
        <v>0.70137374978292977</v>
      </c>
      <c r="N1561" s="58">
        <f>+Table1_1[[#This Row],[Operating Profit (Gross Profit - Total operating expenses)]]/Table1_1[[#This Row],[ Total Revenue ]]</f>
        <v>-3.0905064590063709E-2</v>
      </c>
    </row>
    <row r="1562" spans="1:14" x14ac:dyDescent="0.35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2">
        <f>+Table1_1[[#This Row],[ Total Revenue ]]-Table1_1[[#This Row],[ Cost of Goods Sold ]]</f>
        <v>2408000000</v>
      </c>
      <c r="L1562" s="2">
        <f>Table1_1[[#This Row],[Gross Profit (Total Revenue - Cost of Goods Sold)]]-SUM(F1562:H1562)</f>
        <v>-279000000</v>
      </c>
      <c r="M1562" s="58">
        <f>1-(Table1_1[[#This Row],[ Cost of Goods Sold ]]/Table1_1[[#This Row],[ Total Revenue ]])</f>
        <v>0.68977370380979663</v>
      </c>
      <c r="N1562" s="58">
        <f>+Table1_1[[#This Row],[Operating Profit (Gross Profit - Total operating expenses)]]/Table1_1[[#This Row],[ Total Revenue ]]</f>
        <v>-7.9919793755370949E-2</v>
      </c>
    </row>
    <row r="1563" spans="1:14" x14ac:dyDescent="0.35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2">
        <f>+Table1_1[[#This Row],[ Total Revenue ]]-Table1_1[[#This Row],[ Cost of Goods Sold ]]</f>
        <v>1979000000</v>
      </c>
      <c r="L1563" s="2">
        <f>Table1_1[[#This Row],[Gross Profit (Total Revenue - Cost of Goods Sold)]]-SUM(F1563:H1563)</f>
        <v>791000000</v>
      </c>
      <c r="M1563" s="58">
        <f>1-(Table1_1[[#This Row],[ Cost of Goods Sold ]]/Table1_1[[#This Row],[ Total Revenue ]])</f>
        <v>0.6011543134872418</v>
      </c>
      <c r="N1563" s="58">
        <f>+Table1_1[[#This Row],[Operating Profit (Gross Profit - Total operating expenses)]]/Table1_1[[#This Row],[ Total Revenue ]]</f>
        <v>0.24027946537059539</v>
      </c>
    </row>
    <row r="1564" spans="1:14" x14ac:dyDescent="0.35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2">
        <f>+Table1_1[[#This Row],[ Total Revenue ]]-Table1_1[[#This Row],[ Cost of Goods Sold ]]</f>
        <v>8890000000</v>
      </c>
      <c r="L1564" s="2">
        <f>Table1_1[[#This Row],[Gross Profit (Total Revenue - Cost of Goods Sold)]]-SUM(F1564:H1564)</f>
        <v>4660000000</v>
      </c>
      <c r="M1564" s="58">
        <f>1-(Table1_1[[#This Row],[ Cost of Goods Sold ]]/Table1_1[[#This Row],[ Total Revenue ]])</f>
        <v>0.50840672538030418</v>
      </c>
      <c r="N1564" s="58">
        <f>+Table1_1[[#This Row],[Operating Profit (Gross Profit - Total operating expenses)]]/Table1_1[[#This Row],[ Total Revenue ]]</f>
        <v>0.26649891341644744</v>
      </c>
    </row>
    <row r="1565" spans="1:14" x14ac:dyDescent="0.35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2">
        <f>+Table1_1[[#This Row],[ Total Revenue ]]-Table1_1[[#This Row],[ Cost of Goods Sold ]]</f>
        <v>3417000000</v>
      </c>
      <c r="L1565" s="2">
        <f>Table1_1[[#This Row],[Gross Profit (Total Revenue - Cost of Goods Sold)]]-SUM(F1565:H1565)</f>
        <v>1219000000</v>
      </c>
      <c r="M1565" s="58">
        <f>1-(Table1_1[[#This Row],[ Cost of Goods Sold ]]/Table1_1[[#This Row],[ Total Revenue ]])</f>
        <v>0.44210117738387888</v>
      </c>
      <c r="N1565" s="58">
        <f>+Table1_1[[#This Row],[Operating Profit (Gross Profit - Total operating expenses)]]/Table1_1[[#This Row],[ Total Revenue ]]</f>
        <v>0.15771768663475222</v>
      </c>
    </row>
    <row r="1566" spans="1:14" x14ac:dyDescent="0.35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2">
        <f>+Table1_1[[#This Row],[ Total Revenue ]]-Table1_1[[#This Row],[ Cost of Goods Sold ]]</f>
        <v>2800768000</v>
      </c>
      <c r="L1566" s="2">
        <f>Table1_1[[#This Row],[Gross Profit (Total Revenue - Cost of Goods Sold)]]-SUM(F1566:H1566)</f>
        <v>379793000</v>
      </c>
      <c r="M1566" s="58">
        <f>1-(Table1_1[[#This Row],[ Cost of Goods Sold ]]/Table1_1[[#This Row],[ Total Revenue ]])</f>
        <v>0.31716373923651764</v>
      </c>
      <c r="N1566" s="58">
        <f>+Table1_1[[#This Row],[Operating Profit (Gross Profit - Total operating expenses)]]/Table1_1[[#This Row],[ Total Revenue ]]</f>
        <v>4.3008406271370835E-2</v>
      </c>
    </row>
    <row r="1567" spans="1:14" x14ac:dyDescent="0.35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2">
        <f>+Table1_1[[#This Row],[ Total Revenue ]]-Table1_1[[#This Row],[ Cost of Goods Sold ]]</f>
        <v>1060000000</v>
      </c>
      <c r="L1567" s="2">
        <f>Table1_1[[#This Row],[Gross Profit (Total Revenue - Cost of Goods Sold)]]-SUM(F1567:H1567)</f>
        <v>-5061000000</v>
      </c>
      <c r="M1567" s="58">
        <f>1-(Table1_1[[#This Row],[ Cost of Goods Sold ]]/Table1_1[[#This Row],[ Total Revenue ]])</f>
        <v>0.680796403339756</v>
      </c>
      <c r="N1567" s="58">
        <f>+Table1_1[[#This Row],[Operating Profit (Gross Profit - Total operating expenses)]]/Table1_1[[#This Row],[ Total Revenue ]]</f>
        <v>-3.2504816955684008</v>
      </c>
    </row>
    <row r="1568" spans="1:14" x14ac:dyDescent="0.35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2">
        <f>+Table1_1[[#This Row],[ Total Revenue ]]-Table1_1[[#This Row],[ Cost of Goods Sold ]]</f>
        <v>14971000000</v>
      </c>
      <c r="L1568" s="2">
        <f>Table1_1[[#This Row],[Gross Profit (Total Revenue - Cost of Goods Sold)]]-SUM(F1568:H1568)</f>
        <v>4502000000</v>
      </c>
      <c r="M1568" s="58">
        <f>1-(Table1_1[[#This Row],[ Cost of Goods Sold ]]/Table1_1[[#This Row],[ Total Revenue ]])</f>
        <v>0.46241042747714356</v>
      </c>
      <c r="N1568" s="58">
        <f>+Table1_1[[#This Row],[Operating Profit (Gross Profit - Total operating expenses)]]/Table1_1[[#This Row],[ Total Revenue ]]</f>
        <v>0.13905361996540647</v>
      </c>
    </row>
    <row r="1569" spans="1:14" x14ac:dyDescent="0.35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2">
        <f>+Table1_1[[#This Row],[ Total Revenue ]]-Table1_1[[#This Row],[ Cost of Goods Sold ]]</f>
        <v>3702000000</v>
      </c>
      <c r="L1569" s="2">
        <f>Table1_1[[#This Row],[Gross Profit (Total Revenue - Cost of Goods Sold)]]-SUM(F1569:H1569)</f>
        <v>1248000000</v>
      </c>
      <c r="M1569" s="58">
        <f>1-(Table1_1[[#This Row],[ Cost of Goods Sold ]]/Table1_1[[#This Row],[ Total Revenue ]])</f>
        <v>0.58678078934854971</v>
      </c>
      <c r="N1569" s="58">
        <f>+Table1_1[[#This Row],[Operating Profit (Gross Profit - Total operating expenses)]]/Table1_1[[#This Row],[ Total Revenue ]]</f>
        <v>0.19781264859724204</v>
      </c>
    </row>
    <row r="1570" spans="1:14" x14ac:dyDescent="0.35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2">
        <f>+Table1_1[[#This Row],[ Total Revenue ]]-Table1_1[[#This Row],[ Cost of Goods Sold ]]</f>
        <v>3063000000</v>
      </c>
      <c r="L1570" s="2">
        <f>Table1_1[[#This Row],[Gross Profit (Total Revenue - Cost of Goods Sold)]]-SUM(F1570:H1570)</f>
        <v>1299000000</v>
      </c>
      <c r="M1570" s="58">
        <f>1-(Table1_1[[#This Row],[ Cost of Goods Sold ]]/Table1_1[[#This Row],[ Total Revenue ]])</f>
        <v>0.20756251270583448</v>
      </c>
      <c r="N1570" s="58">
        <f>+Table1_1[[#This Row],[Operating Profit (Gross Profit - Total operating expenses)]]/Table1_1[[#This Row],[ Total Revenue ]]</f>
        <v>8.8026021549095348E-2</v>
      </c>
    </row>
    <row r="1571" spans="1:14" x14ac:dyDescent="0.35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2">
        <f>+Table1_1[[#This Row],[ Total Revenue ]]-Table1_1[[#This Row],[ Cost of Goods Sold ]]</f>
        <v>6843000000</v>
      </c>
      <c r="L1571" s="2">
        <f>Table1_1[[#This Row],[Gross Profit (Total Revenue - Cost of Goods Sold)]]-SUM(F1571:H1571)</f>
        <v>3074000000</v>
      </c>
      <c r="M1571" s="58">
        <f>1-(Table1_1[[#This Row],[ Cost of Goods Sold ]]/Table1_1[[#This Row],[ Total Revenue ]])</f>
        <v>0.69205097087378642</v>
      </c>
      <c r="N1571" s="58">
        <f>+Table1_1[[#This Row],[Operating Profit (Gross Profit - Total operating expenses)]]/Table1_1[[#This Row],[ Total Revenue ]]</f>
        <v>0.31088187702265374</v>
      </c>
    </row>
    <row r="1572" spans="1:14" x14ac:dyDescent="0.35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2">
        <f>+Table1_1[[#This Row],[ Total Revenue ]]-Table1_1[[#This Row],[ Cost of Goods Sold ]]</f>
        <v>3373000000</v>
      </c>
      <c r="L1572" s="2">
        <f>Table1_1[[#This Row],[Gross Profit (Total Revenue - Cost of Goods Sold)]]-SUM(F1572:H1572)</f>
        <v>413000000</v>
      </c>
      <c r="M1572" s="58">
        <f>1-(Table1_1[[#This Row],[ Cost of Goods Sold ]]/Table1_1[[#This Row],[ Total Revenue ]])</f>
        <v>0.60818608005769925</v>
      </c>
      <c r="N1572" s="58">
        <f>+Table1_1[[#This Row],[Operating Profit (Gross Profit - Total operating expenses)]]/Table1_1[[#This Row],[ Total Revenue ]]</f>
        <v>7.4468085106382975E-2</v>
      </c>
    </row>
    <row r="1573" spans="1:14" x14ac:dyDescent="0.35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2">
        <f>+Table1_1[[#This Row],[ Total Revenue ]]-Table1_1[[#This Row],[ Cost of Goods Sold ]]</f>
        <v>1581262000</v>
      </c>
      <c r="L1573" s="2">
        <f>Table1_1[[#This Row],[Gross Profit (Total Revenue - Cost of Goods Sold)]]-SUM(F1573:H1573)</f>
        <v>1122273000</v>
      </c>
      <c r="M1573" s="58">
        <f>1-(Table1_1[[#This Row],[ Cost of Goods Sold ]]/Table1_1[[#This Row],[ Total Revenue ]])</f>
        <v>9.6188055970348074E-2</v>
      </c>
      <c r="N1573" s="58">
        <f>+Table1_1[[#This Row],[Operating Profit (Gross Profit - Total operating expenses)]]/Table1_1[[#This Row],[ Total Revenue ]]</f>
        <v>6.8267787462172907E-2</v>
      </c>
    </row>
    <row r="1574" spans="1:14" x14ac:dyDescent="0.35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2">
        <f>+Table1_1[[#This Row],[ Total Revenue ]]-Table1_1[[#This Row],[ Cost of Goods Sold ]]</f>
        <v>2811000000</v>
      </c>
      <c r="L1574" s="2">
        <f>Table1_1[[#This Row],[Gross Profit (Total Revenue - Cost of Goods Sold)]]-SUM(F1574:H1574)</f>
        <v>878000000</v>
      </c>
      <c r="M1574" s="58">
        <f>1-(Table1_1[[#This Row],[ Cost of Goods Sold ]]/Table1_1[[#This Row],[ Total Revenue ]])</f>
        <v>0.56107784431137731</v>
      </c>
      <c r="N1574" s="58">
        <f>+Table1_1[[#This Row],[Operating Profit (Gross Profit - Total operating expenses)]]/Table1_1[[#This Row],[ Total Revenue ]]</f>
        <v>0.17524950099800399</v>
      </c>
    </row>
    <row r="1575" spans="1:14" x14ac:dyDescent="0.35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2">
        <f>+Table1_1[[#This Row],[ Total Revenue ]]-Table1_1[[#This Row],[ Cost of Goods Sold ]]</f>
        <v>2304600000</v>
      </c>
      <c r="L1575" s="2">
        <f>Table1_1[[#This Row],[Gross Profit (Total Revenue - Cost of Goods Sold)]]-SUM(F1575:H1575)</f>
        <v>678600000</v>
      </c>
      <c r="M1575" s="58">
        <f>1-(Table1_1[[#This Row],[ Cost of Goods Sold ]]/Table1_1[[#This Row],[ Total Revenue ]])</f>
        <v>0.38957350778437039</v>
      </c>
      <c r="N1575" s="58">
        <f>+Table1_1[[#This Row],[Operating Profit (Gross Profit - Total operating expenses)]]/Table1_1[[#This Row],[ Total Revenue ]]</f>
        <v>0.11471169937623611</v>
      </c>
    </row>
    <row r="1576" spans="1:14" x14ac:dyDescent="0.35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2">
        <f>+Table1_1[[#This Row],[ Total Revenue ]]-Table1_1[[#This Row],[ Cost of Goods Sold ]]</f>
        <v>967933000</v>
      </c>
      <c r="L1576" s="2">
        <f>Table1_1[[#This Row],[Gross Profit (Total Revenue - Cost of Goods Sold)]]-SUM(F1576:H1576)</f>
        <v>509420000</v>
      </c>
      <c r="M1576" s="58">
        <f>1-(Table1_1[[#This Row],[ Cost of Goods Sold ]]/Table1_1[[#This Row],[ Total Revenue ]])</f>
        <v>0.94590754286440237</v>
      </c>
      <c r="N1576" s="58">
        <f>+Table1_1[[#This Row],[Operating Profit (Gross Profit - Total operating expenses)]]/Table1_1[[#This Row],[ Total Revenue ]]</f>
        <v>0.4978280733129089</v>
      </c>
    </row>
    <row r="1577" spans="1:14" x14ac:dyDescent="0.35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2">
        <f>+Table1_1[[#This Row],[ Total Revenue ]]-Table1_1[[#This Row],[ Cost of Goods Sold ]]</f>
        <v>2122154000</v>
      </c>
      <c r="L1577" s="2">
        <f>Table1_1[[#This Row],[Gross Profit (Total Revenue - Cost of Goods Sold)]]-SUM(F1577:H1577)</f>
        <v>1074203000</v>
      </c>
      <c r="M1577" s="58">
        <f>1-(Table1_1[[#This Row],[ Cost of Goods Sold ]]/Table1_1[[#This Row],[ Total Revenue ]])</f>
        <v>0.27336051626093649</v>
      </c>
      <c r="N1577" s="58">
        <f>+Table1_1[[#This Row],[Operating Profit (Gross Profit - Total operating expenses)]]/Table1_1[[#This Row],[ Total Revenue ]]</f>
        <v>0.13837105443292372</v>
      </c>
    </row>
    <row r="1578" spans="1:14" x14ac:dyDescent="0.35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2">
        <f>+Table1_1[[#This Row],[ Total Revenue ]]-Table1_1[[#This Row],[ Cost of Goods Sold ]]</f>
        <v>4162643000</v>
      </c>
      <c r="L1578" s="2">
        <f>Table1_1[[#This Row],[Gross Profit (Total Revenue - Cost of Goods Sold)]]-SUM(F1578:H1578)</f>
        <v>1514021000</v>
      </c>
      <c r="M1578" s="58">
        <f>1-(Table1_1[[#This Row],[ Cost of Goods Sold ]]/Table1_1[[#This Row],[ Total Revenue ]])</f>
        <v>0.52250700857095445</v>
      </c>
      <c r="N1578" s="58">
        <f>+Table1_1[[#This Row],[Operating Profit (Gross Profit - Total operating expenses)]]/Table1_1[[#This Row],[ Total Revenue ]]</f>
        <v>0.19004430205127007</v>
      </c>
    </row>
    <row r="1579" spans="1:14" x14ac:dyDescent="0.35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2">
        <f>+Table1_1[[#This Row],[ Total Revenue ]]-Table1_1[[#This Row],[ Cost of Goods Sold ]]</f>
        <v>6676000000</v>
      </c>
      <c r="L1579" s="2">
        <f>Table1_1[[#This Row],[Gross Profit (Total Revenue - Cost of Goods Sold)]]-SUM(F1579:H1579)</f>
        <v>519000000</v>
      </c>
      <c r="M1579" s="58">
        <f>1-(Table1_1[[#This Row],[ Cost of Goods Sold ]]/Table1_1[[#This Row],[ Total Revenue ]])</f>
        <v>0.53493589743589742</v>
      </c>
      <c r="N1579" s="58">
        <f>+Table1_1[[#This Row],[Operating Profit (Gross Profit - Total operating expenses)]]/Table1_1[[#This Row],[ Total Revenue ]]</f>
        <v>4.158653846153846E-2</v>
      </c>
    </row>
    <row r="1580" spans="1:14" x14ac:dyDescent="0.35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2">
        <f>+Table1_1[[#This Row],[ Total Revenue ]]-Table1_1[[#This Row],[ Cost of Goods Sold ]]</f>
        <v>1325800000</v>
      </c>
      <c r="L1580" s="2">
        <f>Table1_1[[#This Row],[Gross Profit (Total Revenue - Cost of Goods Sold)]]-SUM(F1580:H1580)</f>
        <v>431800000</v>
      </c>
      <c r="M1580" s="58">
        <f>1-(Table1_1[[#This Row],[ Cost of Goods Sold ]]/Table1_1[[#This Row],[ Total Revenue ]])</f>
        <v>0.93280799268275527</v>
      </c>
      <c r="N1580" s="58">
        <f>+Table1_1[[#This Row],[Operating Profit (Gross Profit - Total operating expenses)]]/Table1_1[[#This Row],[ Total Revenue ]]</f>
        <v>0.30380637444592978</v>
      </c>
    </row>
    <row r="1581" spans="1:14" x14ac:dyDescent="0.35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2">
        <f>+Table1_1[[#This Row],[ Total Revenue ]]-Table1_1[[#This Row],[ Cost of Goods Sold ]]</f>
        <v>2019469000</v>
      </c>
      <c r="L1581" s="2">
        <f>Table1_1[[#This Row],[Gross Profit (Total Revenue - Cost of Goods Sold)]]-SUM(F1581:H1581)</f>
        <v>629352000</v>
      </c>
      <c r="M1581" s="58">
        <f>1-(Table1_1[[#This Row],[ Cost of Goods Sold ]]/Table1_1[[#This Row],[ Total Revenue ]])</f>
        <v>0.56440333588592706</v>
      </c>
      <c r="N1581" s="58">
        <f>+Table1_1[[#This Row],[Operating Profit (Gross Profit - Total operating expenses)]]/Table1_1[[#This Row],[ Total Revenue ]]</f>
        <v>0.17589196380161318</v>
      </c>
    </row>
    <row r="1582" spans="1:14" x14ac:dyDescent="0.35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2">
        <f>+Table1_1[[#This Row],[ Total Revenue ]]-Table1_1[[#This Row],[ Cost of Goods Sold ]]</f>
        <v>3379200000</v>
      </c>
      <c r="L1582" s="2">
        <f>Table1_1[[#This Row],[Gross Profit (Total Revenue - Cost of Goods Sold)]]-SUM(F1582:H1582)</f>
        <v>2014200000</v>
      </c>
      <c r="M1582" s="58">
        <f>1-(Table1_1[[#This Row],[ Cost of Goods Sold ]]/Table1_1[[#This Row],[ Total Revenue ]])</f>
        <v>0.18098364870148298</v>
      </c>
      <c r="N1582" s="58">
        <f>+Table1_1[[#This Row],[Operating Profit (Gross Profit - Total operating expenses)]]/Table1_1[[#This Row],[ Total Revenue ]]</f>
        <v>0.10787679486698837</v>
      </c>
    </row>
    <row r="1583" spans="1:14" x14ac:dyDescent="0.35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2">
        <f>+Table1_1[[#This Row],[ Total Revenue ]]-Table1_1[[#This Row],[ Cost of Goods Sold ]]</f>
        <v>4932000000</v>
      </c>
      <c r="L1583" s="2">
        <f>Table1_1[[#This Row],[Gross Profit (Total Revenue - Cost of Goods Sold)]]-SUM(F1583:H1583)</f>
        <v>2177000000</v>
      </c>
      <c r="M1583" s="58">
        <f>1-(Table1_1[[#This Row],[ Cost of Goods Sold ]]/Table1_1[[#This Row],[ Total Revenue ]])</f>
        <v>0.27918034642816714</v>
      </c>
      <c r="N1583" s="58">
        <f>+Table1_1[[#This Row],[Operating Profit (Gross Profit - Total operating expenses)]]/Table1_1[[#This Row],[ Total Revenue ]]</f>
        <v>0.12323106532321974</v>
      </c>
    </row>
    <row r="1584" spans="1:14" x14ac:dyDescent="0.35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2">
        <f>+Table1_1[[#This Row],[ Total Revenue ]]-Table1_1[[#This Row],[ Cost of Goods Sold ]]</f>
        <v>8591807000</v>
      </c>
      <c r="L1584" s="2">
        <f>Table1_1[[#This Row],[Gross Profit (Total Revenue - Cost of Goods Sold)]]-SUM(F1584:H1584)</f>
        <v>3258907000</v>
      </c>
      <c r="M1584" s="58">
        <f>1-(Table1_1[[#This Row],[ Cost of Goods Sold ]]/Table1_1[[#This Row],[ Total Revenue ]])</f>
        <v>0.93146347669397189</v>
      </c>
      <c r="N1584" s="58">
        <f>+Table1_1[[#This Row],[Operating Profit (Gross Profit - Total operating expenses)]]/Table1_1[[#This Row],[ Total Revenue ]]</f>
        <v>0.3533078483306622</v>
      </c>
    </row>
    <row r="1585" spans="1:14" x14ac:dyDescent="0.35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2">
        <f>+Table1_1[[#This Row],[ Total Revenue ]]-Table1_1[[#This Row],[ Cost of Goods Sold ]]</f>
        <v>1322748000</v>
      </c>
      <c r="L1585" s="2">
        <f>Table1_1[[#This Row],[Gross Profit (Total Revenue - Cost of Goods Sold)]]-SUM(F1585:H1585)</f>
        <v>1322748000</v>
      </c>
      <c r="M1585" s="58">
        <f>1-(Table1_1[[#This Row],[ Cost of Goods Sold ]]/Table1_1[[#This Row],[ Total Revenue ]])</f>
        <v>0.24555799716449933</v>
      </c>
      <c r="N1585" s="58">
        <f>+Table1_1[[#This Row],[Operating Profit (Gross Profit - Total operating expenses)]]/Table1_1[[#This Row],[ Total Revenue ]]</f>
        <v>0.24555799716449933</v>
      </c>
    </row>
    <row r="1586" spans="1:14" x14ac:dyDescent="0.35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2">
        <f>+Table1_1[[#This Row],[ Total Revenue ]]-Table1_1[[#This Row],[ Cost of Goods Sold ]]</f>
        <v>4176000000</v>
      </c>
      <c r="L1586" s="2">
        <f>Table1_1[[#This Row],[Gross Profit (Total Revenue - Cost of Goods Sold)]]-SUM(F1586:H1586)</f>
        <v>2962000000</v>
      </c>
      <c r="M1586" s="58">
        <f>1-(Table1_1[[#This Row],[ Cost of Goods Sold ]]/Table1_1[[#This Row],[ Total Revenue ]])</f>
        <v>0.40096015362457993</v>
      </c>
      <c r="N1586" s="58">
        <f>+Table1_1[[#This Row],[Operating Profit (Gross Profit - Total operating expenses)]]/Table1_1[[#This Row],[ Total Revenue ]]</f>
        <v>0.28439750360057608</v>
      </c>
    </row>
    <row r="1587" spans="1:14" x14ac:dyDescent="0.35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2">
        <f>+Table1_1[[#This Row],[ Total Revenue ]]-Table1_1[[#This Row],[ Cost of Goods Sold ]]</f>
        <v>34590000000</v>
      </c>
      <c r="L1587" s="2">
        <f>Table1_1[[#This Row],[Gross Profit (Total Revenue - Cost of Goods Sold)]]-SUM(F1587:H1587)</f>
        <v>9785000000</v>
      </c>
      <c r="M1587" s="58">
        <f>1-(Table1_1[[#This Row],[ Cost of Goods Sold ]]/Table1_1[[#This Row],[ Total Revenue ]])</f>
        <v>0.55080494912339373</v>
      </c>
      <c r="N1587" s="58">
        <f>+Table1_1[[#This Row],[Operating Profit (Gross Profit - Total operating expenses)]]/Table1_1[[#This Row],[ Total Revenue ]]</f>
        <v>0.1558145830347617</v>
      </c>
    </row>
    <row r="1588" spans="1:14" x14ac:dyDescent="0.35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2">
        <f>+Table1_1[[#This Row],[ Total Revenue ]]-Table1_1[[#This Row],[ Cost of Goods Sold ]]</f>
        <v>39203000000</v>
      </c>
      <c r="L1588" s="2">
        <f>Table1_1[[#This Row],[Gross Profit (Total Revenue - Cost of Goods Sold)]]-SUM(F1588:H1588)</f>
        <v>12976000000</v>
      </c>
      <c r="M1588" s="58">
        <f>1-(Table1_1[[#This Row],[ Cost of Goods Sold ]]/Table1_1[[#This Row],[ Total Revenue ]])</f>
        <v>0.80250148410472666</v>
      </c>
      <c r="N1588" s="58">
        <f>+Table1_1[[#This Row],[Operating Profit (Gross Profit - Total operating expenses)]]/Table1_1[[#This Row],[ Total Revenue ]]</f>
        <v>0.2656240404495302</v>
      </c>
    </row>
    <row r="1589" spans="1:14" x14ac:dyDescent="0.35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2">
        <f>+Table1_1[[#This Row],[ Total Revenue ]]-Table1_1[[#This Row],[ Cost of Goods Sold ]]</f>
        <v>5480900000</v>
      </c>
      <c r="L1589" s="2">
        <f>Table1_1[[#This Row],[Gross Profit (Total Revenue - Cost of Goods Sold)]]-SUM(F1589:H1589)</f>
        <v>1591700000</v>
      </c>
      <c r="M1589" s="58">
        <f>1-(Table1_1[[#This Row],[ Cost of Goods Sold ]]/Table1_1[[#This Row],[ Total Revenue ]])</f>
        <v>0.44221847491951816</v>
      </c>
      <c r="N1589" s="58">
        <f>+Table1_1[[#This Row],[Operating Profit (Gross Profit - Total operating expenses)]]/Table1_1[[#This Row],[ Total Revenue ]]</f>
        <v>0.12842400819744879</v>
      </c>
    </row>
    <row r="1590" spans="1:14" x14ac:dyDescent="0.35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2">
        <f>+Table1_1[[#This Row],[ Total Revenue ]]-Table1_1[[#This Row],[ Cost of Goods Sold ]]</f>
        <v>4560733000</v>
      </c>
      <c r="L1590" s="2">
        <f>Table1_1[[#This Row],[Gross Profit (Total Revenue - Cost of Goods Sold)]]-SUM(F1590:H1590)</f>
        <v>1330741000</v>
      </c>
      <c r="M1590" s="58">
        <f>1-(Table1_1[[#This Row],[ Cost of Goods Sold ]]/Table1_1[[#This Row],[ Total Revenue ]])</f>
        <v>0.93833998535519614</v>
      </c>
      <c r="N1590" s="58">
        <f>+Table1_1[[#This Row],[Operating Profit (Gross Profit - Total operating expenses)]]/Table1_1[[#This Row],[ Total Revenue ]]</f>
        <v>0.27379096527938801</v>
      </c>
    </row>
    <row r="1591" spans="1:14" x14ac:dyDescent="0.35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2">
        <f>+Table1_1[[#This Row],[ Total Revenue ]]-Table1_1[[#This Row],[ Cost of Goods Sold ]]</f>
        <v>2147900000</v>
      </c>
      <c r="L1591" s="2">
        <f>Table1_1[[#This Row],[Gross Profit (Total Revenue - Cost of Goods Sold)]]-SUM(F1591:H1591)</f>
        <v>2047600000</v>
      </c>
      <c r="M1591" s="58">
        <f>1-(Table1_1[[#This Row],[ Cost of Goods Sold ]]/Table1_1[[#This Row],[ Total Revenue ]])</f>
        <v>0.10299801475030934</v>
      </c>
      <c r="N1591" s="58">
        <f>+Table1_1[[#This Row],[Operating Profit (Gross Profit - Total operating expenses)]]/Table1_1[[#This Row],[ Total Revenue ]]</f>
        <v>9.8188339775005032E-2</v>
      </c>
    </row>
    <row r="1592" spans="1:14" x14ac:dyDescent="0.35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2">
        <f>+Table1_1[[#This Row],[ Total Revenue ]]-Table1_1[[#This Row],[ Cost of Goods Sold ]]</f>
        <v>2537369000</v>
      </c>
      <c r="L1592" s="2">
        <f>Table1_1[[#This Row],[Gross Profit (Total Revenue - Cost of Goods Sold)]]-SUM(F1592:H1592)</f>
        <v>1178009000</v>
      </c>
      <c r="M1592" s="58">
        <f>1-(Table1_1[[#This Row],[ Cost of Goods Sold ]]/Table1_1[[#This Row],[ Total Revenue ]])</f>
        <v>0.22334514270312888</v>
      </c>
      <c r="N1592" s="58">
        <f>+Table1_1[[#This Row],[Operating Profit (Gross Profit - Total operating expenses)]]/Table1_1[[#This Row],[ Total Revenue ]]</f>
        <v>0.10369110216549907</v>
      </c>
    </row>
    <row r="1593" spans="1:14" x14ac:dyDescent="0.35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2">
        <f>+Table1_1[[#This Row],[ Total Revenue ]]-Table1_1[[#This Row],[ Cost of Goods Sold ]]</f>
        <v>1939814000</v>
      </c>
      <c r="L1593" s="2">
        <f>Table1_1[[#This Row],[Gross Profit (Total Revenue - Cost of Goods Sold)]]-SUM(F1593:H1593)</f>
        <v>982664000</v>
      </c>
      <c r="M1593" s="58">
        <f>1-(Table1_1[[#This Row],[ Cost of Goods Sold ]]/Table1_1[[#This Row],[ Total Revenue ]])</f>
        <v>0.25295951894483337</v>
      </c>
      <c r="N1593" s="58">
        <f>+Table1_1[[#This Row],[Operating Profit (Gross Profit - Total operating expenses)]]/Table1_1[[#This Row],[ Total Revenue ]]</f>
        <v>0.12814332339307055</v>
      </c>
    </row>
    <row r="1594" spans="1:14" x14ac:dyDescent="0.35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2">
        <f>+Table1_1[[#This Row],[ Total Revenue ]]-Table1_1[[#This Row],[ Cost of Goods Sold ]]</f>
        <v>1024500000</v>
      </c>
      <c r="L1594" s="2">
        <f>Table1_1[[#This Row],[Gross Profit (Total Revenue - Cost of Goods Sold)]]-SUM(F1594:H1594)</f>
        <v>299724000</v>
      </c>
      <c r="M1594" s="58">
        <f>1-(Table1_1[[#This Row],[ Cost of Goods Sold ]]/Table1_1[[#This Row],[ Total Revenue ]])</f>
        <v>0.45284590111472145</v>
      </c>
      <c r="N1594" s="58">
        <f>+Table1_1[[#This Row],[Operating Profit (Gross Profit - Total operating expenses)]]/Table1_1[[#This Row],[ Total Revenue ]]</f>
        <v>0.13248295252875428</v>
      </c>
    </row>
    <row r="1595" spans="1:14" x14ac:dyDescent="0.35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2">
        <f>+Table1_1[[#This Row],[ Total Revenue ]]-Table1_1[[#This Row],[ Cost of Goods Sold ]]</f>
        <v>17294000000</v>
      </c>
      <c r="L1595" s="2">
        <f>Table1_1[[#This Row],[Gross Profit (Total Revenue - Cost of Goods Sold)]]-SUM(F1595:H1595)</f>
        <v>10815000000</v>
      </c>
      <c r="M1595" s="58">
        <f>1-(Table1_1[[#This Row],[ Cost of Goods Sold ]]/Table1_1[[#This Row],[ Total Revenue ]])</f>
        <v>0.23073125825517327</v>
      </c>
      <c r="N1595" s="58">
        <f>+Table1_1[[#This Row],[Operating Profit (Gross Profit - Total operating expenses)]]/Table1_1[[#This Row],[ Total Revenue ]]</f>
        <v>0.14429042199778527</v>
      </c>
    </row>
    <row r="1596" spans="1:14" x14ac:dyDescent="0.35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2">
        <f>+Table1_1[[#This Row],[ Total Revenue ]]-Table1_1[[#This Row],[ Cost of Goods Sold ]]</f>
        <v>15867000000</v>
      </c>
      <c r="L1596" s="2">
        <f>Table1_1[[#This Row],[Gross Profit (Total Revenue - Cost of Goods Sold)]]-SUM(F1596:H1596)</f>
        <v>6149000000</v>
      </c>
      <c r="M1596" s="58">
        <f>1-(Table1_1[[#This Row],[ Cost of Goods Sold ]]/Table1_1[[#This Row],[ Total Revenue ]])</f>
        <v>0.97523048555623848</v>
      </c>
      <c r="N1596" s="58">
        <f>+Table1_1[[#This Row],[Operating Profit (Gross Profit - Total operating expenses)]]/Table1_1[[#This Row],[ Total Revenue ]]</f>
        <v>0.37793484941610328</v>
      </c>
    </row>
    <row r="1597" spans="1:14" x14ac:dyDescent="0.35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2">
        <f>+Table1_1[[#This Row],[ Total Revenue ]]-Table1_1[[#This Row],[ Cost of Goods Sold ]]</f>
        <v>2185800000</v>
      </c>
      <c r="L1597" s="2">
        <f>Table1_1[[#This Row],[Gross Profit (Total Revenue - Cost of Goods Sold)]]-SUM(F1597:H1597)</f>
        <v>731900000</v>
      </c>
      <c r="M1597" s="58">
        <f>1-(Table1_1[[#This Row],[ Cost of Goods Sold ]]/Table1_1[[#This Row],[ Total Revenue ]])</f>
        <v>0.33893626918902153</v>
      </c>
      <c r="N1597" s="58">
        <f>+Table1_1[[#This Row],[Operating Profit (Gross Profit - Total operating expenses)]]/Table1_1[[#This Row],[ Total Revenue ]]</f>
        <v>0.11349046363777329</v>
      </c>
    </row>
    <row r="1598" spans="1:14" x14ac:dyDescent="0.35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2">
        <f>+Table1_1[[#This Row],[ Total Revenue ]]-Table1_1[[#This Row],[ Cost of Goods Sold ]]</f>
        <v>1525768000</v>
      </c>
      <c r="L1598" s="2">
        <f>Table1_1[[#This Row],[Gross Profit (Total Revenue - Cost of Goods Sold)]]-SUM(F1598:H1598)</f>
        <v>854602000</v>
      </c>
      <c r="M1598" s="58">
        <f>1-(Table1_1[[#This Row],[ Cost of Goods Sold ]]/Table1_1[[#This Row],[ Total Revenue ]])</f>
        <v>0.43650203994171843</v>
      </c>
      <c r="N1598" s="58">
        <f>+Table1_1[[#This Row],[Operating Profit (Gross Profit - Total operating expenses)]]/Table1_1[[#This Row],[ Total Revenue ]]</f>
        <v>0.24449032640497928</v>
      </c>
    </row>
    <row r="1599" spans="1:14" x14ac:dyDescent="0.35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2">
        <f>+Table1_1[[#This Row],[ Total Revenue ]]-Table1_1[[#This Row],[ Cost of Goods Sold ]]</f>
        <v>6688000000</v>
      </c>
      <c r="L1599" s="2">
        <f>Table1_1[[#This Row],[Gross Profit (Total Revenue - Cost of Goods Sold)]]-SUM(F1599:H1599)</f>
        <v>1130000000</v>
      </c>
      <c r="M1599" s="58">
        <f>1-(Table1_1[[#This Row],[ Cost of Goods Sold ]]/Table1_1[[#This Row],[ Total Revenue ]])</f>
        <v>0.45339299030574198</v>
      </c>
      <c r="N1599" s="58">
        <f>+Table1_1[[#This Row],[Operating Profit (Gross Profit - Total operating expenses)]]/Table1_1[[#This Row],[ Total Revenue ]]</f>
        <v>7.6604975933835001E-2</v>
      </c>
    </row>
    <row r="1600" spans="1:14" x14ac:dyDescent="0.35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2">
        <f>+Table1_1[[#This Row],[ Total Revenue ]]-Table1_1[[#This Row],[ Cost of Goods Sold ]]</f>
        <v>5951000000</v>
      </c>
      <c r="L1600" s="2">
        <f>Table1_1[[#This Row],[Gross Profit (Total Revenue - Cost of Goods Sold)]]-SUM(F1600:H1600)</f>
        <v>2831000000</v>
      </c>
      <c r="M1600" s="58">
        <f>1-(Table1_1[[#This Row],[ Cost of Goods Sold ]]/Table1_1[[#This Row],[ Total Revenue ]])</f>
        <v>0.77598122310601125</v>
      </c>
      <c r="N1600" s="58">
        <f>+Table1_1[[#This Row],[Operating Profit (Gross Profit - Total operating expenses)]]/Table1_1[[#This Row],[ Total Revenue ]]</f>
        <v>0.36914852001564741</v>
      </c>
    </row>
    <row r="1601" spans="1:14" x14ac:dyDescent="0.35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2">
        <f>+Table1_1[[#This Row],[ Total Revenue ]]-Table1_1[[#This Row],[ Cost of Goods Sold ]]</f>
        <v>24372000000</v>
      </c>
      <c r="L1601" s="2">
        <f>Table1_1[[#This Row],[Gross Profit (Total Revenue - Cost of Goods Sold)]]-SUM(F1601:H1601)</f>
        <v>7769000000</v>
      </c>
      <c r="M1601" s="58">
        <f>1-(Table1_1[[#This Row],[ Cost of Goods Sold ]]/Table1_1[[#This Row],[ Total Revenue ]])</f>
        <v>0.42668814229940999</v>
      </c>
      <c r="N1601" s="58">
        <f>+Table1_1[[#This Row],[Operating Profit (Gross Profit - Total operating expenses)]]/Table1_1[[#This Row],[ Total Revenue ]]</f>
        <v>0.13601428596439014</v>
      </c>
    </row>
    <row r="1602" spans="1:14" x14ac:dyDescent="0.35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2">
        <f>+Table1_1[[#This Row],[ Total Revenue ]]-Table1_1[[#This Row],[ Cost of Goods Sold ]]</f>
        <v>21282000000</v>
      </c>
      <c r="L1602" s="2">
        <f>Table1_1[[#This Row],[Gross Profit (Total Revenue - Cost of Goods Sold)]]-SUM(F1602:H1602)</f>
        <v>4436000000</v>
      </c>
      <c r="M1602" s="58">
        <f>1-(Table1_1[[#This Row],[ Cost of Goods Sold ]]/Table1_1[[#This Row],[ Total Revenue ]])</f>
        <v>0.21502399595857535</v>
      </c>
      <c r="N1602" s="58">
        <f>+Table1_1[[#This Row],[Operating Profit (Gross Profit - Total operating expenses)]]/Table1_1[[#This Row],[ Total Revenue ]]</f>
        <v>4.4819398838090427E-2</v>
      </c>
    </row>
    <row r="1603" spans="1:14" x14ac:dyDescent="0.35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2">
        <f>+Table1_1[[#This Row],[ Total Revenue ]]-Table1_1[[#This Row],[ Cost of Goods Sold ]]</f>
        <v>4161600000</v>
      </c>
      <c r="L1603" s="2">
        <f>Table1_1[[#This Row],[Gross Profit (Total Revenue - Cost of Goods Sold)]]-SUM(F1603:H1603)</f>
        <v>743900000</v>
      </c>
      <c r="M1603" s="58">
        <f>1-(Table1_1[[#This Row],[ Cost of Goods Sold ]]/Table1_1[[#This Row],[ Total Revenue ]])</f>
        <v>0.51888333354113936</v>
      </c>
      <c r="N1603" s="58">
        <f>+Table1_1[[#This Row],[Operating Profit (Gross Profit - Total operating expenses)]]/Table1_1[[#This Row],[ Total Revenue ]]</f>
        <v>9.2752141441093228E-2</v>
      </c>
    </row>
    <row r="1604" spans="1:14" x14ac:dyDescent="0.35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2">
        <f>+Table1_1[[#This Row],[ Total Revenue ]]-Table1_1[[#This Row],[ Cost of Goods Sold ]]</f>
        <v>923665000</v>
      </c>
      <c r="L1604" s="2">
        <f>Table1_1[[#This Row],[Gross Profit (Total Revenue - Cost of Goods Sold)]]-SUM(F1604:H1604)</f>
        <v>295954000</v>
      </c>
      <c r="M1604" s="58">
        <f>1-(Table1_1[[#This Row],[ Cost of Goods Sold ]]/Table1_1[[#This Row],[ Total Revenue ]])</f>
        <v>0.12197726068599324</v>
      </c>
      <c r="N1604" s="58">
        <f>+Table1_1[[#This Row],[Operating Profit (Gross Profit - Total operating expenses)]]/Table1_1[[#This Row],[ Total Revenue ]]</f>
        <v>3.9083063891196965E-2</v>
      </c>
    </row>
    <row r="1605" spans="1:14" x14ac:dyDescent="0.35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2">
        <f>+Table1_1[[#This Row],[ Total Revenue ]]-Table1_1[[#This Row],[ Cost of Goods Sold ]]</f>
        <v>4816000000</v>
      </c>
      <c r="L1605" s="2">
        <f>Table1_1[[#This Row],[Gross Profit (Total Revenue - Cost of Goods Sold)]]-SUM(F1605:H1605)</f>
        <v>2321000000</v>
      </c>
      <c r="M1605" s="58">
        <f>1-(Table1_1[[#This Row],[ Cost of Goods Sold ]]/Table1_1[[#This Row],[ Total Revenue ]])</f>
        <v>0.44691907943578324</v>
      </c>
      <c r="N1605" s="58">
        <f>+Table1_1[[#This Row],[Operating Profit (Gross Profit - Total operating expenses)]]/Table1_1[[#This Row],[ Total Revenue ]]</f>
        <v>0.21538604305864886</v>
      </c>
    </row>
    <row r="1606" spans="1:14" x14ac:dyDescent="0.35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2">
        <f>+Table1_1[[#This Row],[ Total Revenue ]]-Table1_1[[#This Row],[ Cost of Goods Sold ]]</f>
        <v>13805000000</v>
      </c>
      <c r="L1606" s="2">
        <f>Table1_1[[#This Row],[Gross Profit (Total Revenue - Cost of Goods Sold)]]-SUM(F1606:H1606)</f>
        <v>6495000000</v>
      </c>
      <c r="M1606" s="58">
        <f>1-(Table1_1[[#This Row],[ Cost of Goods Sold ]]/Table1_1[[#This Row],[ Total Revenue ]])</f>
        <v>0.58610002547338036</v>
      </c>
      <c r="N1606" s="58">
        <f>+Table1_1[[#This Row],[Operating Profit (Gross Profit - Total operating expenses)]]/Table1_1[[#This Row],[ Total Revenue ]]</f>
        <v>0.27574934193767514</v>
      </c>
    </row>
    <row r="1607" spans="1:14" x14ac:dyDescent="0.35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2">
        <f>+Table1_1[[#This Row],[ Total Revenue ]]-Table1_1[[#This Row],[ Cost of Goods Sold ]]</f>
        <v>1501416000</v>
      </c>
      <c r="L1607" s="2">
        <f>Table1_1[[#This Row],[Gross Profit (Total Revenue - Cost of Goods Sold)]]-SUM(F1607:H1607)</f>
        <v>545258000</v>
      </c>
      <c r="M1607" s="58">
        <f>1-(Table1_1[[#This Row],[ Cost of Goods Sold ]]/Table1_1[[#This Row],[ Total Revenue ]])</f>
        <v>0.22121991152476561</v>
      </c>
      <c r="N1607" s="58">
        <f>+Table1_1[[#This Row],[Operating Profit (Gross Profit - Total operating expenses)]]/Table1_1[[#This Row],[ Total Revenue ]]</f>
        <v>8.0338777872468833E-2</v>
      </c>
    </row>
    <row r="1608" spans="1:14" x14ac:dyDescent="0.35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2">
        <f>+Table1_1[[#This Row],[ Total Revenue ]]-Table1_1[[#This Row],[ Cost of Goods Sold ]]</f>
        <v>3199681000</v>
      </c>
      <c r="L1608" s="2">
        <f>Table1_1[[#This Row],[Gross Profit (Total Revenue - Cost of Goods Sold)]]-SUM(F1608:H1608)</f>
        <v>1286169000</v>
      </c>
      <c r="M1608" s="58">
        <f>1-(Table1_1[[#This Row],[ Cost of Goods Sold ]]/Table1_1[[#This Row],[ Total Revenue ]])</f>
        <v>0.38554674895054553</v>
      </c>
      <c r="N1608" s="58">
        <f>+Table1_1[[#This Row],[Operating Profit (Gross Profit - Total operating expenses)]]/Table1_1[[#This Row],[ Total Revenue ]]</f>
        <v>0.15497741073281188</v>
      </c>
    </row>
    <row r="1609" spans="1:14" x14ac:dyDescent="0.35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2">
        <f>+Table1_1[[#This Row],[ Total Revenue ]]-Table1_1[[#This Row],[ Cost of Goods Sold ]]</f>
        <v>4560733000</v>
      </c>
      <c r="L1609" s="2">
        <f>Table1_1[[#This Row],[Gross Profit (Total Revenue - Cost of Goods Sold)]]-SUM(F1609:H1609)</f>
        <v>1330741000</v>
      </c>
      <c r="M1609" s="58">
        <f>1-(Table1_1[[#This Row],[ Cost of Goods Sold ]]/Table1_1[[#This Row],[ Total Revenue ]])</f>
        <v>0.93833998535519614</v>
      </c>
      <c r="N1609" s="58">
        <f>+Table1_1[[#This Row],[Operating Profit (Gross Profit - Total operating expenses)]]/Table1_1[[#This Row],[ Total Revenue ]]</f>
        <v>0.27379096527938801</v>
      </c>
    </row>
    <row r="1610" spans="1:14" x14ac:dyDescent="0.35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2">
        <f>+Table1_1[[#This Row],[ Total Revenue ]]-Table1_1[[#This Row],[ Cost of Goods Sold ]]</f>
        <v>2160676000</v>
      </c>
      <c r="L1610" s="2">
        <f>Table1_1[[#This Row],[Gross Profit (Total Revenue - Cost of Goods Sold)]]-SUM(F1610:H1610)</f>
        <v>553222000</v>
      </c>
      <c r="M1610" s="58">
        <f>1-(Table1_1[[#This Row],[ Cost of Goods Sold ]]/Table1_1[[#This Row],[ Total Revenue ]])</f>
        <v>0.41152605735297454</v>
      </c>
      <c r="N1610" s="58">
        <f>+Table1_1[[#This Row],[Operating Profit (Gross Profit - Total operating expenses)]]/Table1_1[[#This Row],[ Total Revenue ]]</f>
        <v>0.10536761110917475</v>
      </c>
    </row>
    <row r="1611" spans="1:14" x14ac:dyDescent="0.35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2">
        <f>+Table1_1[[#This Row],[ Total Revenue ]]-Table1_1[[#This Row],[ Cost of Goods Sold ]]</f>
        <v>1742601000</v>
      </c>
      <c r="L1611" s="2">
        <f>Table1_1[[#This Row],[Gross Profit (Total Revenue - Cost of Goods Sold)]]-SUM(F1611:H1611)</f>
        <v>288048000</v>
      </c>
      <c r="M1611" s="58">
        <f>1-(Table1_1[[#This Row],[ Cost of Goods Sold ]]/Table1_1[[#This Row],[ Total Revenue ]])</f>
        <v>0.84912558533887528</v>
      </c>
      <c r="N1611" s="58">
        <f>+Table1_1[[#This Row],[Operating Profit (Gross Profit - Total operating expenses)]]/Table1_1[[#This Row],[ Total Revenue ]]</f>
        <v>0.14035853681117613</v>
      </c>
    </row>
    <row r="1612" spans="1:14" x14ac:dyDescent="0.35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2">
        <f>+Table1_1[[#This Row],[ Total Revenue ]]-Table1_1[[#This Row],[ Cost of Goods Sold ]]</f>
        <v>4187000000</v>
      </c>
      <c r="L1612" s="2">
        <f>Table1_1[[#This Row],[Gross Profit (Total Revenue - Cost of Goods Sold)]]-SUM(F1612:H1612)</f>
        <v>774000000</v>
      </c>
      <c r="M1612" s="58">
        <f>1-(Table1_1[[#This Row],[ Cost of Goods Sold ]]/Table1_1[[#This Row],[ Total Revenue ]])</f>
        <v>0.56542876434841327</v>
      </c>
      <c r="N1612" s="58">
        <f>+Table1_1[[#This Row],[Operating Profit (Gross Profit - Total operating expenses)]]/Table1_1[[#This Row],[ Total Revenue ]]</f>
        <v>0.10452397029034437</v>
      </c>
    </row>
    <row r="1613" spans="1:14" x14ac:dyDescent="0.35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2">
        <f>+Table1_1[[#This Row],[ Total Revenue ]]-Table1_1[[#This Row],[ Cost of Goods Sold ]]</f>
        <v>2475500000</v>
      </c>
      <c r="L1613" s="2">
        <f>Table1_1[[#This Row],[Gross Profit (Total Revenue - Cost of Goods Sold)]]-SUM(F1613:H1613)</f>
        <v>1008100000</v>
      </c>
      <c r="M1613" s="58">
        <f>1-(Table1_1[[#This Row],[ Cost of Goods Sold ]]/Table1_1[[#This Row],[ Total Revenue ]])</f>
        <v>0.42103920401394679</v>
      </c>
      <c r="N1613" s="58">
        <f>+Table1_1[[#This Row],[Operating Profit (Gross Profit - Total operating expenses)]]/Table1_1[[#This Row],[ Total Revenue ]]</f>
        <v>0.1714601581767157</v>
      </c>
    </row>
    <row r="1614" spans="1:14" x14ac:dyDescent="0.35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2">
        <f>+Table1_1[[#This Row],[ Total Revenue ]]-Table1_1[[#This Row],[ Cost of Goods Sold ]]</f>
        <v>2164646000</v>
      </c>
      <c r="L1614" s="2">
        <f>Table1_1[[#This Row],[Gross Profit (Total Revenue - Cost of Goods Sold)]]-SUM(F1614:H1614)</f>
        <v>1027918000</v>
      </c>
      <c r="M1614" s="58">
        <f>1-(Table1_1[[#This Row],[ Cost of Goods Sold ]]/Table1_1[[#This Row],[ Total Revenue ]])</f>
        <v>0.60424548381739029</v>
      </c>
      <c r="N1614" s="58">
        <f>+Table1_1[[#This Row],[Operating Profit (Gross Profit - Total operating expenses)]]/Table1_1[[#This Row],[ Total Revenue ]]</f>
        <v>0.28693597439701651</v>
      </c>
    </row>
    <row r="1615" spans="1:14" x14ac:dyDescent="0.35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2">
        <f>+Table1_1[[#This Row],[ Total Revenue ]]-Table1_1[[#This Row],[ Cost of Goods Sold ]]</f>
        <v>3363126000</v>
      </c>
      <c r="L1615" s="2">
        <f>Table1_1[[#This Row],[Gross Profit (Total Revenue - Cost of Goods Sold)]]-SUM(F1615:H1615)</f>
        <v>1624371000</v>
      </c>
      <c r="M1615" s="58">
        <f>1-(Table1_1[[#This Row],[ Cost of Goods Sold ]]/Table1_1[[#This Row],[ Total Revenue ]])</f>
        <v>0.28166886781146294</v>
      </c>
      <c r="N1615" s="58">
        <f>+Table1_1[[#This Row],[Operating Profit (Gross Profit - Total operating expenses)]]/Table1_1[[#This Row],[ Total Revenue ]]</f>
        <v>0.1360444837558194</v>
      </c>
    </row>
    <row r="1616" spans="1:14" x14ac:dyDescent="0.35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2">
        <f>+Table1_1[[#This Row],[ Total Revenue ]]-Table1_1[[#This Row],[ Cost of Goods Sold ]]</f>
        <v>532736000</v>
      </c>
      <c r="L1616" s="2">
        <f>Table1_1[[#This Row],[Gross Profit (Total Revenue - Cost of Goods Sold)]]-SUM(F1616:H1616)</f>
        <v>-213737000</v>
      </c>
      <c r="M1616" s="58">
        <f>1-(Table1_1[[#This Row],[ Cost of Goods Sold ]]/Table1_1[[#This Row],[ Total Revenue ]])</f>
        <v>0.45082017154888199</v>
      </c>
      <c r="N1616" s="58">
        <f>+Table1_1[[#This Row],[Operating Profit (Gross Profit - Total operating expenses)]]/Table1_1[[#This Row],[ Total Revenue ]]</f>
        <v>-0.18087185961966787</v>
      </c>
    </row>
    <row r="1617" spans="1:14" x14ac:dyDescent="0.35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2">
        <f>+Table1_1[[#This Row],[ Total Revenue ]]-Table1_1[[#This Row],[ Cost of Goods Sold ]]</f>
        <v>3623700000</v>
      </c>
      <c r="L1617" s="2">
        <f>Table1_1[[#This Row],[Gross Profit (Total Revenue - Cost of Goods Sold)]]-SUM(F1617:H1617)</f>
        <v>1578100000</v>
      </c>
      <c r="M1617" s="58">
        <f>1-(Table1_1[[#This Row],[ Cost of Goods Sold ]]/Table1_1[[#This Row],[ Total Revenue ]])</f>
        <v>0.38600509176901687</v>
      </c>
      <c r="N1617" s="58">
        <f>+Table1_1[[#This Row],[Operating Profit (Gross Profit - Total operating expenses)]]/Table1_1[[#This Row],[ Total Revenue ]]</f>
        <v>0.16810294321292754</v>
      </c>
    </row>
    <row r="1618" spans="1:14" x14ac:dyDescent="0.35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2">
        <f>+Table1_1[[#This Row],[ Total Revenue ]]-Table1_1[[#This Row],[ Cost of Goods Sold ]]</f>
        <v>12804800000</v>
      </c>
      <c r="L1618" s="2">
        <f>Table1_1[[#This Row],[Gross Profit (Total Revenue - Cost of Goods Sold)]]-SUM(F1618:H1618)</f>
        <v>3853700000</v>
      </c>
      <c r="M1618" s="58">
        <f>1-(Table1_1[[#This Row],[ Cost of Goods Sold ]]/Table1_1[[#This Row],[ Total Revenue ]])</f>
        <v>0.60071589752250665</v>
      </c>
      <c r="N1618" s="58">
        <f>+Table1_1[[#This Row],[Operating Profit (Gross Profit - Total operating expenses)]]/Table1_1[[#This Row],[ Total Revenue ]]</f>
        <v>0.18078992676828096</v>
      </c>
    </row>
    <row r="1619" spans="1:14" x14ac:dyDescent="0.35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2">
        <f>+Table1_1[[#This Row],[ Total Revenue ]]-Table1_1[[#This Row],[ Cost of Goods Sold ]]</f>
        <v>1666000000</v>
      </c>
      <c r="L1619" s="2">
        <f>Table1_1[[#This Row],[Gross Profit (Total Revenue - Cost of Goods Sold)]]-SUM(F1619:H1619)</f>
        <v>1074000000</v>
      </c>
      <c r="M1619" s="58">
        <f>1-(Table1_1[[#This Row],[ Cost of Goods Sold ]]/Table1_1[[#This Row],[ Total Revenue ]])</f>
        <v>0.38036529680365294</v>
      </c>
      <c r="N1619" s="58">
        <f>+Table1_1[[#This Row],[Operating Profit (Gross Profit - Total operating expenses)]]/Table1_1[[#This Row],[ Total Revenue ]]</f>
        <v>0.24520547945205479</v>
      </c>
    </row>
    <row r="1620" spans="1:14" x14ac:dyDescent="0.35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2">
        <f>+Table1_1[[#This Row],[ Total Revenue ]]-Table1_1[[#This Row],[ Cost of Goods Sold ]]</f>
        <v>2899000000</v>
      </c>
      <c r="L1620" s="2">
        <f>Table1_1[[#This Row],[Gross Profit (Total Revenue - Cost of Goods Sold)]]-SUM(F1620:H1620)</f>
        <v>1782000000</v>
      </c>
      <c r="M1620" s="58">
        <f>1-(Table1_1[[#This Row],[ Cost of Goods Sold ]]/Table1_1[[#This Row],[ Total Revenue ]])</f>
        <v>0.55387848681696594</v>
      </c>
      <c r="N1620" s="58">
        <f>+Table1_1[[#This Row],[Operating Profit (Gross Profit - Total operating expenses)]]/Table1_1[[#This Row],[ Total Revenue ]]</f>
        <v>0.34046618265189149</v>
      </c>
    </row>
    <row r="1621" spans="1:14" x14ac:dyDescent="0.35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2">
        <f>+Table1_1[[#This Row],[ Total Revenue ]]-Table1_1[[#This Row],[ Cost of Goods Sold ]]</f>
        <v>2531600000</v>
      </c>
      <c r="L1621" s="2">
        <f>Table1_1[[#This Row],[Gross Profit (Total Revenue - Cost of Goods Sold)]]-SUM(F1621:H1621)</f>
        <v>832300000</v>
      </c>
      <c r="M1621" s="58">
        <f>1-(Table1_1[[#This Row],[ Cost of Goods Sold ]]/Table1_1[[#This Row],[ Total Revenue ]])</f>
        <v>0.37348597730994493</v>
      </c>
      <c r="N1621" s="58">
        <f>+Table1_1[[#This Row],[Operating Profit (Gross Profit - Total operating expenses)]]/Table1_1[[#This Row],[ Total Revenue ]]</f>
        <v>0.12278889987164923</v>
      </c>
    </row>
    <row r="1622" spans="1:14" x14ac:dyDescent="0.35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2">
        <f>+Table1_1[[#This Row],[ Total Revenue ]]-Table1_1[[#This Row],[ Cost of Goods Sold ]]</f>
        <v>5559226000</v>
      </c>
      <c r="L1622" s="2">
        <f>Table1_1[[#This Row],[Gross Profit (Total Revenue - Cost of Goods Sold)]]-SUM(F1622:H1622)</f>
        <v>1615440000</v>
      </c>
      <c r="M1622" s="58">
        <f>1-(Table1_1[[#This Row],[ Cost of Goods Sold ]]/Table1_1[[#This Row],[ Total Revenue ]])</f>
        <v>0.49026165979852021</v>
      </c>
      <c r="N1622" s="58">
        <f>+Table1_1[[#This Row],[Operating Profit (Gross Profit - Total operating expenses)]]/Table1_1[[#This Row],[ Total Revenue ]]</f>
        <v>0.14246377026314844</v>
      </c>
    </row>
    <row r="1623" spans="1:14" x14ac:dyDescent="0.35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2">
        <f>+Table1_1[[#This Row],[ Total Revenue ]]-Table1_1[[#This Row],[ Cost of Goods Sold ]]</f>
        <v>2440400000</v>
      </c>
      <c r="L1623" s="2">
        <f>Table1_1[[#This Row],[Gross Profit (Total Revenue - Cost of Goods Sold)]]-SUM(F1623:H1623)</f>
        <v>703700000</v>
      </c>
      <c r="M1623" s="58">
        <f>1-(Table1_1[[#This Row],[ Cost of Goods Sold ]]/Table1_1[[#This Row],[ Total Revenue ]])</f>
        <v>0.37256877652590759</v>
      </c>
      <c r="N1623" s="58">
        <f>+Table1_1[[#This Row],[Operating Profit (Gross Profit - Total operating expenses)]]/Table1_1[[#This Row],[ Total Revenue ]]</f>
        <v>0.10743183414246893</v>
      </c>
    </row>
    <row r="1624" spans="1:14" x14ac:dyDescent="0.35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2">
        <f>+Table1_1[[#This Row],[ Total Revenue ]]-Table1_1[[#This Row],[ Cost of Goods Sold ]]</f>
        <v>2967800000</v>
      </c>
      <c r="L1624" s="2">
        <f>Table1_1[[#This Row],[Gross Profit (Total Revenue - Cost of Goods Sold)]]-SUM(F1624:H1624)</f>
        <v>1145300000</v>
      </c>
      <c r="M1624" s="58">
        <f>1-(Table1_1[[#This Row],[ Cost of Goods Sold ]]/Table1_1[[#This Row],[ Total Revenue ]])</f>
        <v>0.37994162228594841</v>
      </c>
      <c r="N1624" s="58">
        <f>+Table1_1[[#This Row],[Operating Profit (Gross Profit - Total operating expenses)]]/Table1_1[[#This Row],[ Total Revenue ]]</f>
        <v>0.14662279803359279</v>
      </c>
    </row>
    <row r="1625" spans="1:14" x14ac:dyDescent="0.35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2">
        <f>+Table1_1[[#This Row],[ Total Revenue ]]-Table1_1[[#This Row],[ Cost of Goods Sold ]]</f>
        <v>1128503000</v>
      </c>
      <c r="L1625" s="2">
        <f>Table1_1[[#This Row],[Gross Profit (Total Revenue - Cost of Goods Sold)]]-SUM(F1625:H1625)</f>
        <v>401131000</v>
      </c>
      <c r="M1625" s="58">
        <f>1-(Table1_1[[#This Row],[ Cost of Goods Sold ]]/Table1_1[[#This Row],[ Total Revenue ]])</f>
        <v>0.6786644928612624</v>
      </c>
      <c r="N1625" s="58">
        <f>+Table1_1[[#This Row],[Operating Profit (Gross Profit - Total operating expenses)]]/Table1_1[[#This Row],[ Total Revenue ]]</f>
        <v>0.24123406555935697</v>
      </c>
    </row>
    <row r="1626" spans="1:14" x14ac:dyDescent="0.35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2">
        <f>+Table1_1[[#This Row],[ Total Revenue ]]-Table1_1[[#This Row],[ Cost of Goods Sold ]]</f>
        <v>1908300000</v>
      </c>
      <c r="L1626" s="2">
        <f>Table1_1[[#This Row],[Gross Profit (Total Revenue - Cost of Goods Sold)]]-SUM(F1626:H1626)</f>
        <v>854200000</v>
      </c>
      <c r="M1626" s="58">
        <f>1-(Table1_1[[#This Row],[ Cost of Goods Sold ]]/Table1_1[[#This Row],[ Total Revenue ]])</f>
        <v>0.51411713993210839</v>
      </c>
      <c r="N1626" s="58">
        <f>+Table1_1[[#This Row],[Operating Profit (Gross Profit - Total operating expenses)]]/Table1_1[[#This Row],[ Total Revenue ]]</f>
        <v>0.23013093377875962</v>
      </c>
    </row>
    <row r="1627" spans="1:14" x14ac:dyDescent="0.35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2">
        <f>+Table1_1[[#This Row],[ Total Revenue ]]-Table1_1[[#This Row],[ Cost of Goods Sold ]]</f>
        <v>2030870000</v>
      </c>
      <c r="L1627" s="2">
        <f>Table1_1[[#This Row],[Gross Profit (Total Revenue - Cost of Goods Sold)]]-SUM(F1627:H1627)</f>
        <v>1108095000</v>
      </c>
      <c r="M1627" s="58">
        <f>1-(Table1_1[[#This Row],[ Cost of Goods Sold ]]/Table1_1[[#This Row],[ Total Revenue ]])</f>
        <v>0.67286854169683064</v>
      </c>
      <c r="N1627" s="58">
        <f>+Table1_1[[#This Row],[Operating Profit (Gross Profit - Total operating expenses)]]/Table1_1[[#This Row],[ Total Revenue ]]</f>
        <v>0.3671344136806145</v>
      </c>
    </row>
    <row r="1628" spans="1:14" x14ac:dyDescent="0.35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2">
        <f>+Table1_1[[#This Row],[ Total Revenue ]]-Table1_1[[#This Row],[ Cost of Goods Sold ]]</f>
        <v>7678000000</v>
      </c>
      <c r="L1628" s="2">
        <f>Table1_1[[#This Row],[Gross Profit (Total Revenue - Cost of Goods Sold)]]-SUM(F1628:H1628)</f>
        <v>4647000000</v>
      </c>
      <c r="M1628" s="58">
        <f>1-(Table1_1[[#This Row],[ Cost of Goods Sold ]]/Table1_1[[#This Row],[ Total Revenue ]])</f>
        <v>0.43901881182457547</v>
      </c>
      <c r="N1628" s="58">
        <f>+Table1_1[[#This Row],[Operating Profit (Gross Profit - Total operating expenses)]]/Table1_1[[#This Row],[ Total Revenue ]]</f>
        <v>0.26570987477843216</v>
      </c>
    </row>
    <row r="1629" spans="1:14" x14ac:dyDescent="0.35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2">
        <f>+Table1_1[[#This Row],[ Total Revenue ]]-Table1_1[[#This Row],[ Cost of Goods Sold ]]</f>
        <v>4305911000</v>
      </c>
      <c r="L1629" s="2">
        <f>Table1_1[[#This Row],[Gross Profit (Total Revenue - Cost of Goods Sold)]]-SUM(F1629:H1629)</f>
        <v>2675508000</v>
      </c>
      <c r="M1629" s="58">
        <f>1-(Table1_1[[#This Row],[ Cost of Goods Sold ]]/Table1_1[[#This Row],[ Total Revenue ]])</f>
        <v>0.81766554888880827</v>
      </c>
      <c r="N1629" s="58">
        <f>+Table1_1[[#This Row],[Operating Profit (Gross Profit - Total operating expenses)]]/Table1_1[[#This Row],[ Total Revenue ]]</f>
        <v>0.50806222362152809</v>
      </c>
    </row>
    <row r="1630" spans="1:14" x14ac:dyDescent="0.35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2">
        <f>+Table1_1[[#This Row],[ Total Revenue ]]-Table1_1[[#This Row],[ Cost of Goods Sold ]]</f>
        <v>5514000000</v>
      </c>
      <c r="L1630" s="2">
        <f>Table1_1[[#This Row],[Gross Profit (Total Revenue - Cost of Goods Sold)]]-SUM(F1630:H1630)</f>
        <v>847000000</v>
      </c>
      <c r="M1630" s="58">
        <f>1-(Table1_1[[#This Row],[ Cost of Goods Sold ]]/Table1_1[[#This Row],[ Total Revenue ]])</f>
        <v>0.26183579467211171</v>
      </c>
      <c r="N1630" s="58">
        <f>+Table1_1[[#This Row],[Operating Profit (Gross Profit - Total operating expenses)]]/Table1_1[[#This Row],[ Total Revenue ]]</f>
        <v>4.0220333349161877E-2</v>
      </c>
    </row>
    <row r="1631" spans="1:14" x14ac:dyDescent="0.35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2">
        <f>+Table1_1[[#This Row],[ Total Revenue ]]-Table1_1[[#This Row],[ Cost of Goods Sold ]]</f>
        <v>1266185000</v>
      </c>
      <c r="L1631" s="2">
        <f>Table1_1[[#This Row],[Gross Profit (Total Revenue - Cost of Goods Sold)]]-SUM(F1631:H1631)</f>
        <v>487612000</v>
      </c>
      <c r="M1631" s="58">
        <f>1-(Table1_1[[#This Row],[ Cost of Goods Sold ]]/Table1_1[[#This Row],[ Total Revenue ]])</f>
        <v>0.42405358771938051</v>
      </c>
      <c r="N1631" s="58">
        <f>+Table1_1[[#This Row],[Operating Profit (Gross Profit - Total operating expenses)]]/Table1_1[[#This Row],[ Total Revenue ]]</f>
        <v>0.16330442866960401</v>
      </c>
    </row>
    <row r="1632" spans="1:14" x14ac:dyDescent="0.35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2">
        <f>+Table1_1[[#This Row],[ Total Revenue ]]-Table1_1[[#This Row],[ Cost of Goods Sold ]]</f>
        <v>3583000000</v>
      </c>
      <c r="L1632" s="2">
        <f>Table1_1[[#This Row],[Gross Profit (Total Revenue - Cost of Goods Sold)]]-SUM(F1632:H1632)</f>
        <v>1936000000</v>
      </c>
      <c r="M1632" s="58">
        <f>1-(Table1_1[[#This Row],[ Cost of Goods Sold ]]/Table1_1[[#This Row],[ Total Revenue ]])</f>
        <v>0.35021014563581276</v>
      </c>
      <c r="N1632" s="58">
        <f>+Table1_1[[#This Row],[Operating Profit (Gross Profit - Total operating expenses)]]/Table1_1[[#This Row],[ Total Revenue ]]</f>
        <v>0.18922881438764538</v>
      </c>
    </row>
    <row r="1633" spans="1:14" x14ac:dyDescent="0.35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2">
        <f>+Table1_1[[#This Row],[ Total Revenue ]]-Table1_1[[#This Row],[ Cost of Goods Sold ]]</f>
        <v>8314000000</v>
      </c>
      <c r="L1633" s="2">
        <f>Table1_1[[#This Row],[Gross Profit (Total Revenue - Cost of Goods Sold)]]-SUM(F1633:H1633)</f>
        <v>2989000000</v>
      </c>
      <c r="M1633" s="58">
        <f>1-(Table1_1[[#This Row],[ Cost of Goods Sold ]]/Table1_1[[#This Row],[ Total Revenue ]])</f>
        <v>0.97433493495839685</v>
      </c>
      <c r="N1633" s="58">
        <f>+Table1_1[[#This Row],[Operating Profit (Gross Profit - Total operating expenses)]]/Table1_1[[#This Row],[ Total Revenue ]]</f>
        <v>0.35028712059064809</v>
      </c>
    </row>
    <row r="1634" spans="1:14" x14ac:dyDescent="0.35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2">
        <f>+Table1_1[[#This Row],[ Total Revenue ]]-Table1_1[[#This Row],[ Cost of Goods Sold ]]</f>
        <v>2615000000</v>
      </c>
      <c r="L1634" s="2">
        <f>Table1_1[[#This Row],[Gross Profit (Total Revenue - Cost of Goods Sold)]]-SUM(F1634:H1634)</f>
        <v>620000000</v>
      </c>
      <c r="M1634" s="58">
        <f>1-(Table1_1[[#This Row],[ Cost of Goods Sold ]]/Table1_1[[#This Row],[ Total Revenue ]])</f>
        <v>0.23431899641577059</v>
      </c>
      <c r="N1634" s="58">
        <f>+Table1_1[[#This Row],[Operating Profit (Gross Profit - Total operating expenses)]]/Table1_1[[#This Row],[ Total Revenue ]]</f>
        <v>5.5555555555555552E-2</v>
      </c>
    </row>
    <row r="1635" spans="1:14" x14ac:dyDescent="0.35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2">
        <f>+Table1_1[[#This Row],[ Total Revenue ]]-Table1_1[[#This Row],[ Cost of Goods Sold ]]</f>
        <v>2942300000</v>
      </c>
      <c r="L1635" s="2">
        <f>Table1_1[[#This Row],[Gross Profit (Total Revenue - Cost of Goods Sold)]]-SUM(F1635:H1635)</f>
        <v>1765100000</v>
      </c>
      <c r="M1635" s="58">
        <f>1-(Table1_1[[#This Row],[ Cost of Goods Sold ]]/Table1_1[[#This Row],[ Total Revenue ]])</f>
        <v>0.4493158634170179</v>
      </c>
      <c r="N1635" s="58">
        <f>+Table1_1[[#This Row],[Operating Profit (Gross Profit - Total operating expenses)]]/Table1_1[[#This Row],[ Total Revenue ]]</f>
        <v>0.26954675951377438</v>
      </c>
    </row>
    <row r="1636" spans="1:14" x14ac:dyDescent="0.35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2">
        <f>+Table1_1[[#This Row],[ Total Revenue ]]-Table1_1[[#This Row],[ Cost of Goods Sold ]]</f>
        <v>4267200000</v>
      </c>
      <c r="L1636" s="2">
        <f>Table1_1[[#This Row],[Gross Profit (Total Revenue - Cost of Goods Sold)]]-SUM(F1636:H1636)</f>
        <v>1468300000</v>
      </c>
      <c r="M1636" s="58">
        <f>1-(Table1_1[[#This Row],[ Cost of Goods Sold ]]/Table1_1[[#This Row],[ Total Revenue ]])</f>
        <v>0.37408936696210193</v>
      </c>
      <c r="N1636" s="58">
        <f>+Table1_1[[#This Row],[Operating Profit (Gross Profit - Total operating expenses)]]/Table1_1[[#This Row],[ Total Revenue ]]</f>
        <v>0.12872033593702056</v>
      </c>
    </row>
    <row r="1637" spans="1:14" x14ac:dyDescent="0.35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2">
        <f>+Table1_1[[#This Row],[ Total Revenue ]]-Table1_1[[#This Row],[ Cost of Goods Sold ]]</f>
        <v>1665200000</v>
      </c>
      <c r="L1637" s="2">
        <f>Table1_1[[#This Row],[Gross Profit (Total Revenue - Cost of Goods Sold)]]-SUM(F1637:H1637)</f>
        <v>1123500000</v>
      </c>
      <c r="M1637" s="58">
        <f>1-(Table1_1[[#This Row],[ Cost of Goods Sold ]]/Table1_1[[#This Row],[ Total Revenue ]])</f>
        <v>0.50629370629370629</v>
      </c>
      <c r="N1637" s="58">
        <f>+Table1_1[[#This Row],[Operating Profit (Gross Profit - Total operating expenses)]]/Table1_1[[#This Row],[ Total Revenue ]]</f>
        <v>0.34159318941927636</v>
      </c>
    </row>
    <row r="1638" spans="1:14" x14ac:dyDescent="0.35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2">
        <f>+Table1_1[[#This Row],[ Total Revenue ]]-Table1_1[[#This Row],[ Cost of Goods Sold ]]</f>
        <v>2444000000</v>
      </c>
      <c r="L1638" s="2">
        <f>Table1_1[[#This Row],[Gross Profit (Total Revenue - Cost of Goods Sold)]]-SUM(F1638:H1638)</f>
        <v>145000000</v>
      </c>
      <c r="M1638" s="58">
        <f>1-(Table1_1[[#This Row],[ Cost of Goods Sold ]]/Table1_1[[#This Row],[ Total Revenue ]])</f>
        <v>0.78008298755186722</v>
      </c>
      <c r="N1638" s="58">
        <f>+Table1_1[[#This Row],[Operating Profit (Gross Profit - Total operating expenses)]]/Table1_1[[#This Row],[ Total Revenue ]]</f>
        <v>4.6281519310564956E-2</v>
      </c>
    </row>
    <row r="1639" spans="1:14" x14ac:dyDescent="0.35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2">
        <f>+Table1_1[[#This Row],[ Total Revenue ]]-Table1_1[[#This Row],[ Cost of Goods Sold ]]</f>
        <v>13013000000</v>
      </c>
      <c r="L1639" s="2">
        <f>Table1_1[[#This Row],[Gross Profit (Total Revenue - Cost of Goods Sold)]]-SUM(F1639:H1639)</f>
        <v>4059000000</v>
      </c>
      <c r="M1639" s="58">
        <f>1-(Table1_1[[#This Row],[ Cost of Goods Sold ]]/Table1_1[[#This Row],[ Total Revenue ]])</f>
        <v>0.95543318649045517</v>
      </c>
      <c r="N1639" s="58">
        <f>+Table1_1[[#This Row],[Operating Profit (Gross Profit - Total operating expenses)]]/Table1_1[[#This Row],[ Total Revenue ]]</f>
        <v>0.29801762114537445</v>
      </c>
    </row>
    <row r="1640" spans="1:14" x14ac:dyDescent="0.35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2">
        <f>+Table1_1[[#This Row],[ Total Revenue ]]-Table1_1[[#This Row],[ Cost of Goods Sold ]]</f>
        <v>7495000000</v>
      </c>
      <c r="L1640" s="2">
        <f>Table1_1[[#This Row],[Gross Profit (Total Revenue - Cost of Goods Sold)]]-SUM(F1640:H1640)</f>
        <v>2166000000</v>
      </c>
      <c r="M1640" s="58">
        <f>1-(Table1_1[[#This Row],[ Cost of Goods Sold ]]/Table1_1[[#This Row],[ Total Revenue ]])</f>
        <v>0.66181015452538627</v>
      </c>
      <c r="N1640" s="58">
        <f>+Table1_1[[#This Row],[Operating Profit (Gross Profit - Total operating expenses)]]/Table1_1[[#This Row],[ Total Revenue ]]</f>
        <v>0.19125827814569538</v>
      </c>
    </row>
    <row r="1641" spans="1:14" x14ac:dyDescent="0.35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2">
        <f>+Table1_1[[#This Row],[ Total Revenue ]]-Table1_1[[#This Row],[ Cost of Goods Sold ]]</f>
        <v>2985000000</v>
      </c>
      <c r="L1641" s="2">
        <f>Table1_1[[#This Row],[Gross Profit (Total Revenue - Cost of Goods Sold)]]-SUM(F1641:H1641)</f>
        <v>593000000</v>
      </c>
      <c r="M1641" s="58">
        <f>1-(Table1_1[[#This Row],[ Cost of Goods Sold ]]/Table1_1[[#This Row],[ Total Revenue ]])</f>
        <v>0.82916666666666661</v>
      </c>
      <c r="N1641" s="58">
        <f>+Table1_1[[#This Row],[Operating Profit (Gross Profit - Total operating expenses)]]/Table1_1[[#This Row],[ Total Revenue ]]</f>
        <v>0.16472222222222221</v>
      </c>
    </row>
    <row r="1642" spans="1:14" x14ac:dyDescent="0.35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2">
        <f>+Table1_1[[#This Row],[ Total Revenue ]]-Table1_1[[#This Row],[ Cost of Goods Sold ]]</f>
        <v>9040472000</v>
      </c>
      <c r="L1642" s="2">
        <f>Table1_1[[#This Row],[Gross Profit (Total Revenue - Cost of Goods Sold)]]-SUM(F1642:H1642)</f>
        <v>9040472000</v>
      </c>
      <c r="M1642" s="58">
        <f>1-(Table1_1[[#This Row],[ Cost of Goods Sold ]]/Table1_1[[#This Row],[ Total Revenue ]])</f>
        <v>0.17949225760662468</v>
      </c>
      <c r="N1642" s="58">
        <f>+Table1_1[[#This Row],[Operating Profit (Gross Profit - Total operating expenses)]]/Table1_1[[#This Row],[ Total Revenue ]]</f>
        <v>0.17949225760662471</v>
      </c>
    </row>
    <row r="1643" spans="1:14" x14ac:dyDescent="0.35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2">
        <f>+Table1_1[[#This Row],[ Total Revenue ]]-Table1_1[[#This Row],[ Cost of Goods Sold ]]</f>
        <v>79755000000</v>
      </c>
      <c r="L1643" s="2">
        <f>Table1_1[[#This Row],[Gross Profit (Total Revenue - Cost of Goods Sold)]]-SUM(F1643:H1643)</f>
        <v>24785000000</v>
      </c>
      <c r="M1643" s="58">
        <f>1-(Table1_1[[#This Row],[ Cost of Goods Sold ]]/Table1_1[[#This Row],[ Total Revenue ]])</f>
        <v>0.54328648987404726</v>
      </c>
      <c r="N1643" s="58">
        <f>+Table1_1[[#This Row],[Operating Profit (Gross Profit - Total operating expenses)]]/Table1_1[[#This Row],[ Total Revenue ]]</f>
        <v>0.16883399976839394</v>
      </c>
    </row>
    <row r="1644" spans="1:14" x14ac:dyDescent="0.35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2">
        <f>+Table1_1[[#This Row],[ Total Revenue ]]-Table1_1[[#This Row],[ Cost of Goods Sold ]]</f>
        <v>1881900000</v>
      </c>
      <c r="L1644" s="2">
        <f>Table1_1[[#This Row],[Gross Profit (Total Revenue - Cost of Goods Sold)]]-SUM(F1644:H1644)</f>
        <v>284600000</v>
      </c>
      <c r="M1644" s="58">
        <f>1-(Table1_1[[#This Row],[ Cost of Goods Sold ]]/Table1_1[[#This Row],[ Total Revenue ]])</f>
        <v>0.38524053224155574</v>
      </c>
      <c r="N1644" s="58">
        <f>+Table1_1[[#This Row],[Operating Profit (Gross Profit - Total operating expenses)]]/Table1_1[[#This Row],[ Total Revenue ]]</f>
        <v>5.8259979529170933E-2</v>
      </c>
    </row>
    <row r="1645" spans="1:14" x14ac:dyDescent="0.35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2">
        <f>+Table1_1[[#This Row],[ Total Revenue ]]-Table1_1[[#This Row],[ Cost of Goods Sold ]]</f>
        <v>1276000000</v>
      </c>
      <c r="L1645" s="2">
        <f>Table1_1[[#This Row],[Gross Profit (Total Revenue - Cost of Goods Sold)]]-SUM(F1645:H1645)</f>
        <v>283000000</v>
      </c>
      <c r="M1645" s="58">
        <f>1-(Table1_1[[#This Row],[ Cost of Goods Sold ]]/Table1_1[[#This Row],[ Total Revenue ]])</f>
        <v>0.5043478260869565</v>
      </c>
      <c r="N1645" s="58">
        <f>+Table1_1[[#This Row],[Operating Profit (Gross Profit - Total operating expenses)]]/Table1_1[[#This Row],[ Total Revenue ]]</f>
        <v>0.11185770750988143</v>
      </c>
    </row>
    <row r="1646" spans="1:14" x14ac:dyDescent="0.35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2">
        <f>+Table1_1[[#This Row],[ Total Revenue ]]-Table1_1[[#This Row],[ Cost of Goods Sold ]]</f>
        <v>1728063000</v>
      </c>
      <c r="L1646" s="2">
        <f>Table1_1[[#This Row],[Gross Profit (Total Revenue - Cost of Goods Sold)]]-SUM(F1646:H1646)</f>
        <v>1267760000</v>
      </c>
      <c r="M1646" s="58">
        <f>1-(Table1_1[[#This Row],[ Cost of Goods Sold ]]/Table1_1[[#This Row],[ Total Revenue ]])</f>
        <v>0.54488774870239154</v>
      </c>
      <c r="N1646" s="58">
        <f>+Table1_1[[#This Row],[Operating Profit (Gross Profit - Total operating expenses)]]/Table1_1[[#This Row],[ Total Revenue ]]</f>
        <v>0.39974635895505189</v>
      </c>
    </row>
    <row r="1647" spans="1:14" x14ac:dyDescent="0.35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2">
        <f>+Table1_1[[#This Row],[ Total Revenue ]]-Table1_1[[#This Row],[ Cost of Goods Sold ]]</f>
        <v>4033000000</v>
      </c>
      <c r="L1647" s="2">
        <f>Table1_1[[#This Row],[Gross Profit (Total Revenue - Cost of Goods Sold)]]-SUM(F1647:H1647)</f>
        <v>1926000000</v>
      </c>
      <c r="M1647" s="58">
        <f>1-(Table1_1[[#This Row],[ Cost of Goods Sold ]]/Table1_1[[#This Row],[ Total Revenue ]])</f>
        <v>0.32954731165223072</v>
      </c>
      <c r="N1647" s="58">
        <f>+Table1_1[[#This Row],[Operating Profit (Gross Profit - Total operating expenses)]]/Table1_1[[#This Row],[ Total Revenue ]]</f>
        <v>0.15737865664324235</v>
      </c>
    </row>
    <row r="1648" spans="1:14" x14ac:dyDescent="0.35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2">
        <f>+Table1_1[[#This Row],[ Total Revenue ]]-Table1_1[[#This Row],[ Cost of Goods Sold ]]</f>
        <v>2127609000</v>
      </c>
      <c r="L1648" s="2">
        <f>Table1_1[[#This Row],[Gross Profit (Total Revenue - Cost of Goods Sold)]]-SUM(F1648:H1648)</f>
        <v>854301000</v>
      </c>
      <c r="M1648" s="58">
        <f>1-(Table1_1[[#This Row],[ Cost of Goods Sold ]]/Table1_1[[#This Row],[ Total Revenue ]])</f>
        <v>0.69736065383020673</v>
      </c>
      <c r="N1648" s="58">
        <f>+Table1_1[[#This Row],[Operating Profit (Gross Profit - Total operating expenses)]]/Table1_1[[#This Row],[ Total Revenue ]]</f>
        <v>0.28001193072965919</v>
      </c>
    </row>
    <row r="1649" spans="1:14" x14ac:dyDescent="0.35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2">
        <f>+Table1_1[[#This Row],[ Total Revenue ]]-Table1_1[[#This Row],[ Cost of Goods Sold ]]</f>
        <v>21788000000</v>
      </c>
      <c r="L1649" s="2">
        <f>Table1_1[[#This Row],[Gross Profit (Total Revenue - Cost of Goods Sold)]]-SUM(F1649:H1649)</f>
        <v>4910000000</v>
      </c>
      <c r="M1649" s="58">
        <f>1-(Table1_1[[#This Row],[ Cost of Goods Sold ]]/Table1_1[[#This Row],[ Total Revenue ]])</f>
        <v>0.29529037067154573</v>
      </c>
      <c r="N1649" s="58">
        <f>+Table1_1[[#This Row],[Operating Profit (Gross Profit - Total operating expenses)]]/Table1_1[[#This Row],[ Total Revenue ]]</f>
        <v>6.6544690655282235E-2</v>
      </c>
    </row>
    <row r="1650" spans="1:14" x14ac:dyDescent="0.35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2">
        <f>+Table1_1[[#This Row],[ Total Revenue ]]-Table1_1[[#This Row],[ Cost of Goods Sold ]]</f>
        <v>2491300000</v>
      </c>
      <c r="L1650" s="2">
        <f>Table1_1[[#This Row],[Gross Profit (Total Revenue - Cost of Goods Sold)]]-SUM(F1650:H1650)</f>
        <v>760100000</v>
      </c>
      <c r="M1650" s="58">
        <f>1-(Table1_1[[#This Row],[ Cost of Goods Sold ]]/Table1_1[[#This Row],[ Total Revenue ]])</f>
        <v>0.60690881629272331</v>
      </c>
      <c r="N1650" s="58">
        <f>+Table1_1[[#This Row],[Operating Profit (Gross Profit - Total operating expenses)]]/Table1_1[[#This Row],[ Total Revenue ]]</f>
        <v>0.18516894443226389</v>
      </c>
    </row>
    <row r="1651" spans="1:14" x14ac:dyDescent="0.35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2">
        <f>+Table1_1[[#This Row],[ Total Revenue ]]-Table1_1[[#This Row],[ Cost of Goods Sold ]]</f>
        <v>8910415000</v>
      </c>
      <c r="L1651" s="2">
        <f>Table1_1[[#This Row],[Gross Profit (Total Revenue - Cost of Goods Sold)]]-SUM(F1651:H1651)</f>
        <v>3704700000</v>
      </c>
      <c r="M1651" s="58">
        <f>1-(Table1_1[[#This Row],[ Cost of Goods Sold ]]/Table1_1[[#This Row],[ Total Revenue ]])</f>
        <v>0.28794418654191523</v>
      </c>
      <c r="N1651" s="58">
        <f>+Table1_1[[#This Row],[Operating Profit (Gross Profit - Total operating expenses)]]/Table1_1[[#This Row],[ Total Revenue ]]</f>
        <v>0.11971909589865716</v>
      </c>
    </row>
    <row r="1652" spans="1:14" x14ac:dyDescent="0.35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2">
        <f>+Table1_1[[#This Row],[ Total Revenue ]]-Table1_1[[#This Row],[ Cost of Goods Sold ]]</f>
        <v>1749853000</v>
      </c>
      <c r="L1652" s="2">
        <f>Table1_1[[#This Row],[Gross Profit (Total Revenue - Cost of Goods Sold)]]-SUM(F1652:H1652)</f>
        <v>842829000</v>
      </c>
      <c r="M1652" s="58">
        <f>1-(Table1_1[[#This Row],[ Cost of Goods Sold ]]/Table1_1[[#This Row],[ Total Revenue ]])</f>
        <v>0.46463696192179371</v>
      </c>
      <c r="N1652" s="58">
        <f>+Table1_1[[#This Row],[Operating Profit (Gross Profit - Total operating expenses)]]/Table1_1[[#This Row],[ Total Revenue ]]</f>
        <v>0.22379565939515117</v>
      </c>
    </row>
    <row r="1653" spans="1:14" x14ac:dyDescent="0.35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2">
        <f>+Table1_1[[#This Row],[ Total Revenue ]]-Table1_1[[#This Row],[ Cost of Goods Sold ]]</f>
        <v>7755900000</v>
      </c>
      <c r="L1653" s="2">
        <f>Table1_1[[#This Row],[Gross Profit (Total Revenue - Cost of Goods Sold)]]-SUM(F1653:H1653)</f>
        <v>2451500000</v>
      </c>
      <c r="M1653" s="58">
        <f>1-(Table1_1[[#This Row],[ Cost of Goods Sold ]]/Table1_1[[#This Row],[ Total Revenue ]])</f>
        <v>0.45715986655192331</v>
      </c>
      <c r="N1653" s="58">
        <f>+Table1_1[[#This Row],[Operating Profit (Gross Profit - Total operating expenses)]]/Table1_1[[#This Row],[ Total Revenue ]]</f>
        <v>0.14449998231695096</v>
      </c>
    </row>
    <row r="1654" spans="1:14" x14ac:dyDescent="0.35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2">
        <f>+Table1_1[[#This Row],[ Total Revenue ]]-Table1_1[[#This Row],[ Cost of Goods Sold ]]</f>
        <v>1434000000</v>
      </c>
      <c r="L1654" s="2">
        <f>Table1_1[[#This Row],[Gross Profit (Total Revenue - Cost of Goods Sold)]]-SUM(F1654:H1654)</f>
        <v>232000000</v>
      </c>
      <c r="M1654" s="58">
        <f>1-(Table1_1[[#This Row],[ Cost of Goods Sold ]]/Table1_1[[#This Row],[ Total Revenue ]])</f>
        <v>0.96112600536193027</v>
      </c>
      <c r="N1654" s="58">
        <f>+Table1_1[[#This Row],[Operating Profit (Gross Profit - Total operating expenses)]]/Table1_1[[#This Row],[ Total Revenue ]]</f>
        <v>0.15549597855227881</v>
      </c>
    </row>
    <row r="1655" spans="1:14" x14ac:dyDescent="0.35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2">
        <f>+Table1_1[[#This Row],[ Total Revenue ]]-Table1_1[[#This Row],[ Cost of Goods Sold ]]</f>
        <v>12555000000</v>
      </c>
      <c r="L1655" s="2">
        <f>Table1_1[[#This Row],[Gross Profit (Total Revenue - Cost of Goods Sold)]]-SUM(F1655:H1655)</f>
        <v>4416000000</v>
      </c>
      <c r="M1655" s="58">
        <f>1-(Table1_1[[#This Row],[ Cost of Goods Sold ]]/Table1_1[[#This Row],[ Total Revenue ]])</f>
        <v>0.45447963800904978</v>
      </c>
      <c r="N1655" s="58">
        <f>+Table1_1[[#This Row],[Operating Profit (Gross Profit - Total operating expenses)]]/Table1_1[[#This Row],[ Total Revenue ]]</f>
        <v>0.15985520361990951</v>
      </c>
    </row>
    <row r="1656" spans="1:14" x14ac:dyDescent="0.35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2">
        <f>+Table1_1[[#This Row],[ Total Revenue ]]-Table1_1[[#This Row],[ Cost of Goods Sold ]]</f>
        <v>2143174000</v>
      </c>
      <c r="L1656" s="2">
        <f>Table1_1[[#This Row],[Gross Profit (Total Revenue - Cost of Goods Sold)]]-SUM(F1656:H1656)</f>
        <v>650508000</v>
      </c>
      <c r="M1656" s="58">
        <f>1-(Table1_1[[#This Row],[ Cost of Goods Sold ]]/Table1_1[[#This Row],[ Total Revenue ]])</f>
        <v>0.34420165270833225</v>
      </c>
      <c r="N1656" s="58">
        <f>+Table1_1[[#This Row],[Operating Profit (Gross Profit - Total operating expenses)]]/Table1_1[[#This Row],[ Total Revenue ]]</f>
        <v>0.10447398517338854</v>
      </c>
    </row>
    <row r="1657" spans="1:14" x14ac:dyDescent="0.35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2">
        <f>+Table1_1[[#This Row],[ Total Revenue ]]-Table1_1[[#This Row],[ Cost of Goods Sold ]]</f>
        <v>4697000000</v>
      </c>
      <c r="L1657" s="2">
        <f>Table1_1[[#This Row],[Gross Profit (Total Revenue - Cost of Goods Sold)]]-SUM(F1657:H1657)</f>
        <v>2833000000</v>
      </c>
      <c r="M1657" s="58">
        <f>1-(Table1_1[[#This Row],[ Cost of Goods Sold ]]/Table1_1[[#This Row],[ Total Revenue ]])</f>
        <v>0.12735554892763212</v>
      </c>
      <c r="N1657" s="58">
        <f>+Table1_1[[#This Row],[Operating Profit (Gross Profit - Total operating expenses)]]/Table1_1[[#This Row],[ Total Revenue ]]</f>
        <v>7.6814619994034869E-2</v>
      </c>
    </row>
    <row r="1658" spans="1:14" x14ac:dyDescent="0.35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2">
        <f>+Table1_1[[#This Row],[ Total Revenue ]]-Table1_1[[#This Row],[ Cost of Goods Sold ]]</f>
        <v>6245000000</v>
      </c>
      <c r="L1658" s="2">
        <f>Table1_1[[#This Row],[Gross Profit (Total Revenue - Cost of Goods Sold)]]-SUM(F1658:H1658)</f>
        <v>2869000000</v>
      </c>
      <c r="M1658" s="58">
        <f>1-(Table1_1[[#This Row],[ Cost of Goods Sold ]]/Table1_1[[#This Row],[ Total Revenue ]])</f>
        <v>0.21751245167357458</v>
      </c>
      <c r="N1658" s="58">
        <f>+Table1_1[[#This Row],[Operating Profit (Gross Profit - Total operating expenses)]]/Table1_1[[#This Row],[ Total Revenue ]]</f>
        <v>9.9926857302079342E-2</v>
      </c>
    </row>
    <row r="1659" spans="1:14" x14ac:dyDescent="0.35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2">
        <f>+Table1_1[[#This Row],[ Total Revenue ]]-Table1_1[[#This Row],[ Cost of Goods Sold ]]</f>
        <v>924360000</v>
      </c>
      <c r="L1659" s="2">
        <f>Table1_1[[#This Row],[Gross Profit (Total Revenue - Cost of Goods Sold)]]-SUM(F1659:H1659)</f>
        <v>534107000</v>
      </c>
      <c r="M1659" s="58">
        <f>1-(Table1_1[[#This Row],[ Cost of Goods Sold ]]/Table1_1[[#This Row],[ Total Revenue ]])</f>
        <v>0.33255850516326257</v>
      </c>
      <c r="N1659" s="58">
        <f>+Table1_1[[#This Row],[Operating Profit (Gross Profit - Total operating expenses)]]/Table1_1[[#This Row],[ Total Revenue ]]</f>
        <v>0.1921565467104101</v>
      </c>
    </row>
    <row r="1660" spans="1:14" x14ac:dyDescent="0.35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2">
        <f>+Table1_1[[#This Row],[ Total Revenue ]]-Table1_1[[#This Row],[ Cost of Goods Sold ]]</f>
        <v>7560000000</v>
      </c>
      <c r="L1660" s="2">
        <f>Table1_1[[#This Row],[Gross Profit (Total Revenue - Cost of Goods Sold)]]-SUM(F1660:H1660)</f>
        <v>4532000000</v>
      </c>
      <c r="M1660" s="58">
        <f>1-(Table1_1[[#This Row],[ Cost of Goods Sold ]]/Table1_1[[#This Row],[ Total Revenue ]])</f>
        <v>0.58153846153846156</v>
      </c>
      <c r="N1660" s="58">
        <f>+Table1_1[[#This Row],[Operating Profit (Gross Profit - Total operating expenses)]]/Table1_1[[#This Row],[ Total Revenue ]]</f>
        <v>0.3486153846153846</v>
      </c>
    </row>
    <row r="1661" spans="1:14" x14ac:dyDescent="0.35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2">
        <f>+Table1_1[[#This Row],[ Total Revenue ]]-Table1_1[[#This Row],[ Cost of Goods Sold ]]</f>
        <v>2444000000</v>
      </c>
      <c r="L1661" s="2">
        <f>Table1_1[[#This Row],[Gross Profit (Total Revenue - Cost of Goods Sold)]]-SUM(F1661:H1661)</f>
        <v>1140000000</v>
      </c>
      <c r="M1661" s="58">
        <f>1-(Table1_1[[#This Row],[ Cost of Goods Sold ]]/Table1_1[[#This Row],[ Total Revenue ]])</f>
        <v>0.18207554198018328</v>
      </c>
      <c r="N1661" s="58">
        <f>+Table1_1[[#This Row],[Operating Profit (Gross Profit - Total operating expenses)]]/Table1_1[[#This Row],[ Total Revenue ]]</f>
        <v>8.4928853460478279E-2</v>
      </c>
    </row>
    <row r="1662" spans="1:14" x14ac:dyDescent="0.35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2">
        <f>+Table1_1[[#This Row],[ Total Revenue ]]-Table1_1[[#This Row],[ Cost of Goods Sold ]]</f>
        <v>1905547000</v>
      </c>
      <c r="L1662" s="2">
        <f>Table1_1[[#This Row],[Gross Profit (Total Revenue - Cost of Goods Sold)]]-SUM(F1662:H1662)</f>
        <v>408547000</v>
      </c>
      <c r="M1662" s="58">
        <f>1-(Table1_1[[#This Row],[ Cost of Goods Sold ]]/Table1_1[[#This Row],[ Total Revenue ]])</f>
        <v>0.48079649525535828</v>
      </c>
      <c r="N1662" s="58">
        <f>+Table1_1[[#This Row],[Operating Profit (Gross Profit - Total operating expenses)]]/Table1_1[[#This Row],[ Total Revenue ]]</f>
        <v>0.10308219411386384</v>
      </c>
    </row>
    <row r="1663" spans="1:14" x14ac:dyDescent="0.35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2">
        <f>+Table1_1[[#This Row],[ Total Revenue ]]-Table1_1[[#This Row],[ Cost of Goods Sold ]]</f>
        <v>1905547000</v>
      </c>
      <c r="L1663" s="2">
        <f>Table1_1[[#This Row],[Gross Profit (Total Revenue - Cost of Goods Sold)]]-SUM(F1663:H1663)</f>
        <v>408547000</v>
      </c>
      <c r="M1663" s="58">
        <f>1-(Table1_1[[#This Row],[ Cost of Goods Sold ]]/Table1_1[[#This Row],[ Total Revenue ]])</f>
        <v>0.48079649525535828</v>
      </c>
      <c r="N1663" s="58">
        <f>+Table1_1[[#This Row],[Operating Profit (Gross Profit - Total operating expenses)]]/Table1_1[[#This Row],[ Total Revenue ]]</f>
        <v>0.10308219411386384</v>
      </c>
    </row>
    <row r="1664" spans="1:14" x14ac:dyDescent="0.35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2">
        <f>+Table1_1[[#This Row],[ Total Revenue ]]-Table1_1[[#This Row],[ Cost of Goods Sold ]]</f>
        <v>25734000000</v>
      </c>
      <c r="L1664" s="2">
        <f>Table1_1[[#This Row],[Gross Profit (Total Revenue - Cost of Goods Sold)]]-SUM(F1664:H1664)</f>
        <v>5492000000</v>
      </c>
      <c r="M1664" s="58">
        <f>1-(Table1_1[[#This Row],[ Cost of Goods Sold ]]/Table1_1[[#This Row],[ Total Revenue ]])</f>
        <v>0.67964293260088737</v>
      </c>
      <c r="N1664" s="58">
        <f>+Table1_1[[#This Row],[Operating Profit (Gross Profit - Total operating expenses)]]/Table1_1[[#This Row],[ Total Revenue ]]</f>
        <v>0.14504542573420665</v>
      </c>
    </row>
    <row r="1665" spans="1:14" x14ac:dyDescent="0.35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2">
        <f>+Table1_1[[#This Row],[ Total Revenue ]]-Table1_1[[#This Row],[ Cost of Goods Sold ]]</f>
        <v>612601000</v>
      </c>
      <c r="L1665" s="2">
        <f>Table1_1[[#This Row],[Gross Profit (Total Revenue - Cost of Goods Sold)]]-SUM(F1665:H1665)</f>
        <v>159591000</v>
      </c>
      <c r="M1665" s="58">
        <f>1-(Table1_1[[#This Row],[ Cost of Goods Sold ]]/Table1_1[[#This Row],[ Total Revenue ]])</f>
        <v>0.68474735032493594</v>
      </c>
      <c r="N1665" s="58">
        <f>+Table1_1[[#This Row],[Operating Profit (Gross Profit - Total operating expenses)]]/Table1_1[[#This Row],[ Total Revenue ]]</f>
        <v>0.17838611818411471</v>
      </c>
    </row>
    <row r="1666" spans="1:14" x14ac:dyDescent="0.35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2">
        <f>+Table1_1[[#This Row],[ Total Revenue ]]-Table1_1[[#This Row],[ Cost of Goods Sold ]]</f>
        <v>1384333000</v>
      </c>
      <c r="L1666" s="2">
        <f>Table1_1[[#This Row],[Gross Profit (Total Revenue - Cost of Goods Sold)]]-SUM(F1666:H1666)</f>
        <v>520979000</v>
      </c>
      <c r="M1666" s="58">
        <f>1-(Table1_1[[#This Row],[ Cost of Goods Sold ]]/Table1_1[[#This Row],[ Total Revenue ]])</f>
        <v>0.35277575892251911</v>
      </c>
      <c r="N1666" s="58">
        <f>+Table1_1[[#This Row],[Operating Profit (Gross Profit - Total operating expenses)]]/Table1_1[[#This Row],[ Total Revenue ]]</f>
        <v>0.13276340454767394</v>
      </c>
    </row>
    <row r="1667" spans="1:14" x14ac:dyDescent="0.35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2">
        <f>+Table1_1[[#This Row],[ Total Revenue ]]-Table1_1[[#This Row],[ Cost of Goods Sold ]]</f>
        <v>67802000000</v>
      </c>
      <c r="L1667" s="2">
        <f>Table1_1[[#This Row],[Gross Profit (Total Revenue - Cost of Goods Sold)]]-SUM(F1667:H1667)</f>
        <v>12930000000</v>
      </c>
      <c r="M1667" s="58">
        <f>1-(Table1_1[[#This Row],[ Cost of Goods Sold ]]/Table1_1[[#This Row],[ Total Revenue ]])</f>
        <v>0.36681454230685995</v>
      </c>
      <c r="N1667" s="58">
        <f>+Table1_1[[#This Row],[Operating Profit (Gross Profit - Total operating expenses)]]/Table1_1[[#This Row],[ Total Revenue ]]</f>
        <v>6.9952391257303612E-2</v>
      </c>
    </row>
    <row r="1668" spans="1:14" x14ac:dyDescent="0.35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2">
        <f>+Table1_1[[#This Row],[ Total Revenue ]]-Table1_1[[#This Row],[ Cost of Goods Sold ]]</f>
        <v>3521900000</v>
      </c>
      <c r="L1668" s="2">
        <f>Table1_1[[#This Row],[Gross Profit (Total Revenue - Cost of Goods Sold)]]-SUM(F1668:H1668)</f>
        <v>1391100000</v>
      </c>
      <c r="M1668" s="58">
        <f>1-(Table1_1[[#This Row],[ Cost of Goods Sold ]]/Table1_1[[#This Row],[ Total Revenue ]])</f>
        <v>0.32818950173790684</v>
      </c>
      <c r="N1668" s="58">
        <f>+Table1_1[[#This Row],[Operating Profit (Gross Profit - Total operating expenses)]]/Table1_1[[#This Row],[ Total Revenue ]]</f>
        <v>0.12963014732604625</v>
      </c>
    </row>
    <row r="1669" spans="1:14" x14ac:dyDescent="0.35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2">
        <f>+Table1_1[[#This Row],[ Total Revenue ]]-Table1_1[[#This Row],[ Cost of Goods Sold ]]</f>
        <v>16194000000</v>
      </c>
      <c r="L1669" s="2">
        <f>Table1_1[[#This Row],[Gross Profit (Total Revenue - Cost of Goods Sold)]]-SUM(F1669:H1669)</f>
        <v>7272000000</v>
      </c>
      <c r="M1669" s="58">
        <f>1-(Table1_1[[#This Row],[ Cost of Goods Sold ]]/Table1_1[[#This Row],[ Total Revenue ]])</f>
        <v>0.81209568226267492</v>
      </c>
      <c r="N1669" s="58">
        <f>+Table1_1[[#This Row],[Operating Profit (Gross Profit - Total operating expenses)]]/Table1_1[[#This Row],[ Total Revenue ]]</f>
        <v>0.3646757935910937</v>
      </c>
    </row>
    <row r="1670" spans="1:14" x14ac:dyDescent="0.35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2">
        <f>+Table1_1[[#This Row],[ Total Revenue ]]-Table1_1[[#This Row],[ Cost of Goods Sold ]]</f>
        <v>45416000000</v>
      </c>
      <c r="L1670" s="2">
        <f>Table1_1[[#This Row],[Gross Profit (Total Revenue - Cost of Goods Sold)]]-SUM(F1670:H1670)</f>
        <v>7668000000</v>
      </c>
      <c r="M1670" s="58">
        <f>1-(Table1_1[[#This Row],[ Cost of Goods Sold ]]/Table1_1[[#This Row],[ Total Revenue ]])</f>
        <v>0.77816424789678396</v>
      </c>
      <c r="N1670" s="58">
        <f>+Table1_1[[#This Row],[Operating Profit (Gross Profit - Total operating expenses)]]/Table1_1[[#This Row],[ Total Revenue ]]</f>
        <v>0.13138461011257133</v>
      </c>
    </row>
    <row r="1671" spans="1:14" x14ac:dyDescent="0.35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2">
        <f>+Table1_1[[#This Row],[ Total Revenue ]]-Table1_1[[#This Row],[ Cost of Goods Sold ]]</f>
        <v>1201902000</v>
      </c>
      <c r="L1671" s="2">
        <f>Table1_1[[#This Row],[Gross Profit (Total Revenue - Cost of Goods Sold)]]-SUM(F1671:H1671)</f>
        <v>353579000</v>
      </c>
      <c r="M1671" s="58">
        <f>1-(Table1_1[[#This Row],[ Cost of Goods Sold ]]/Table1_1[[#This Row],[ Total Revenue ]])</f>
        <v>0.34886944890967952</v>
      </c>
      <c r="N1671" s="58">
        <f>+Table1_1[[#This Row],[Operating Profit (Gross Profit - Total operating expenses)]]/Table1_1[[#This Row],[ Total Revenue ]]</f>
        <v>0.10263142159347068</v>
      </c>
    </row>
    <row r="1672" spans="1:14" x14ac:dyDescent="0.35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2">
        <f>+Table1_1[[#This Row],[ Total Revenue ]]-Table1_1[[#This Row],[ Cost of Goods Sold ]]</f>
        <v>754800000</v>
      </c>
      <c r="L1672" s="2">
        <f>Table1_1[[#This Row],[Gross Profit (Total Revenue - Cost of Goods Sold)]]-SUM(F1672:H1672)</f>
        <v>274200000</v>
      </c>
      <c r="M1672" s="58">
        <f>1-(Table1_1[[#This Row],[ Cost of Goods Sold ]]/Table1_1[[#This Row],[ Total Revenue ]])</f>
        <v>0.33995406026212671</v>
      </c>
      <c r="N1672" s="58">
        <f>+Table1_1[[#This Row],[Operating Profit (Gross Profit - Total operating expenses)]]/Table1_1[[#This Row],[ Total Revenue ]]</f>
        <v>0.1234968247534117</v>
      </c>
    </row>
    <row r="1673" spans="1:14" x14ac:dyDescent="0.35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2">
        <f>+Table1_1[[#This Row],[ Total Revenue ]]-Table1_1[[#This Row],[ Cost of Goods Sold ]]</f>
        <v>15784000000</v>
      </c>
      <c r="L1673" s="2">
        <f>Table1_1[[#This Row],[Gross Profit (Total Revenue - Cost of Goods Sold)]]-SUM(F1673:H1673)</f>
        <v>8172000000</v>
      </c>
      <c r="M1673" s="58">
        <f>1-(Table1_1[[#This Row],[ Cost of Goods Sold ]]/Table1_1[[#This Row],[ Total Revenue ]])</f>
        <v>0.27573195444064003</v>
      </c>
      <c r="N1673" s="58">
        <f>+Table1_1[[#This Row],[Operating Profit (Gross Profit - Total operating expenses)]]/Table1_1[[#This Row],[ Total Revenue ]]</f>
        <v>0.1427573195444064</v>
      </c>
    </row>
    <row r="1674" spans="1:14" x14ac:dyDescent="0.35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2">
        <f>+Table1_1[[#This Row],[ Total Revenue ]]-Table1_1[[#This Row],[ Cost of Goods Sold ]]</f>
        <v>12856000000</v>
      </c>
      <c r="L1674" s="2">
        <f>Table1_1[[#This Row],[Gross Profit (Total Revenue - Cost of Goods Sold)]]-SUM(F1674:H1674)</f>
        <v>7885000000</v>
      </c>
      <c r="M1674" s="58">
        <f>1-(Table1_1[[#This Row],[ Cost of Goods Sold ]]/Table1_1[[#This Row],[ Total Revenue ]])</f>
        <v>0.85240684259382049</v>
      </c>
      <c r="N1674" s="58">
        <f>+Table1_1[[#This Row],[Operating Profit (Gross Profit - Total operating expenses)]]/Table1_1[[#This Row],[ Total Revenue ]]</f>
        <v>0.52280864606816069</v>
      </c>
    </row>
    <row r="1675" spans="1:14" x14ac:dyDescent="0.35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2">
        <f>+Table1_1[[#This Row],[ Total Revenue ]]-Table1_1[[#This Row],[ Cost of Goods Sold ]]</f>
        <v>1361300000</v>
      </c>
      <c r="L1675" s="2">
        <f>Table1_1[[#This Row],[Gross Profit (Total Revenue - Cost of Goods Sold)]]-SUM(F1675:H1675)</f>
        <v>550800000</v>
      </c>
      <c r="M1675" s="58">
        <f>1-(Table1_1[[#This Row],[ Cost of Goods Sold ]]/Table1_1[[#This Row],[ Total Revenue ]])</f>
        <v>0.42305301758965752</v>
      </c>
      <c r="N1675" s="58">
        <f>+Table1_1[[#This Row],[Operating Profit (Gross Profit - Total operating expenses)]]/Table1_1[[#This Row],[ Total Revenue ]]</f>
        <v>0.17117285101622226</v>
      </c>
    </row>
    <row r="1676" spans="1:14" x14ac:dyDescent="0.35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2">
        <f>+Table1_1[[#This Row],[ Total Revenue ]]-Table1_1[[#This Row],[ Cost of Goods Sold ]]</f>
        <v>5982944000</v>
      </c>
      <c r="L1676" s="2">
        <f>Table1_1[[#This Row],[Gross Profit (Total Revenue - Cost of Goods Sold)]]-SUM(F1676:H1676)</f>
        <v>1804558000</v>
      </c>
      <c r="M1676" s="58">
        <f>1-(Table1_1[[#This Row],[ Cost of Goods Sold ]]/Table1_1[[#This Row],[ Total Revenue ]])</f>
        <v>0.48340209670653278</v>
      </c>
      <c r="N1676" s="58">
        <f>+Table1_1[[#This Row],[Operating Profit (Gross Profit - Total operating expenses)]]/Table1_1[[#This Row],[ Total Revenue ]]</f>
        <v>0.14580232086888117</v>
      </c>
    </row>
    <row r="1677" spans="1:14" x14ac:dyDescent="0.35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2">
        <f>+Table1_1[[#This Row],[ Total Revenue ]]-Table1_1[[#This Row],[ Cost of Goods Sold ]]</f>
        <v>5804000000</v>
      </c>
      <c r="L1677" s="2">
        <f>Table1_1[[#This Row],[Gross Profit (Total Revenue - Cost of Goods Sold)]]-SUM(F1677:H1677)</f>
        <v>2732000000</v>
      </c>
      <c r="M1677" s="58">
        <f>1-(Table1_1[[#This Row],[ Cost of Goods Sold ]]/Table1_1[[#This Row],[ Total Revenue ]])</f>
        <v>0.46476617552850741</v>
      </c>
      <c r="N1677" s="58">
        <f>+Table1_1[[#This Row],[Operating Profit (Gross Profit - Total operating expenses)]]/Table1_1[[#This Row],[ Total Revenue ]]</f>
        <v>0.21877001921844971</v>
      </c>
    </row>
    <row r="1678" spans="1:14" x14ac:dyDescent="0.35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2">
        <f>+Table1_1[[#This Row],[ Total Revenue ]]-Table1_1[[#This Row],[ Cost of Goods Sold ]]</f>
        <v>13153000000</v>
      </c>
      <c r="L1678" s="2">
        <f>Table1_1[[#This Row],[Gross Profit (Total Revenue - Cost of Goods Sold)]]-SUM(F1678:H1678)</f>
        <v>6358000000</v>
      </c>
      <c r="M1678" s="58">
        <f>1-(Table1_1[[#This Row],[ Cost of Goods Sold ]]/Table1_1[[#This Row],[ Total Revenue ]])</f>
        <v>0.14979955355109109</v>
      </c>
      <c r="N1678" s="58">
        <f>+Table1_1[[#This Row],[Operating Profit (Gross Profit - Total operating expenses)]]/Table1_1[[#This Row],[ Total Revenue ]]</f>
        <v>7.2411279668352244E-2</v>
      </c>
    </row>
    <row r="1679" spans="1:14" x14ac:dyDescent="0.35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2">
        <f>+Table1_1[[#This Row],[ Total Revenue ]]-Table1_1[[#This Row],[ Cost of Goods Sold ]]</f>
        <v>857533000</v>
      </c>
      <c r="L1679" s="2">
        <f>Table1_1[[#This Row],[Gross Profit (Total Revenue - Cost of Goods Sold)]]-SUM(F1679:H1679)</f>
        <v>544839000</v>
      </c>
      <c r="M1679" s="58">
        <f>1-(Table1_1[[#This Row],[ Cost of Goods Sold ]]/Table1_1[[#This Row],[ Total Revenue ]])</f>
        <v>0.25058084303547945</v>
      </c>
      <c r="N1679" s="58">
        <f>+Table1_1[[#This Row],[Operating Profit (Gross Profit - Total operating expenses)]]/Table1_1[[#This Row],[ Total Revenue ]]</f>
        <v>0.15920811903286239</v>
      </c>
    </row>
    <row r="1680" spans="1:14" x14ac:dyDescent="0.35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2">
        <f>+Table1_1[[#This Row],[ Total Revenue ]]-Table1_1[[#This Row],[ Cost of Goods Sold ]]</f>
        <v>1481866000</v>
      </c>
      <c r="L1680" s="2">
        <f>Table1_1[[#This Row],[Gross Profit (Total Revenue - Cost of Goods Sold)]]-SUM(F1680:H1680)</f>
        <v>737528000</v>
      </c>
      <c r="M1680" s="58">
        <f>1-(Table1_1[[#This Row],[ Cost of Goods Sold ]]/Table1_1[[#This Row],[ Total Revenue ]])</f>
        <v>0.59127955368322271</v>
      </c>
      <c r="N1680" s="58">
        <f>+Table1_1[[#This Row],[Operating Profit (Gross Profit - Total operating expenses)]]/Table1_1[[#This Row],[ Total Revenue ]]</f>
        <v>0.29428114732970445</v>
      </c>
    </row>
    <row r="1681" spans="1:14" x14ac:dyDescent="0.35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2">
        <f>+Table1_1[[#This Row],[ Total Revenue ]]-Table1_1[[#This Row],[ Cost of Goods Sold ]]</f>
        <v>1264736000</v>
      </c>
      <c r="L1681" s="2">
        <f>Table1_1[[#This Row],[Gross Profit (Total Revenue - Cost of Goods Sold)]]-SUM(F1681:H1681)</f>
        <v>736562000</v>
      </c>
      <c r="M1681" s="58">
        <f>1-(Table1_1[[#This Row],[ Cost of Goods Sold ]]/Table1_1[[#This Row],[ Total Revenue ]])</f>
        <v>0.61157151077606009</v>
      </c>
      <c r="N1681" s="58">
        <f>+Table1_1[[#This Row],[Operating Profit (Gross Profit - Total operating expenses)]]/Table1_1[[#This Row],[ Total Revenue ]]</f>
        <v>0.35616945759449908</v>
      </c>
    </row>
    <row r="1682" spans="1:14" x14ac:dyDescent="0.35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2">
        <f>+Table1_1[[#This Row],[ Total Revenue ]]-Table1_1[[#This Row],[ Cost of Goods Sold ]]</f>
        <v>866578000</v>
      </c>
      <c r="L1682" s="2">
        <f>Table1_1[[#This Row],[Gross Profit (Total Revenue - Cost of Goods Sold)]]-SUM(F1682:H1682)</f>
        <v>605946000</v>
      </c>
      <c r="M1682" s="58">
        <f>1-(Table1_1[[#This Row],[ Cost of Goods Sold ]]/Table1_1[[#This Row],[ Total Revenue ]])</f>
        <v>0.8180156810771726</v>
      </c>
      <c r="N1682" s="58">
        <f>+Table1_1[[#This Row],[Operating Profit (Gross Profit - Total operating expenses)]]/Table1_1[[#This Row],[ Total Revenue ]]</f>
        <v>0.57198928415675032</v>
      </c>
    </row>
    <row r="1683" spans="1:14" x14ac:dyDescent="0.35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2">
        <f>+Table1_1[[#This Row],[ Total Revenue ]]-Table1_1[[#This Row],[ Cost of Goods Sold ]]</f>
        <v>907824000</v>
      </c>
      <c r="L1683" s="2">
        <f>Table1_1[[#This Row],[Gross Profit (Total Revenue - Cost of Goods Sold)]]-SUM(F1683:H1683)</f>
        <v>-464673000</v>
      </c>
      <c r="M1683" s="58">
        <f>1-(Table1_1[[#This Row],[ Cost of Goods Sold ]]/Table1_1[[#This Row],[ Total Revenue ]])</f>
        <v>0.87938810619798202</v>
      </c>
      <c r="N1683" s="58">
        <f>+Table1_1[[#This Row],[Operating Profit (Gross Profit - Total operating expenses)]]/Table1_1[[#This Row],[ Total Revenue ]]</f>
        <v>-0.45011798484214444</v>
      </c>
    </row>
    <row r="1684" spans="1:14" x14ac:dyDescent="0.35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2">
        <f>+Table1_1[[#This Row],[ Total Revenue ]]-Table1_1[[#This Row],[ Cost of Goods Sold ]]</f>
        <v>2000573000</v>
      </c>
      <c r="L1684" s="2">
        <f>Table1_1[[#This Row],[Gross Profit (Total Revenue - Cost of Goods Sold)]]-SUM(F1684:H1684)</f>
        <v>964786000</v>
      </c>
      <c r="M1684" s="58">
        <f>1-(Table1_1[[#This Row],[ Cost of Goods Sold ]]/Table1_1[[#This Row],[ Total Revenue ]])</f>
        <v>0.58111493310668594</v>
      </c>
      <c r="N1684" s="58">
        <f>+Table1_1[[#This Row],[Operating Profit (Gross Profit - Total operating expenses)]]/Table1_1[[#This Row],[ Total Revenue ]]</f>
        <v>0.28024548559451073</v>
      </c>
    </row>
    <row r="1685" spans="1:14" x14ac:dyDescent="0.35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2">
        <f>+Table1_1[[#This Row],[ Total Revenue ]]-Table1_1[[#This Row],[ Cost of Goods Sold ]]</f>
        <v>79063000000</v>
      </c>
      <c r="L1685" s="2">
        <f>Table1_1[[#This Row],[Gross Profit (Total Revenue - Cost of Goods Sold)]]-SUM(F1685:H1685)</f>
        <v>33060000000</v>
      </c>
      <c r="M1685" s="58">
        <f>1-(Table1_1[[#This Row],[ Cost of Goods Sold ]]/Table1_1[[#This Row],[ Total Revenue ]])</f>
        <v>0.60069138428810209</v>
      </c>
      <c r="N1685" s="58">
        <f>+Table1_1[[#This Row],[Operating Profit (Gross Profit - Total operating expenses)]]/Table1_1[[#This Row],[ Total Revenue ]]</f>
        <v>0.25117763257863546</v>
      </c>
    </row>
    <row r="1686" spans="1:14" x14ac:dyDescent="0.35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2">
        <f>+Table1_1[[#This Row],[ Total Revenue ]]-Table1_1[[#This Row],[ Cost of Goods Sold ]]</f>
        <v>1199660000</v>
      </c>
      <c r="L1686" s="2">
        <f>Table1_1[[#This Row],[Gross Profit (Total Revenue - Cost of Goods Sold)]]-SUM(F1686:H1686)</f>
        <v>575245000</v>
      </c>
      <c r="M1686" s="58">
        <f>1-(Table1_1[[#This Row],[ Cost of Goods Sold ]]/Table1_1[[#This Row],[ Total Revenue ]])</f>
        <v>0.58739715188323938</v>
      </c>
      <c r="N1686" s="58">
        <f>+Table1_1[[#This Row],[Operating Profit (Gross Profit - Total operating expenses)]]/Table1_1[[#This Row],[ Total Revenue ]]</f>
        <v>0.28166086610795893</v>
      </c>
    </row>
    <row r="1687" spans="1:14" x14ac:dyDescent="0.35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2">
        <f>+Table1_1[[#This Row],[ Total Revenue ]]-Table1_1[[#This Row],[ Cost of Goods Sold ]]</f>
        <v>3435000000</v>
      </c>
      <c r="L1687" s="2">
        <f>Table1_1[[#This Row],[Gross Profit (Total Revenue - Cost of Goods Sold)]]-SUM(F1687:H1687)</f>
        <v>466000000</v>
      </c>
      <c r="M1687" s="58">
        <f>1-(Table1_1[[#This Row],[ Cost of Goods Sold ]]/Table1_1[[#This Row],[ Total Revenue ]])</f>
        <v>0.26435277820532554</v>
      </c>
      <c r="N1687" s="58">
        <f>+Table1_1[[#This Row],[Operating Profit (Gross Profit - Total operating expenses)]]/Table1_1[[#This Row],[ Total Revenue ]]</f>
        <v>3.5862705864245038E-2</v>
      </c>
    </row>
    <row r="1688" spans="1:14" x14ac:dyDescent="0.35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2">
        <f>+Table1_1[[#This Row],[ Total Revenue ]]-Table1_1[[#This Row],[ Cost of Goods Sold ]]</f>
        <v>1976700000</v>
      </c>
      <c r="L1688" s="2">
        <f>Table1_1[[#This Row],[Gross Profit (Total Revenue - Cost of Goods Sold)]]-SUM(F1688:H1688)</f>
        <v>1250500000</v>
      </c>
      <c r="M1688" s="58">
        <f>1-(Table1_1[[#This Row],[ Cost of Goods Sold ]]/Table1_1[[#This Row],[ Total Revenue ]])</f>
        <v>0.33355832672415253</v>
      </c>
      <c r="N1688" s="58">
        <f>+Table1_1[[#This Row],[Operating Profit (Gross Profit - Total operating expenses)]]/Table1_1[[#This Row],[ Total Revenue ]]</f>
        <v>0.21101567641450533</v>
      </c>
    </row>
    <row r="1689" spans="1:14" x14ac:dyDescent="0.35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2">
        <f>+Table1_1[[#This Row],[ Total Revenue ]]-Table1_1[[#This Row],[ Cost of Goods Sold ]]</f>
        <v>89070000000</v>
      </c>
      <c r="L1689" s="2">
        <f>Table1_1[[#This Row],[Gross Profit (Total Revenue - Cost of Goods Sold)]]-SUM(F1689:H1689)</f>
        <v>36654000000</v>
      </c>
      <c r="M1689" s="58">
        <f>1-(Table1_1[[#This Row],[ Cost of Goods Sold ]]/Table1_1[[#This Row],[ Total Revenue ]])</f>
        <v>0.98930392189530503</v>
      </c>
      <c r="N1689" s="58">
        <f>+Table1_1[[#This Row],[Operating Profit (Gross Profit - Total operating expenses)]]/Table1_1[[#This Row],[ Total Revenue ]]</f>
        <v>0.40711739029022692</v>
      </c>
    </row>
    <row r="1690" spans="1:14" x14ac:dyDescent="0.35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2">
        <f>+Table1_1[[#This Row],[ Total Revenue ]]-Table1_1[[#This Row],[ Cost of Goods Sold ]]</f>
        <v>5411000000</v>
      </c>
      <c r="L1690" s="2">
        <f>Table1_1[[#This Row],[Gross Profit (Total Revenue - Cost of Goods Sold)]]-SUM(F1690:H1690)</f>
        <v>934000000</v>
      </c>
      <c r="M1690" s="58">
        <f>1-(Table1_1[[#This Row],[ Cost of Goods Sold ]]/Table1_1[[#This Row],[ Total Revenue ]])</f>
        <v>0.34412363266344437</v>
      </c>
      <c r="N1690" s="58">
        <f>+Table1_1[[#This Row],[Operating Profit (Gross Profit - Total operating expenses)]]/Table1_1[[#This Row],[ Total Revenue ]]</f>
        <v>5.9399643856525054E-2</v>
      </c>
    </row>
    <row r="1691" spans="1:14" x14ac:dyDescent="0.35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2">
        <f>+Table1_1[[#This Row],[ Total Revenue ]]-Table1_1[[#This Row],[ Cost of Goods Sold ]]</f>
        <v>3682000000</v>
      </c>
      <c r="L1691" s="2">
        <f>Table1_1[[#This Row],[Gross Profit (Total Revenue - Cost of Goods Sold)]]-SUM(F1691:H1691)</f>
        <v>1527000000</v>
      </c>
      <c r="M1691" s="58">
        <f>1-(Table1_1[[#This Row],[ Cost of Goods Sold ]]/Table1_1[[#This Row],[ Total Revenue ]])</f>
        <v>0.17771985712906646</v>
      </c>
      <c r="N1691" s="58">
        <f>+Table1_1[[#This Row],[Operating Profit (Gross Profit - Total operating expenses)]]/Table1_1[[#This Row],[ Total Revenue ]]</f>
        <v>7.3704025485085436E-2</v>
      </c>
    </row>
    <row r="1692" spans="1:14" x14ac:dyDescent="0.35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2">
        <f>+Table1_1[[#This Row],[ Total Revenue ]]-Table1_1[[#This Row],[ Cost of Goods Sold ]]</f>
        <v>5123000000</v>
      </c>
      <c r="L1692" s="2">
        <f>Table1_1[[#This Row],[Gross Profit (Total Revenue - Cost of Goods Sold)]]-SUM(F1692:H1692)</f>
        <v>2412000000</v>
      </c>
      <c r="M1692" s="58">
        <f>1-(Table1_1[[#This Row],[ Cost of Goods Sold ]]/Table1_1[[#This Row],[ Total Revenue ]])</f>
        <v>0.37644206040120509</v>
      </c>
      <c r="N1692" s="58">
        <f>+Table1_1[[#This Row],[Operating Profit (Gross Profit - Total operating expenses)]]/Table1_1[[#This Row],[ Total Revenue ]]</f>
        <v>0.17723565287677273</v>
      </c>
    </row>
    <row r="1693" spans="1:14" x14ac:dyDescent="0.35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2">
        <f>+Table1_1[[#This Row],[ Total Revenue ]]-Table1_1[[#This Row],[ Cost of Goods Sold ]]</f>
        <v>3926000000</v>
      </c>
      <c r="L1693" s="2">
        <f>Table1_1[[#This Row],[Gross Profit (Total Revenue - Cost of Goods Sold)]]-SUM(F1693:H1693)</f>
        <v>1324000000</v>
      </c>
      <c r="M1693" s="58">
        <f>1-(Table1_1[[#This Row],[ Cost of Goods Sold ]]/Table1_1[[#This Row],[ Total Revenue ]])</f>
        <v>0.53342391304347825</v>
      </c>
      <c r="N1693" s="58">
        <f>+Table1_1[[#This Row],[Operating Profit (Gross Profit - Total operating expenses)]]/Table1_1[[#This Row],[ Total Revenue ]]</f>
        <v>0.17989130434782608</v>
      </c>
    </row>
    <row r="1694" spans="1:14" x14ac:dyDescent="0.35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2">
        <f>+Table1_1[[#This Row],[ Total Revenue ]]-Table1_1[[#This Row],[ Cost of Goods Sold ]]</f>
        <v>121146000000</v>
      </c>
      <c r="L1694" s="2">
        <f>Table1_1[[#This Row],[Gross Profit (Total Revenue - Cost of Goods Sold)]]-SUM(F1694:H1694)</f>
        <v>24105000000</v>
      </c>
      <c r="M1694" s="58">
        <f>1-(Table1_1[[#This Row],[ Cost of Goods Sold ]]/Table1_1[[#This Row],[ Total Revenue ]])</f>
        <v>0.25127247837720112</v>
      </c>
      <c r="N1694" s="58">
        <f>+Table1_1[[#This Row],[Operating Profit (Gross Profit - Total operating expenses)]]/Table1_1[[#This Row],[ Total Revenue ]]</f>
        <v>4.9996888805923713E-2</v>
      </c>
    </row>
    <row r="1695" spans="1:14" x14ac:dyDescent="0.35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2">
        <f>+Table1_1[[#This Row],[ Total Revenue ]]-Table1_1[[#This Row],[ Cost of Goods Sold ]]</f>
        <v>2284300000</v>
      </c>
      <c r="L1695" s="2">
        <f>Table1_1[[#This Row],[Gross Profit (Total Revenue - Cost of Goods Sold)]]-SUM(F1695:H1695)</f>
        <v>1109400000</v>
      </c>
      <c r="M1695" s="58">
        <f>1-(Table1_1[[#This Row],[ Cost of Goods Sold ]]/Table1_1[[#This Row],[ Total Revenue ]])</f>
        <v>0.41656181045644369</v>
      </c>
      <c r="N1695" s="58">
        <f>+Table1_1[[#This Row],[Operating Profit (Gross Profit - Total operating expenses)]]/Table1_1[[#This Row],[ Total Revenue ]]</f>
        <v>0.20230866021117128</v>
      </c>
    </row>
    <row r="1696" spans="1:14" x14ac:dyDescent="0.35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2">
        <f>+Table1_1[[#This Row],[ Total Revenue ]]-Table1_1[[#This Row],[ Cost of Goods Sold ]]</f>
        <v>1388000000</v>
      </c>
      <c r="L1696" s="2">
        <f>Table1_1[[#This Row],[Gross Profit (Total Revenue - Cost of Goods Sold)]]-SUM(F1696:H1696)</f>
        <v>944000000</v>
      </c>
      <c r="M1696" s="58">
        <f>1-(Table1_1[[#This Row],[ Cost of Goods Sold ]]/Table1_1[[#This Row],[ Total Revenue ]])</f>
        <v>0.19598983338040099</v>
      </c>
      <c r="N1696" s="58">
        <f>+Table1_1[[#This Row],[Operating Profit (Gross Profit - Total operating expenses)]]/Table1_1[[#This Row],[ Total Revenue ]]</f>
        <v>0.13329567918667043</v>
      </c>
    </row>
    <row r="1697" spans="1:14" x14ac:dyDescent="0.35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2">
        <f>+Table1_1[[#This Row],[ Total Revenue ]]-Table1_1[[#This Row],[ Cost of Goods Sold ]]</f>
        <v>2836000000</v>
      </c>
      <c r="L1697" s="2">
        <f>Table1_1[[#This Row],[Gross Profit (Total Revenue - Cost of Goods Sold)]]-SUM(F1697:H1697)</f>
        <v>1028000000</v>
      </c>
      <c r="M1697" s="58">
        <f>1-(Table1_1[[#This Row],[ Cost of Goods Sold ]]/Table1_1[[#This Row],[ Total Revenue ]])</f>
        <v>0.51228323699421963</v>
      </c>
      <c r="N1697" s="58">
        <f>+Table1_1[[#This Row],[Operating Profit (Gross Profit - Total operating expenses)]]/Table1_1[[#This Row],[ Total Revenue ]]</f>
        <v>0.18569364161849711</v>
      </c>
    </row>
    <row r="1698" spans="1:14" x14ac:dyDescent="0.35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2">
        <f>+Table1_1[[#This Row],[ Total Revenue ]]-Table1_1[[#This Row],[ Cost of Goods Sold ]]</f>
        <v>1545509000</v>
      </c>
      <c r="L1698" s="2">
        <f>Table1_1[[#This Row],[Gross Profit (Total Revenue - Cost of Goods Sold)]]-SUM(F1698:H1698)</f>
        <v>747552000</v>
      </c>
      <c r="M1698" s="58">
        <f>1-(Table1_1[[#This Row],[ Cost of Goods Sold ]]/Table1_1[[#This Row],[ Total Revenue ]])</f>
        <v>0.37918384801526439</v>
      </c>
      <c r="N1698" s="58">
        <f>+Table1_1[[#This Row],[Operating Profit (Gross Profit - Total operating expenses)]]/Table1_1[[#This Row],[ Total Revenue ]]</f>
        <v>0.18340860127731831</v>
      </c>
    </row>
    <row r="1699" spans="1:14" x14ac:dyDescent="0.35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2">
        <f>+Table1_1[[#This Row],[ Total Revenue ]]-Table1_1[[#This Row],[ Cost of Goods Sold ]]</f>
        <v>932745000</v>
      </c>
      <c r="L1699" s="2">
        <f>Table1_1[[#This Row],[Gross Profit (Total Revenue - Cost of Goods Sold)]]-SUM(F1699:H1699)</f>
        <v>-26045000</v>
      </c>
      <c r="M1699" s="58">
        <f>1-(Table1_1[[#This Row],[ Cost of Goods Sold ]]/Table1_1[[#This Row],[ Total Revenue ]])</f>
        <v>0.6421126255404892</v>
      </c>
      <c r="N1699" s="58">
        <f>+Table1_1[[#This Row],[Operating Profit (Gross Profit - Total operating expenses)]]/Table1_1[[#This Row],[ Total Revenue ]]</f>
        <v>-1.7929684246178797E-2</v>
      </c>
    </row>
    <row r="1700" spans="1:14" x14ac:dyDescent="0.35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2">
        <f>+Table1_1[[#This Row],[ Total Revenue ]]-Table1_1[[#This Row],[ Cost of Goods Sold ]]</f>
        <v>3990853000</v>
      </c>
      <c r="L1700" s="2">
        <f>Table1_1[[#This Row],[Gross Profit (Total Revenue - Cost of Goods Sold)]]-SUM(F1700:H1700)</f>
        <v>2000512000</v>
      </c>
      <c r="M1700" s="58">
        <f>1-(Table1_1[[#This Row],[ Cost of Goods Sold ]]/Table1_1[[#This Row],[ Total Revenue ]])</f>
        <v>0.36199900838914389</v>
      </c>
      <c r="N1700" s="58">
        <f>+Table1_1[[#This Row],[Operating Profit (Gross Profit - Total operating expenses)]]/Table1_1[[#This Row],[ Total Revenue ]]</f>
        <v>0.1814607955418511</v>
      </c>
    </row>
    <row r="1701" spans="1:14" x14ac:dyDescent="0.35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2">
        <f>+Table1_1[[#This Row],[ Total Revenue ]]-Table1_1[[#This Row],[ Cost of Goods Sold ]]</f>
        <v>3109281000</v>
      </c>
      <c r="L1701" s="2">
        <f>Table1_1[[#This Row],[Gross Profit (Total Revenue - Cost of Goods Sold)]]-SUM(F1701:H1701)</f>
        <v>1142342000</v>
      </c>
      <c r="M1701" s="58">
        <f>1-(Table1_1[[#This Row],[ Cost of Goods Sold ]]/Table1_1[[#This Row],[ Total Revenue ]])</f>
        <v>0.33401071186944664</v>
      </c>
      <c r="N1701" s="58">
        <f>+Table1_1[[#This Row],[Operating Profit (Gross Profit - Total operating expenses)]]/Table1_1[[#This Row],[ Total Revenue ]]</f>
        <v>0.12271469340286946</v>
      </c>
    </row>
    <row r="1702" spans="1:14" x14ac:dyDescent="0.35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2">
        <f>+Table1_1[[#This Row],[ Total Revenue ]]-Table1_1[[#This Row],[ Cost of Goods Sold ]]</f>
        <v>1541974000</v>
      </c>
      <c r="L1702" s="2">
        <f>Table1_1[[#This Row],[Gross Profit (Total Revenue - Cost of Goods Sold)]]-SUM(F1702:H1702)</f>
        <v>669881000</v>
      </c>
      <c r="M1702" s="58">
        <f>1-(Table1_1[[#This Row],[ Cost of Goods Sold ]]/Table1_1[[#This Row],[ Total Revenue ]])</f>
        <v>0.69650265755024776</v>
      </c>
      <c r="N1702" s="58">
        <f>+Table1_1[[#This Row],[Operating Profit (Gross Profit - Total operating expenses)]]/Table1_1[[#This Row],[ Total Revenue ]]</f>
        <v>0.30258220744475428</v>
      </c>
    </row>
    <row r="1703" spans="1:14" x14ac:dyDescent="0.35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2">
        <f>+Table1_1[[#This Row],[ Total Revenue ]]-Table1_1[[#This Row],[ Cost of Goods Sold ]]</f>
        <v>93898000000</v>
      </c>
      <c r="L1703" s="2">
        <f>Table1_1[[#This Row],[Gross Profit (Total Revenue - Cost of Goods Sold)]]-SUM(F1703:H1703)</f>
        <v>14406000000</v>
      </c>
      <c r="M1703" s="58">
        <f>1-(Table1_1[[#This Row],[ Cost of Goods Sold ]]/Table1_1[[#This Row],[ Total Revenue ]])</f>
        <v>0.36185873720557404</v>
      </c>
      <c r="N1703" s="58">
        <f>+Table1_1[[#This Row],[Operating Profit (Gross Profit - Total operating expenses)]]/Table1_1[[#This Row],[ Total Revenue ]]</f>
        <v>5.551701812800592E-2</v>
      </c>
    </row>
    <row r="1704" spans="1:14" x14ac:dyDescent="0.35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2">
        <f>+Table1_1[[#This Row],[ Total Revenue ]]-Table1_1[[#This Row],[ Cost of Goods Sold ]]</f>
        <v>1517200000</v>
      </c>
      <c r="L1704" s="2">
        <f>Table1_1[[#This Row],[Gross Profit (Total Revenue - Cost of Goods Sold)]]-SUM(F1704:H1704)</f>
        <v>439900000</v>
      </c>
      <c r="M1704" s="58">
        <f>1-(Table1_1[[#This Row],[ Cost of Goods Sold ]]/Table1_1[[#This Row],[ Total Revenue ]])</f>
        <v>0.56732602924129671</v>
      </c>
      <c r="N1704" s="58">
        <f>+Table1_1[[#This Row],[Operating Profit (Gross Profit - Total operating expenses)]]/Table1_1[[#This Row],[ Total Revenue ]]</f>
        <v>0.16449164267284896</v>
      </c>
    </row>
    <row r="1705" spans="1:14" x14ac:dyDescent="0.35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2">
        <f>+Table1_1[[#This Row],[ Total Revenue ]]-Table1_1[[#This Row],[ Cost of Goods Sold ]]</f>
        <v>5263000000</v>
      </c>
      <c r="L1705" s="2">
        <f>Table1_1[[#This Row],[Gross Profit (Total Revenue - Cost of Goods Sold)]]-SUM(F1705:H1705)</f>
        <v>598000000</v>
      </c>
      <c r="M1705" s="58">
        <f>1-(Table1_1[[#This Row],[ Cost of Goods Sold ]]/Table1_1[[#This Row],[ Total Revenue ]])</f>
        <v>0.29165973954003876</v>
      </c>
      <c r="N1705" s="58">
        <f>+Table1_1[[#This Row],[Operating Profit (Gross Profit - Total operating expenses)]]/Table1_1[[#This Row],[ Total Revenue ]]</f>
        <v>3.3139373787752842E-2</v>
      </c>
    </row>
    <row r="1706" spans="1:14" x14ac:dyDescent="0.35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2">
        <f>+Table1_1[[#This Row],[ Total Revenue ]]-Table1_1[[#This Row],[ Cost of Goods Sold ]]</f>
        <v>1404000000</v>
      </c>
      <c r="L1706" s="2">
        <f>Table1_1[[#This Row],[Gross Profit (Total Revenue - Cost of Goods Sold)]]-SUM(F1706:H1706)</f>
        <v>455000000</v>
      </c>
      <c r="M1706" s="58">
        <f>1-(Table1_1[[#This Row],[ Cost of Goods Sold ]]/Table1_1[[#This Row],[ Total Revenue ]])</f>
        <v>0.38434163701067614</v>
      </c>
      <c r="N1706" s="58">
        <f>+Table1_1[[#This Row],[Operating Profit (Gross Profit - Total operating expenses)]]/Table1_1[[#This Row],[ Total Revenue ]]</f>
        <v>0.12455516014234876</v>
      </c>
    </row>
    <row r="1707" spans="1:14" x14ac:dyDescent="0.35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2">
        <f>+Table1_1[[#This Row],[ Total Revenue ]]-Table1_1[[#This Row],[ Cost of Goods Sold ]]</f>
        <v>2890553000</v>
      </c>
      <c r="L1707" s="2">
        <f>Table1_1[[#This Row],[Gross Profit (Total Revenue - Cost of Goods Sold)]]-SUM(F1707:H1707)</f>
        <v>-134934000</v>
      </c>
      <c r="M1707" s="58">
        <f>1-(Table1_1[[#This Row],[ Cost of Goods Sold ]]/Table1_1[[#This Row],[ Total Revenue ]])</f>
        <v>0.58179908986995754</v>
      </c>
      <c r="N1707" s="58">
        <f>+Table1_1[[#This Row],[Operating Profit (Gross Profit - Total operating expenses)]]/Table1_1[[#This Row],[ Total Revenue ]]</f>
        <v>-2.7158982517363581E-2</v>
      </c>
    </row>
    <row r="1708" spans="1:14" x14ac:dyDescent="0.35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2">
        <f>+Table1_1[[#This Row],[ Total Revenue ]]-Table1_1[[#This Row],[ Cost of Goods Sold ]]</f>
        <v>3746000000</v>
      </c>
      <c r="L1708" s="2">
        <f>Table1_1[[#This Row],[Gross Profit (Total Revenue - Cost of Goods Sold)]]-SUM(F1708:H1708)</f>
        <v>2000000000</v>
      </c>
      <c r="M1708" s="58">
        <f>1-(Table1_1[[#This Row],[ Cost of Goods Sold ]]/Table1_1[[#This Row],[ Total Revenue ]])</f>
        <v>0.28584509729111029</v>
      </c>
      <c r="N1708" s="58">
        <f>+Table1_1[[#This Row],[Operating Profit (Gross Profit - Total operating expenses)]]/Table1_1[[#This Row],[ Total Revenue ]]</f>
        <v>0.15261350629530712</v>
      </c>
    </row>
    <row r="1709" spans="1:14" x14ac:dyDescent="0.35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2">
        <f>+Table1_1[[#This Row],[ Total Revenue ]]-Table1_1[[#This Row],[ Cost of Goods Sold ]]</f>
        <v>4197200000</v>
      </c>
      <c r="L1709" s="2">
        <f>Table1_1[[#This Row],[Gross Profit (Total Revenue - Cost of Goods Sold)]]-SUM(F1709:H1709)</f>
        <v>1299100000</v>
      </c>
      <c r="M1709" s="58">
        <f>1-(Table1_1[[#This Row],[ Cost of Goods Sold ]]/Table1_1[[#This Row],[ Total Revenue ]])</f>
        <v>0.69978992297175635</v>
      </c>
      <c r="N1709" s="58">
        <f>+Table1_1[[#This Row],[Operating Profit (Gross Profit - Total operating expenses)]]/Table1_1[[#This Row],[ Total Revenue ]]</f>
        <v>0.21659608523125146</v>
      </c>
    </row>
    <row r="1710" spans="1:14" x14ac:dyDescent="0.35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2">
        <f>+Table1_1[[#This Row],[ Total Revenue ]]-Table1_1[[#This Row],[ Cost of Goods Sold ]]</f>
        <v>2161247000</v>
      </c>
      <c r="L1710" s="2">
        <f>Table1_1[[#This Row],[Gross Profit (Total Revenue - Cost of Goods Sold)]]-SUM(F1710:H1710)</f>
        <v>520726000</v>
      </c>
      <c r="M1710" s="58">
        <f>1-(Table1_1[[#This Row],[ Cost of Goods Sold ]]/Table1_1[[#This Row],[ Total Revenue ]])</f>
        <v>0.97767836745919978</v>
      </c>
      <c r="N1710" s="58">
        <f>+Table1_1[[#This Row],[Operating Profit (Gross Profit - Total operating expenses)]]/Table1_1[[#This Row],[ Total Revenue ]]</f>
        <v>0.23555963088603907</v>
      </c>
    </row>
    <row r="1711" spans="1:14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2">
        <f>+Table1_1[[#This Row],[ Total Revenue ]]-Table1_1[[#This Row],[ Cost of Goods Sold ]]</f>
        <v>3222000000</v>
      </c>
      <c r="L1711" s="2">
        <f>Table1_1[[#This Row],[Gross Profit (Total Revenue - Cost of Goods Sold)]]-SUM(F1711:H1711)</f>
        <v>1397000000</v>
      </c>
      <c r="M1711" s="58">
        <f>1-(Table1_1[[#This Row],[ Cost of Goods Sold ]]/Table1_1[[#This Row],[ Total Revenue ]])</f>
        <v>0.6591653027823241</v>
      </c>
      <c r="N1711" s="58">
        <f>+Table1_1[[#This Row],[Operating Profit (Gross Profit - Total operating expenses)]]/Table1_1[[#This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4A3-7B3B-44BC-B0FD-0ECF284A0BAA}">
  <dimension ref="A1:C83"/>
  <sheetViews>
    <sheetView tabSelected="1" workbookViewId="0">
      <selection activeCell="N50" sqref="N50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3" width="22.08984375" bestFit="1" customWidth="1"/>
  </cols>
  <sheetData>
    <row r="1" spans="1:3" ht="23.5" x14ac:dyDescent="0.55000000000000004">
      <c r="A1" s="70" t="s">
        <v>610</v>
      </c>
    </row>
    <row r="4" spans="1:3" x14ac:dyDescent="0.35">
      <c r="A4" s="4" t="s">
        <v>8</v>
      </c>
      <c r="B4" t="s">
        <v>22</v>
      </c>
    </row>
    <row r="6" spans="1:3" x14ac:dyDescent="0.35">
      <c r="A6" s="4" t="s">
        <v>1</v>
      </c>
      <c r="B6" t="s">
        <v>576</v>
      </c>
      <c r="C6" t="s">
        <v>609</v>
      </c>
    </row>
    <row r="7" spans="1:3" x14ac:dyDescent="0.35">
      <c r="A7" t="s">
        <v>11</v>
      </c>
      <c r="B7" s="68">
        <v>917269645000</v>
      </c>
      <c r="C7" s="68">
        <v>30875723620.880768</v>
      </c>
    </row>
    <row r="8" spans="1:3" x14ac:dyDescent="0.35">
      <c r="A8" t="s">
        <v>15</v>
      </c>
      <c r="B8" s="68">
        <v>908093059000</v>
      </c>
      <c r="C8" s="68">
        <v>29779157630.195545</v>
      </c>
    </row>
    <row r="9" spans="1:3" x14ac:dyDescent="0.35">
      <c r="A9" t="s">
        <v>16</v>
      </c>
      <c r="B9" s="68">
        <v>955502612000</v>
      </c>
      <c r="C9" s="68">
        <v>35399950074.683266</v>
      </c>
    </row>
    <row r="10" spans="1:3" x14ac:dyDescent="0.35">
      <c r="A10" t="s">
        <v>17</v>
      </c>
      <c r="B10" s="68">
        <v>881926904000</v>
      </c>
      <c r="C10" s="68">
        <v>32915809921.489697</v>
      </c>
    </row>
    <row r="19" spans="1:3" x14ac:dyDescent="0.35">
      <c r="B19" s="3"/>
      <c r="C19" s="67"/>
    </row>
    <row r="20" spans="1:3" x14ac:dyDescent="0.35">
      <c r="B20" s="3"/>
      <c r="C20" s="67"/>
    </row>
    <row r="21" spans="1:3" x14ac:dyDescent="0.35">
      <c r="B21" s="3"/>
      <c r="C21" s="67"/>
    </row>
    <row r="22" spans="1:3" x14ac:dyDescent="0.35">
      <c r="B22" s="3"/>
      <c r="C22" s="67"/>
    </row>
    <row r="31" spans="1:3" x14ac:dyDescent="0.35">
      <c r="A31" s="4" t="s">
        <v>8</v>
      </c>
      <c r="B31" t="s">
        <v>22</v>
      </c>
    </row>
    <row r="33" spans="1:3" x14ac:dyDescent="0.35">
      <c r="A33" s="4" t="s">
        <v>1</v>
      </c>
      <c r="B33" t="s">
        <v>607</v>
      </c>
      <c r="C33" t="s">
        <v>608</v>
      </c>
    </row>
    <row r="34" spans="1:3" x14ac:dyDescent="0.35">
      <c r="A34" t="s">
        <v>11</v>
      </c>
      <c r="B34" s="68">
        <v>15546943135.59322</v>
      </c>
      <c r="C34" s="5">
        <v>59</v>
      </c>
    </row>
    <row r="35" spans="1:3" x14ac:dyDescent="0.35">
      <c r="A35" t="s">
        <v>15</v>
      </c>
      <c r="B35" s="68">
        <v>15391407779.661016</v>
      </c>
      <c r="C35" s="5">
        <v>59</v>
      </c>
    </row>
    <row r="36" spans="1:3" x14ac:dyDescent="0.35">
      <c r="A36" t="s">
        <v>16</v>
      </c>
      <c r="B36" s="68">
        <v>16763203719.298246</v>
      </c>
      <c r="C36" s="5">
        <v>57</v>
      </c>
    </row>
    <row r="37" spans="1:3" x14ac:dyDescent="0.35">
      <c r="A37" t="s">
        <v>17</v>
      </c>
      <c r="B37" s="68">
        <v>16035034618.181818</v>
      </c>
      <c r="C37" s="5">
        <v>55</v>
      </c>
    </row>
    <row r="46" spans="1:3" x14ac:dyDescent="0.35">
      <c r="A46" s="4" t="s">
        <v>8</v>
      </c>
      <c r="B46" t="s">
        <v>22</v>
      </c>
    </row>
    <row r="48" spans="1:3" x14ac:dyDescent="0.35">
      <c r="A48" s="4" t="s">
        <v>9</v>
      </c>
      <c r="B48" t="s">
        <v>608</v>
      </c>
    </row>
    <row r="49" spans="1:2" x14ac:dyDescent="0.35">
      <c r="A49" t="s">
        <v>57</v>
      </c>
      <c r="B49" s="5">
        <v>64</v>
      </c>
    </row>
    <row r="50" spans="1:2" x14ac:dyDescent="0.35">
      <c r="A50" t="s">
        <v>34</v>
      </c>
      <c r="B50" s="5">
        <v>49</v>
      </c>
    </row>
    <row r="51" spans="1:2" x14ac:dyDescent="0.35">
      <c r="A51" t="s">
        <v>32</v>
      </c>
      <c r="B51" s="5">
        <v>16</v>
      </c>
    </row>
    <row r="52" spans="1:2" x14ac:dyDescent="0.35">
      <c r="A52" t="s">
        <v>176</v>
      </c>
      <c r="B52" s="5">
        <v>14</v>
      </c>
    </row>
    <row r="53" spans="1:2" x14ac:dyDescent="0.35">
      <c r="A53" t="s">
        <v>174</v>
      </c>
      <c r="B53" s="5">
        <v>12</v>
      </c>
    </row>
    <row r="54" spans="1:2" x14ac:dyDescent="0.35">
      <c r="A54" t="s">
        <v>68</v>
      </c>
      <c r="B54" s="5">
        <v>12</v>
      </c>
    </row>
    <row r="55" spans="1:2" x14ac:dyDescent="0.35">
      <c r="A55" t="s">
        <v>89</v>
      </c>
      <c r="B55" s="5">
        <v>8</v>
      </c>
    </row>
    <row r="56" spans="1:2" x14ac:dyDescent="0.35">
      <c r="A56" t="s">
        <v>489</v>
      </c>
      <c r="B56" s="5">
        <v>8</v>
      </c>
    </row>
    <row r="57" spans="1:2" x14ac:dyDescent="0.35">
      <c r="A57" t="s">
        <v>400</v>
      </c>
      <c r="B57" s="5">
        <v>8</v>
      </c>
    </row>
    <row r="58" spans="1:2" x14ac:dyDescent="0.35">
      <c r="A58" t="s">
        <v>39</v>
      </c>
      <c r="B58" s="5">
        <v>8</v>
      </c>
    </row>
    <row r="59" spans="1:2" x14ac:dyDescent="0.35">
      <c r="A59" t="s">
        <v>23</v>
      </c>
      <c r="B59" s="5">
        <v>8</v>
      </c>
    </row>
    <row r="60" spans="1:2" x14ac:dyDescent="0.35">
      <c r="A60" t="s">
        <v>93</v>
      </c>
      <c r="B60" s="5">
        <v>8</v>
      </c>
    </row>
    <row r="61" spans="1:2" x14ac:dyDescent="0.35">
      <c r="A61" t="s">
        <v>506</v>
      </c>
      <c r="B61" s="5">
        <v>4</v>
      </c>
    </row>
    <row r="62" spans="1:2" x14ac:dyDescent="0.35">
      <c r="A62" t="s">
        <v>309</v>
      </c>
      <c r="B62" s="5">
        <v>4</v>
      </c>
    </row>
    <row r="63" spans="1:2" x14ac:dyDescent="0.35">
      <c r="A63" t="s">
        <v>259</v>
      </c>
      <c r="B63" s="5">
        <v>4</v>
      </c>
    </row>
    <row r="64" spans="1:2" x14ac:dyDescent="0.35">
      <c r="A64" t="s">
        <v>304</v>
      </c>
      <c r="B64" s="5">
        <v>3</v>
      </c>
    </row>
    <row r="66" spans="1:2" x14ac:dyDescent="0.35">
      <c r="A66" s="69" t="s">
        <v>8</v>
      </c>
      <c r="B66" s="69" t="s">
        <v>22</v>
      </c>
    </row>
    <row r="67" spans="1:2" x14ac:dyDescent="0.35">
      <c r="A67" t="s">
        <v>9</v>
      </c>
      <c r="B67" t="s">
        <v>608</v>
      </c>
    </row>
    <row r="68" spans="1:2" x14ac:dyDescent="0.35">
      <c r="A68" t="s">
        <v>57</v>
      </c>
      <c r="B68">
        <v>64</v>
      </c>
    </row>
    <row r="69" spans="1:2" x14ac:dyDescent="0.35">
      <c r="A69" t="s">
        <v>34</v>
      </c>
      <c r="B69">
        <v>49</v>
      </c>
    </row>
    <row r="70" spans="1:2" x14ac:dyDescent="0.35">
      <c r="A70" t="s">
        <v>32</v>
      </c>
      <c r="B70">
        <v>16</v>
      </c>
    </row>
    <row r="71" spans="1:2" x14ac:dyDescent="0.35">
      <c r="A71" t="s">
        <v>176</v>
      </c>
      <c r="B71">
        <v>14</v>
      </c>
    </row>
    <row r="72" spans="1:2" x14ac:dyDescent="0.35">
      <c r="A72" t="s">
        <v>174</v>
      </c>
      <c r="B72">
        <v>12</v>
      </c>
    </row>
    <row r="73" spans="1:2" x14ac:dyDescent="0.35">
      <c r="A73" t="s">
        <v>68</v>
      </c>
      <c r="B73">
        <v>12</v>
      </c>
    </row>
    <row r="74" spans="1:2" x14ac:dyDescent="0.35">
      <c r="A74" t="s">
        <v>89</v>
      </c>
      <c r="B74">
        <v>8</v>
      </c>
    </row>
    <row r="75" spans="1:2" x14ac:dyDescent="0.35">
      <c r="A75" t="s">
        <v>489</v>
      </c>
      <c r="B75">
        <v>8</v>
      </c>
    </row>
    <row r="76" spans="1:2" x14ac:dyDescent="0.35">
      <c r="A76" t="s">
        <v>400</v>
      </c>
      <c r="B76">
        <v>8</v>
      </c>
    </row>
    <row r="77" spans="1:2" x14ac:dyDescent="0.35">
      <c r="A77" t="s">
        <v>39</v>
      </c>
      <c r="B77">
        <v>8</v>
      </c>
    </row>
    <row r="78" spans="1:2" x14ac:dyDescent="0.35">
      <c r="A78" t="s">
        <v>23</v>
      </c>
      <c r="B78">
        <v>8</v>
      </c>
    </row>
    <row r="79" spans="1:2" x14ac:dyDescent="0.35">
      <c r="A79" t="s">
        <v>93</v>
      </c>
      <c r="B79">
        <v>8</v>
      </c>
    </row>
    <row r="80" spans="1:2" x14ac:dyDescent="0.35">
      <c r="A80" t="s">
        <v>506</v>
      </c>
      <c r="B80">
        <v>4</v>
      </c>
    </row>
    <row r="81" spans="1:2" x14ac:dyDescent="0.35">
      <c r="A81" t="s">
        <v>309</v>
      </c>
      <c r="B81">
        <v>4</v>
      </c>
    </row>
    <row r="82" spans="1:2" x14ac:dyDescent="0.35">
      <c r="A82" t="s">
        <v>259</v>
      </c>
      <c r="B82">
        <v>4</v>
      </c>
    </row>
    <row r="83" spans="1:2" x14ac:dyDescent="0.35">
      <c r="A83" t="s">
        <v>304</v>
      </c>
      <c r="B83">
        <v>3</v>
      </c>
    </row>
  </sheetData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5"/>
  <sheetViews>
    <sheetView workbookViewId="0">
      <selection activeCell="F29" sqref="F29"/>
    </sheetView>
  </sheetViews>
  <sheetFormatPr defaultRowHeight="14.5" x14ac:dyDescent="0.35"/>
  <cols>
    <col min="2" max="2" width="23.08984375" customWidth="1"/>
    <col min="4" max="5" width="18.1796875" bestFit="1" customWidth="1"/>
    <col min="6" max="6" width="18.81640625" bestFit="1" customWidth="1"/>
    <col min="7" max="7" width="18.1796875" bestFit="1" customWidth="1"/>
  </cols>
  <sheetData>
    <row r="4" spans="2:7" ht="19" thickBot="1" x14ac:dyDescent="0.5">
      <c r="B4" s="12" t="s">
        <v>577</v>
      </c>
      <c r="C4" s="13" t="s">
        <v>40</v>
      </c>
    </row>
    <row r="5" spans="2:7" ht="15" thickTop="1" x14ac:dyDescent="0.35"/>
    <row r="6" spans="2:7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</row>
    <row r="7" spans="2:7" x14ac:dyDescent="0.35">
      <c r="B7" s="17"/>
      <c r="C7" s="10"/>
      <c r="D7" s="10"/>
      <c r="E7" s="10"/>
      <c r="F7" s="10"/>
      <c r="G7" s="18"/>
    </row>
    <row r="8" spans="2:7" x14ac:dyDescent="0.35">
      <c r="B8" s="19" t="s">
        <v>582</v>
      </c>
      <c r="C8" s="20"/>
      <c r="D8" s="20"/>
      <c r="E8" s="20"/>
      <c r="F8" s="20"/>
      <c r="G8" s="21"/>
    </row>
    <row r="9" spans="2:7" x14ac:dyDescent="0.35">
      <c r="B9" s="17" t="s">
        <v>578</v>
      </c>
      <c r="C9" s="10"/>
      <c r="D9" s="11" cm="1">
        <f t="array" ref="D9">INDEX(total_revenue,MATCH(1,(company_code=$C$4)*($D$6=years),0))</f>
        <v>2312200000</v>
      </c>
      <c r="E9" s="11" cm="1">
        <f t="array" ref="E9">INDEX(total_revenue,MATCH(1,(company_code=$C$4)*($E$6=years),0))</f>
        <v>2273900000</v>
      </c>
      <c r="F9" s="11" cm="1">
        <f t="array" ref="F9">INDEX(total_revenue,MATCH(1,(company_code=$C$4)*($F$6=years),0))</f>
        <v>2512200000</v>
      </c>
      <c r="G9" s="22" cm="1">
        <f t="array" ref="G9">INDEX(total_revenue,MATCH(1,(company_code=$C$4)*($G$6=years),0))</f>
        <v>2504100000</v>
      </c>
    </row>
    <row r="10" spans="2:7" x14ac:dyDescent="0.35">
      <c r="B10" s="23" t="s">
        <v>586</v>
      </c>
      <c r="C10" s="8"/>
      <c r="D10" s="9" cm="1">
        <f t="array" ref="D10">INDEX(COGS,MATCH(1,(company_code=$C$4)*($D$6=years),0))</f>
        <v>238500000</v>
      </c>
      <c r="E10" s="9" cm="1">
        <f t="array" ref="E10">INDEX(COGS,MATCH(1,(company_code=$C$4)*($E$6=years),0))</f>
        <v>274300000</v>
      </c>
      <c r="F10" s="9" cm="1">
        <f t="array" ref="F10">INDEX(COGS,MATCH(1,(company_code=$C$4)*($F$6=years),0))</f>
        <v>342100000</v>
      </c>
      <c r="G10" s="24" cm="1">
        <f t="array" ref="G10">INDEX(COGS,MATCH(1,(company_code=$C$4)*($G$6=years),0))</f>
        <v>370700000</v>
      </c>
    </row>
    <row r="11" spans="2:7" x14ac:dyDescent="0.35">
      <c r="B11" s="25" t="s">
        <v>579</v>
      </c>
      <c r="C11" s="10"/>
      <c r="D11" s="11">
        <f>+D9-D10</f>
        <v>2073700000</v>
      </c>
      <c r="E11" s="11">
        <f>+E9-E10</f>
        <v>1999600000</v>
      </c>
      <c r="F11" s="11">
        <f>+F9-F10</f>
        <v>2170100000</v>
      </c>
      <c r="G11" s="22">
        <f t="shared" ref="G11" si="0">+G9-G10</f>
        <v>2133400000</v>
      </c>
    </row>
    <row r="12" spans="2:7" x14ac:dyDescent="0.35">
      <c r="B12" s="17" t="s">
        <v>585</v>
      </c>
      <c r="C12" s="10"/>
      <c r="D12" s="11" cm="1">
        <f t="array" ref="D12">INDEX(SGAS,MATCH(1,(company_code=$C$4)*($D$6=years),0))</f>
        <v>1081800000</v>
      </c>
      <c r="E12" s="11" cm="1">
        <f t="array" ref="E12">INDEX(SGAS,MATCH(1,(company_code=$C$4)*($E$6=years),0))</f>
        <v>1054400000</v>
      </c>
      <c r="F12" s="11" cm="1">
        <f t="array" ref="F12">INDEX(SGAS,MATCH(1,(company_code=$C$4)*($F$6=years),0))</f>
        <v>1281300000</v>
      </c>
      <c r="G12" s="22" cm="1">
        <f t="array" ref="G12">INDEX(SGAS,MATCH(1,(company_code=$C$4)*($G$6=years),0))</f>
        <v>1308900000</v>
      </c>
    </row>
    <row r="13" spans="2:7" x14ac:dyDescent="0.35">
      <c r="B13" s="26" t="s">
        <v>583</v>
      </c>
      <c r="C13" s="10"/>
      <c r="D13" s="11" cm="1">
        <f t="array" ref="D13">INDEX(otherOp,MATCH(1,(company_code=$C$4)*($D$6=years),0))</f>
        <v>42100000</v>
      </c>
      <c r="E13" s="11" cm="1">
        <f t="array" ref="E13">INDEX(otherOp,MATCH(1,(company_code=$C$4)*($E$6=years),0))</f>
        <v>36500000</v>
      </c>
      <c r="F13" s="11" cm="1">
        <f t="array" ref="F13">INDEX(otherOp,MATCH(1,(company_code=$C$4)*($F$6=years),0))</f>
        <v>39800000</v>
      </c>
      <c r="G13" s="22" cm="1">
        <f t="array" ref="G13">INDEX(otherOp,MATCH(1,(company_code=$C$4)*($G$6=years),0))</f>
        <v>33200000</v>
      </c>
    </row>
    <row r="14" spans="2:7" x14ac:dyDescent="0.35">
      <c r="B14" s="23" t="s">
        <v>584</v>
      </c>
      <c r="C14" s="8"/>
      <c r="D14" s="9" cm="1">
        <f t="array" ref="D14">INDEX(RnD,MATCH(1,(company_code=$C$4)*($D$6=years),0))</f>
        <v>600000000</v>
      </c>
      <c r="E14" s="9" cm="1">
        <f t="array" ref="E14">INDEX(RnD,MATCH(1,(company_code=$C$4)*($E$6=years),0))</f>
        <v>611100000</v>
      </c>
      <c r="F14" s="9" cm="1">
        <f t="array" ref="F14">INDEX(RnD,MATCH(1,(company_code=$C$4)*($F$6=years),0))</f>
        <v>725200000</v>
      </c>
      <c r="G14" s="24" cm="1">
        <f t="array" ref="G14">INDEX(RnD,MATCH(1,(company_code=$C$4)*($G$6=years),0))</f>
        <v>790000000</v>
      </c>
    </row>
    <row r="15" spans="2:7" x14ac:dyDescent="0.35">
      <c r="B15" s="27" t="s">
        <v>580</v>
      </c>
      <c r="C15" s="8"/>
      <c r="D15" s="9">
        <f>+D11-SUM(D12:D14)</f>
        <v>349800000</v>
      </c>
      <c r="E15" s="9">
        <f t="shared" ref="E15:G15" si="1">+E11-SUM(E12:E14)</f>
        <v>297600000</v>
      </c>
      <c r="F15" s="9">
        <f t="shared" si="1"/>
        <v>123800000</v>
      </c>
      <c r="G15" s="24">
        <f t="shared" si="1"/>
        <v>1300000</v>
      </c>
    </row>
  </sheetData>
  <phoneticPr fontId="18" type="noConversion"/>
  <dataValidations count="1">
    <dataValidation type="list" allowBlank="1" showInputMessage="1" showErrorMessage="1" sqref="C4" xr:uid="{03519F6B-8B1B-40DA-8295-AECE2FA02461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topLeftCell="A4" workbookViewId="0">
      <selection activeCell="H29" sqref="H29"/>
    </sheetView>
  </sheetViews>
  <sheetFormatPr defaultRowHeight="14.5" x14ac:dyDescent="0.35"/>
  <cols>
    <col min="2" max="2" width="23.54296875" bestFit="1" customWidth="1"/>
    <col min="3" max="3" width="10.453125" customWidth="1"/>
    <col min="4" max="5" width="19.1796875" bestFit="1" customWidth="1"/>
    <col min="6" max="9" width="18.1796875" bestFit="1" customWidth="1"/>
  </cols>
  <sheetData>
    <row r="1" spans="1:9" x14ac:dyDescent="0.35">
      <c r="A1" s="6"/>
    </row>
    <row r="2" spans="1:9" x14ac:dyDescent="0.35">
      <c r="A2" s="7"/>
    </row>
    <row r="3" spans="1:9" x14ac:dyDescent="0.35">
      <c r="A3" s="6"/>
    </row>
    <row r="4" spans="1:9" ht="19" thickBot="1" x14ac:dyDescent="0.5">
      <c r="B4" s="12" t="s">
        <v>577</v>
      </c>
      <c r="C4" s="13" t="s">
        <v>111</v>
      </c>
    </row>
    <row r="5" spans="1:9" ht="15" thickTop="1" x14ac:dyDescent="0.35"/>
    <row r="6" spans="1:9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H6" s="14" t="s">
        <v>587</v>
      </c>
      <c r="I6" s="16" t="s">
        <v>588</v>
      </c>
    </row>
    <row r="7" spans="1:9" x14ac:dyDescent="0.35">
      <c r="B7" s="17"/>
      <c r="C7" s="10"/>
      <c r="D7" s="28" t="s">
        <v>589</v>
      </c>
      <c r="E7" s="28"/>
      <c r="F7" s="28"/>
      <c r="G7" s="30"/>
      <c r="H7" s="29" t="s">
        <v>590</v>
      </c>
      <c r="I7" s="30"/>
    </row>
    <row r="8" spans="1:9" x14ac:dyDescent="0.35">
      <c r="B8" s="19" t="s">
        <v>582</v>
      </c>
      <c r="C8" s="20"/>
      <c r="D8" s="20"/>
      <c r="E8" s="20"/>
      <c r="F8" s="20"/>
      <c r="G8" s="21"/>
      <c r="H8" s="61"/>
      <c r="I8" s="21"/>
    </row>
    <row r="9" spans="1:9" x14ac:dyDescent="0.35">
      <c r="B9" s="17" t="s">
        <v>578</v>
      </c>
      <c r="C9" s="10"/>
      <c r="D9" s="11" cm="1">
        <f t="array" ref="D9">INDEX(total_revenue,MATCH(1,(company_code=$C$4)*($D$6=years),0))</f>
        <v>3049500000</v>
      </c>
      <c r="E9" s="11" cm="1">
        <f t="array" ref="E9">INDEX(total_revenue,MATCH(1,(company_code=$C$4)*($E$6=years),0))</f>
        <v>3323600000</v>
      </c>
      <c r="F9" s="11" cm="1">
        <f t="array" ref="F9">INDEX(total_revenue,MATCH(1,(company_code=$C$4)*($F$6=years),0))</f>
        <v>3416000000</v>
      </c>
      <c r="G9" s="22" cm="1">
        <f t="array" ref="G9">INDEX(total_revenue,MATCH(1,(company_code=$C$4)*($G$6=years),0))</f>
        <v>3714000000</v>
      </c>
      <c r="H9" s="62">
        <f ca="1">G9*(1+H21)</f>
        <v>4679640000</v>
      </c>
      <c r="I9" s="63">
        <f ca="1">H9*(1+I21)</f>
        <v>5896346400</v>
      </c>
    </row>
    <row r="10" spans="1:9" x14ac:dyDescent="0.35">
      <c r="B10" s="23" t="s">
        <v>586</v>
      </c>
      <c r="C10" s="8"/>
      <c r="D10" s="9" cm="1">
        <f t="array" ref="D10">INDEX(COGS,MATCH(1,(company_code=$C$4)*($D$6=years),0))</f>
        <v>1194400000</v>
      </c>
      <c r="E10" s="9" cm="1">
        <f t="array" ref="E10">INDEX(COGS,MATCH(1,(company_code=$C$4)*($E$6=years),0))</f>
        <v>1258600000</v>
      </c>
      <c r="F10" s="9" cm="1">
        <f t="array" ref="F10">INDEX(COGS,MATCH(1,(company_code=$C$4)*($F$6=years),0))</f>
        <v>1301200000</v>
      </c>
      <c r="G10" s="24" cm="1">
        <f t="array" ref="G10">INDEX(COGS,MATCH(1,(company_code=$C$4)*($G$6=years),0))</f>
        <v>1371700000</v>
      </c>
      <c r="H10" s="64"/>
      <c r="I10" s="24"/>
    </row>
    <row r="11" spans="1:9" x14ac:dyDescent="0.35">
      <c r="B11" s="25" t="s">
        <v>579</v>
      </c>
      <c r="C11" s="10"/>
      <c r="D11" s="11">
        <f>+D9-D10</f>
        <v>1855100000</v>
      </c>
      <c r="E11" s="11">
        <f>+E9-E10</f>
        <v>2065000000</v>
      </c>
      <c r="F11" s="11">
        <f>+F9-F10</f>
        <v>2114800000</v>
      </c>
      <c r="G11" s="22">
        <f t="shared" ref="G11:I11" si="0">+G9-G10</f>
        <v>2342300000</v>
      </c>
      <c r="H11" s="62">
        <f ca="1">H9*H20</f>
        <v>2948173200</v>
      </c>
      <c r="I11" s="63">
        <f ca="1">I9*I20</f>
        <v>3714698232</v>
      </c>
    </row>
    <row r="12" spans="1:9" x14ac:dyDescent="0.35">
      <c r="B12" s="17" t="s">
        <v>585</v>
      </c>
      <c r="C12" s="10"/>
      <c r="D12" s="11" cm="1">
        <f t="array" ref="D12">INDEX(SGAS,MATCH(1,(company_code=$C$4)*($D$6=years),0))</f>
        <v>920300000</v>
      </c>
      <c r="E12" s="11" cm="1">
        <f t="array" ref="E12">INDEX(SGAS,MATCH(1,(company_code=$C$4)*($E$6=years),0))</f>
        <v>981500000</v>
      </c>
      <c r="F12" s="11" cm="1">
        <f t="array" ref="F12">INDEX(SGAS,MATCH(1,(company_code=$C$4)*($F$6=years),0))</f>
        <v>1012100000</v>
      </c>
      <c r="G12" s="22" cm="1">
        <f t="array" ref="G12">INDEX(SGAS,MATCH(1,(company_code=$C$4)*($G$6=years),0))</f>
        <v>1101900000</v>
      </c>
      <c r="H12" s="65"/>
      <c r="I12" s="22"/>
    </row>
    <row r="13" spans="1:9" x14ac:dyDescent="0.35">
      <c r="B13" s="26" t="s">
        <v>583</v>
      </c>
      <c r="C13" s="10"/>
      <c r="D13" s="11" t="str" cm="1">
        <f t="array" ref="D13">INDEX(otherOp,MATCH(1,(company_code=$C$4)*($D$6=years),0))</f>
        <v xml:space="preserve"> $-   </v>
      </c>
      <c r="E13" s="11" t="str" cm="1">
        <f t="array" ref="E13">INDEX(otherOp,MATCH(1,(company_code=$C$4)*($E$6=years),0))</f>
        <v xml:space="preserve"> $-   </v>
      </c>
      <c r="F13" s="11" t="str" cm="1">
        <f t="array" ref="F13">INDEX(otherOp,MATCH(1,(company_code=$C$4)*($F$6=years),0))</f>
        <v xml:space="preserve"> $-   </v>
      </c>
      <c r="G13" s="22" t="str" cm="1">
        <f t="array" ref="G13">INDEX(otherOp,MATCH(1,(company_code=$C$4)*($G$6=years),0))</f>
        <v xml:space="preserve"> $-   </v>
      </c>
      <c r="H13" s="65"/>
      <c r="I13" s="22"/>
    </row>
    <row r="14" spans="1:9" x14ac:dyDescent="0.35">
      <c r="B14" s="23" t="s">
        <v>584</v>
      </c>
      <c r="C14" s="8"/>
      <c r="D14" s="9" cm="1">
        <f t="array" ref="D14">INDEX(RnD,MATCH(1,(company_code=$C$4)*($D$6=years),0))</f>
        <v>295700000</v>
      </c>
      <c r="E14" s="9" cm="1">
        <f t="array" ref="E14">INDEX(RnD,MATCH(1,(company_code=$C$4)*($E$6=years),0))</f>
        <v>302000000</v>
      </c>
      <c r="F14" s="9" cm="1">
        <f t="array" ref="F14">INDEX(RnD,MATCH(1,(company_code=$C$4)*($F$6=years),0))</f>
        <v>259200000</v>
      </c>
      <c r="G14" s="24" cm="1">
        <f t="array" ref="G14">INDEX(RnD,MATCH(1,(company_code=$C$4)*($G$6=years),0))</f>
        <v>292800000</v>
      </c>
      <c r="H14" s="64"/>
      <c r="I14" s="24"/>
    </row>
    <row r="15" spans="1:9" x14ac:dyDescent="0.35">
      <c r="B15" s="27" t="s">
        <v>580</v>
      </c>
      <c r="C15" s="8"/>
      <c r="D15" s="9">
        <f>+D11-SUM(D12:D14)</f>
        <v>639100000</v>
      </c>
      <c r="E15" s="9">
        <f t="shared" ref="E15:G15" si="1">+E11-SUM(E12:E14)</f>
        <v>781500000</v>
      </c>
      <c r="F15" s="9">
        <f t="shared" si="1"/>
        <v>843500000</v>
      </c>
      <c r="G15" s="24">
        <f t="shared" si="1"/>
        <v>947600000</v>
      </c>
      <c r="H15" s="66">
        <f ca="1">H9*H21</f>
        <v>1216706400</v>
      </c>
      <c r="I15" s="60">
        <f ca="1">I9*I21</f>
        <v>1533050064</v>
      </c>
    </row>
    <row r="17" spans="2:9" x14ac:dyDescent="0.35">
      <c r="B17" s="31" t="s">
        <v>591</v>
      </c>
      <c r="C17" s="32"/>
      <c r="D17" s="32"/>
      <c r="E17" s="32"/>
      <c r="F17" s="31"/>
      <c r="G17" s="31"/>
      <c r="H17" s="31"/>
      <c r="I17" s="31"/>
    </row>
    <row r="18" spans="2:9" ht="15" thickBot="1" x14ac:dyDescent="0.4">
      <c r="B18" s="33"/>
      <c r="C18" s="33"/>
      <c r="D18" s="34" t="s">
        <v>589</v>
      </c>
      <c r="E18" s="34"/>
      <c r="F18" s="34"/>
      <c r="G18" s="34"/>
      <c r="H18" s="34" t="s">
        <v>592</v>
      </c>
      <c r="I18" s="34"/>
    </row>
    <row r="19" spans="2:9" ht="15" thickTop="1" x14ac:dyDescent="0.35">
      <c r="B19" s="35" t="s">
        <v>593</v>
      </c>
      <c r="C19" s="38"/>
      <c r="D19" s="35"/>
      <c r="E19" s="36">
        <f>+E9/D9-1</f>
        <v>8.9883587473356341E-2</v>
      </c>
      <c r="F19" s="36">
        <f t="shared" ref="F19:G19" si="2">+F9/E9-1</f>
        <v>2.7801179443976309E-2</v>
      </c>
      <c r="G19" s="36">
        <f t="shared" si="2"/>
        <v>8.7236533957845364E-2</v>
      </c>
      <c r="H19" s="37">
        <f ca="1">OFFSET($H$28,MATCH($C$24,$B$29:$B$31,0),0)</f>
        <v>0.1</v>
      </c>
      <c r="I19" s="37">
        <f t="array" aca="1" ref="I19" ca="1">OFFSET($I$28,MATCH($C$24,$B$29:$B$31,0),0)</f>
        <v>0.11</v>
      </c>
    </row>
    <row r="20" spans="2:9" x14ac:dyDescent="0.35">
      <c r="B20" s="35" t="s">
        <v>594</v>
      </c>
      <c r="C20" s="38"/>
      <c r="D20" s="38" cm="1">
        <f t="array" ref="D20">INDEX(GrossMargin,MATCH(1,(company_code=$C$4)*($D$6=years),0))</f>
        <v>0.60832923430070496</v>
      </c>
      <c r="E20" s="38" cm="1">
        <f t="array" ref="E20">INDEX(GrossMargin,MATCH(1,(company_code=$C$4)*($E$6=years),0))</f>
        <v>0.62131423757371529</v>
      </c>
      <c r="F20" s="38" cm="1">
        <f t="array" ref="F20">INDEX(GrossMargin,MATCH(1,(company_code=$C$4)*($F$6=years),0))</f>
        <v>0.61908665105386418</v>
      </c>
      <c r="G20" s="38" cm="1">
        <f t="array" ref="G20">INDEX(GrossMargin,MATCH(1,(company_code=$C$4)*($G$6=years),0))</f>
        <v>0.63066774367259026</v>
      </c>
      <c r="H20" s="39">
        <f ca="1">OFFSET($H$32,MATCH($C$24,$B$33:$B$35,0),0)</f>
        <v>0.63</v>
      </c>
      <c r="I20" s="39">
        <f ca="1">OFFSET($I$32,MATCH($C$24,$B$33:$B$35,0),0)</f>
        <v>0.63</v>
      </c>
    </row>
    <row r="21" spans="2:9" x14ac:dyDescent="0.35">
      <c r="B21" s="40" t="s">
        <v>595</v>
      </c>
      <c r="C21" s="41"/>
      <c r="D21" s="41" cm="1">
        <f t="array" ref="D21">INDEX(OperatingMargin,MATCH(1,(company_code=$C$4)*($D$6=years),0))</f>
        <v>0.20957534021970814</v>
      </c>
      <c r="E21" s="41" cm="1">
        <f t="array" ref="E21">INDEX(OperatingMargin,MATCH(1,(company_code=$C$4)*($E$6=years),0))</f>
        <v>0.23513659886869659</v>
      </c>
      <c r="F21" s="41" cm="1">
        <f t="array" ref="F21">INDEX(OperatingMargin,MATCH(1,(company_code=$C$4)*($F$6=years),0))</f>
        <v>0.24692622950819673</v>
      </c>
      <c r="G21" s="41" cm="1">
        <f t="array" ref="G21">INDEX(OperatingMargin,MATCH(1,(company_code=$C$4)*($G$6=years),0))</f>
        <v>0.25514270328486804</v>
      </c>
      <c r="H21" s="42">
        <f ca="1">OFFSET($H$36,MATCH($C$24,$B$37:$B$39,0),0)</f>
        <v>0.26</v>
      </c>
      <c r="I21" s="42">
        <f ca="1">OFFSET($I$36,MATCH($C$24,$B$37:$B$39,0),0)</f>
        <v>0.26</v>
      </c>
    </row>
    <row r="23" spans="2:9" ht="15" thickBot="1" x14ac:dyDescent="0.4"/>
    <row r="24" spans="2:9" ht="15" thickBot="1" x14ac:dyDescent="0.4">
      <c r="B24" t="s">
        <v>596</v>
      </c>
      <c r="C24" s="43" t="s">
        <v>599</v>
      </c>
    </row>
    <row r="26" spans="2:9" x14ac:dyDescent="0.35">
      <c r="B26" s="31" t="s">
        <v>598</v>
      </c>
      <c r="C26" s="32"/>
      <c r="D26" s="32"/>
      <c r="E26" s="32"/>
      <c r="F26" s="32"/>
      <c r="G26" s="32"/>
      <c r="H26" s="32"/>
      <c r="I26" s="32"/>
    </row>
    <row r="28" spans="2:9" ht="15" thickBot="1" x14ac:dyDescent="0.4">
      <c r="B28" s="44" t="s">
        <v>593</v>
      </c>
      <c r="C28" s="45"/>
      <c r="D28" s="45"/>
      <c r="E28" s="45"/>
      <c r="F28" s="45"/>
      <c r="G28" s="44"/>
      <c r="H28" s="46" t="s">
        <v>587</v>
      </c>
      <c r="I28" s="47" t="s">
        <v>588</v>
      </c>
    </row>
    <row r="29" spans="2:9" ht="15" thickTop="1" x14ac:dyDescent="0.35">
      <c r="B29" t="s">
        <v>599</v>
      </c>
      <c r="D29">
        <v>1</v>
      </c>
      <c r="H29" s="48">
        <v>0.1</v>
      </c>
      <c r="I29" s="48">
        <v>0.11</v>
      </c>
    </row>
    <row r="30" spans="2:9" x14ac:dyDescent="0.35">
      <c r="B30" t="s">
        <v>597</v>
      </c>
      <c r="D30">
        <v>2</v>
      </c>
      <c r="H30" s="48">
        <v>0.09</v>
      </c>
      <c r="I30" s="48">
        <v>9.5000000000000001E-2</v>
      </c>
    </row>
    <row r="31" spans="2:9" x14ac:dyDescent="0.35">
      <c r="B31" t="s">
        <v>600</v>
      </c>
      <c r="D31">
        <v>3</v>
      </c>
      <c r="H31" s="49">
        <v>0.03</v>
      </c>
      <c r="I31" s="48">
        <v>0.03</v>
      </c>
    </row>
    <row r="32" spans="2:9" ht="15" thickBot="1" x14ac:dyDescent="0.4">
      <c r="B32" s="44" t="s">
        <v>601</v>
      </c>
      <c r="C32" s="45"/>
      <c r="D32" s="45"/>
      <c r="E32" s="45"/>
      <c r="F32" s="45"/>
      <c r="G32" s="44"/>
      <c r="H32" s="50"/>
      <c r="I32" s="51"/>
    </row>
    <row r="33" spans="2:9" ht="15" thickTop="1" x14ac:dyDescent="0.35">
      <c r="B33" t="s">
        <v>599</v>
      </c>
      <c r="D33">
        <v>1</v>
      </c>
      <c r="H33" s="52">
        <v>0.63</v>
      </c>
      <c r="I33" s="53">
        <v>0.63</v>
      </c>
    </row>
    <row r="34" spans="2:9" x14ac:dyDescent="0.35">
      <c r="B34" t="s">
        <v>597</v>
      </c>
      <c r="D34">
        <v>2</v>
      </c>
      <c r="E34" s="54"/>
      <c r="F34" s="54"/>
      <c r="H34" s="52">
        <v>0.62</v>
      </c>
      <c r="I34" s="53">
        <v>0.62</v>
      </c>
    </row>
    <row r="35" spans="2:9" x14ac:dyDescent="0.35">
      <c r="B35" t="s">
        <v>600</v>
      </c>
      <c r="D35">
        <v>3</v>
      </c>
      <c r="H35" s="52">
        <v>0.6</v>
      </c>
      <c r="I35" s="53">
        <v>0.6</v>
      </c>
    </row>
    <row r="36" spans="2:9" ht="15" thickBot="1" x14ac:dyDescent="0.4">
      <c r="B36" s="44" t="s">
        <v>602</v>
      </c>
      <c r="C36" s="45"/>
      <c r="D36" s="45"/>
      <c r="E36" s="45"/>
      <c r="F36" s="45"/>
      <c r="G36" s="44"/>
      <c r="H36" s="51"/>
      <c r="I36" s="55"/>
    </row>
    <row r="37" spans="2:9" ht="15" thickTop="1" x14ac:dyDescent="0.35">
      <c r="B37" t="s">
        <v>599</v>
      </c>
      <c r="D37">
        <v>1</v>
      </c>
      <c r="H37" s="53">
        <v>0.26</v>
      </c>
      <c r="I37" s="53">
        <v>0.26</v>
      </c>
    </row>
    <row r="38" spans="2:9" x14ac:dyDescent="0.35">
      <c r="B38" t="s">
        <v>597</v>
      </c>
      <c r="D38">
        <v>2</v>
      </c>
      <c r="E38" s="54"/>
      <c r="F38" s="54"/>
      <c r="H38" s="53">
        <v>0.25</v>
      </c>
      <c r="I38" s="53">
        <v>0.25</v>
      </c>
    </row>
    <row r="39" spans="2:9" x14ac:dyDescent="0.35">
      <c r="B39" s="8" t="s">
        <v>600</v>
      </c>
      <c r="C39" s="8"/>
      <c r="D39" s="8">
        <v>3</v>
      </c>
      <c r="E39" s="8"/>
      <c r="F39" s="8"/>
      <c r="G39" s="8"/>
      <c r="H39" s="56">
        <v>0.21</v>
      </c>
      <c r="I39" s="57">
        <v>0.21</v>
      </c>
    </row>
  </sheetData>
  <mergeCells count="4">
    <mergeCell ref="H7:I7"/>
    <mergeCell ref="D7:G7"/>
    <mergeCell ref="D18:G18"/>
    <mergeCell ref="H18:I18"/>
  </mergeCells>
  <phoneticPr fontId="18" type="noConversion"/>
  <dataValidations count="2">
    <dataValidation type="list" allowBlank="1" showInputMessage="1" showErrorMessage="1" sqref="C4" xr:uid="{08853BA7-B0D8-4432-8350-A290B56F4519}">
      <formula1>company_list</formula1>
    </dataValidation>
    <dataValidation type="list" allowBlank="1" showInputMessage="1" showErrorMessage="1" sqref="C24" xr:uid="{28A640B4-432D-4B8E-A659-66FC1D7EEDC3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DataFile</vt:lpstr>
      <vt:lpstr>1. Analysis</vt:lpstr>
      <vt:lpstr>2.P&amp;L</vt:lpstr>
      <vt:lpstr>3. Financial forecasting</vt:lpstr>
      <vt:lpstr>COGS</vt:lpstr>
      <vt:lpstr>company_code</vt:lpstr>
      <vt:lpstr>company_list</vt:lpstr>
      <vt:lpstr>GrossMargin</vt:lpstr>
      <vt:lpstr>GrossProfit</vt:lpstr>
      <vt:lpstr>OperatingMargin</vt:lpstr>
      <vt:lpstr>OperatingProfit</vt:lpstr>
      <vt:lpstr>otherOp</vt:lpstr>
      <vt:lpstr>RnD</vt:lpstr>
      <vt:lpstr>SGAS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Perez</cp:lastModifiedBy>
  <dcterms:created xsi:type="dcterms:W3CDTF">2020-04-29T20:35:29Z</dcterms:created>
  <dcterms:modified xsi:type="dcterms:W3CDTF">2020-05-05T08:58:11Z</dcterms:modified>
</cp:coreProperties>
</file>