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1" activeTab="1"/>
  </bookViews>
  <sheets>
    <sheet name="Лист1" sheetId="1" state="hidden" r:id="rId1"/>
    <sheet name="Завдвання 1" sheetId="2" r:id="rId2"/>
    <sheet name="Завдання 2" sheetId="4" r:id="rId3"/>
    <sheet name="Завдання 3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5" l="1"/>
  <c r="B16" i="5"/>
  <c r="B14" i="5"/>
  <c r="B12" i="5"/>
  <c r="B13" i="5"/>
  <c r="B11" i="5"/>
  <c r="B9" i="5"/>
  <c r="B10" i="5"/>
  <c r="B8" i="5"/>
  <c r="B7" i="5"/>
  <c r="A18" i="4"/>
  <c r="A17" i="4"/>
  <c r="B8" i="4"/>
  <c r="B11" i="4"/>
  <c r="B15" i="4"/>
  <c r="B16" i="4"/>
  <c r="B14" i="4"/>
  <c r="B12" i="4"/>
  <c r="B13" i="4"/>
  <c r="B10" i="4"/>
  <c r="B9" i="4"/>
  <c r="B7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A31" i="1"/>
  <c r="B31" i="1"/>
  <c r="C31" i="1"/>
  <c r="B32" i="1" s="1"/>
  <c r="E32" i="1" s="1"/>
  <c r="G32" i="1" s="1"/>
  <c r="D31" i="1"/>
  <c r="F31" i="1" s="1"/>
  <c r="E31" i="1"/>
  <c r="G31" i="1"/>
  <c r="A28" i="1"/>
  <c r="B28" i="1"/>
  <c r="E28" i="1" s="1"/>
  <c r="G28" i="1" s="1"/>
  <c r="C28" i="1"/>
  <c r="B29" i="1" s="1"/>
  <c r="E29" i="1" s="1"/>
  <c r="G29" i="1" s="1"/>
  <c r="D28" i="1"/>
  <c r="F28" i="1" s="1"/>
  <c r="A26" i="1"/>
  <c r="B26" i="1"/>
  <c r="C26" i="1"/>
  <c r="D26" i="1"/>
  <c r="F26" i="1" s="1"/>
  <c r="E26" i="1"/>
  <c r="G26" i="1" s="1"/>
  <c r="B27" i="1"/>
  <c r="E27" i="1"/>
  <c r="G27" i="1" s="1"/>
  <c r="A23" i="1"/>
  <c r="B23" i="1"/>
  <c r="C23" i="1"/>
  <c r="B24" i="1" s="1"/>
  <c r="E24" i="1" s="1"/>
  <c r="G24" i="1" s="1"/>
  <c r="D23" i="1"/>
  <c r="F23" i="1" s="1"/>
  <c r="E23" i="1"/>
  <c r="G23" i="1"/>
  <c r="A20" i="1"/>
  <c r="B20" i="1"/>
  <c r="C20" i="1"/>
  <c r="B21" i="1" s="1"/>
  <c r="E21" i="1" s="1"/>
  <c r="G21" i="1" s="1"/>
  <c r="D20" i="1"/>
  <c r="F20" i="1" s="1"/>
  <c r="E20" i="1"/>
  <c r="G20" i="1"/>
  <c r="A17" i="1"/>
  <c r="B17" i="1"/>
  <c r="E17" i="1" s="1"/>
  <c r="G17" i="1" s="1"/>
  <c r="C17" i="1"/>
  <c r="B18" i="1" s="1"/>
  <c r="E18" i="1" s="1"/>
  <c r="G18" i="1" s="1"/>
  <c r="D17" i="1"/>
  <c r="F17" i="1" s="1"/>
  <c r="A14" i="1"/>
  <c r="B14" i="1"/>
  <c r="C14" i="1"/>
  <c r="D14" i="1"/>
  <c r="F14" i="1" s="1"/>
  <c r="E14" i="1"/>
  <c r="G14" i="1" s="1"/>
  <c r="B15" i="1"/>
  <c r="E15" i="1"/>
  <c r="G15" i="1" s="1"/>
  <c r="A11" i="1"/>
  <c r="B11" i="1"/>
  <c r="C11" i="1"/>
  <c r="D11" i="1"/>
  <c r="F11" i="1" s="1"/>
  <c r="E11" i="1"/>
  <c r="G11" i="1" s="1"/>
  <c r="B12" i="1"/>
  <c r="E12" i="1"/>
  <c r="G12" i="1" s="1"/>
  <c r="A7" i="1"/>
  <c r="B7" i="1"/>
  <c r="C7" i="1"/>
  <c r="D7" i="1"/>
  <c r="F7" i="1" s="1"/>
  <c r="E7" i="1"/>
  <c r="G7" i="1" s="1"/>
  <c r="B8" i="1"/>
  <c r="E8" i="1"/>
  <c r="G8" i="1" s="1"/>
  <c r="A5" i="1"/>
  <c r="B5" i="1"/>
  <c r="C5" i="1"/>
  <c r="D5" i="1"/>
  <c r="F5" i="1" s="1"/>
  <c r="E5" i="1"/>
  <c r="G5" i="1" s="1"/>
  <c r="B6" i="1"/>
  <c r="E6" i="1"/>
  <c r="G6" i="1" s="1"/>
  <c r="B4" i="1"/>
  <c r="D3" i="1"/>
  <c r="E3" i="1"/>
  <c r="B3" i="1"/>
  <c r="E4" i="1"/>
  <c r="G4" i="1" s="1"/>
  <c r="G3" i="1"/>
  <c r="F3" i="1"/>
  <c r="A17" i="5" l="1"/>
  <c r="A18" i="5" s="1"/>
  <c r="A19" i="5"/>
  <c r="A19" i="4"/>
  <c r="B20" i="4"/>
  <c r="C32" i="1"/>
  <c r="A32" i="1"/>
  <c r="A29" i="1"/>
  <c r="C29" i="1"/>
  <c r="C27" i="1"/>
  <c r="A27" i="1"/>
  <c r="D27" i="1" s="1"/>
  <c r="F27" i="1" s="1"/>
  <c r="A24" i="1"/>
  <c r="C24" i="1"/>
  <c r="A21" i="1"/>
  <c r="C21" i="1"/>
  <c r="A18" i="1"/>
  <c r="C18" i="1"/>
  <c r="C15" i="1"/>
  <c r="A15" i="1"/>
  <c r="C12" i="1"/>
  <c r="A12" i="1"/>
  <c r="C8" i="1"/>
  <c r="A8" i="1"/>
  <c r="C6" i="1"/>
  <c r="A6" i="1"/>
  <c r="D6" i="1" s="1"/>
  <c r="F6" i="1" s="1"/>
  <c r="A4" i="1"/>
  <c r="D4" i="1" s="1"/>
  <c r="F4" i="1" s="1"/>
  <c r="C4" i="1"/>
  <c r="B20" i="5" l="1"/>
  <c r="A21" i="4"/>
  <c r="A22" i="4"/>
  <c r="D32" i="1"/>
  <c r="F32" i="1" s="1"/>
  <c r="B33" i="1"/>
  <c r="E33" i="1" s="1"/>
  <c r="G33" i="1" s="1"/>
  <c r="B30" i="1"/>
  <c r="E30" i="1" s="1"/>
  <c r="G30" i="1" s="1"/>
  <c r="D29" i="1"/>
  <c r="F29" i="1" s="1"/>
  <c r="D24" i="1"/>
  <c r="F24" i="1" s="1"/>
  <c r="B25" i="1"/>
  <c r="E25" i="1" s="1"/>
  <c r="G25" i="1" s="1"/>
  <c r="B22" i="1"/>
  <c r="E22" i="1" s="1"/>
  <c r="G22" i="1" s="1"/>
  <c r="D21" i="1"/>
  <c r="F21" i="1" s="1"/>
  <c r="B19" i="1"/>
  <c r="E19" i="1" s="1"/>
  <c r="G19" i="1" s="1"/>
  <c r="D18" i="1"/>
  <c r="F18" i="1" s="1"/>
  <c r="B16" i="1"/>
  <c r="E16" i="1" s="1"/>
  <c r="G16" i="1" s="1"/>
  <c r="D15" i="1"/>
  <c r="F15" i="1" s="1"/>
  <c r="B13" i="1"/>
  <c r="E13" i="1" s="1"/>
  <c r="G13" i="1" s="1"/>
  <c r="D12" i="1"/>
  <c r="F12" i="1" s="1"/>
  <c r="D8" i="1"/>
  <c r="F8" i="1" s="1"/>
  <c r="B9" i="1"/>
  <c r="E9" i="1" s="1"/>
  <c r="G9" i="1" s="1"/>
  <c r="A22" i="5" l="1"/>
  <c r="A21" i="5"/>
  <c r="C33" i="1"/>
  <c r="A33" i="1"/>
  <c r="C30" i="1"/>
  <c r="A30" i="1"/>
  <c r="D30" i="1" s="1"/>
  <c r="F30" i="1" s="1"/>
  <c r="C25" i="1"/>
  <c r="A25" i="1"/>
  <c r="D25" i="1" s="1"/>
  <c r="F25" i="1" s="1"/>
  <c r="C22" i="1"/>
  <c r="A22" i="1"/>
  <c r="D22" i="1" s="1"/>
  <c r="F22" i="1" s="1"/>
  <c r="C19" i="1"/>
  <c r="A19" i="1"/>
  <c r="D19" i="1" s="1"/>
  <c r="F19" i="1" s="1"/>
  <c r="C16" i="1"/>
  <c r="A16" i="1"/>
  <c r="D16" i="1" s="1"/>
  <c r="F16" i="1" s="1"/>
  <c r="C13" i="1"/>
  <c r="A13" i="1"/>
  <c r="D13" i="1" s="1"/>
  <c r="F13" i="1" s="1"/>
  <c r="C9" i="1"/>
  <c r="A9" i="1"/>
  <c r="D33" i="1" l="1"/>
  <c r="F33" i="1" s="1"/>
  <c r="D9" i="1"/>
  <c r="F9" i="1" s="1"/>
  <c r="B10" i="1"/>
  <c r="E10" i="1" s="1"/>
  <c r="G10" i="1" s="1"/>
  <c r="A10" i="1" l="1"/>
  <c r="D10" i="1" s="1"/>
  <c r="F10" i="1" s="1"/>
  <c r="C10" i="1"/>
</calcChain>
</file>

<file path=xl/sharedStrings.xml><?xml version="1.0" encoding="utf-8"?>
<sst xmlns="http://schemas.openxmlformats.org/spreadsheetml/2006/main" count="49" uniqueCount="32">
  <si>
    <t>Метод половинного деления</t>
  </si>
  <si>
    <t>x</t>
  </si>
  <si>
    <t>a</t>
  </si>
  <si>
    <t>b</t>
  </si>
  <si>
    <t>f(a)</t>
  </si>
  <si>
    <t>f(x)</t>
  </si>
  <si>
    <t>f(a)*f(x)</t>
  </si>
  <si>
    <t>e=</t>
  </si>
  <si>
    <t>точность</t>
  </si>
  <si>
    <t>y = 3*(x^4)-4*(x^3)-12*(x^2)+1</t>
  </si>
  <si>
    <t>Функція</t>
  </si>
  <si>
    <t>Перша похідна</t>
  </si>
  <si>
    <t>Друга похідна</t>
  </si>
  <si>
    <t>f(x) = x^5-4*x-2</t>
  </si>
  <si>
    <t>f'(x)=5*(x^4)-4</t>
  </si>
  <si>
    <t>f''(x)= 20*(x^3)</t>
  </si>
  <si>
    <t>Нижня границя інтервалу</t>
  </si>
  <si>
    <t>Верхня границя інтервалу</t>
  </si>
  <si>
    <t>Середня границя інтервалу</t>
  </si>
  <si>
    <t>Відділення коренів</t>
  </si>
  <si>
    <t xml:space="preserve">f нижнє </t>
  </si>
  <si>
    <t>f середнє</t>
  </si>
  <si>
    <t>f верхнє</t>
  </si>
  <si>
    <t>f' нижнє</t>
  </si>
  <si>
    <t>f' верхнє</t>
  </si>
  <si>
    <t>f' середнє</t>
  </si>
  <si>
    <t>f'' нижнє</t>
  </si>
  <si>
    <t>f'' верхнє</t>
  </si>
  <si>
    <t>f'' середнє</t>
  </si>
  <si>
    <t>f(x) = 3*(x^4)-4*(x^3)-12*(x^2)+1</t>
  </si>
  <si>
    <t>f'(x)=12*(x^3)-12*(x^2)-24*x</t>
  </si>
  <si>
    <t>f''(x)= 36*(x^2)-24*x-24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</si>
</sst>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2" fillId="0" borderId="3" xfId="0" applyFont="1" applyBorder="1"/>
    <xf numFmtId="0" fontId="2" fillId="0" borderId="5" xfId="0" applyFont="1" applyBorder="1"/>
    <xf numFmtId="0" fontId="1" fillId="0" borderId="6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'Завдвання 1'!$B$1</c:f>
              <c:strCache>
                <c:ptCount val="1"/>
                <c:pt idx="0">
                  <c:v>y = 3*(x^4)-4*(x^3)-12*(x^2)+1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none"/>
          </c:marker>
          <c:dLbls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'Завдвання 1'!$A$2:$A$22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'Завдвання 1'!$B$2:$B$22</c:f>
              <c:numCache>
                <c:formatCode>General</c:formatCode>
                <c:ptCount val="21"/>
                <c:pt idx="0">
                  <c:v>32801</c:v>
                </c:pt>
                <c:pt idx="1">
                  <c:v>21628</c:v>
                </c:pt>
                <c:pt idx="2">
                  <c:v>13569</c:v>
                </c:pt>
                <c:pt idx="3">
                  <c:v>7988</c:v>
                </c:pt>
                <c:pt idx="4">
                  <c:v>4321</c:v>
                </c:pt>
                <c:pt idx="5">
                  <c:v>2076</c:v>
                </c:pt>
                <c:pt idx="6">
                  <c:v>833</c:v>
                </c:pt>
                <c:pt idx="7">
                  <c:v>244</c:v>
                </c:pt>
                <c:pt idx="8">
                  <c:v>33</c:v>
                </c:pt>
                <c:pt idx="9">
                  <c:v>-4</c:v>
                </c:pt>
                <c:pt idx="10">
                  <c:v>1</c:v>
                </c:pt>
                <c:pt idx="11">
                  <c:v>-12</c:v>
                </c:pt>
                <c:pt idx="12">
                  <c:v>-31</c:v>
                </c:pt>
                <c:pt idx="13">
                  <c:v>28</c:v>
                </c:pt>
                <c:pt idx="14">
                  <c:v>321</c:v>
                </c:pt>
                <c:pt idx="15">
                  <c:v>1076</c:v>
                </c:pt>
                <c:pt idx="16">
                  <c:v>2593</c:v>
                </c:pt>
                <c:pt idx="17">
                  <c:v>5244</c:v>
                </c:pt>
                <c:pt idx="18">
                  <c:v>9473</c:v>
                </c:pt>
                <c:pt idx="19">
                  <c:v>15796</c:v>
                </c:pt>
                <c:pt idx="20">
                  <c:v>24801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ED-47AE-9447-B094CC1B5B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31575704"/>
        <c:axId val="331575048"/>
      </c:lineChart>
      <c:catAx>
        <c:axId val="33157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575048"/>
        <c:crosses val="autoZero"/>
        <c:auto val="1"/>
        <c:lblAlgn val="ctr"/>
        <c:lblOffset val="100"/>
        <c:noMultiLvlLbl val="0"/>
      </c:catAx>
      <c:valAx>
        <c:axId val="331575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157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tint val="885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22678</xdr:colOff>
      <xdr:row>0</xdr:row>
      <xdr:rowOff>39007</xdr:rowOff>
    </xdr:from>
    <xdr:to>
      <xdr:col>10</xdr:col>
      <xdr:colOff>317500</xdr:colOff>
      <xdr:row>17</xdr:row>
      <xdr:rowOff>136072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11" sqref="I11"/>
    </sheetView>
  </sheetViews>
  <sheetFormatPr defaultRowHeight="18" x14ac:dyDescent="0.4"/>
  <cols>
    <col min="1" max="3" width="15.90625" style="1" bestFit="1" customWidth="1"/>
    <col min="4" max="4" width="15.08984375" style="1" bestFit="1" customWidth="1"/>
    <col min="5" max="5" width="15.90625" style="1" bestFit="1" customWidth="1"/>
    <col min="6" max="6" width="16.36328125" style="1" bestFit="1" customWidth="1"/>
    <col min="7" max="7" width="10.6328125" style="1" bestFit="1" customWidth="1"/>
    <col min="8" max="16384" width="8.7265625" style="1"/>
  </cols>
  <sheetData>
    <row r="1" spans="1:7" x14ac:dyDescent="0.4">
      <c r="A1" s="2" t="s">
        <v>0</v>
      </c>
      <c r="B1" s="2"/>
      <c r="C1" s="2"/>
      <c r="D1" s="2"/>
      <c r="E1" s="2"/>
      <c r="F1" s="1" t="s">
        <v>7</v>
      </c>
      <c r="G1" s="1">
        <v>1E-3</v>
      </c>
    </row>
    <row r="2" spans="1:7" x14ac:dyDescent="0.4">
      <c r="A2" s="1" t="s">
        <v>2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8</v>
      </c>
    </row>
    <row r="3" spans="1:7" x14ac:dyDescent="0.4">
      <c r="A3" s="1">
        <v>-5</v>
      </c>
      <c r="B3" s="1">
        <f>(A3+C3)/2</f>
        <v>0.5</v>
      </c>
      <c r="C3" s="1">
        <v>6</v>
      </c>
      <c r="D3" s="1">
        <f>3*(A3^4)-4*(A3^3)-12*(A3^2)+1</f>
        <v>2076</v>
      </c>
      <c r="E3" s="1">
        <f>3*(B3^4)-4*(B3^3)-12*(B3^2)+1</f>
        <v>-2.3125</v>
      </c>
      <c r="F3" s="1">
        <f>D3*E3</f>
        <v>-4800.75</v>
      </c>
      <c r="G3" s="1" t="str">
        <f>IF(ABS(E3)&lt;$G$1,"вып","---")</f>
        <v>---</v>
      </c>
    </row>
    <row r="4" spans="1:7" x14ac:dyDescent="0.4">
      <c r="A4" s="1">
        <f>IF(F3&lt;0,A3,B3)</f>
        <v>-5</v>
      </c>
      <c r="B4" s="1">
        <f>(A3+C3)/2</f>
        <v>0.5</v>
      </c>
      <c r="C4" s="1">
        <f>IF(F3&lt;0,B3,C3)</f>
        <v>0.5</v>
      </c>
      <c r="D4" s="1">
        <f>3*(A4^4)-4*(A4^3)-12*(A4^2)+1</f>
        <v>2076</v>
      </c>
      <c r="E4" s="1">
        <f>3*(B4^4)-4*(B4^3)-12*(B4^2)+1</f>
        <v>-2.3125</v>
      </c>
      <c r="F4" s="1">
        <f>D4*E4</f>
        <v>-4800.75</v>
      </c>
      <c r="G4" s="1" t="str">
        <f>IF(ABS(E4)&lt;$G$1,"вып","---")</f>
        <v>---</v>
      </c>
    </row>
    <row r="5" spans="1:7" x14ac:dyDescent="0.4">
      <c r="A5" s="1">
        <f t="shared" ref="A5:A7" si="0">IF(F4&lt;0,A4,B4)</f>
        <v>-5</v>
      </c>
      <c r="B5" s="1">
        <f t="shared" ref="B5:B35" si="1">(A4+C4)/2</f>
        <v>-2.25</v>
      </c>
      <c r="C5" s="1">
        <f t="shared" ref="C5:C7" si="2">IF(F4&lt;0,B4,C4)</f>
        <v>0.5</v>
      </c>
      <c r="D5" s="1">
        <f t="shared" ref="D5:D7" si="3">3*(A5^4)-4*(A5^3)-12*(A5^2)+1</f>
        <v>2076</v>
      </c>
      <c r="E5" s="1">
        <f t="shared" ref="E5:E7" si="4">3*(B5^4)-4*(B5^3)-12*(B5^2)+1</f>
        <v>62.69921875</v>
      </c>
      <c r="F5" s="1">
        <f t="shared" ref="F5:F7" si="5">D5*E5</f>
        <v>130163.578125</v>
      </c>
      <c r="G5" s="1" t="str">
        <f t="shared" ref="G5:G7" si="6">IF(ABS(E5)&lt;$G$1,"вып","---")</f>
        <v>---</v>
      </c>
    </row>
    <row r="6" spans="1:7" x14ac:dyDescent="0.4">
      <c r="A6" s="1">
        <f t="shared" si="0"/>
        <v>-2.25</v>
      </c>
      <c r="B6" s="1">
        <f t="shared" si="1"/>
        <v>-2.25</v>
      </c>
      <c r="C6" s="1">
        <f t="shared" si="2"/>
        <v>0.5</v>
      </c>
      <c r="D6" s="1">
        <f t="shared" si="3"/>
        <v>62.69921875</v>
      </c>
      <c r="E6" s="1">
        <f t="shared" si="4"/>
        <v>62.69921875</v>
      </c>
      <c r="F6" s="1">
        <f t="shared" si="5"/>
        <v>3931.1920318603516</v>
      </c>
      <c r="G6" s="1" t="str">
        <f t="shared" si="6"/>
        <v>---</v>
      </c>
    </row>
    <row r="7" spans="1:7" x14ac:dyDescent="0.4">
      <c r="A7" s="1">
        <f t="shared" si="0"/>
        <v>-2.25</v>
      </c>
      <c r="B7" s="1">
        <f t="shared" si="1"/>
        <v>-0.875</v>
      </c>
      <c r="C7" s="1">
        <f t="shared" si="2"/>
        <v>0.5</v>
      </c>
      <c r="D7" s="1">
        <f t="shared" si="3"/>
        <v>62.69921875</v>
      </c>
      <c r="E7" s="1">
        <f t="shared" si="4"/>
        <v>-3.749267578125</v>
      </c>
      <c r="F7" s="1">
        <f t="shared" si="5"/>
        <v>-235.07614803314209</v>
      </c>
      <c r="G7" s="1" t="str">
        <f t="shared" si="6"/>
        <v>---</v>
      </c>
    </row>
    <row r="8" spans="1:7" x14ac:dyDescent="0.4">
      <c r="A8" s="1">
        <f t="shared" ref="A8:A10" si="7">IF(F7&lt;0,A7,B7)</f>
        <v>-2.25</v>
      </c>
      <c r="B8" s="1">
        <f t="shared" si="1"/>
        <v>-0.875</v>
      </c>
      <c r="C8" s="1">
        <f t="shared" ref="C8:C10" si="8">IF(F7&lt;0,B7,C7)</f>
        <v>-0.875</v>
      </c>
      <c r="D8" s="1">
        <f t="shared" ref="D8:D10" si="9">3*(A8^4)-4*(A8^3)-12*(A8^2)+1</f>
        <v>62.69921875</v>
      </c>
      <c r="E8" s="1">
        <f t="shared" ref="E8:E10" si="10">3*(B8^4)-4*(B8^3)-12*(B8^2)+1</f>
        <v>-3.749267578125</v>
      </c>
      <c r="F8" s="1">
        <f t="shared" ref="F8:F10" si="11">D8*E8</f>
        <v>-235.07614803314209</v>
      </c>
      <c r="G8" s="1" t="str">
        <f t="shared" ref="G8:G10" si="12">IF(ABS(E8)&lt;$G$1,"вып","---")</f>
        <v>---</v>
      </c>
    </row>
    <row r="9" spans="1:7" x14ac:dyDescent="0.4">
      <c r="A9" s="1">
        <f t="shared" si="7"/>
        <v>-2.25</v>
      </c>
      <c r="B9" s="1">
        <f t="shared" si="1"/>
        <v>-1.5625</v>
      </c>
      <c r="C9" s="1">
        <f t="shared" si="8"/>
        <v>-0.875</v>
      </c>
      <c r="D9" s="1">
        <f t="shared" si="9"/>
        <v>62.69921875</v>
      </c>
      <c r="E9" s="1">
        <f t="shared" si="10"/>
        <v>4.8433074951171875</v>
      </c>
      <c r="F9" s="1">
        <f t="shared" si="11"/>
        <v>303.6715961098671</v>
      </c>
      <c r="G9" s="1" t="str">
        <f t="shared" si="12"/>
        <v>---</v>
      </c>
    </row>
    <row r="10" spans="1:7" x14ac:dyDescent="0.4">
      <c r="A10" s="1">
        <f t="shared" si="7"/>
        <v>-1.5625</v>
      </c>
      <c r="B10" s="1">
        <f t="shared" si="1"/>
        <v>-1.5625</v>
      </c>
      <c r="C10" s="1">
        <f t="shared" si="8"/>
        <v>-0.875</v>
      </c>
      <c r="D10" s="1">
        <f t="shared" si="9"/>
        <v>4.8433074951171875</v>
      </c>
      <c r="E10" s="1">
        <f t="shared" si="10"/>
        <v>4.8433074951171875</v>
      </c>
      <c r="F10" s="1">
        <f t="shared" si="11"/>
        <v>23.457627492258325</v>
      </c>
      <c r="G10" s="1" t="str">
        <f t="shared" si="12"/>
        <v>---</v>
      </c>
    </row>
    <row r="11" spans="1:7" x14ac:dyDescent="0.4">
      <c r="A11" s="1">
        <f>IF(F10&lt;0,A10,B10)</f>
        <v>-1.5625</v>
      </c>
      <c r="B11" s="1">
        <f>(A10+C10)/2</f>
        <v>-1.21875</v>
      </c>
      <c r="C11" s="1">
        <f>IF(F10&lt;0,B10,C10)</f>
        <v>-0.875</v>
      </c>
      <c r="D11" s="1">
        <f>3*(A11^4)-4*(A11^3)-12*(A11^2)+1</f>
        <v>4.8433074951171875</v>
      </c>
      <c r="E11" s="1">
        <f>3*(B11^4)-4*(B11^3)-12*(B11^2)+1</f>
        <v>-2.9643220901489258</v>
      </c>
      <c r="F11" s="1">
        <f>D11*E11</f>
        <v>-14.357123397159739</v>
      </c>
      <c r="G11" s="1" t="str">
        <f>IF(ABS(E11)&lt;$G$1,"вып","---")</f>
        <v>---</v>
      </c>
    </row>
    <row r="12" spans="1:7" x14ac:dyDescent="0.4">
      <c r="A12" s="1">
        <f t="shared" ref="A12:A13" si="13">IF(F11&lt;0,A11,B11)</f>
        <v>-1.5625</v>
      </c>
      <c r="B12" s="1">
        <f t="shared" si="1"/>
        <v>-1.21875</v>
      </c>
      <c r="C12" s="1">
        <f t="shared" ref="C12:C13" si="14">IF(F11&lt;0,B11,C11)</f>
        <v>-1.21875</v>
      </c>
      <c r="D12" s="1">
        <f t="shared" ref="D12:D13" si="15">3*(A12^4)-4*(A12^3)-12*(A12^2)+1</f>
        <v>4.8433074951171875</v>
      </c>
      <c r="E12" s="1">
        <f t="shared" ref="E12:E13" si="16">3*(B12^4)-4*(B12^3)-12*(B12^2)+1</f>
        <v>-2.9643220901489258</v>
      </c>
      <c r="F12" s="1">
        <f t="shared" ref="F12:F13" si="17">D12*E12</f>
        <v>-14.357123397159739</v>
      </c>
      <c r="G12" s="1" t="str">
        <f t="shared" ref="G12:G13" si="18">IF(ABS(E12)&lt;$G$1,"вып","---")</f>
        <v>---</v>
      </c>
    </row>
    <row r="13" spans="1:7" x14ac:dyDescent="0.4">
      <c r="A13" s="1">
        <f t="shared" si="13"/>
        <v>-1.5625</v>
      </c>
      <c r="B13" s="1">
        <f t="shared" si="1"/>
        <v>-1.390625</v>
      </c>
      <c r="C13" s="1">
        <f t="shared" si="14"/>
        <v>-1.21875</v>
      </c>
      <c r="D13" s="1">
        <f t="shared" si="15"/>
        <v>4.8433074951171875</v>
      </c>
      <c r="E13" s="1">
        <f t="shared" si="16"/>
        <v>-0.22989445924758911</v>
      </c>
      <c r="F13" s="1">
        <f t="shared" si="17"/>
        <v>-1.1134495575597612</v>
      </c>
      <c r="G13" s="1" t="str">
        <f t="shared" si="18"/>
        <v>---</v>
      </c>
    </row>
    <row r="14" spans="1:7" x14ac:dyDescent="0.4">
      <c r="A14" s="1">
        <f>IF(F13&lt;0,A13,B13)</f>
        <v>-1.5625</v>
      </c>
      <c r="B14" s="1">
        <f>(A13+C13)/2</f>
        <v>-1.390625</v>
      </c>
      <c r="C14" s="1">
        <f>IF(F13&lt;0,B13,C13)</f>
        <v>-1.390625</v>
      </c>
      <c r="D14" s="1">
        <f>3*(A14^4)-4*(A14^3)-12*(A14^2)+1</f>
        <v>4.8433074951171875</v>
      </c>
      <c r="E14" s="1">
        <f>3*(B14^4)-4*(B14^3)-12*(B14^2)+1</f>
        <v>-0.22989445924758911</v>
      </c>
      <c r="F14" s="1">
        <f>D14*E14</f>
        <v>-1.1134495575597612</v>
      </c>
      <c r="G14" s="1" t="str">
        <f>IF(ABS(E14)&lt;$G$1,"вып","---")</f>
        <v>---</v>
      </c>
    </row>
    <row r="15" spans="1:7" x14ac:dyDescent="0.4">
      <c r="A15" s="1">
        <f t="shared" ref="A15:A16" si="19">IF(F14&lt;0,A14,B14)</f>
        <v>-1.5625</v>
      </c>
      <c r="B15" s="1">
        <f t="shared" si="1"/>
        <v>-1.4765625</v>
      </c>
      <c r="C15" s="1">
        <f t="shared" ref="C15:C16" si="20">IF(F14&lt;0,B14,C14)</f>
        <v>-1.390625</v>
      </c>
      <c r="D15" s="1">
        <f t="shared" ref="D15:D16" si="21">3*(A15^4)-4*(A15^3)-12*(A15^2)+1</f>
        <v>4.8433074951171875</v>
      </c>
      <c r="E15" s="1">
        <f t="shared" ref="E15:E16" si="22">3*(B15^4)-4*(B15^3)-12*(B15^2)+1</f>
        <v>1.9744796268641949</v>
      </c>
      <c r="F15" s="1">
        <f t="shared" ref="F15:F16" si="23">D15*E15</f>
        <v>9.5630119757475427</v>
      </c>
      <c r="G15" s="1" t="str">
        <f t="shared" ref="G15:G16" si="24">IF(ABS(E15)&lt;$G$1,"вып","---")</f>
        <v>---</v>
      </c>
    </row>
    <row r="16" spans="1:7" x14ac:dyDescent="0.4">
      <c r="A16" s="1">
        <f t="shared" si="19"/>
        <v>-1.4765625</v>
      </c>
      <c r="B16" s="1">
        <f t="shared" si="1"/>
        <v>-1.4765625</v>
      </c>
      <c r="C16" s="1">
        <f t="shared" si="20"/>
        <v>-1.390625</v>
      </c>
      <c r="D16" s="1">
        <f t="shared" si="21"/>
        <v>1.9744796268641949</v>
      </c>
      <c r="E16" s="1">
        <f t="shared" si="22"/>
        <v>1.9744796268641949</v>
      </c>
      <c r="F16" s="1">
        <f t="shared" si="23"/>
        <v>3.8985697969017701</v>
      </c>
      <c r="G16" s="1" t="str">
        <f t="shared" si="24"/>
        <v>---</v>
      </c>
    </row>
    <row r="17" spans="1:7" x14ac:dyDescent="0.4">
      <c r="A17" s="1">
        <f>IF(F16&lt;0,A16,B16)</f>
        <v>-1.4765625</v>
      </c>
      <c r="B17" s="1">
        <f>(A16+C16)/2</f>
        <v>-1.43359375</v>
      </c>
      <c r="C17" s="1">
        <f>IF(F16&lt;0,B16,C16)</f>
        <v>-1.390625</v>
      </c>
      <c r="D17" s="1">
        <f>3*(A17^4)-4*(A17^3)-12*(A17^2)+1</f>
        <v>1.9744796268641949</v>
      </c>
      <c r="E17" s="1">
        <f>3*(B17^4)-4*(B17^3)-12*(B17^2)+1</f>
        <v>0.79437427292577922</v>
      </c>
      <c r="F17" s="1">
        <f>D17*E17</f>
        <v>1.5684758179970086</v>
      </c>
      <c r="G17" s="1" t="str">
        <f>IF(ABS(E17)&lt;$G$1,"вып","---")</f>
        <v>---</v>
      </c>
    </row>
    <row r="18" spans="1:7" x14ac:dyDescent="0.4">
      <c r="A18" s="1">
        <f t="shared" ref="A18:A19" si="25">IF(F17&lt;0,A17,B17)</f>
        <v>-1.43359375</v>
      </c>
      <c r="B18" s="1">
        <f t="shared" si="1"/>
        <v>-1.43359375</v>
      </c>
      <c r="C18" s="1">
        <f t="shared" ref="C18:C19" si="26">IF(F17&lt;0,B17,C17)</f>
        <v>-1.390625</v>
      </c>
      <c r="D18" s="1">
        <f t="shared" ref="D18:D19" si="27">3*(A18^4)-4*(A18^3)-12*(A18^2)+1</f>
        <v>0.79437427292577922</v>
      </c>
      <c r="E18" s="1">
        <f t="shared" ref="E18:E19" si="28">3*(B18^4)-4*(B18^3)-12*(B18^2)+1</f>
        <v>0.79437427292577922</v>
      </c>
      <c r="F18" s="1">
        <f t="shared" ref="F18:F19" si="29">D18*E18</f>
        <v>0.63103048548636043</v>
      </c>
      <c r="G18" s="1" t="str">
        <f t="shared" ref="G18:G19" si="30">IF(ABS(E18)&lt;$G$1,"вып","---")</f>
        <v>---</v>
      </c>
    </row>
    <row r="19" spans="1:7" x14ac:dyDescent="0.4">
      <c r="A19" s="1">
        <f t="shared" si="25"/>
        <v>-1.43359375</v>
      </c>
      <c r="B19" s="1">
        <f t="shared" si="1"/>
        <v>-1.412109375</v>
      </c>
      <c r="C19" s="1">
        <f t="shared" si="26"/>
        <v>-1.390625</v>
      </c>
      <c r="D19" s="1">
        <f t="shared" si="27"/>
        <v>0.79437427292577922</v>
      </c>
      <c r="E19" s="1">
        <f t="shared" si="28"/>
        <v>0.26338920816488098</v>
      </c>
      <c r="F19" s="1">
        <f t="shared" si="29"/>
        <v>0.20922961073247404</v>
      </c>
      <c r="G19" s="1" t="str">
        <f t="shared" si="30"/>
        <v>---</v>
      </c>
    </row>
    <row r="20" spans="1:7" x14ac:dyDescent="0.4">
      <c r="A20" s="1">
        <f>IF(F19&lt;0,A19,B19)</f>
        <v>-1.412109375</v>
      </c>
      <c r="B20" s="1">
        <f>(A19+C19)/2</f>
        <v>-1.412109375</v>
      </c>
      <c r="C20" s="1">
        <f>IF(F19&lt;0,B19,C19)</f>
        <v>-1.390625</v>
      </c>
      <c r="D20" s="1">
        <f>3*(A20^4)-4*(A20^3)-12*(A20^2)+1</f>
        <v>0.26338920816488098</v>
      </c>
      <c r="E20" s="1">
        <f>3*(B20^4)-4*(B20^3)-12*(B20^2)+1</f>
        <v>0.26338920816488098</v>
      </c>
      <c r="F20" s="1">
        <f>D20*E20</f>
        <v>6.9373874977723002E-2</v>
      </c>
      <c r="G20" s="1" t="str">
        <f>IF(ABS(E20)&lt;$G$1,"вып","---")</f>
        <v>---</v>
      </c>
    </row>
    <row r="21" spans="1:7" x14ac:dyDescent="0.4">
      <c r="A21" s="1">
        <f t="shared" ref="A21:A22" si="31">IF(F20&lt;0,A20,B20)</f>
        <v>-1.412109375</v>
      </c>
      <c r="B21" s="1">
        <f t="shared" si="1"/>
        <v>-1.4013671875</v>
      </c>
      <c r="C21" s="1">
        <f t="shared" ref="C21:C22" si="32">IF(F20&lt;0,B20,C20)</f>
        <v>-1.390625</v>
      </c>
      <c r="D21" s="1">
        <f t="shared" ref="D21:D22" si="33">3*(A21^4)-4*(A21^3)-12*(A21^2)+1</f>
        <v>0.26338920816488098</v>
      </c>
      <c r="E21" s="1">
        <f t="shared" ref="E21:E22" si="34">3*(B21^4)-4*(B21^3)-12*(B21^2)+1</f>
        <v>1.2112470768443018E-2</v>
      </c>
      <c r="F21" s="1">
        <f t="shared" ref="F21:F22" si="35">D21*E21</f>
        <v>3.190294084620474E-3</v>
      </c>
      <c r="G21" s="1" t="str">
        <f t="shared" ref="G21:G22" si="36">IF(ABS(E21)&lt;$G$1,"вып","---")</f>
        <v>---</v>
      </c>
    </row>
    <row r="22" spans="1:7" x14ac:dyDescent="0.4">
      <c r="A22" s="1">
        <f t="shared" si="31"/>
        <v>-1.4013671875</v>
      </c>
      <c r="B22" s="1">
        <f t="shared" si="1"/>
        <v>-1.4013671875</v>
      </c>
      <c r="C22" s="1">
        <f t="shared" si="32"/>
        <v>-1.390625</v>
      </c>
      <c r="D22" s="1">
        <f t="shared" si="33"/>
        <v>1.2112470768443018E-2</v>
      </c>
      <c r="E22" s="1">
        <f t="shared" si="34"/>
        <v>1.2112470768443018E-2</v>
      </c>
      <c r="F22" s="1">
        <f t="shared" si="35"/>
        <v>1.4671194811638659E-4</v>
      </c>
      <c r="G22" s="1" t="str">
        <f t="shared" si="36"/>
        <v>---</v>
      </c>
    </row>
    <row r="23" spans="1:7" x14ac:dyDescent="0.4">
      <c r="A23" s="1">
        <f>IF(F22&lt;0,A22,B22)</f>
        <v>-1.4013671875</v>
      </c>
      <c r="B23" s="1">
        <f>(A22+C22)/2</f>
        <v>-1.39599609375</v>
      </c>
      <c r="C23" s="1">
        <f>IF(F22&lt;0,B22,C22)</f>
        <v>-1.390625</v>
      </c>
      <c r="D23" s="1">
        <f>3*(A23^4)-4*(A23^3)-12*(A23^2)+1</f>
        <v>1.2112470768443018E-2</v>
      </c>
      <c r="E23" s="1">
        <f>3*(B23^4)-4*(B23^3)-12*(B23^2)+1</f>
        <v>-0.11004005122123317</v>
      </c>
      <c r="F23" s="1">
        <f>D23*E23</f>
        <v>-1.3328569037751592E-3</v>
      </c>
      <c r="G23" s="1" t="str">
        <f>IF(ABS(E23)&lt;$G$1,"вып","---")</f>
        <v>---</v>
      </c>
    </row>
    <row r="24" spans="1:7" x14ac:dyDescent="0.4">
      <c r="A24" s="1">
        <f t="shared" ref="A24:A25" si="37">IF(F23&lt;0,A23,B23)</f>
        <v>-1.4013671875</v>
      </c>
      <c r="B24" s="1">
        <f t="shared" si="1"/>
        <v>-1.39599609375</v>
      </c>
      <c r="C24" s="1">
        <f t="shared" ref="C24:C25" si="38">IF(F23&lt;0,B23,C23)</f>
        <v>-1.39599609375</v>
      </c>
      <c r="D24" s="1">
        <f t="shared" ref="D24:D25" si="39">3*(A24^4)-4*(A24^3)-12*(A24^2)+1</f>
        <v>1.2112470768443018E-2</v>
      </c>
      <c r="E24" s="1">
        <f t="shared" ref="E24:E25" si="40">3*(B24^4)-4*(B24^3)-12*(B24^2)+1</f>
        <v>-0.11004005122123317</v>
      </c>
      <c r="F24" s="1">
        <f t="shared" ref="F24:F25" si="41">D24*E24</f>
        <v>-1.3328569037751592E-3</v>
      </c>
      <c r="G24" s="1" t="str">
        <f t="shared" ref="G24:G25" si="42">IF(ABS(E24)&lt;$G$1,"вып","---")</f>
        <v>---</v>
      </c>
    </row>
    <row r="25" spans="1:7" x14ac:dyDescent="0.4">
      <c r="A25" s="1">
        <f t="shared" si="37"/>
        <v>-1.4013671875</v>
      </c>
      <c r="B25" s="1">
        <f t="shared" si="1"/>
        <v>-1.398681640625</v>
      </c>
      <c r="C25" s="1">
        <f t="shared" si="38"/>
        <v>-1.39599609375</v>
      </c>
      <c r="D25" s="1">
        <f t="shared" si="39"/>
        <v>1.2112470768443018E-2</v>
      </c>
      <c r="E25" s="1">
        <f t="shared" si="40"/>
        <v>-4.9252260748733789E-2</v>
      </c>
      <c r="F25" s="1">
        <f t="shared" si="41"/>
        <v>-5.9656656859877145E-4</v>
      </c>
      <c r="G25" s="1" t="str">
        <f t="shared" si="42"/>
        <v>---</v>
      </c>
    </row>
    <row r="26" spans="1:7" x14ac:dyDescent="0.4">
      <c r="A26" s="1">
        <f>IF(F25&lt;0,A25,B25)</f>
        <v>-1.4013671875</v>
      </c>
      <c r="B26" s="1">
        <f>(A25+C25)/2</f>
        <v>-1.398681640625</v>
      </c>
      <c r="C26" s="1">
        <f>IF(F25&lt;0,B25,C25)</f>
        <v>-1.398681640625</v>
      </c>
      <c r="D26" s="1">
        <f>3*(A26^4)-4*(A26^3)-12*(A26^2)+1</f>
        <v>1.2112470768443018E-2</v>
      </c>
      <c r="E26" s="1">
        <f>3*(B26^4)-4*(B26^3)-12*(B26^2)+1</f>
        <v>-4.9252260748733789E-2</v>
      </c>
      <c r="F26" s="1">
        <f>D26*E26</f>
        <v>-5.9656656859877145E-4</v>
      </c>
      <c r="G26" s="1" t="str">
        <f>IF(ABS(E26)&lt;$G$1,"вып","---")</f>
        <v>---</v>
      </c>
    </row>
    <row r="27" spans="1:7" x14ac:dyDescent="0.4">
      <c r="A27" s="1">
        <f t="shared" ref="A27" si="43">IF(F26&lt;0,A26,B26)</f>
        <v>-1.4013671875</v>
      </c>
      <c r="B27" s="1">
        <f t="shared" si="1"/>
        <v>-1.4000244140625</v>
      </c>
      <c r="C27" s="1">
        <f t="shared" ref="C27" si="44">IF(F26&lt;0,B26,C26)</f>
        <v>-1.398681640625</v>
      </c>
      <c r="D27" s="1">
        <f t="shared" ref="D27" si="45">3*(A27^4)-4*(A27^3)-12*(A27^2)+1</f>
        <v>1.2112470768443018E-2</v>
      </c>
      <c r="E27" s="1">
        <f t="shared" ref="E27" si="46">3*(B27^4)-4*(B27^3)-12*(B27^2)+1</f>
        <v>-1.8642163610156359E-2</v>
      </c>
      <c r="F27" s="1">
        <f t="shared" ref="F27" si="47">D27*E27</f>
        <v>-2.2580266178855106E-4</v>
      </c>
      <c r="G27" s="1" t="str">
        <f t="shared" ref="G27" si="48">IF(ABS(E27)&lt;$G$1,"вып","---")</f>
        <v>---</v>
      </c>
    </row>
    <row r="28" spans="1:7" x14ac:dyDescent="0.4">
      <c r="A28" s="1">
        <f>IF(F27&lt;0,A27,B27)</f>
        <v>-1.4013671875</v>
      </c>
      <c r="B28" s="1">
        <f>(A27+C27)/2</f>
        <v>-1.4000244140625</v>
      </c>
      <c r="C28" s="1">
        <f>IF(F27&lt;0,B27,C27)</f>
        <v>-1.4000244140625</v>
      </c>
      <c r="D28" s="1">
        <f>3*(A28^4)-4*(A28^3)-12*(A28^2)+1</f>
        <v>1.2112470768443018E-2</v>
      </c>
      <c r="E28" s="1">
        <f>3*(B28^4)-4*(B28^3)-12*(B28^2)+1</f>
        <v>-1.8642163610156359E-2</v>
      </c>
      <c r="F28" s="1">
        <f>D28*E28</f>
        <v>-2.2580266178855106E-4</v>
      </c>
      <c r="G28" s="1" t="str">
        <f>IF(ABS(E28)&lt;$G$1,"вып","---")</f>
        <v>---</v>
      </c>
    </row>
    <row r="29" spans="1:7" x14ac:dyDescent="0.4">
      <c r="A29" s="1">
        <f t="shared" ref="A29:A30" si="49">IF(F28&lt;0,A28,B28)</f>
        <v>-1.4013671875</v>
      </c>
      <c r="B29" s="1">
        <f t="shared" si="1"/>
        <v>-1.40069580078125</v>
      </c>
      <c r="C29" s="1">
        <f t="shared" ref="C29:C30" si="50">IF(F28&lt;0,B28,C28)</f>
        <v>-1.4000244140625</v>
      </c>
      <c r="D29" s="1">
        <f t="shared" ref="D29:D30" si="51">3*(A29^4)-4*(A29^3)-12*(A29^2)+1</f>
        <v>1.2112470768443018E-2</v>
      </c>
      <c r="E29" s="1">
        <f t="shared" ref="E29:E30" si="52">3*(B29^4)-4*(B29^3)-12*(B29^2)+1</f>
        <v>-3.2829324623371292E-3</v>
      </c>
      <c r="F29" s="1">
        <f t="shared" ref="F29:F30" si="53">D29*E29</f>
        <v>-3.9764423484831133E-5</v>
      </c>
      <c r="G29" s="1" t="str">
        <f t="shared" ref="G29:G30" si="54">IF(ABS(E29)&lt;$G$1,"вып","---")</f>
        <v>---</v>
      </c>
    </row>
    <row r="30" spans="1:7" x14ac:dyDescent="0.4">
      <c r="A30" s="1">
        <f t="shared" si="49"/>
        <v>-1.4013671875</v>
      </c>
      <c r="B30" s="1">
        <f t="shared" si="1"/>
        <v>-1.40069580078125</v>
      </c>
      <c r="C30" s="1">
        <f t="shared" si="50"/>
        <v>-1.40069580078125</v>
      </c>
      <c r="D30" s="1">
        <f t="shared" si="51"/>
        <v>1.2112470768443018E-2</v>
      </c>
      <c r="E30" s="1">
        <f t="shared" si="52"/>
        <v>-3.2829324623371292E-3</v>
      </c>
      <c r="F30" s="1">
        <f t="shared" si="53"/>
        <v>-3.9764423484831133E-5</v>
      </c>
      <c r="G30" s="1" t="str">
        <f t="shared" si="54"/>
        <v>---</v>
      </c>
    </row>
    <row r="31" spans="1:7" x14ac:dyDescent="0.4">
      <c r="A31" s="1">
        <f>IF(F30&lt;0,A30,B30)</f>
        <v>-1.4013671875</v>
      </c>
      <c r="B31" s="1">
        <f>(A30+C30)/2</f>
        <v>-1.401031494140625</v>
      </c>
      <c r="C31" s="1">
        <f>IF(F30&lt;0,B30,C30)</f>
        <v>-1.40069580078125</v>
      </c>
      <c r="D31" s="1">
        <f>3*(A31^4)-4*(A31^3)-12*(A31^2)+1</f>
        <v>1.2112470768443018E-2</v>
      </c>
      <c r="E31" s="1">
        <f>3*(B31^4)-4*(B31^3)-12*(B31^2)+1</f>
        <v>4.4102452810719228E-3</v>
      </c>
      <c r="F31" s="1">
        <f>D31*E31</f>
        <v>5.3418967048647427E-5</v>
      </c>
      <c r="G31" s="1" t="str">
        <f>IF(ABS(E31)&lt;$G$1,"вып","---")</f>
        <v>---</v>
      </c>
    </row>
    <row r="32" spans="1:7" x14ac:dyDescent="0.4">
      <c r="A32" s="1">
        <f t="shared" ref="A32:A35" si="55">IF(F31&lt;0,A31,B31)</f>
        <v>-1.401031494140625</v>
      </c>
      <c r="B32" s="1">
        <f t="shared" si="1"/>
        <v>-1.401031494140625</v>
      </c>
      <c r="C32" s="1">
        <f t="shared" ref="C32:C35" si="56">IF(F31&lt;0,B31,C31)</f>
        <v>-1.40069580078125</v>
      </c>
      <c r="D32" s="1">
        <f t="shared" ref="D32:D35" si="57">3*(A32^4)-4*(A32^3)-12*(A32^2)+1</f>
        <v>4.4102452810719228E-3</v>
      </c>
      <c r="E32" s="1">
        <f t="shared" ref="E32:E35" si="58">3*(B32^4)-4*(B32^3)-12*(B32^2)+1</f>
        <v>4.4102452810719228E-3</v>
      </c>
      <c r="F32" s="1">
        <f t="shared" ref="F32:F35" si="59">D32*E32</f>
        <v>1.9450263439217162E-5</v>
      </c>
      <c r="G32" s="1" t="str">
        <f t="shared" ref="G32:G35" si="60">IF(ABS(E32)&lt;$G$1,"вып","---")</f>
        <v>---</v>
      </c>
    </row>
    <row r="33" spans="1:7" x14ac:dyDescent="0.4">
      <c r="A33" s="1">
        <f t="shared" si="55"/>
        <v>-1.401031494140625</v>
      </c>
      <c r="B33" s="1">
        <f t="shared" si="1"/>
        <v>-1.4008636474609375</v>
      </c>
      <c r="C33" s="1">
        <f t="shared" si="56"/>
        <v>-1.40069580078125</v>
      </c>
      <c r="D33" s="1">
        <f t="shared" si="57"/>
        <v>4.4102452810719228E-3</v>
      </c>
      <c r="E33" s="1">
        <f t="shared" si="58"/>
        <v>5.6252573660842131E-4</v>
      </c>
      <c r="F33" s="1">
        <f t="shared" si="59"/>
        <v>2.4808764753587974E-6</v>
      </c>
      <c r="G33" s="1" t="str">
        <f t="shared" si="60"/>
        <v>вып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zoomScale="70" zoomScaleNormal="70" workbookViewId="0">
      <selection activeCell="E20" sqref="E20"/>
    </sheetView>
  </sheetViews>
  <sheetFormatPr defaultRowHeight="18" x14ac:dyDescent="0.4"/>
  <cols>
    <col min="1" max="1" width="4.36328125" style="1" bestFit="1" customWidth="1"/>
    <col min="2" max="2" width="34.81640625" style="1" bestFit="1" customWidth="1"/>
    <col min="3" max="16384" width="8.7265625" style="1"/>
  </cols>
  <sheetData>
    <row r="1" spans="1:2" x14ac:dyDescent="0.4">
      <c r="A1" s="1" t="s">
        <v>1</v>
      </c>
      <c r="B1" s="1" t="s">
        <v>9</v>
      </c>
    </row>
    <row r="2" spans="1:2" x14ac:dyDescent="0.4">
      <c r="A2" s="1">
        <v>-10</v>
      </c>
      <c r="B2" s="1">
        <f xml:space="preserve"> 3*(A2^4)-4*(A2^3)-12*(A2^2)+1</f>
        <v>32801</v>
      </c>
    </row>
    <row r="3" spans="1:2" x14ac:dyDescent="0.4">
      <c r="A3" s="1">
        <v>-9</v>
      </c>
      <c r="B3" s="1">
        <f t="shared" ref="B3:B22" si="0" xml:space="preserve"> 3*(A3^4)-4*(A3^3)-12*(A3^2)+1</f>
        <v>21628</v>
      </c>
    </row>
    <row r="4" spans="1:2" x14ac:dyDescent="0.4">
      <c r="A4" s="1">
        <v>-8</v>
      </c>
      <c r="B4" s="1">
        <f t="shared" si="0"/>
        <v>13569</v>
      </c>
    </row>
    <row r="5" spans="1:2" x14ac:dyDescent="0.4">
      <c r="A5" s="1">
        <v>-7</v>
      </c>
      <c r="B5" s="1">
        <f t="shared" si="0"/>
        <v>7988</v>
      </c>
    </row>
    <row r="6" spans="1:2" x14ac:dyDescent="0.4">
      <c r="A6" s="1">
        <v>-6</v>
      </c>
      <c r="B6" s="1">
        <f t="shared" si="0"/>
        <v>4321</v>
      </c>
    </row>
    <row r="7" spans="1:2" x14ac:dyDescent="0.4">
      <c r="A7" s="1">
        <v>-5</v>
      </c>
      <c r="B7" s="1">
        <f t="shared" si="0"/>
        <v>2076</v>
      </c>
    </row>
    <row r="8" spans="1:2" x14ac:dyDescent="0.4">
      <c r="A8" s="1">
        <v>-4</v>
      </c>
      <c r="B8" s="1">
        <f t="shared" si="0"/>
        <v>833</v>
      </c>
    </row>
    <row r="9" spans="1:2" x14ac:dyDescent="0.4">
      <c r="A9" s="1">
        <v>-3</v>
      </c>
      <c r="B9" s="1">
        <f t="shared" si="0"/>
        <v>244</v>
      </c>
    </row>
    <row r="10" spans="1:2" x14ac:dyDescent="0.4">
      <c r="A10" s="1">
        <v>-2</v>
      </c>
      <c r="B10" s="1">
        <f t="shared" si="0"/>
        <v>33</v>
      </c>
    </row>
    <row r="11" spans="1:2" x14ac:dyDescent="0.4">
      <c r="A11" s="1">
        <v>-1</v>
      </c>
      <c r="B11" s="1">
        <f t="shared" si="0"/>
        <v>-4</v>
      </c>
    </row>
    <row r="12" spans="1:2" x14ac:dyDescent="0.4">
      <c r="A12" s="1">
        <v>0</v>
      </c>
      <c r="B12" s="1">
        <f t="shared" si="0"/>
        <v>1</v>
      </c>
    </row>
    <row r="13" spans="1:2" x14ac:dyDescent="0.4">
      <c r="A13" s="1">
        <v>1</v>
      </c>
      <c r="B13" s="1">
        <f t="shared" si="0"/>
        <v>-12</v>
      </c>
    </row>
    <row r="14" spans="1:2" x14ac:dyDescent="0.4">
      <c r="A14" s="1">
        <v>2</v>
      </c>
      <c r="B14" s="1">
        <f t="shared" si="0"/>
        <v>-31</v>
      </c>
    </row>
    <row r="15" spans="1:2" x14ac:dyDescent="0.4">
      <c r="A15" s="1">
        <v>3</v>
      </c>
      <c r="B15" s="1">
        <f t="shared" si="0"/>
        <v>28</v>
      </c>
    </row>
    <row r="16" spans="1:2" x14ac:dyDescent="0.4">
      <c r="A16" s="1">
        <v>4</v>
      </c>
      <c r="B16" s="1">
        <f t="shared" si="0"/>
        <v>321</v>
      </c>
    </row>
    <row r="17" spans="1:2" x14ac:dyDescent="0.4">
      <c r="A17" s="1">
        <v>5</v>
      </c>
      <c r="B17" s="1">
        <f t="shared" si="0"/>
        <v>1076</v>
      </c>
    </row>
    <row r="18" spans="1:2" x14ac:dyDescent="0.4">
      <c r="A18" s="1">
        <v>6</v>
      </c>
      <c r="B18" s="1">
        <f t="shared" si="0"/>
        <v>2593</v>
      </c>
    </row>
    <row r="19" spans="1:2" x14ac:dyDescent="0.4">
      <c r="A19" s="1">
        <v>7</v>
      </c>
      <c r="B19" s="1">
        <f t="shared" si="0"/>
        <v>5244</v>
      </c>
    </row>
    <row r="20" spans="1:2" x14ac:dyDescent="0.4">
      <c r="A20" s="1">
        <v>8</v>
      </c>
      <c r="B20" s="1">
        <f t="shared" si="0"/>
        <v>9473</v>
      </c>
    </row>
    <row r="21" spans="1:2" x14ac:dyDescent="0.4">
      <c r="A21" s="1">
        <v>9</v>
      </c>
      <c r="B21" s="1">
        <f t="shared" si="0"/>
        <v>15796</v>
      </c>
    </row>
    <row r="22" spans="1:2" x14ac:dyDescent="0.4">
      <c r="A22" s="1">
        <v>10</v>
      </c>
      <c r="B22" s="1">
        <f t="shared" si="0"/>
        <v>24801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22"/>
    </sheetView>
  </sheetViews>
  <sheetFormatPr defaultRowHeight="18" x14ac:dyDescent="0.4"/>
  <cols>
    <col min="1" max="1" width="30.6328125" style="1" bestFit="1" customWidth="1"/>
    <col min="2" max="2" width="18.08984375" style="1" bestFit="1" customWidth="1"/>
    <col min="3" max="16384" width="8.7265625" style="1"/>
  </cols>
  <sheetData>
    <row r="1" spans="1:2" x14ac:dyDescent="0.4">
      <c r="A1" s="3" t="s">
        <v>19</v>
      </c>
      <c r="B1" s="4"/>
    </row>
    <row r="2" spans="1:2" x14ac:dyDescent="0.4">
      <c r="A2" s="5" t="s">
        <v>10</v>
      </c>
      <c r="B2" s="6" t="s">
        <v>13</v>
      </c>
    </row>
    <row r="3" spans="1:2" x14ac:dyDescent="0.4">
      <c r="A3" s="5" t="s">
        <v>11</v>
      </c>
      <c r="B3" s="6" t="s">
        <v>14</v>
      </c>
    </row>
    <row r="4" spans="1:2" x14ac:dyDescent="0.4">
      <c r="A4" s="5" t="s">
        <v>12</v>
      </c>
      <c r="B4" s="6" t="s">
        <v>15</v>
      </c>
    </row>
    <row r="5" spans="1:2" x14ac:dyDescent="0.4">
      <c r="A5" s="5" t="s">
        <v>16</v>
      </c>
      <c r="B5" s="6">
        <v>0</v>
      </c>
    </row>
    <row r="6" spans="1:2" x14ac:dyDescent="0.4">
      <c r="A6" s="5" t="s">
        <v>17</v>
      </c>
      <c r="B6" s="6">
        <v>2</v>
      </c>
    </row>
    <row r="7" spans="1:2" x14ac:dyDescent="0.4">
      <c r="A7" s="5" t="s">
        <v>18</v>
      </c>
      <c r="B7" s="6">
        <f>(B5+B6)/2</f>
        <v>1</v>
      </c>
    </row>
    <row r="8" spans="1:2" x14ac:dyDescent="0.4">
      <c r="A8" s="5" t="s">
        <v>20</v>
      </c>
      <c r="B8" s="6">
        <f xml:space="preserve"> B5^5-4*B5-2</f>
        <v>-2</v>
      </c>
    </row>
    <row r="9" spans="1:2" x14ac:dyDescent="0.4">
      <c r="A9" s="7" t="s">
        <v>22</v>
      </c>
      <c r="B9" s="6">
        <f xml:space="preserve"> B6^5-4*B6-2</f>
        <v>22</v>
      </c>
    </row>
    <row r="10" spans="1:2" x14ac:dyDescent="0.4">
      <c r="A10" s="5" t="s">
        <v>21</v>
      </c>
      <c r="B10" s="6">
        <f xml:space="preserve"> B7^5-4*B7-2</f>
        <v>-5</v>
      </c>
    </row>
    <row r="11" spans="1:2" x14ac:dyDescent="0.4">
      <c r="A11" s="5" t="s">
        <v>23</v>
      </c>
      <c r="B11" s="6">
        <f>5*(B5^4)-4</f>
        <v>-4</v>
      </c>
    </row>
    <row r="12" spans="1:2" x14ac:dyDescent="0.4">
      <c r="A12" s="5" t="s">
        <v>24</v>
      </c>
      <c r="B12" s="6">
        <f t="shared" ref="B12:B13" si="0">5*(B6^4)-4</f>
        <v>76</v>
      </c>
    </row>
    <row r="13" spans="1:2" x14ac:dyDescent="0.4">
      <c r="A13" s="5" t="s">
        <v>25</v>
      </c>
      <c r="B13" s="6">
        <f t="shared" si="0"/>
        <v>1</v>
      </c>
    </row>
    <row r="14" spans="1:2" x14ac:dyDescent="0.4">
      <c r="A14" s="5" t="s">
        <v>26</v>
      </c>
      <c r="B14" s="6">
        <f xml:space="preserve"> 20*(B5^3)</f>
        <v>0</v>
      </c>
    </row>
    <row r="15" spans="1:2" x14ac:dyDescent="0.4">
      <c r="A15" s="5" t="s">
        <v>27</v>
      </c>
      <c r="B15" s="6">
        <f t="shared" ref="B15:B16" si="1" xml:space="preserve"> 20*(B6^3)</f>
        <v>160</v>
      </c>
    </row>
    <row r="16" spans="1:2" x14ac:dyDescent="0.4">
      <c r="A16" s="5" t="s">
        <v>28</v>
      </c>
      <c r="B16" s="6">
        <f t="shared" si="1"/>
        <v>20</v>
      </c>
    </row>
    <row r="17" spans="1:2" x14ac:dyDescent="0.4">
      <c r="A17" s="5">
        <f>IF(B8*B9&lt;0,1,2)</f>
        <v>1</v>
      </c>
      <c r="B17" s="6"/>
    </row>
    <row r="18" spans="1:2" x14ac:dyDescent="0.4">
      <c r="A18" s="7">
        <f>IF(A17=1,IF(B11*B12&lt;0,0,IF(B13*B12&gt;=0,IF(B12 *B14&gt;=0, 1),0)))</f>
        <v>0</v>
      </c>
      <c r="B18" s="6"/>
    </row>
    <row r="19" spans="1:2" x14ac:dyDescent="0.4">
      <c r="A19" s="5">
        <f>IF(A17=1,IF(B14*B15&lt;0,0,IF(B14*B16&gt;=0,IF(B16*B15&gt;=0,1),0)))</f>
        <v>1</v>
      </c>
      <c r="B19" s="6"/>
    </row>
    <row r="20" spans="1:2" x14ac:dyDescent="0.4">
      <c r="A20" s="5"/>
      <c r="B20" s="6">
        <f>SUM(A18,A19)</f>
        <v>1</v>
      </c>
    </row>
    <row r="21" spans="1:2" x14ac:dyDescent="0.4">
      <c r="A21" s="7" t="e">
        <f>IF(B20&gt;0, “на інтервалі корінь єдиний”,0)</f>
        <v>#NAME?</v>
      </c>
      <c r="B21" s="6"/>
    </row>
    <row r="22" spans="1:2" ht="18.5" thickBot="1" x14ac:dyDescent="0.45">
      <c r="A22" s="8">
        <f>IF(B20=0,“треба розділити інтервал”,0)</f>
        <v>0</v>
      </c>
      <c r="B22" s="9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6" workbookViewId="0">
      <selection sqref="A1:B22"/>
    </sheetView>
  </sheetViews>
  <sheetFormatPr defaultRowHeight="14.5" x14ac:dyDescent="0.35"/>
  <cols>
    <col min="1" max="1" width="30.6328125" bestFit="1" customWidth="1"/>
    <col min="2" max="2" width="37.36328125" bestFit="1" customWidth="1"/>
  </cols>
  <sheetData>
    <row r="1" spans="1:2" ht="18" x14ac:dyDescent="0.4">
      <c r="A1" s="3" t="s">
        <v>19</v>
      </c>
      <c r="B1" s="4"/>
    </row>
    <row r="2" spans="1:2" ht="18" x14ac:dyDescent="0.4">
      <c r="A2" s="5" t="s">
        <v>10</v>
      </c>
      <c r="B2" s="6" t="s">
        <v>29</v>
      </c>
    </row>
    <row r="3" spans="1:2" ht="18" x14ac:dyDescent="0.4">
      <c r="A3" s="5" t="s">
        <v>11</v>
      </c>
      <c r="B3" s="6" t="s">
        <v>30</v>
      </c>
    </row>
    <row r="4" spans="1:2" ht="18" x14ac:dyDescent="0.4">
      <c r="A4" s="5" t="s">
        <v>12</v>
      </c>
      <c r="B4" s="6" t="s">
        <v>31</v>
      </c>
    </row>
    <row r="5" spans="1:2" ht="18" x14ac:dyDescent="0.4">
      <c r="A5" s="5" t="s">
        <v>16</v>
      </c>
      <c r="B5" s="6">
        <v>0</v>
      </c>
    </row>
    <row r="6" spans="1:2" ht="18" x14ac:dyDescent="0.4">
      <c r="A6" s="5" t="s">
        <v>17</v>
      </c>
      <c r="B6" s="6">
        <v>6</v>
      </c>
    </row>
    <row r="7" spans="1:2" ht="18" x14ac:dyDescent="0.4">
      <c r="A7" s="5" t="s">
        <v>18</v>
      </c>
      <c r="B7" s="6">
        <f>(B5+B6)/2</f>
        <v>3</v>
      </c>
    </row>
    <row r="8" spans="1:2" ht="18" x14ac:dyDescent="0.4">
      <c r="A8" s="5" t="s">
        <v>20</v>
      </c>
      <c r="B8" s="6">
        <f>3*(B5^4)-4*(B5^3)-12*(B5^2)+1</f>
        <v>1</v>
      </c>
    </row>
    <row r="9" spans="1:2" ht="18" x14ac:dyDescent="0.4">
      <c r="A9" s="7" t="s">
        <v>22</v>
      </c>
      <c r="B9" s="6">
        <f t="shared" ref="B9:B10" si="0">3*(B6^4)-4*(B6^3)-12*(B6^2)+1</f>
        <v>2593</v>
      </c>
    </row>
    <row r="10" spans="1:2" ht="18" x14ac:dyDescent="0.4">
      <c r="A10" s="5" t="s">
        <v>21</v>
      </c>
      <c r="B10" s="6">
        <f t="shared" si="0"/>
        <v>28</v>
      </c>
    </row>
    <row r="11" spans="1:2" ht="18" x14ac:dyDescent="0.4">
      <c r="A11" s="5" t="s">
        <v>23</v>
      </c>
      <c r="B11" s="6">
        <f>12*(B5^3)-12*(B5^2)-24*B5</f>
        <v>0</v>
      </c>
    </row>
    <row r="12" spans="1:2" ht="18" x14ac:dyDescent="0.4">
      <c r="A12" s="5" t="s">
        <v>24</v>
      </c>
      <c r="B12" s="6">
        <f t="shared" ref="B12:B13" si="1">12*(B6^3)-12*(B6^2)-24*B6</f>
        <v>2016</v>
      </c>
    </row>
    <row r="13" spans="1:2" ht="18" x14ac:dyDescent="0.4">
      <c r="A13" s="5" t="s">
        <v>25</v>
      </c>
      <c r="B13" s="6">
        <f t="shared" si="1"/>
        <v>144</v>
      </c>
    </row>
    <row r="14" spans="1:2" ht="18" x14ac:dyDescent="0.4">
      <c r="A14" s="5" t="s">
        <v>26</v>
      </c>
      <c r="B14" s="6">
        <f xml:space="preserve"> 36*(B5^2)-24*B5-24</f>
        <v>-24</v>
      </c>
    </row>
    <row r="15" spans="1:2" ht="18" x14ac:dyDescent="0.4">
      <c r="A15" s="5" t="s">
        <v>27</v>
      </c>
      <c r="B15" s="6">
        <f t="shared" ref="B15:B16" si="2" xml:space="preserve"> 36*(B6^2)-24*B6-24</f>
        <v>1128</v>
      </c>
    </row>
    <row r="16" spans="1:2" ht="18" x14ac:dyDescent="0.4">
      <c r="A16" s="5" t="s">
        <v>28</v>
      </c>
      <c r="B16" s="6">
        <f t="shared" si="2"/>
        <v>228</v>
      </c>
    </row>
    <row r="17" spans="1:2" ht="18" x14ac:dyDescent="0.4">
      <c r="A17" s="5">
        <f>IF(B8*B9&lt;0,1,2)</f>
        <v>2</v>
      </c>
      <c r="B17" s="6"/>
    </row>
    <row r="18" spans="1:2" ht="18" x14ac:dyDescent="0.4">
      <c r="A18" s="7" t="b">
        <f>IF(A17=1,IF(B11*B12&lt;0,0,IF(B13*B12&gt;=0,IF(B12 *B14&gt;=0, 1),0)))</f>
        <v>0</v>
      </c>
      <c r="B18" s="6"/>
    </row>
    <row r="19" spans="1:2" ht="18" x14ac:dyDescent="0.4">
      <c r="A19" s="5" t="b">
        <f>IF(A17=1,IF(B14*B15&lt;0,0,IF(B14*B16&gt;=0,IF(B16*B15&gt;=0,1),0)))</f>
        <v>0</v>
      </c>
      <c r="B19" s="6"/>
    </row>
    <row r="20" spans="1:2" ht="18" x14ac:dyDescent="0.4">
      <c r="A20" s="5"/>
      <c r="B20" s="6">
        <f>SUM(A18,A19)</f>
        <v>0</v>
      </c>
    </row>
    <row r="21" spans="1:2" ht="18" x14ac:dyDescent="0.4">
      <c r="A21" s="7">
        <f>IF(B20&gt;0, “на інтервалі корінь єдиний”,0)</f>
        <v>0</v>
      </c>
      <c r="B21" s="6"/>
    </row>
    <row r="22" spans="1:2" ht="18.5" thickBot="1" x14ac:dyDescent="0.45">
      <c r="A22" s="8" t="e">
        <f>IF(B20=0,“треба розділити інтервал”,0)</f>
        <v>#NAME?</v>
      </c>
      <c r="B2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Завдвання 1</vt:lpstr>
      <vt:lpstr>Завдання 2</vt:lpstr>
      <vt:lpstr>Завдання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2020-10-03T12:43:18Z</dcterms:modified>
</cp:coreProperties>
</file>