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codeName="ThisWorkbook" autoCompressPictures="0"/>
  <xr:revisionPtr revIDLastSave="0" documentId="13_ncr:1_{7006C111-13DD-48B2-B1DB-EC7313F5E90D}" xr6:coauthVersionLast="47" xr6:coauthVersionMax="47" xr10:uidLastSave="{00000000-0000-0000-0000-000000000000}"/>
  <bookViews>
    <workbookView xWindow="840" yWindow="-120" windowWidth="18480" windowHeight="12240" tabRatio="788" xr2:uid="{00000000-000D-0000-FFFF-FFFF00000000}"/>
  </bookViews>
  <sheets>
    <sheet name="Enero" sheetId="14" r:id="rId1"/>
    <sheet name="Julio" sheetId="20" r:id="rId2"/>
    <sheet name="Agosto" sheetId="21" r:id="rId3"/>
  </sheets>
  <definedNames>
    <definedName name="AñoCalendario">Enero!$C$3</definedName>
    <definedName name="_xlnm.Print_Area" localSheetId="0">Enero!#REF!</definedName>
    <definedName name="ColumnTitleRegion1..H12.1">Enero!#REF!</definedName>
    <definedName name="ColumnTitleRegion1..H12.10">#REF!</definedName>
    <definedName name="ColumnTitleRegion1..H12.11">#REF!</definedName>
    <definedName name="ColumnTitleRegion1..H12.12">#REF!</definedName>
    <definedName name="ColumnTitleRegion1..H12.2">#REF!</definedName>
    <definedName name="ColumnTitleRegion1..H12.3">#REF!</definedName>
    <definedName name="ColumnTitleRegion1..H12.4">#REF!</definedName>
    <definedName name="ColumnTitleRegion1..H12.5">#REF!</definedName>
    <definedName name="ColumnTitleRegion1..H12.6">#REF!</definedName>
    <definedName name="ColumnTitleRegion1..H12.7">Julio!$B$2</definedName>
    <definedName name="ColumnTitleRegion1..H12.8">Agosto!$B$2</definedName>
    <definedName name="ColumnTitleRegion1..H12.9">#REF!</definedName>
    <definedName name="ColumnTitleRegion2..C14.1">Enero!#REF!</definedName>
    <definedName name="ColumnTitleRegion2..C14.10">#REF!</definedName>
    <definedName name="ColumnTitleRegion2..C14.11">#REF!</definedName>
    <definedName name="ColumnTitleRegion2..C14.12">#REF!</definedName>
    <definedName name="ColumnTitleRegion2..C14.2">#REF!</definedName>
    <definedName name="ColumnTitleRegion2..C14.3">#REF!</definedName>
    <definedName name="ColumnTitleRegion2..C14.4">#REF!</definedName>
    <definedName name="ColumnTitleRegion2..C14.5">#REF!</definedName>
    <definedName name="ColumnTitleRegion2..C14.6">#REF!</definedName>
    <definedName name="ColumnTitleRegion2..C14.7">Julio!$B$2</definedName>
    <definedName name="ColumnTitleRegion2..C14.8">Agosto!$B$2</definedName>
    <definedName name="ColumnTitleRegion2..C14.9">#REF!</definedName>
    <definedName name="DaysAndWeeks">{0,1,2,3,4,5,6} + {0;1;2;3;4;5}*7</definedName>
    <definedName name="InicioDeSemana">Enero!$C$4</definedName>
  </definedNames>
  <calcPr calcId="18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B5" i="21" l="1" a="1"/>
  <c r="B5" i="21" s="1"/>
  <c r="B13" i="20" a="1"/>
  <c r="B13" i="20" s="1"/>
  <c r="B11" i="20" a="1"/>
  <c r="H11" i="20" s="1"/>
  <c r="B9" i="20" a="1"/>
  <c r="H9" i="20" s="1"/>
  <c r="B7" i="20" a="1"/>
  <c r="H7" i="20" s="1"/>
  <c r="B5" i="20" a="1"/>
  <c r="H5" i="20" s="1"/>
  <c r="B3" i="20" a="1"/>
  <c r="H3" i="20" s="1"/>
  <c r="B2" i="20"/>
  <c r="B13" i="21" a="1"/>
  <c r="B13" i="21" s="1"/>
  <c r="B11" i="21" a="1"/>
  <c r="H11" i="21" s="1"/>
  <c r="B9" i="21" a="1"/>
  <c r="B7" i="21" a="1"/>
  <c r="B3" i="21" a="1"/>
  <c r="B2" i="21"/>
  <c r="B1" i="20"/>
  <c r="B1" i="21"/>
  <c r="H5" i="21" l="1"/>
  <c r="E5" i="21"/>
  <c r="D5" i="21"/>
  <c r="G5" i="21"/>
  <c r="C5" i="21"/>
  <c r="F5" i="21"/>
  <c r="H3" i="21"/>
  <c r="F3" i="21"/>
  <c r="D3" i="21"/>
  <c r="B3" i="21"/>
  <c r="E3" i="21"/>
  <c r="H7" i="21"/>
  <c r="F7" i="21"/>
  <c r="D7" i="21"/>
  <c r="B7" i="21"/>
  <c r="E7" i="21"/>
  <c r="H9" i="21"/>
  <c r="F9" i="21"/>
  <c r="D9" i="21"/>
  <c r="B9" i="21"/>
  <c r="G9" i="21"/>
  <c r="E9" i="21"/>
  <c r="C3" i="21"/>
  <c r="G3" i="21"/>
  <c r="G2" i="21" s="1"/>
  <c r="C7" i="21"/>
  <c r="G7" i="21"/>
  <c r="C9" i="21"/>
  <c r="C3" i="20"/>
  <c r="E3" i="20"/>
  <c r="E2" i="20" s="1"/>
  <c r="G3" i="20"/>
  <c r="G5" i="20"/>
  <c r="C11" i="21"/>
  <c r="E11" i="21"/>
  <c r="G11" i="21"/>
  <c r="C13" i="21"/>
  <c r="C5" i="20"/>
  <c r="E5" i="20"/>
  <c r="C7" i="20"/>
  <c r="E7" i="20"/>
  <c r="G7" i="20"/>
  <c r="C9" i="20"/>
  <c r="E9" i="20"/>
  <c r="G9" i="20"/>
  <c r="C11" i="20"/>
  <c r="E11" i="20"/>
  <c r="G11" i="20"/>
  <c r="C13" i="20"/>
  <c r="B11" i="21"/>
  <c r="D11" i="21"/>
  <c r="F11" i="21"/>
  <c r="B3" i="20"/>
  <c r="D3" i="20"/>
  <c r="F3" i="20"/>
  <c r="B5" i="20"/>
  <c r="D5" i="20"/>
  <c r="F5" i="20"/>
  <c r="B7" i="20"/>
  <c r="D7" i="20"/>
  <c r="F7" i="20"/>
  <c r="B9" i="20"/>
  <c r="D9" i="20"/>
  <c r="F9" i="20"/>
  <c r="B11" i="20"/>
  <c r="D11" i="20"/>
  <c r="F11" i="20"/>
  <c r="D2" i="21" l="1"/>
  <c r="F2" i="21"/>
  <c r="H2" i="21"/>
  <c r="C2" i="21"/>
  <c r="E2" i="21"/>
  <c r="C2" i="20"/>
  <c r="G2" i="20"/>
  <c r="D2" i="20"/>
  <c r="F2" i="20"/>
  <c r="H2" i="20"/>
</calcChain>
</file>

<file path=xl/sharedStrings.xml><?xml version="1.0" encoding="utf-8"?>
<sst xmlns="http://schemas.openxmlformats.org/spreadsheetml/2006/main" count="42" uniqueCount="32">
  <si>
    <t>Notas</t>
  </si>
  <si>
    <t>Configuración del calendario</t>
  </si>
  <si>
    <t>Año</t>
  </si>
  <si>
    <t>Inicio de la semana</t>
  </si>
  <si>
    <t>LUNES</t>
  </si>
  <si>
    <t>Busqueda de paquetes necesarios y nombre proyecto.</t>
  </si>
  <si>
    <t>Pruebas</t>
  </si>
  <si>
    <t>Implementación de los paquetes necesarios</t>
  </si>
  <si>
    <t>Creación de la primera version de Maverick 1.0.0</t>
  </si>
  <si>
    <t>Creación de la primera version de Maverick 1.1.0</t>
  </si>
  <si>
    <t>Busqueda de como usar Docker.</t>
  </si>
  <si>
    <t>Busqueda para implementar scripts para docker.</t>
  </si>
  <si>
    <t>Implementación de script para docker o mientras la instalación.</t>
  </si>
  <si>
    <t>Reunión de grupo para: ponernos de acuerdo al calendario.</t>
  </si>
  <si>
    <t>Adición de nuestros perfiles al nuevo proyecto.</t>
  </si>
  <si>
    <t>Se elige OpenSUSE Leap 15.4</t>
  </si>
  <si>
    <t>Se espera tener Maverick 1.2.0</t>
  </si>
  <si>
    <t>Studio Express de OpenSUSE ya no existe desde 2018 asi que se esta trabajando tambien con Kiwi, para la instalación de paquetes.</t>
  </si>
  <si>
    <t>Reunión de grupo para: decidir la plantilla de OpenSuse a usar.</t>
  </si>
  <si>
    <t>Creación de Usuarios en Open Build Server</t>
  </si>
  <si>
    <t>Se inicia la investigación para trabajar con OpenSUSE.</t>
  </si>
  <si>
    <t>Creación del proyecto en Open Build Sercer.</t>
  </si>
  <si>
    <t>Presentación de la busqueda sobre los paquetes para nuestra distro</t>
  </si>
  <si>
    <t>Creación de la lista de paquetes necesarios para la distro.</t>
  </si>
  <si>
    <t>Reunión de grupo para: Actualizar info sobre los avances.</t>
  </si>
  <si>
    <t>Pruebas.</t>
  </si>
  <si>
    <t>Reunión de grupo para. Testear si la version Maverick 1.2.0 es estable.</t>
  </si>
  <si>
    <t>Reunión de grupo para, discutir los detalles fianales y posibles problemas.</t>
  </si>
  <si>
    <t>Preparación Final del Proyecto.</t>
  </si>
  <si>
    <t>Presentación.</t>
  </si>
  <si>
    <t>Generación de la Iso Final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</si>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</sst>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_);_(* \(#,##0\);_(* &quot;-&quot;_);_(@_)"/>
    <numFmt numFmtId="165" formatCode="_(* #,##0.00_);_(* \(#,##0.00\);_(* &quot;-&quot;??_);_(@_)"/>
    <numFmt numFmtId="166" formatCode="_-* #,##0\ &quot;€&quot;_-;\-* #,##0\ &quot;€&quot;_-;_-* &quot;-&quot;\ &quot;€&quot;_-;_-@_-"/>
    <numFmt numFmtId="167" formatCode="_-* #,##0.00\ &quot;€&quot;_-;\-* #,##0.00\ &quot;€&quot;_-;_-* &quot;-&quot;??\ &quot;€&quot;_-;_-@_-"/>
    <numFmt numFmtId="168" formatCode="d"/>
  </numFmts>
  <fonts count="32">
    <font>
      <sz val="11"/>
      <color theme="1" tint="0.24994659260841701"/>
      <name val="Lucida Sans"/>
      <family val="2"/>
      <scheme val="minor"/>
    </font>
    <font>
      <sz val="11"/>
      <color theme="1"/>
      <name val="Lucida Sans"/>
      <family val="2"/>
      <scheme val="minor"/>
    </font>
    <font>
      <sz val="8"/>
      <name val="Arial"/>
      <family val="2"/>
    </font>
    <font>
      <sz val="10"/>
      <name val="Century Gothic"/>
      <family val="2"/>
    </font>
    <font>
      <b/>
      <sz val="11"/>
      <color theme="0"/>
      <name val="Lucida Sans"/>
      <family val="2"/>
      <scheme val="minor"/>
    </font>
    <font>
      <b/>
      <sz val="14"/>
      <color theme="0"/>
      <name val="Lucida Sans"/>
      <family val="2"/>
      <scheme val="minor"/>
    </font>
    <font>
      <sz val="35"/>
      <color theme="4"/>
      <name val="Lucida Sans"/>
      <family val="2"/>
      <scheme val="minor"/>
    </font>
    <font>
      <sz val="11"/>
      <color theme="1" tint="0.34998626667073579"/>
      <name val="Lucida Sans"/>
      <family val="2"/>
      <scheme val="minor"/>
    </font>
    <font>
      <sz val="11"/>
      <color theme="4" tint="-0.24994659260841701"/>
      <name val="Lucida Sans"/>
      <family val="2"/>
      <scheme val="minor"/>
    </font>
    <font>
      <sz val="11"/>
      <color indexed="63"/>
      <name val="Lucida Sans"/>
      <family val="2"/>
      <scheme val="minor"/>
    </font>
    <font>
      <b/>
      <sz val="11"/>
      <color theme="1" tint="0.34998626667073579"/>
      <name val="Lucida Sans"/>
      <family val="2"/>
      <scheme val="minor"/>
    </font>
    <font>
      <sz val="11"/>
      <color theme="1" tint="0.24994659260841701"/>
      <name val="Lucida Sans"/>
      <family val="2"/>
      <scheme val="minor"/>
    </font>
    <font>
      <i/>
      <sz val="11"/>
      <color theme="1" tint="0.34998626667073579"/>
      <name val="Lucida Sans"/>
      <family val="2"/>
      <charset val="238"/>
      <scheme val="minor"/>
    </font>
    <font>
      <sz val="11"/>
      <color theme="1" tint="0.34998626667073579"/>
      <name val="Lucida Sans"/>
      <family val="2"/>
      <charset val="238"/>
      <scheme val="minor"/>
    </font>
    <font>
      <b/>
      <sz val="11"/>
      <color theme="1" tint="0.34998626667073579"/>
      <name val="Lucida Sans"/>
      <family val="2"/>
      <charset val="238"/>
      <scheme val="minor"/>
    </font>
    <font>
      <sz val="35"/>
      <color theme="1"/>
      <name val="Rockwell"/>
      <family val="1"/>
      <scheme val="major"/>
    </font>
    <font>
      <sz val="11"/>
      <color theme="1"/>
      <name val="Rockwell"/>
      <family val="1"/>
      <scheme val="major"/>
    </font>
    <font>
      <b/>
      <sz val="11"/>
      <color theme="1" tint="0.24994659260841701"/>
      <name val="Lucida Sans"/>
      <family val="2"/>
      <charset val="238"/>
      <scheme val="minor"/>
    </font>
    <font>
      <sz val="11"/>
      <color theme="0"/>
      <name val="Lucida Sans"/>
      <family val="2"/>
      <scheme val="minor"/>
    </font>
    <font>
      <sz val="11"/>
      <color rgb="FF006100"/>
      <name val="Lucida Sans"/>
      <family val="2"/>
      <scheme val="minor"/>
    </font>
    <font>
      <sz val="11"/>
      <color rgb="FF9C0006"/>
      <name val="Lucida Sans"/>
      <family val="2"/>
      <scheme val="minor"/>
    </font>
    <font>
      <sz val="11"/>
      <color rgb="FF9C5700"/>
      <name val="Lucida Sans"/>
      <family val="2"/>
      <scheme val="minor"/>
    </font>
    <font>
      <sz val="11"/>
      <color rgb="FF3F3F76"/>
      <name val="Lucida Sans"/>
      <family val="2"/>
      <scheme val="minor"/>
    </font>
    <font>
      <b/>
      <sz val="11"/>
      <color rgb="FF3F3F3F"/>
      <name val="Lucida Sans"/>
      <family val="2"/>
      <scheme val="minor"/>
    </font>
    <font>
      <b/>
      <sz val="11"/>
      <color rgb="FFFA7D00"/>
      <name val="Lucida Sans"/>
      <family val="2"/>
      <scheme val="minor"/>
    </font>
    <font>
      <sz val="11"/>
      <color rgb="FFFA7D00"/>
      <name val="Lucida Sans"/>
      <family val="2"/>
      <scheme val="minor"/>
    </font>
    <font>
      <sz val="11"/>
      <color rgb="FFFF0000"/>
      <name val="Lucida Sans"/>
      <family val="2"/>
      <scheme val="minor"/>
    </font>
    <font>
      <i/>
      <sz val="11"/>
      <color rgb="FF7F7F7F"/>
      <name val="Lucida Sans"/>
      <family val="2"/>
      <scheme val="minor"/>
    </font>
    <font>
      <b/>
      <sz val="11"/>
      <color theme="1"/>
      <name val="Lucida Sans"/>
      <family val="2"/>
      <scheme val="minor"/>
    </font>
    <font>
      <b/>
      <sz val="11"/>
      <color theme="1" tint="0.24994659260841701"/>
      <name val="Lucida Sans"/>
      <family val="2"/>
      <scheme val="minor"/>
    </font>
    <font>
      <b/>
      <sz val="9"/>
      <color theme="1" tint="0.34998626667073579"/>
      <name val="Lucida Sans"/>
      <family val="2"/>
      <scheme val="minor"/>
    </font>
    <font>
      <b/>
      <sz val="10"/>
      <color theme="1" tint="0.34998626667073579"/>
      <name val="Lucida Sans"/>
      <family val="2"/>
      <charset val="238"/>
      <scheme val="minor"/>
    </font>
  </fonts>
  <fills count="39">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2"/>
        <bgColor indexed="64"/>
      </patternFill>
    </fill>
    <fill>
      <patternFill patternType="solid">
        <fgColor theme="0" tint="-4.9989318521683403E-2"/>
        <bgColor indexed="64"/>
      </patternFill>
    </fill>
    <fill>
      <patternFill patternType="solid">
        <fgColor theme="0"/>
        <bgColor indexed="64"/>
      </patternFill>
    </fill>
    <fill>
      <patternFill patternType="solid">
        <fgColor theme="7"/>
        <bgColor indexed="64"/>
      </patternFill>
    </fill>
    <fill>
      <patternFill patternType="solid">
        <fgColor theme="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top/>
      <bottom style="medium">
        <color theme="4" tint="-0.24994659260841701"/>
      </bottom>
      <diagonal/>
    </border>
    <border>
      <left/>
      <right/>
      <top/>
      <bottom style="thin">
        <color theme="1"/>
      </bottom>
      <diagonal/>
    </border>
    <border>
      <left style="thin">
        <color theme="2" tint="-9.9978637043366805E-2"/>
      </left>
      <right/>
      <top style="thin">
        <color theme="2" tint="-9.9978637043366805E-2"/>
      </top>
      <bottom/>
      <diagonal/>
    </border>
    <border>
      <left/>
      <right/>
      <top style="thin">
        <color theme="2" tint="-9.9978637043366805E-2"/>
      </top>
      <bottom/>
      <diagonal/>
    </border>
    <border>
      <left/>
      <right style="thin">
        <color theme="2" tint="-9.9978637043366805E-2"/>
      </right>
      <top style="thin">
        <color theme="2" tint="-9.9978637043366805E-2"/>
      </top>
      <bottom/>
      <diagonal/>
    </border>
    <border>
      <left style="thin">
        <color theme="2" tint="-9.9978637043366805E-2"/>
      </left>
      <right/>
      <top/>
      <bottom style="thin">
        <color theme="2" tint="-9.9978637043366805E-2"/>
      </bottom>
      <diagonal/>
    </border>
    <border>
      <left/>
      <right/>
      <top/>
      <bottom style="thin">
        <color theme="2" tint="-9.9978637043366805E-2"/>
      </bottom>
      <diagonal/>
    </border>
    <border>
      <left/>
      <right style="thin">
        <color theme="2" tint="-9.9978637043366805E-2"/>
      </right>
      <top/>
      <bottom style="thin">
        <color theme="2" tint="-9.9978637043366805E-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alignment vertical="top"/>
    </xf>
    <xf numFmtId="0" fontId="9" fillId="3" borderId="0" applyNumberFormat="0" applyBorder="0" applyAlignment="0" applyProtection="0"/>
    <xf numFmtId="0" fontId="8" fillId="0" borderId="3" applyNumberFormat="0" applyFill="0" applyProtection="0">
      <alignment horizontal="left" vertical="center" indent="1"/>
    </xf>
    <xf numFmtId="0" fontId="4" fillId="4" borderId="1" applyNumberFormat="0" applyAlignment="0" applyProtection="0"/>
    <xf numFmtId="0" fontId="5" fillId="5" borderId="2" applyNumberFormat="0" applyProtection="0">
      <alignment vertical="center"/>
    </xf>
    <xf numFmtId="0" fontId="6" fillId="0" borderId="0" applyFill="0" applyBorder="0" applyProtection="0">
      <alignment vertical="center"/>
    </xf>
    <xf numFmtId="165" fontId="7" fillId="0" borderId="0" applyFont="0" applyFill="0" applyBorder="0" applyAlignment="0" applyProtection="0"/>
    <xf numFmtId="164" fontId="7" fillId="0" borderId="0" applyFont="0" applyFill="0" applyBorder="0" applyAlignment="0" applyProtection="0"/>
    <xf numFmtId="167" fontId="7" fillId="0" borderId="0" applyFont="0" applyFill="0" applyBorder="0" applyAlignment="0" applyProtection="0"/>
    <xf numFmtId="166" fontId="7" fillId="0" borderId="0" applyFont="0" applyFill="0" applyBorder="0" applyAlignment="0" applyProtection="0"/>
    <xf numFmtId="9" fontId="7" fillId="0" borderId="0" applyFont="0" applyFill="0" applyBorder="0" applyAlignment="0" applyProtection="0"/>
    <xf numFmtId="0" fontId="10" fillId="6" borderId="0" applyBorder="0" applyProtection="0">
      <alignment horizontal="left" vertical="top" wrapText="1" indent="1"/>
    </xf>
    <xf numFmtId="0" fontId="8" fillId="0" borderId="0" applyFill="0" applyProtection="0"/>
    <xf numFmtId="0" fontId="11" fillId="0" borderId="0" applyFill="0" applyProtection="0"/>
    <xf numFmtId="0" fontId="15" fillId="2" borderId="0">
      <alignment vertical="center"/>
    </xf>
    <xf numFmtId="0" fontId="16" fillId="0" borderId="4">
      <alignment horizontal="left" vertical="center" indent="1"/>
    </xf>
    <xf numFmtId="168" fontId="10" fillId="7" borderId="0">
      <alignment horizontal="left" wrapText="1" indent="1"/>
    </xf>
    <xf numFmtId="168" fontId="14" fillId="0" borderId="0">
      <alignment horizontal="left" indent="1"/>
    </xf>
    <xf numFmtId="0" fontId="13" fillId="0" borderId="0" applyAlignment="0">
      <alignment horizontal="left"/>
    </xf>
    <xf numFmtId="0" fontId="19" fillId="11" borderId="0" applyNumberFormat="0" applyBorder="0" applyAlignment="0" applyProtection="0"/>
    <xf numFmtId="0" fontId="20" fillId="12" borderId="0" applyNumberFormat="0" applyBorder="0" applyAlignment="0" applyProtection="0"/>
    <xf numFmtId="0" fontId="21" fillId="13" borderId="0" applyNumberFormat="0" applyBorder="0" applyAlignment="0" applyProtection="0"/>
    <xf numFmtId="0" fontId="22" fillId="14" borderId="11" applyNumberFormat="0" applyAlignment="0" applyProtection="0"/>
    <xf numFmtId="0" fontId="23" fillId="15" borderId="12" applyNumberFormat="0" applyAlignment="0" applyProtection="0"/>
    <xf numFmtId="0" fontId="24" fillId="15" borderId="11" applyNumberFormat="0" applyAlignment="0" applyProtection="0"/>
    <xf numFmtId="0" fontId="25" fillId="0" borderId="13" applyNumberFormat="0" applyFill="0" applyAlignment="0" applyProtection="0"/>
    <xf numFmtId="0" fontId="4" fillId="16" borderId="14" applyNumberFormat="0" applyAlignment="0" applyProtection="0"/>
    <xf numFmtId="0" fontId="26" fillId="0" borderId="0" applyNumberFormat="0" applyFill="0" applyBorder="0" applyAlignment="0" applyProtection="0"/>
    <xf numFmtId="0" fontId="11" fillId="17" borderId="15" applyNumberFormat="0" applyFont="0" applyAlignment="0" applyProtection="0"/>
    <xf numFmtId="0" fontId="27" fillId="0" borderId="0" applyNumberFormat="0" applyFill="0" applyBorder="0" applyAlignment="0" applyProtection="0"/>
    <xf numFmtId="0" fontId="28" fillId="0" borderId="16" applyNumberFormat="0" applyFill="0" applyAlignment="0" applyProtection="0"/>
    <xf numFmtId="0" fontId="1" fillId="18" borderId="0" applyNumberFormat="0" applyBorder="0" applyAlignment="0" applyProtection="0"/>
    <xf numFmtId="0" fontId="1" fillId="19" borderId="0" applyNumberFormat="0" applyBorder="0" applyAlignment="0" applyProtection="0"/>
    <xf numFmtId="0" fontId="18"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8"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8"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8"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cellStyleXfs>
  <cellXfs count="37">
    <xf numFmtId="0" fontId="0" fillId="0" borderId="0" xfId="0">
      <alignment vertical="top"/>
    </xf>
    <xf numFmtId="0" fontId="0" fillId="2" borderId="0" xfId="0" applyFill="1">
      <alignment vertical="top"/>
    </xf>
    <xf numFmtId="0" fontId="3" fillId="0" borderId="0" xfId="0" applyFont="1">
      <alignment vertical="top"/>
    </xf>
    <xf numFmtId="0" fontId="0" fillId="0" borderId="0" xfId="0" applyAlignment="1">
      <alignment horizontal="left" indent="1"/>
    </xf>
    <xf numFmtId="0" fontId="0" fillId="2" borderId="0" xfId="0" applyFill="1" applyAlignment="1">
      <alignment horizontal="right"/>
    </xf>
    <xf numFmtId="0" fontId="16" fillId="0" borderId="4" xfId="15">
      <alignment horizontal="left" vertical="center" indent="1"/>
    </xf>
    <xf numFmtId="0" fontId="17" fillId="0" borderId="0" xfId="13" applyFont="1" applyAlignment="1">
      <alignment horizontal="right"/>
    </xf>
    <xf numFmtId="0" fontId="10" fillId="8" borderId="8" xfId="11" applyFill="1" applyBorder="1" applyAlignment="1">
      <alignment vertical="top" wrapText="1"/>
    </xf>
    <xf numFmtId="0" fontId="13" fillId="0" borderId="0" xfId="18" applyAlignment="1">
      <alignment horizontal="left"/>
    </xf>
    <xf numFmtId="0" fontId="17" fillId="0" borderId="0" xfId="13" applyFont="1" applyAlignment="1">
      <alignment horizontal="right" vertical="top"/>
    </xf>
    <xf numFmtId="0" fontId="13" fillId="0" borderId="0" xfId="18" applyAlignment="1">
      <alignment horizontal="left" vertical="top"/>
    </xf>
    <xf numFmtId="0" fontId="15" fillId="9" borderId="0" xfId="14" applyFill="1">
      <alignment vertical="center"/>
    </xf>
    <xf numFmtId="0" fontId="6" fillId="9" borderId="0" xfId="5" applyFill="1" applyBorder="1" applyAlignment="1">
      <alignment horizontal="left" vertical="center"/>
    </xf>
    <xf numFmtId="0" fontId="8" fillId="9" borderId="0" xfId="2" applyFill="1" applyBorder="1" applyAlignment="1">
      <alignment vertical="center"/>
    </xf>
    <xf numFmtId="0" fontId="6" fillId="9" borderId="0" xfId="5" applyFill="1" applyBorder="1" applyAlignment="1">
      <alignment horizontal="right" vertical="center"/>
    </xf>
    <xf numFmtId="0" fontId="15" fillId="10" borderId="0" xfId="14" applyFill="1">
      <alignment vertical="center"/>
    </xf>
    <xf numFmtId="0" fontId="6" fillId="10" borderId="0" xfId="5" applyFill="1" applyBorder="1" applyAlignment="1">
      <alignment horizontal="left" vertical="center"/>
    </xf>
    <xf numFmtId="0" fontId="8" fillId="10" borderId="0" xfId="2" applyFill="1" applyBorder="1" applyAlignment="1">
      <alignment vertical="center"/>
    </xf>
    <xf numFmtId="0" fontId="6" fillId="10" borderId="0" xfId="5" applyFill="1" applyBorder="1" applyAlignment="1">
      <alignment horizontal="right" vertical="center"/>
    </xf>
    <xf numFmtId="168" fontId="14" fillId="0" borderId="0" xfId="17">
      <alignment horizontal="left" indent="1"/>
    </xf>
    <xf numFmtId="168" fontId="10" fillId="7" borderId="0" xfId="16">
      <alignment horizontal="left" wrapText="1" indent="1"/>
    </xf>
    <xf numFmtId="168" fontId="12" fillId="8" borderId="5" xfId="0" applyNumberFormat="1" applyFont="1" applyFill="1" applyBorder="1" applyAlignment="1">
      <alignment horizontal="left" indent="1"/>
    </xf>
    <xf numFmtId="168" fontId="14" fillId="0" borderId="0" xfId="17" applyAlignment="1">
      <alignment horizontal="left" wrapText="1" indent="1"/>
    </xf>
    <xf numFmtId="168" fontId="30" fillId="7" borderId="0" xfId="16" applyFont="1">
      <alignment horizontal="left" wrapText="1" indent="1"/>
    </xf>
    <xf numFmtId="168" fontId="31" fillId="0" borderId="0" xfId="17" applyFont="1" applyAlignment="1">
      <alignment horizontal="left" wrapText="1" indent="1"/>
    </xf>
    <xf numFmtId="168" fontId="14" fillId="0" borderId="0" xfId="17" applyAlignment="1">
      <alignment horizontal="center" vertical="center" wrapText="1"/>
    </xf>
    <xf numFmtId="0" fontId="0" fillId="8" borderId="6" xfId="0" applyFill="1" applyBorder="1">
      <alignment vertical="top"/>
    </xf>
    <xf numFmtId="0" fontId="0" fillId="8" borderId="7" xfId="0" applyFill="1" applyBorder="1">
      <alignment vertical="top"/>
    </xf>
    <xf numFmtId="0" fontId="0" fillId="8" borderId="9" xfId="0" applyFill="1" applyBorder="1">
      <alignment vertical="top"/>
    </xf>
    <xf numFmtId="0" fontId="0" fillId="8" borderId="10" xfId="0" applyFill="1" applyBorder="1">
      <alignment vertical="top"/>
    </xf>
    <xf numFmtId="0" fontId="16" fillId="0" borderId="4" xfId="15" applyAlignment="1">
      <alignment horizontal="center" vertical="center"/>
    </xf>
    <xf numFmtId="49" fontId="29" fillId="8" borderId="5" xfId="0" applyNumberFormat="1" applyFont="1" applyFill="1" applyBorder="1" applyAlignment="1">
      <alignment vertical="top" wrapText="1"/>
    </xf>
    <xf numFmtId="49" fontId="0" fillId="8" borderId="6" xfId="0" applyNumberFormat="1" applyFill="1" applyBorder="1" applyAlignment="1">
      <alignment vertical="top" wrapText="1"/>
    </xf>
    <xf numFmtId="49" fontId="0" fillId="8" borderId="7" xfId="0" applyNumberFormat="1" applyFill="1" applyBorder="1" applyAlignment="1">
      <alignment vertical="top" wrapText="1"/>
    </xf>
    <xf numFmtId="49" fontId="0" fillId="8" borderId="8" xfId="0" applyNumberFormat="1" applyFill="1" applyBorder="1" applyAlignment="1">
      <alignment vertical="top" wrapText="1"/>
    </xf>
    <xf numFmtId="49" fontId="0" fillId="8" borderId="9" xfId="0" applyNumberFormat="1" applyFill="1" applyBorder="1" applyAlignment="1">
      <alignment vertical="top" wrapText="1"/>
    </xf>
    <xf numFmtId="49" fontId="0" fillId="8" borderId="10" xfId="0" applyNumberFormat="1" applyFill="1" applyBorder="1" applyAlignment="1">
      <alignment vertical="top" wrapText="1"/>
    </xf>
  </cellXfs>
  <cellStyles count="52">
    <cellStyle name="20% - Énfasis1" xfId="31" builtinId="30" customBuiltin="1"/>
    <cellStyle name="20% - Énfasis2" xfId="34" builtinId="34" customBuiltin="1"/>
    <cellStyle name="20% - Énfasis3" xfId="38" builtinId="38" customBuiltin="1"/>
    <cellStyle name="20% - Énfasis4" xfId="42" builtinId="42" customBuiltin="1"/>
    <cellStyle name="20% - Énfasis5" xfId="45" builtinId="46" customBuiltin="1"/>
    <cellStyle name="20% - Énfasis6" xfId="49" builtinId="50" customBuiltin="1"/>
    <cellStyle name="40% - Énfasis1" xfId="1" builtinId="31" customBuiltin="1"/>
    <cellStyle name="40% - Énfasis2" xfId="35" builtinId="35" customBuiltin="1"/>
    <cellStyle name="40% - Énfasis3" xfId="39" builtinId="39" customBuiltin="1"/>
    <cellStyle name="40% - Énfasis4" xfId="43" builtinId="43" customBuiltin="1"/>
    <cellStyle name="40% - Énfasis5" xfId="46" builtinId="47" customBuiltin="1"/>
    <cellStyle name="40% - Énfasis6" xfId="50" builtinId="51" customBuiltin="1"/>
    <cellStyle name="60% - Énfasis1" xfId="32" builtinId="32" customBuiltin="1"/>
    <cellStyle name="60% - Énfasis2" xfId="36" builtinId="36" customBuiltin="1"/>
    <cellStyle name="60% - Énfasis3" xfId="40" builtinId="40" customBuiltin="1"/>
    <cellStyle name="60% - Énfasis4" xfId="44" builtinId="44" customBuiltin="1"/>
    <cellStyle name="60% - Énfasis5" xfId="47" builtinId="48" customBuiltin="1"/>
    <cellStyle name="60% - Énfasis6" xfId="51" builtinId="52" customBuiltin="1"/>
    <cellStyle name="Bueno" xfId="19" builtinId="26" customBuiltin="1"/>
    <cellStyle name="Cálculo" xfId="24" builtinId="22" customBuiltin="1"/>
    <cellStyle name="Celda de comprobación" xfId="26" builtinId="23" customBuiltin="1"/>
    <cellStyle name="Celda vinculada" xfId="25" builtinId="24" customBuiltin="1"/>
    <cellStyle name="Con bandas" xfId="16" xr:uid="{372A1842-8DB4-4B05-A4F9-194B0B56EABA}"/>
    <cellStyle name="Día" xfId="17" xr:uid="{CB09B5E3-8995-4BCC-99D7-4E3B52C29B71}"/>
    <cellStyle name="Día: nombre" xfId="15" xr:uid="{F4C59F2B-B807-4231-B5C0-B51F441FA314}"/>
    <cellStyle name="Encabezado 1" xfId="2" builtinId="16" customBuiltin="1"/>
    <cellStyle name="Encabezado 4" xfId="11" builtinId="19" customBuiltin="1"/>
    <cellStyle name="Énfasis1" xfId="3" builtinId="29" customBuiltin="1"/>
    <cellStyle name="Énfasis2" xfId="33" builtinId="33" customBuiltin="1"/>
    <cellStyle name="Énfasis3" xfId="37" builtinId="37" customBuiltin="1"/>
    <cellStyle name="Énfasis4" xfId="41" builtinId="41" customBuiltin="1"/>
    <cellStyle name="Énfasis5" xfId="4" builtinId="45" customBuiltin="1"/>
    <cellStyle name="Énfasis6" xfId="48" builtinId="49" customBuiltin="1"/>
    <cellStyle name="Entrada" xfId="22" builtinId="20" customBuiltin="1"/>
    <cellStyle name="Entrada de configuración" xfId="18" xr:uid="{8F0303C9-060A-4378-B3BA-99408B995F90}"/>
    <cellStyle name="Incorrecto" xfId="20" builtinId="27" customBuiltin="1"/>
    <cellStyle name="Mes" xfId="14" xr:uid="{0620BD55-CC6D-4E32-846C-ED1E5CA86C76}"/>
    <cellStyle name="Millares" xfId="6" builtinId="3" customBuiltin="1"/>
    <cellStyle name="Millares [0]" xfId="7" builtinId="6" customBuiltin="1"/>
    <cellStyle name="Moneda" xfId="8" builtinId="4" customBuiltin="1"/>
    <cellStyle name="Moneda [0]" xfId="9" builtinId="7" customBuiltin="1"/>
    <cellStyle name="Neutral" xfId="21" builtinId="28" customBuiltin="1"/>
    <cellStyle name="Normal" xfId="0" builtinId="0" customBuiltin="1"/>
    <cellStyle name="Notas" xfId="28" builtinId="10" customBuiltin="1"/>
    <cellStyle name="Porcentaje" xfId="10" builtinId="5" customBuiltin="1"/>
    <cellStyle name="Salida" xfId="23" builtinId="21" customBuiltin="1"/>
    <cellStyle name="Texto de advertencia" xfId="27" builtinId="11" customBuiltin="1"/>
    <cellStyle name="Texto explicativo" xfId="29" builtinId="53" customBuiltin="1"/>
    <cellStyle name="Título" xfId="5" builtinId="15" customBuiltin="1"/>
    <cellStyle name="Título 2" xfId="12" builtinId="17" customBuiltin="1"/>
    <cellStyle name="Título 3" xfId="13" builtinId="18" customBuiltin="1"/>
    <cellStyle name="Total" xfId="30" builtinId="25" customBuiltin="1"/>
  </cellStyles>
  <dxfs count="6">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Personal">
  <a:themeElements>
    <a:clrScheme name="Rainbow">
      <a:dk1>
        <a:srgbClr val="000000"/>
      </a:dk1>
      <a:lt1>
        <a:srgbClr val="FFFFFF"/>
      </a:lt1>
      <a:dk2>
        <a:srgbClr val="7E8083"/>
      </a:dk2>
      <a:lt2>
        <a:srgbClr val="E4E5E6"/>
      </a:lt2>
      <a:accent1>
        <a:srgbClr val="7AC143"/>
      </a:accent1>
      <a:accent2>
        <a:srgbClr val="00853E"/>
      </a:accent2>
      <a:accent3>
        <a:srgbClr val="00ADEE"/>
      </a:accent3>
      <a:accent4>
        <a:srgbClr val="FFC000"/>
      </a:accent4>
      <a:accent5>
        <a:srgbClr val="F47920"/>
      </a:accent5>
      <a:accent6>
        <a:srgbClr val="E51937"/>
      </a:accent6>
      <a:hlink>
        <a:srgbClr val="F47920"/>
      </a:hlink>
      <a:folHlink>
        <a:srgbClr val="954F72"/>
      </a:folHlink>
    </a:clrScheme>
    <a:fontScheme name="Custom 2">
      <a:majorFont>
        <a:latin typeface="Rockwell"/>
        <a:ea typeface=""/>
        <a:cs typeface=""/>
      </a:majorFont>
      <a:minorFont>
        <a:latin typeface="Lucida San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6"/>
    <pageSetUpPr autoPageBreaks="0" fitToPage="1"/>
  </sheetPr>
  <dimension ref="B1:C14"/>
  <sheetViews>
    <sheetView showGridLines="0" tabSelected="1" zoomScale="115" zoomScaleNormal="115" workbookViewId="0">
      <selection activeCell="E13" sqref="A1:H14"/>
    </sheetView>
  </sheetViews>
  <sheetFormatPr baseColWidth="10" defaultColWidth="8.88671875" defaultRowHeight="14.25"/>
  <cols>
    <col min="1" max="1" width="2.77734375" customWidth="1"/>
    <col min="2" max="2" width="18.44140625" customWidth="1"/>
    <col min="3" max="8" width="17.77734375" customWidth="1"/>
    <col min="9" max="9" width="2.77734375" customWidth="1"/>
    <col min="10" max="10" width="17.77734375" customWidth="1"/>
    <col min="11" max="11" width="13.77734375" customWidth="1"/>
  </cols>
  <sheetData>
    <row r="1" spans="2:3" s="1" customFormat="1" ht="60" customHeight="1"/>
    <row r="2" spans="2:3" s="2" customFormat="1" ht="21.75" customHeight="1">
      <c r="B2" s="30" t="s">
        <v>1</v>
      </c>
      <c r="C2" s="30"/>
    </row>
    <row r="3" spans="2:3" s="3" customFormat="1" ht="19.5" customHeight="1">
      <c r="B3" s="6" t="s">
        <v>2</v>
      </c>
      <c r="C3" s="8">
        <v>2022</v>
      </c>
    </row>
    <row r="4" spans="2:3" ht="57.95" customHeight="1">
      <c r="B4" s="9" t="s">
        <v>3</v>
      </c>
      <c r="C4" s="10" t="s">
        <v>4</v>
      </c>
    </row>
    <row r="5" spans="2:3" s="3" customFormat="1" ht="19.5" customHeight="1"/>
    <row r="6" spans="2:3" ht="57.95" customHeight="1">
      <c r="B6" s="4"/>
    </row>
    <row r="7" spans="2:3" s="3" customFormat="1" ht="19.5" customHeight="1">
      <c r="B7" s="4"/>
    </row>
    <row r="8" spans="2:3" ht="57.95" customHeight="1"/>
    <row r="9" spans="2:3" s="3" customFormat="1" ht="19.5" customHeight="1"/>
    <row r="10" spans="2:3" ht="57.95" customHeight="1"/>
    <row r="11" spans="2:3" s="3" customFormat="1" ht="19.5" customHeight="1"/>
    <row r="12" spans="2:3" ht="57.95" customHeight="1"/>
    <row r="13" spans="2:3" s="3" customFormat="1" ht="19.5" customHeight="1"/>
    <row r="14" spans="2:3" ht="57.95" customHeight="1"/>
  </sheetData>
  <mergeCells count="1">
    <mergeCell ref="B2:C2"/>
  </mergeCells>
  <phoneticPr fontId="2" type="noConversion"/>
  <dataValidations count="5">
    <dataValidation type="list" errorStyle="warning" allowBlank="1" showInputMessage="1" showErrorMessage="1" error="Seleccione un día de la lista. Seleccione Cancelar y, después, presione ALT + Flecha abajo para seleccionar el día de la lista desplegable" prompt="Escriba el día de inicio de la semana en esta celda. Presione ALT+FLECHA ABAJO para abrir la lista desplegable y luego, ENTRAR para seleccionar el día de inicio de la semana." sqref="C4" xr:uid="{00000000-0002-0000-0000-000000000000}">
      <formula1>"DOMINGO,LUNES"</formula1>
    </dataValidation>
    <dataValidation allowBlank="1" showInputMessage="1" showErrorMessage="1" prompt="Escriba el año y seleccione el día de inicio del calendario en las celdas siguientes. Estas celdas de configuración del calendario no se imprimirán." sqref="B2" xr:uid="{00000000-0002-0000-0000-000003000000}"/>
    <dataValidation allowBlank="1" showInputMessage="1" showErrorMessage="1" prompt="Escriba el año en la celda a la derecha" sqref="B3" xr:uid="{00000000-0002-0000-0000-000004000000}"/>
    <dataValidation allowBlank="1" showInputMessage="1" showErrorMessage="1" prompt="Seleccione el día de inicio de la semana en la celda a la derecha." sqref="B4" xr:uid="{00000000-0002-0000-0000-000005000000}"/>
    <dataValidation allowBlank="1" showInputMessage="1" showErrorMessage="1" prompt="Escriba el año en esta celda" sqref="C3" xr:uid="{00000000-0002-0000-0000-000006000000}"/>
  </dataValidations>
  <printOptions horizontalCentered="1" verticalCentered="1"/>
  <pageMargins left="0.7" right="0.7" top="0.75" bottom="0.75" header="0.3" footer="0.3"/>
  <pageSetup paperSize="9" orientation="landscape" r:id="rId1"/>
  <headerFooter differentFirst="1" alignWithMargins="0">
    <oddFooter>Page &amp;P of &amp;N</oddFooter>
  </headerFooter>
  <customProperties>
    <customPr name="SheetChanged" r:id="rId2"/>
  </customPropertie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7"/>
    <pageSetUpPr fitToPage="1"/>
  </sheetPr>
  <dimension ref="B1:H14"/>
  <sheetViews>
    <sheetView showGridLines="0" zoomScale="90" zoomScaleNormal="90" workbookViewId="0">
      <selection activeCell="J14" sqref="J14"/>
    </sheetView>
  </sheetViews>
  <sheetFormatPr baseColWidth="10" defaultColWidth="8.88671875" defaultRowHeight="14.25"/>
  <cols>
    <col min="1" max="1" width="2.77734375" customWidth="1"/>
    <col min="2" max="2" width="18.44140625" customWidth="1"/>
    <col min="3" max="8" width="17.77734375" customWidth="1"/>
    <col min="9" max="9" width="2.77734375" customWidth="1"/>
    <col min="10" max="10" width="10.6640625" customWidth="1"/>
  </cols>
  <sheetData>
    <row r="1" spans="2:8" ht="59.25" customHeight="1">
      <c r="B1" s="11" t="str">
        <f>"Julio "&amp;AñoCalendario</f>
        <v>Julio 2022</v>
      </c>
      <c r="C1" s="12"/>
      <c r="D1" s="12"/>
      <c r="E1" s="13"/>
      <c r="F1" s="13"/>
      <c r="G1" s="13"/>
      <c r="H1" s="14"/>
    </row>
    <row r="2" spans="2:8" ht="21.75" customHeight="1">
      <c r="B2" s="5" t="str">
        <f>IF(InicioDeSemana="DOMINGO", "DOMINGO","LUNES")</f>
        <v>LUNES</v>
      </c>
      <c r="C2" s="5" t="str">
        <f t="shared" ref="C2:H2" si="0">UPPER(TEXT(C3,"dddd"))</f>
        <v>MARTES</v>
      </c>
      <c r="D2" s="5" t="str">
        <f t="shared" si="0"/>
        <v>MIÉRCOLES</v>
      </c>
      <c r="E2" s="5" t="str">
        <f t="shared" si="0"/>
        <v>JUEVES</v>
      </c>
      <c r="F2" s="5" t="str">
        <f t="shared" si="0"/>
        <v>VIERNES</v>
      </c>
      <c r="G2" s="5" t="str">
        <f t="shared" si="0"/>
        <v>SÁBADO</v>
      </c>
      <c r="H2" s="5" t="str">
        <f t="shared" si="0"/>
        <v>DOMINGO</v>
      </c>
    </row>
    <row r="3" spans="2:8" ht="19.5" customHeight="1">
      <c r="B3" s="19">
        <f t="array" ref="B3:H3">DaysAndWeeks+DATE(AñoCalendario,7,1)-WEEKDAY(DATE(AñoCalendario,7,1),(InicioDeSemana="LUNES")+1)+1</f>
        <v>44739</v>
      </c>
      <c r="C3" s="19">
        <v>44740</v>
      </c>
      <c r="D3" s="19">
        <v>44741</v>
      </c>
      <c r="E3" s="19">
        <v>44742</v>
      </c>
      <c r="F3" s="19">
        <v>44743</v>
      </c>
      <c r="G3" s="19">
        <v>44744</v>
      </c>
      <c r="H3" s="19">
        <v>44745</v>
      </c>
    </row>
    <row r="4" spans="2:8" ht="57.95" customHeight="1">
      <c r="B4" s="19"/>
      <c r="C4" s="19"/>
      <c r="D4" s="19"/>
      <c r="E4" s="20" t="s">
        <v>20</v>
      </c>
      <c r="F4" s="19"/>
      <c r="G4" s="20" t="s">
        <v>19</v>
      </c>
      <c r="H4" s="20" t="s">
        <v>18</v>
      </c>
    </row>
    <row r="5" spans="2:8" ht="19.5" customHeight="1">
      <c r="B5" s="20">
        <f t="array" ref="B5:H5">DaysAndWeeks+DATE(AñoCalendario,7,1)-WEEKDAY(DATE(AñoCalendario,7,1),(InicioDeSemana="LUNES")+1)+8</f>
        <v>44746</v>
      </c>
      <c r="C5" s="20">
        <v>44747</v>
      </c>
      <c r="D5" s="20">
        <v>44748</v>
      </c>
      <c r="E5" s="20">
        <v>44749</v>
      </c>
      <c r="F5" s="20">
        <v>44750</v>
      </c>
      <c r="G5" s="20">
        <v>44751</v>
      </c>
      <c r="H5" s="20">
        <v>44752</v>
      </c>
    </row>
    <row r="6" spans="2:8" ht="57.95" customHeight="1">
      <c r="B6" s="20" t="s">
        <v>15</v>
      </c>
      <c r="C6" s="20" t="s">
        <v>21</v>
      </c>
      <c r="D6" s="20" t="s">
        <v>14</v>
      </c>
      <c r="E6" s="20" t="s">
        <v>5</v>
      </c>
      <c r="G6" s="20" t="s">
        <v>22</v>
      </c>
      <c r="H6" s="20" t="s">
        <v>23</v>
      </c>
    </row>
    <row r="7" spans="2:8" ht="19.5" customHeight="1">
      <c r="B7" s="19">
        <f t="array" ref="B7:H7">DaysAndWeeks+DATE(AñoCalendario,7,1)-WEEKDAY(DATE(AñoCalendario,7,1),(InicioDeSemana="LUNES")+1)+15</f>
        <v>44753</v>
      </c>
      <c r="C7" s="19">
        <v>44754</v>
      </c>
      <c r="D7" s="19">
        <v>44755</v>
      </c>
      <c r="E7" s="19">
        <v>44756</v>
      </c>
      <c r="F7" s="19">
        <v>44757</v>
      </c>
      <c r="G7" s="19">
        <v>44758</v>
      </c>
      <c r="H7" s="19">
        <v>44759</v>
      </c>
    </row>
    <row r="8" spans="2:8" ht="57.95" customHeight="1">
      <c r="B8" s="20" t="s">
        <v>7</v>
      </c>
      <c r="C8" s="20" t="s">
        <v>8</v>
      </c>
      <c r="D8" s="20" t="s">
        <v>6</v>
      </c>
      <c r="E8" s="20" t="s">
        <v>10</v>
      </c>
      <c r="F8" s="20" t="s">
        <v>6</v>
      </c>
      <c r="G8" s="20" t="s">
        <v>6</v>
      </c>
      <c r="H8" s="20" t="s">
        <v>6</v>
      </c>
    </row>
    <row r="9" spans="2:8" ht="19.5" customHeight="1">
      <c r="B9" s="20">
        <f t="array" ref="B9:H9">DaysAndWeeks+DATE(AñoCalendario,7,1)-WEEKDAY(DATE(AñoCalendario,7,1),(InicioDeSemana="LUNES")+1)+22</f>
        <v>44760</v>
      </c>
      <c r="C9" s="20">
        <v>44761</v>
      </c>
      <c r="D9" s="20">
        <v>44762</v>
      </c>
      <c r="E9" s="20">
        <v>44763</v>
      </c>
      <c r="F9" s="20">
        <v>44764</v>
      </c>
      <c r="G9" s="20">
        <v>44765</v>
      </c>
      <c r="H9" s="20">
        <v>44766</v>
      </c>
    </row>
    <row r="10" spans="2:8" ht="57.95" customHeight="1">
      <c r="B10" s="20" t="s">
        <v>9</v>
      </c>
      <c r="C10" s="20" t="s">
        <v>11</v>
      </c>
      <c r="D10" s="20" t="s">
        <v>13</v>
      </c>
      <c r="E10" s="20" t="s">
        <v>6</v>
      </c>
      <c r="F10" s="20" t="s">
        <v>6</v>
      </c>
      <c r="G10" s="20" t="s">
        <v>6</v>
      </c>
      <c r="H10" s="20" t="s">
        <v>12</v>
      </c>
    </row>
    <row r="11" spans="2:8" ht="19.5" customHeight="1">
      <c r="B11" s="19">
        <f t="array" ref="B11:H11">DaysAndWeeks+DATE(AñoCalendario,7,1)-WEEKDAY(DATE(AñoCalendario,7,1),(InicioDeSemana="LUNES")+1)+29</f>
        <v>44767</v>
      </c>
      <c r="C11" s="19">
        <v>44768</v>
      </c>
      <c r="D11" s="19">
        <v>44769</v>
      </c>
      <c r="E11" s="19">
        <v>44770</v>
      </c>
      <c r="F11" s="19">
        <v>44771</v>
      </c>
      <c r="G11" s="19">
        <v>44772</v>
      </c>
      <c r="H11" s="19">
        <v>44773</v>
      </c>
    </row>
    <row r="12" spans="2:8" ht="57.95" customHeight="1">
      <c r="B12" s="19" t="s">
        <v>6</v>
      </c>
      <c r="C12" s="19" t="s">
        <v>6</v>
      </c>
      <c r="D12" s="20" t="s">
        <v>24</v>
      </c>
      <c r="E12" s="19"/>
      <c r="F12" s="20" t="s">
        <v>16</v>
      </c>
      <c r="G12" s="19" t="s">
        <v>6</v>
      </c>
      <c r="H12" s="19"/>
    </row>
    <row r="13" spans="2:8" ht="19.5" customHeight="1">
      <c r="B13" s="20">
        <f t="array" ref="B13:C13">DaysAndWeeks+DATE(AñoCalendario,7,1)-WEEKDAY(DATE(AñoCalendario,7,1),(InicioDeSemana="LUNES")+1)+36</f>
        <v>44774</v>
      </c>
      <c r="C13" s="20">
        <v>44775</v>
      </c>
      <c r="D13" s="21" t="s">
        <v>0</v>
      </c>
      <c r="E13" s="31" t="s">
        <v>17</v>
      </c>
      <c r="F13" s="32"/>
      <c r="G13" s="32"/>
      <c r="H13" s="33"/>
    </row>
    <row r="14" spans="2:8" ht="57.95" customHeight="1">
      <c r="B14" s="20"/>
      <c r="C14" s="20"/>
      <c r="D14" s="20"/>
      <c r="E14" s="34"/>
      <c r="F14" s="35"/>
      <c r="G14" s="35"/>
      <c r="H14" s="36"/>
    </row>
  </sheetData>
  <dataConsolidate/>
  <mergeCells count="1">
    <mergeCell ref="E13:H14"/>
  </mergeCells>
  <conditionalFormatting sqref="B11:H11 B13:C13">
    <cfRule type="expression" dxfId="5" priority="4">
      <formula>AND(DAY(B11)&gt;=1,DAY(B11)&lt;=15)</formula>
    </cfRule>
  </conditionalFormatting>
  <conditionalFormatting sqref="B3:G3">
    <cfRule type="expression" dxfId="4" priority="3">
      <formula>DAY(B3)&gt;8</formula>
    </cfRule>
  </conditionalFormatting>
  <conditionalFormatting sqref="D13">
    <cfRule type="expression" dxfId="3" priority="1">
      <formula>AND(DAY(D13)&gt;=1,DAY(D13)&lt;=15)</formula>
    </cfRule>
  </conditionalFormatting>
  <dataValidations count="9">
    <dataValidation allowBlank="1" showInputMessage="1" showErrorMessage="1" prompt="El día de la semana se determinará automáticamente" sqref="C2:H2" xr:uid="{00000000-0002-0000-0600-000000000000}"/>
    <dataValidation allowBlank="1" showErrorMessage="1" prompt="El año de esta celda se actualiza automáticamente según el año especificado en la hoja de cálculo de Enero. El calendario siguiente incluye fechas de los meses anterior y posterior con un sombreado de fuente más claro." sqref="B1" xr:uid="{00000000-0002-0000-0600-000001000000}"/>
    <dataValidation allowBlank="1" showInputMessage="1" showErrorMessage="1" prompt="Esta fila y las filas 5, 7, 9, 11 y 13 contienen días naturales de la semana. Si esta celda no contiene el número 1, se trata de un día del mes anterior. Escriba notas en la celda E13." sqref="B3" xr:uid="{00000000-0002-0000-0600-000002000000}"/>
    <dataValidation allowBlank="1" showInputMessage="1" showErrorMessage="1" prompt="Esta fila contiene los nombres de los días laborables de este calendario. Esta celda contiene el día de inicio de la semana. Para cambiar el día de inicio, escriba un nuevo día laborable en la celda K4 de la hoja de cálculo Enero." sqref="B2" xr:uid="{00000000-0002-0000-0600-000003000000}"/>
    <dataValidation allowBlank="1" showInputMessage="1" showErrorMessage="1" prompt="El año en esta celda se actualiza automáticamente. Seleccione otro año en la celda K3 de la hoja de cálculo Enero para cambiar el año" sqref="C1" xr:uid="{00000000-0002-0000-0600-000004000000}"/>
    <dataValidation allowBlank="1" showInputMessage="1" showErrorMessage="1" prompt="Calendario del mes de julio" sqref="A1" xr:uid="{00000000-0002-0000-0600-000005000000}"/>
    <dataValidation allowBlank="1" showInputMessage="1" showErrorMessage="1" prompt="Escriba notas en la celda a la derecha." sqref="D13" xr:uid="{00000000-0002-0000-0600-000006000000}"/>
    <dataValidation allowBlank="1" showInputMessage="1" showErrorMessage="1" prompt="Escriba notas en esta celda." sqref="E13:H14" xr:uid="{00000000-0002-0000-0600-000007000000}"/>
    <dataValidation allowBlank="1" showInputMessage="1" showErrorMessage="1" prompt="Las celdas de esta fila y las filas 6, 8, 10, 12 y 14 son para escribir notas diarias relacionadas con el día natural de la celda anterior." sqref="B4" xr:uid="{00000000-0002-0000-0600-000008000000}"/>
  </dataValidations>
  <printOptions horizontalCentered="1" verticalCentered="1"/>
  <pageMargins left="0.7" right="0.7" top="0.75" bottom="0.75" header="0.3" footer="0.3"/>
  <pageSetup paperSize="9" scale="83" orientation="landscape" r:id="rId1"/>
  <headerFooter differentFirst="1">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8"/>
    <pageSetUpPr fitToPage="1"/>
  </sheetPr>
  <dimension ref="B1:H14"/>
  <sheetViews>
    <sheetView showGridLines="0" topLeftCell="B1" zoomScaleNormal="100" workbookViewId="0">
      <selection activeCell="G4" sqref="G4"/>
    </sheetView>
  </sheetViews>
  <sheetFormatPr baseColWidth="10" defaultColWidth="8.88671875" defaultRowHeight="14.25"/>
  <cols>
    <col min="1" max="1" width="2.77734375" customWidth="1"/>
    <col min="2" max="2" width="18.44140625" customWidth="1"/>
    <col min="3" max="4" width="17.77734375" customWidth="1"/>
    <col min="5" max="5" width="19.109375" customWidth="1"/>
    <col min="6" max="8" width="17.77734375" customWidth="1"/>
    <col min="9" max="9" width="2.77734375" customWidth="1"/>
    <col min="10" max="10" width="10.6640625" customWidth="1"/>
  </cols>
  <sheetData>
    <row r="1" spans="2:8" ht="59.25" customHeight="1">
      <c r="B1" s="15" t="str">
        <f>"Agosto "&amp;AñoCalendario</f>
        <v>Agosto 2022</v>
      </c>
      <c r="C1" s="16"/>
      <c r="D1" s="16"/>
      <c r="E1" s="17"/>
      <c r="F1" s="17"/>
      <c r="G1" s="17"/>
      <c r="H1" s="18"/>
    </row>
    <row r="2" spans="2:8" ht="21.75" customHeight="1">
      <c r="B2" s="5" t="str">
        <f>IF(InicioDeSemana="DOMINGO", "DOMINGO","LUNES")</f>
        <v>LUNES</v>
      </c>
      <c r="C2" s="5" t="str">
        <f t="shared" ref="C2:H2" si="0">UPPER(TEXT(C3,"dddd"))</f>
        <v>MARTES</v>
      </c>
      <c r="D2" s="5" t="str">
        <f t="shared" si="0"/>
        <v>MIÉRCOLES</v>
      </c>
      <c r="E2" s="5" t="str">
        <f t="shared" si="0"/>
        <v>JUEVES</v>
      </c>
      <c r="F2" s="5" t="str">
        <f t="shared" si="0"/>
        <v>VIERNES</v>
      </c>
      <c r="G2" s="5" t="str">
        <f t="shared" si="0"/>
        <v>SÁBADO</v>
      </c>
      <c r="H2" s="5" t="str">
        <f t="shared" si="0"/>
        <v>DOMINGO</v>
      </c>
    </row>
    <row r="3" spans="2:8" ht="19.5" customHeight="1">
      <c r="B3" s="19">
        <f t="array" ref="B3:H3">DaysAndWeeks+DATE(AñoCalendario,8,1)-WEEKDAY(DATE(AñoCalendario,8,1),(InicioDeSemana="LUNES")+1)+1</f>
        <v>44774</v>
      </c>
      <c r="C3" s="19">
        <v>44775</v>
      </c>
      <c r="D3" s="19">
        <v>44776</v>
      </c>
      <c r="E3" s="19">
        <v>44777</v>
      </c>
      <c r="F3" s="19">
        <v>44778</v>
      </c>
      <c r="G3" s="19">
        <v>44779</v>
      </c>
      <c r="H3" s="19">
        <v>44780</v>
      </c>
    </row>
    <row r="4" spans="2:8" ht="57.95" customHeight="1">
      <c r="B4" s="24" t="s">
        <v>26</v>
      </c>
      <c r="C4" s="22" t="s">
        <v>25</v>
      </c>
      <c r="D4" s="24" t="s">
        <v>27</v>
      </c>
      <c r="E4" s="22" t="s">
        <v>30</v>
      </c>
      <c r="F4" s="25" t="s">
        <v>31</v>
      </c>
      <c r="H4" s="22" t="s">
        <v>28</v>
      </c>
    </row>
    <row r="5" spans="2:8" ht="19.5" customHeight="1">
      <c r="B5" s="20">
        <f t="array" ref="B5:H5">DaysAndWeeks+DATE(AñoCalendario,8,1)-WEEKDAY(DATE(AñoCalendario,8,1),(InicioDeSemana="LUNES")+1)+8</f>
        <v>44781</v>
      </c>
      <c r="C5" s="20">
        <v>44782</v>
      </c>
      <c r="D5" s="20">
        <v>44783</v>
      </c>
      <c r="E5" s="20">
        <v>44784</v>
      </c>
      <c r="F5" s="20">
        <v>44785</v>
      </c>
      <c r="G5" s="20">
        <v>44786</v>
      </c>
      <c r="H5" s="20">
        <v>44787</v>
      </c>
    </row>
    <row r="6" spans="2:8" ht="57.95" customHeight="1">
      <c r="B6" s="20" t="s">
        <v>29</v>
      </c>
      <c r="C6" s="20"/>
      <c r="D6" s="23"/>
      <c r="E6" s="23"/>
      <c r="F6" s="23"/>
      <c r="G6" s="20"/>
      <c r="H6" s="20"/>
    </row>
    <row r="7" spans="2:8" ht="19.5" customHeight="1">
      <c r="B7" s="19">
        <f t="array" ref="B7:H7">DaysAndWeeks+DATE(AñoCalendario,8,1)-WEEKDAY(DATE(AñoCalendario,8,1),(InicioDeSemana="LUNES")+1)+15</f>
        <v>44788</v>
      </c>
      <c r="C7" s="19">
        <v>44789</v>
      </c>
      <c r="D7" s="19">
        <v>44790</v>
      </c>
      <c r="E7" s="19">
        <v>44791</v>
      </c>
      <c r="F7" s="19">
        <v>44792</v>
      </c>
      <c r="G7" s="19">
        <v>44793</v>
      </c>
      <c r="H7" s="19">
        <v>44794</v>
      </c>
    </row>
    <row r="8" spans="2:8" ht="57.95" customHeight="1">
      <c r="B8" s="19"/>
      <c r="C8" s="19"/>
      <c r="D8" s="19"/>
      <c r="E8" s="19"/>
      <c r="F8" s="19"/>
      <c r="G8" s="19"/>
      <c r="H8" s="19"/>
    </row>
    <row r="9" spans="2:8" ht="19.5" customHeight="1">
      <c r="B9" s="20">
        <f t="array" ref="B9:H9">DaysAndWeeks+DATE(AñoCalendario,8,1)-WEEKDAY(DATE(AñoCalendario,8,1),(InicioDeSemana="LUNES")+1)+22</f>
        <v>44795</v>
      </c>
      <c r="C9" s="20">
        <v>44796</v>
      </c>
      <c r="D9" s="20">
        <v>44797</v>
      </c>
      <c r="E9" s="20">
        <v>44798</v>
      </c>
      <c r="F9" s="20">
        <v>44799</v>
      </c>
      <c r="G9" s="20">
        <v>44800</v>
      </c>
      <c r="H9" s="20">
        <v>44801</v>
      </c>
    </row>
    <row r="10" spans="2:8" ht="57.95" customHeight="1">
      <c r="B10" s="20"/>
      <c r="C10" s="20"/>
      <c r="D10" s="20"/>
      <c r="E10" s="20"/>
      <c r="F10" s="20"/>
      <c r="G10" s="20"/>
      <c r="H10" s="20"/>
    </row>
    <row r="11" spans="2:8" ht="19.5" customHeight="1">
      <c r="B11" s="19">
        <f t="array" ref="B11:H11">DaysAndWeeks+DATE(AñoCalendario,8,1)-WEEKDAY(DATE(AñoCalendario,8,1),(InicioDeSemana="LUNES")+1)+29</f>
        <v>44802</v>
      </c>
      <c r="C11" s="19">
        <v>44803</v>
      </c>
      <c r="D11" s="19">
        <v>44804</v>
      </c>
      <c r="E11" s="19">
        <v>44805</v>
      </c>
      <c r="F11" s="19">
        <v>44806</v>
      </c>
      <c r="G11" s="19">
        <v>44807</v>
      </c>
      <c r="H11" s="19">
        <v>44808</v>
      </c>
    </row>
    <row r="12" spans="2:8" ht="57.95" customHeight="1">
      <c r="B12" s="19"/>
      <c r="C12" s="19"/>
      <c r="D12" s="19"/>
      <c r="E12" s="19"/>
      <c r="F12" s="19"/>
      <c r="G12" s="19"/>
      <c r="H12" s="19"/>
    </row>
    <row r="13" spans="2:8" ht="19.5" customHeight="1">
      <c r="B13" s="20">
        <f t="array" ref="B13:C13">DaysAndWeeks+DATE(AñoCalendario,8,1)-WEEKDAY(DATE(AñoCalendario,8,1),(InicioDeSemana="LUNES")+1)+36</f>
        <v>44809</v>
      </c>
      <c r="C13" s="20">
        <v>44810</v>
      </c>
      <c r="D13" s="21" t="s">
        <v>0</v>
      </c>
      <c r="E13" s="26"/>
      <c r="F13" s="26"/>
      <c r="G13" s="26"/>
      <c r="H13" s="27"/>
    </row>
    <row r="14" spans="2:8" ht="57.95" customHeight="1">
      <c r="B14" s="20"/>
      <c r="C14" s="20"/>
      <c r="D14" s="7"/>
      <c r="E14" s="28"/>
      <c r="F14" s="28"/>
      <c r="G14" s="28"/>
      <c r="H14" s="29"/>
    </row>
  </sheetData>
  <mergeCells count="1">
    <mergeCell ref="E13:H14"/>
  </mergeCells>
  <conditionalFormatting sqref="B11:H11 B13:C13">
    <cfRule type="expression" dxfId="2" priority="4">
      <formula>AND(DAY(B11)&gt;=1,DAY(B11)&lt;=15)</formula>
    </cfRule>
  </conditionalFormatting>
  <conditionalFormatting sqref="B3:G3">
    <cfRule type="expression" dxfId="1" priority="3">
      <formula>DAY(B3)&gt;8</formula>
    </cfRule>
  </conditionalFormatting>
  <conditionalFormatting sqref="D13">
    <cfRule type="expression" dxfId="0" priority="1">
      <formula>AND(DAY(D13)&gt;=1,DAY(D13)&lt;=15)</formula>
    </cfRule>
  </conditionalFormatting>
  <dataValidations count="8">
    <dataValidation allowBlank="1" showInputMessage="1" showErrorMessage="1" prompt="El día de la semana se determinará automáticamente" sqref="C2:H2" xr:uid="{00000000-0002-0000-0700-000000000000}"/>
    <dataValidation allowBlank="1" showErrorMessage="1" prompt="El año de esta celda se actualiza automáticamente según el año especificado en la hoja de cálculo de Enero. El calendario siguiente incluye fechas de los meses anterior y posterior con un sombreado de fuente más claro." sqref="B1" xr:uid="{00000000-0002-0000-0700-000001000000}"/>
    <dataValidation allowBlank="1" showInputMessage="1" showErrorMessage="1" prompt="Esta fila y las filas 5, 7, 9, 11 y 13 contienen días naturales de la semana. Si esta celda no contiene el número 1, se trata de un día del mes anterior. Escriba notas en la celda E13." sqref="B3" xr:uid="{00000000-0002-0000-0700-000002000000}"/>
    <dataValidation allowBlank="1" showInputMessage="1" showErrorMessage="1" prompt="Esta fila contiene los nombres de los días laborables de este calendario. Esta celda contiene el día de inicio de la semana. Para cambiar el día de inicio, escriba un nuevo día laborable en la celda K4 de la hoja de cálculo Enero." sqref="B2" xr:uid="{00000000-0002-0000-0700-000003000000}"/>
    <dataValidation allowBlank="1" showInputMessage="1" showErrorMessage="1" prompt="Calendario del mes de agosto" sqref="A1" xr:uid="{00000000-0002-0000-0700-000005000000}"/>
    <dataValidation allowBlank="1" showInputMessage="1" showErrorMessage="1" prompt="Escriba notas en la celda a la derecha." sqref="D13:D14" xr:uid="{00000000-0002-0000-0700-000006000000}"/>
    <dataValidation allowBlank="1" showInputMessage="1" showErrorMessage="1" prompt="Escriba notas en esta celda." sqref="E13:H14" xr:uid="{00000000-0002-0000-0700-000007000000}"/>
    <dataValidation allowBlank="1" showInputMessage="1" showErrorMessage="1" prompt="El año en esta celda se actualiza automáticamente. Seleccione otro año en la celda K3 de la hoja de cálculo Enero para cambiar el año" sqref="C1" xr:uid="{66CA7BBB-AB5C-45C6-8652-E95B2C7872CF}"/>
  </dataValidations>
  <printOptions horizontalCentered="1" verticalCentered="1"/>
  <pageMargins left="0.7" right="0.7" top="0.75" bottom="0.75" header="0.3" footer="0.3"/>
  <pageSetup paperSize="9" scale="83" orientation="landscape" r:id="rId1"/>
  <headerFooter differentFirst="1">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tatus xmlns="71af3243-3dd4-4a8d-8c0d-dd76da1f02a5">Not started</Status>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2" ma:contentTypeDescription="Create a new document." ma:contentTypeScope="" ma:versionID="426e97fa315356fffbdcd9876fe988c2">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14b8f0def80e6d70ce3def20c90759a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A10363-92EC-4580-AE8C-D8F6C7EC38E0}">
  <ds:schemaRefs>
    <ds:schemaRef ds:uri="http://schemas.microsoft.com/sharepoint/v3/contenttype/forms"/>
  </ds:schemaRefs>
</ds:datastoreItem>
</file>

<file path=customXml/itemProps2.xml><?xml version="1.0" encoding="utf-8"?>
<ds:datastoreItem xmlns:ds="http://schemas.openxmlformats.org/officeDocument/2006/customXml" ds:itemID="{BD90E721-6104-41D1-93BF-62E14EE01C6F}">
  <ds:schemaRefs>
    <ds:schemaRef ds:uri="http://schemas.microsoft.com/office/2006/metadata/properties"/>
    <ds:schemaRef ds:uri="http://schemas.microsoft.com/office/infopath/2007/PartnerControls"/>
    <ds:schemaRef ds:uri="71af3243-3dd4-4a8d-8c0d-dd76da1f02a5"/>
  </ds:schemaRefs>
</ds:datastoreItem>
</file>

<file path=customXml/itemProps3.xml><?xml version="1.0" encoding="utf-8"?>
<ds:datastoreItem xmlns:ds="http://schemas.openxmlformats.org/officeDocument/2006/customXml" ds:itemID="{DF8A8BCD-244E-41CF-AC5A-813C9AEC7F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TM11907363</Templat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6</vt:i4>
      </vt:variant>
    </vt:vector>
  </HeadingPairs>
  <TitlesOfParts>
    <vt:vector size="9" baseType="lpstr">
      <vt:lpstr>Enero</vt:lpstr>
      <vt:lpstr>Julio</vt:lpstr>
      <vt:lpstr>Agosto</vt:lpstr>
      <vt:lpstr>AñoCalendario</vt:lpstr>
      <vt:lpstr>ColumnTitleRegion1..H12.7</vt:lpstr>
      <vt:lpstr>ColumnTitleRegion1..H12.8</vt:lpstr>
      <vt:lpstr>ColumnTitleRegion2..C14.7</vt:lpstr>
      <vt:lpstr>ColumnTitleRegion2..C14.8</vt:lpstr>
      <vt:lpstr>InicioDeSemana</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2020-07-08T21:12:30Z</dcterms:created>
  <dcterms:modified xsi:type="dcterms:W3CDTF">2022-07-22T01:00:04Z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