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24226"/>
  <mc:AlternateContent xmlns:mc="http://schemas.openxmlformats.org/markup-compatibility/2006">
    <mc:Choice Requires="x15">
      <x15ac:absPath xmlns:x15ac="http://schemas.microsoft.com/office/spreadsheetml/2010/11/ac" url="C:\Users\vidar\Documents\Rwd\blog\content\post\data\"/>
    </mc:Choice>
  </mc:AlternateContent>
  <xr:revisionPtr revIDLastSave="0" documentId="13_ncr:1_{FCD950A7-0ABD-4346-9E21-D00F0FD61EE3}" xr6:coauthVersionLast="41" xr6:coauthVersionMax="41" xr10:uidLastSave="{00000000-0000-0000-0000-000000000000}"/>
  <bookViews>
    <workbookView xWindow="-108" yWindow="-108" windowWidth="23256" windowHeight="12576" xr2:uid="{00000000-000D-0000-FFFF-FFFF00000000}"/>
  </bookViews>
  <sheets>
    <sheet name="data" sheetId="7" r:id="rId1"/>
    <sheet name="ibudaverd" sheetId="1" r:id="rId2"/>
    <sheet name="utlan_til_heimila" sheetId="3" r:id="rId3"/>
    <sheet name="lanshlutfall_vextir" sheetId="6" r:id="rId4"/>
    <sheet name="utland_total" sheetId="5" r:id="rId5"/>
    <sheet name="Sheet1" sheetId="8" r:id="rId6"/>
    <sheet name="Heimildir" sheetId="4" r:id="rId7"/>
  </sheets>
  <externalReferences>
    <externalReference r:id="rId8"/>
  </externalReferenc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273" i="8" l="1"/>
  <c r="F272" i="8"/>
  <c r="F271" i="8"/>
  <c r="F270" i="8"/>
  <c r="F269" i="8"/>
  <c r="F268" i="8"/>
  <c r="F267" i="8"/>
  <c r="F266" i="8"/>
  <c r="F265" i="8"/>
  <c r="F264" i="8"/>
  <c r="F263" i="8"/>
  <c r="F262" i="8"/>
  <c r="F261" i="8"/>
  <c r="F260" i="8"/>
  <c r="F259" i="8"/>
  <c r="F258" i="8"/>
  <c r="F257" i="8"/>
  <c r="F256" i="8"/>
  <c r="F255" i="8"/>
  <c r="F254" i="8"/>
  <c r="F253" i="8"/>
  <c r="F252" i="8"/>
  <c r="F251" i="8"/>
  <c r="F250" i="8"/>
  <c r="F249" i="8"/>
  <c r="F248" i="8"/>
  <c r="F247" i="8"/>
  <c r="F246" i="8"/>
  <c r="F245" i="8"/>
  <c r="F244" i="8"/>
  <c r="F243" i="8"/>
  <c r="F242" i="8"/>
  <c r="F241" i="8"/>
  <c r="F240" i="8"/>
  <c r="F239" i="8"/>
  <c r="F238" i="8"/>
  <c r="F237" i="8"/>
  <c r="F236" i="8"/>
  <c r="F235" i="8"/>
  <c r="F234" i="8"/>
  <c r="F233" i="8"/>
  <c r="F232" i="8"/>
  <c r="F231" i="8"/>
  <c r="F230" i="8"/>
  <c r="F229" i="8"/>
  <c r="F228" i="8"/>
  <c r="F227" i="8"/>
  <c r="F226" i="8"/>
  <c r="F225" i="8"/>
  <c r="F224" i="8"/>
  <c r="F223" i="8"/>
  <c r="F222" i="8"/>
  <c r="F221" i="8"/>
  <c r="F220" i="8"/>
  <c r="F219" i="8"/>
  <c r="F218" i="8"/>
  <c r="F217" i="8"/>
  <c r="F216" i="8"/>
  <c r="F215" i="8"/>
  <c r="F214" i="8"/>
  <c r="F213" i="8"/>
  <c r="F212" i="8"/>
  <c r="F211" i="8"/>
  <c r="F210" i="8"/>
  <c r="F209" i="8"/>
  <c r="F208" i="8"/>
  <c r="F207" i="8"/>
  <c r="F206" i="8"/>
  <c r="F205" i="8"/>
  <c r="F204" i="8"/>
  <c r="F203" i="8"/>
  <c r="F202" i="8"/>
  <c r="F201" i="8"/>
  <c r="F200" i="8"/>
  <c r="F199" i="8"/>
  <c r="F198" i="8"/>
  <c r="F197" i="8"/>
  <c r="F196" i="8"/>
  <c r="F195" i="8"/>
  <c r="F194" i="8"/>
  <c r="F193" i="8"/>
  <c r="F192" i="8"/>
  <c r="F191" i="8"/>
  <c r="F190" i="8"/>
  <c r="F189" i="8"/>
  <c r="F188" i="8"/>
  <c r="F187" i="8"/>
  <c r="F186" i="8"/>
  <c r="F185" i="8"/>
  <c r="F184" i="8"/>
  <c r="F183" i="8"/>
  <c r="F182" i="8"/>
  <c r="F181" i="8"/>
  <c r="F180" i="8"/>
  <c r="F179" i="8"/>
  <c r="F178" i="8"/>
  <c r="F177" i="8"/>
  <c r="F176" i="8"/>
  <c r="F175" i="8"/>
  <c r="F174" i="8"/>
  <c r="F173" i="8"/>
  <c r="F172" i="8"/>
  <c r="F171" i="8"/>
  <c r="F170" i="8"/>
  <c r="F169" i="8"/>
  <c r="F168" i="8"/>
  <c r="F167" i="8"/>
  <c r="F166" i="8"/>
  <c r="F165" i="8"/>
  <c r="F164" i="8"/>
  <c r="F163" i="8"/>
  <c r="F162" i="8"/>
  <c r="F161" i="8"/>
  <c r="F160" i="8"/>
  <c r="F159" i="8"/>
  <c r="F158" i="8"/>
  <c r="F157" i="8"/>
  <c r="F156" i="8"/>
  <c r="F155" i="8"/>
  <c r="F154" i="8"/>
  <c r="F153" i="8"/>
  <c r="F152" i="8"/>
  <c r="F151" i="8"/>
  <c r="F150" i="8"/>
  <c r="F149" i="8"/>
  <c r="F148" i="8"/>
  <c r="F147" i="8"/>
  <c r="F146" i="8"/>
  <c r="F145" i="8"/>
  <c r="F144" i="8"/>
  <c r="F143" i="8"/>
  <c r="F142" i="8"/>
  <c r="F141" i="8"/>
  <c r="F140" i="8"/>
  <c r="F139" i="8"/>
  <c r="F138" i="8"/>
  <c r="F137" i="8"/>
  <c r="F136" i="8"/>
  <c r="F135" i="8"/>
  <c r="F134" i="8"/>
  <c r="F133" i="8"/>
  <c r="F132" i="8"/>
  <c r="F131" i="8"/>
  <c r="F130" i="8"/>
  <c r="F129" i="8"/>
  <c r="F128" i="8"/>
  <c r="F127" i="8"/>
  <c r="F126" i="8"/>
  <c r="F125" i="8"/>
  <c r="F124" i="8"/>
  <c r="F123" i="8"/>
  <c r="F122" i="8"/>
  <c r="F121" i="8"/>
  <c r="F120" i="8"/>
  <c r="F119" i="8"/>
  <c r="F118" i="8"/>
  <c r="F117" i="8"/>
  <c r="F116" i="8"/>
  <c r="F115" i="8"/>
  <c r="F114" i="8"/>
  <c r="F113" i="8"/>
  <c r="F112" i="8"/>
  <c r="F111" i="8"/>
  <c r="F110" i="8"/>
  <c r="F109" i="8"/>
  <c r="F108" i="8"/>
  <c r="F107" i="8"/>
  <c r="F106" i="8"/>
  <c r="F105" i="8"/>
  <c r="F104" i="8"/>
  <c r="F103" i="8"/>
  <c r="F102" i="8"/>
  <c r="F101" i="8"/>
  <c r="F100" i="8"/>
  <c r="F99" i="8"/>
  <c r="F98" i="8"/>
  <c r="F97" i="8"/>
  <c r="F96" i="8"/>
  <c r="F95" i="8"/>
  <c r="F94" i="8"/>
  <c r="F93" i="8"/>
  <c r="F92" i="8"/>
  <c r="F91" i="8"/>
  <c r="F90" i="8"/>
  <c r="F89" i="8"/>
  <c r="F88" i="8"/>
  <c r="F87" i="8"/>
  <c r="F86" i="8"/>
  <c r="F85" i="8"/>
  <c r="F84" i="8"/>
  <c r="F83" i="8"/>
  <c r="F82" i="8"/>
  <c r="F81" i="8"/>
  <c r="F80" i="8"/>
  <c r="F79" i="8"/>
  <c r="F78" i="8"/>
  <c r="F77" i="8"/>
  <c r="F76" i="8"/>
  <c r="F75" i="8"/>
  <c r="F74" i="8"/>
  <c r="F73" i="8"/>
  <c r="F72" i="8"/>
  <c r="F71" i="8"/>
  <c r="F70" i="8"/>
  <c r="F69" i="8"/>
  <c r="F68" i="8"/>
  <c r="F67" i="8"/>
  <c r="F66" i="8"/>
  <c r="F65" i="8"/>
  <c r="F64" i="8"/>
  <c r="F63" i="8"/>
  <c r="F62" i="8"/>
  <c r="F61" i="8"/>
  <c r="F60" i="8"/>
  <c r="F59" i="8"/>
  <c r="F58" i="8"/>
  <c r="F57" i="8"/>
  <c r="F56" i="8"/>
  <c r="F55" i="8"/>
  <c r="F54" i="8"/>
  <c r="F53" i="8"/>
  <c r="F52" i="8"/>
  <c r="F51" i="8"/>
  <c r="F50" i="8"/>
  <c r="F49" i="8"/>
  <c r="F48" i="8"/>
  <c r="F47" i="8"/>
  <c r="F46" i="8"/>
  <c r="F45" i="8"/>
  <c r="F44" i="8"/>
  <c r="F43" i="8"/>
  <c r="F42" i="8"/>
  <c r="F41" i="8"/>
  <c r="F40" i="8"/>
  <c r="F39" i="8"/>
  <c r="F38" i="8"/>
  <c r="F37" i="8"/>
  <c r="F36" i="8"/>
  <c r="F35" i="8"/>
  <c r="F34" i="8"/>
  <c r="F33" i="8"/>
  <c r="F32" i="8"/>
  <c r="F31" i="8"/>
  <c r="F30" i="8"/>
  <c r="F29" i="8"/>
  <c r="F28" i="8"/>
  <c r="F27" i="8"/>
  <c r="F26" i="8"/>
  <c r="F25" i="8"/>
  <c r="F24" i="8"/>
  <c r="F23" i="8"/>
  <c r="F22" i="8"/>
  <c r="F21" i="8"/>
  <c r="F20" i="8"/>
  <c r="F19" i="8"/>
  <c r="F18" i="8"/>
  <c r="F17" i="8"/>
  <c r="F16" i="8"/>
  <c r="F15" i="8"/>
  <c r="F14" i="8"/>
  <c r="F13" i="8"/>
  <c r="F12" i="8"/>
  <c r="F11" i="8"/>
  <c r="F10" i="8"/>
  <c r="F9" i="8"/>
  <c r="F8" i="8"/>
  <c r="F7" i="8"/>
  <c r="F6" i="8"/>
  <c r="F5" i="8"/>
  <c r="F4" i="8"/>
  <c r="F3" i="8"/>
  <c r="Q4" i="6" l="1"/>
  <c r="Q5" i="6"/>
  <c r="Q6" i="6"/>
  <c r="Q7" i="6"/>
  <c r="Q8" i="6"/>
  <c r="Q9" i="6"/>
  <c r="Q10" i="6"/>
  <c r="Q11" i="6"/>
  <c r="Q12" i="6"/>
  <c r="Q13" i="6"/>
  <c r="Q14" i="6"/>
  <c r="Q15" i="6"/>
  <c r="Q16" i="6"/>
  <c r="Q17" i="6"/>
  <c r="Q18" i="6"/>
  <c r="Q19" i="6"/>
  <c r="Q20" i="6"/>
  <c r="Q21" i="6"/>
  <c r="Q22" i="6"/>
  <c r="Q23" i="6"/>
  <c r="Q24" i="6"/>
  <c r="Q25" i="6"/>
  <c r="Q26" i="6"/>
  <c r="Q27" i="6"/>
  <c r="Q28" i="6"/>
  <c r="Q29" i="6"/>
  <c r="Q30" i="6"/>
  <c r="Q31" i="6"/>
  <c r="Q32" i="6"/>
  <c r="Q33" i="6"/>
  <c r="Q34" i="6"/>
  <c r="Q35" i="6"/>
  <c r="Q36" i="6"/>
  <c r="Q37" i="6"/>
  <c r="Q38" i="6"/>
  <c r="Q39" i="6"/>
  <c r="Q40" i="6"/>
  <c r="Q41" i="6"/>
  <c r="Q42" i="6"/>
  <c r="Q43" i="6"/>
  <c r="Q44" i="6"/>
  <c r="Q45" i="6"/>
  <c r="Q46" i="6"/>
  <c r="Q47" i="6"/>
  <c r="Q48" i="6"/>
  <c r="Q49" i="6"/>
  <c r="Q50" i="6"/>
  <c r="Q51" i="6"/>
  <c r="Q52" i="6"/>
  <c r="Q53" i="6"/>
  <c r="Q54" i="6"/>
  <c r="Q55" i="6"/>
  <c r="Q56" i="6"/>
  <c r="Q57" i="6"/>
  <c r="Q58" i="6"/>
  <c r="Q59" i="6"/>
  <c r="Q60" i="6"/>
  <c r="Q61" i="6"/>
  <c r="Q62" i="6"/>
  <c r="Q63" i="6"/>
  <c r="Q64" i="6"/>
  <c r="Q65" i="6"/>
  <c r="Q66" i="6"/>
  <c r="Q67" i="6"/>
  <c r="Q68" i="6"/>
  <c r="Q69" i="6"/>
  <c r="Q70" i="6"/>
  <c r="Q71" i="6"/>
  <c r="Q72" i="6"/>
  <c r="Q73" i="6"/>
  <c r="Q74" i="6"/>
  <c r="Q75" i="6"/>
  <c r="Q76" i="6"/>
  <c r="Q77" i="6"/>
  <c r="Q78" i="6"/>
  <c r="Q79" i="6"/>
  <c r="Q80" i="6"/>
  <c r="Q81" i="6"/>
  <c r="Q82" i="6"/>
  <c r="Q83" i="6"/>
  <c r="Q84" i="6"/>
  <c r="Q85" i="6"/>
  <c r="Q86" i="6"/>
  <c r="Q87" i="6"/>
  <c r="Q88" i="6"/>
  <c r="Q89" i="6"/>
  <c r="Q90" i="6"/>
  <c r="Q91" i="6"/>
  <c r="Q92" i="6"/>
  <c r="Q93" i="6"/>
  <c r="Q94" i="6"/>
  <c r="Q95" i="6"/>
  <c r="Q96" i="6"/>
  <c r="Q97" i="6"/>
  <c r="Q98" i="6"/>
  <c r="Q99" i="6"/>
  <c r="Q100" i="6"/>
  <c r="Q101" i="6"/>
  <c r="Q102" i="6"/>
  <c r="Q103" i="6"/>
  <c r="Q104" i="6"/>
  <c r="Q105" i="6"/>
  <c r="Q106" i="6"/>
  <c r="Q107" i="6"/>
  <c r="Q108" i="6"/>
  <c r="Q109" i="6"/>
  <c r="Q110" i="6"/>
  <c r="Q111" i="6"/>
  <c r="Q112" i="6"/>
  <c r="Q113" i="6"/>
  <c r="Q114" i="6"/>
  <c r="Q115" i="6"/>
  <c r="Q116" i="6"/>
  <c r="Q117" i="6"/>
  <c r="Q118" i="6"/>
  <c r="Q119" i="6"/>
  <c r="Q120" i="6"/>
  <c r="Q121" i="6"/>
  <c r="Q122" i="6"/>
  <c r="Q123" i="6"/>
  <c r="Q124" i="6"/>
  <c r="Q125" i="6"/>
  <c r="Q126" i="6"/>
  <c r="Q127" i="6"/>
  <c r="Q128" i="6"/>
  <c r="Q129" i="6"/>
  <c r="Q130" i="6"/>
  <c r="Q131" i="6"/>
  <c r="Q132" i="6"/>
  <c r="Q133" i="6"/>
  <c r="Q134" i="6"/>
  <c r="Q135" i="6"/>
  <c r="Q136" i="6"/>
  <c r="Q137" i="6"/>
  <c r="Q138" i="6"/>
  <c r="Q139" i="6"/>
  <c r="Q140" i="6"/>
  <c r="Q141" i="6"/>
  <c r="Q142" i="6"/>
  <c r="Q143" i="6"/>
  <c r="Q144" i="6"/>
  <c r="Q145" i="6"/>
  <c r="Q146" i="6"/>
  <c r="Q147" i="6"/>
  <c r="Q148" i="6"/>
  <c r="Q149" i="6"/>
  <c r="Q150" i="6"/>
  <c r="Q151" i="6"/>
  <c r="Q152" i="6"/>
  <c r="Q153" i="6"/>
  <c r="Q154" i="6"/>
  <c r="Q155" i="6"/>
  <c r="Q156" i="6"/>
  <c r="Q157" i="6"/>
  <c r="Q158" i="6"/>
  <c r="Q159" i="6"/>
  <c r="Q160" i="6"/>
  <c r="Q161" i="6"/>
  <c r="Q162" i="6"/>
  <c r="Q163" i="6"/>
  <c r="Q164" i="6"/>
  <c r="Q165" i="6"/>
  <c r="Q166" i="6"/>
  <c r="Q167" i="6"/>
  <c r="Q168" i="6"/>
  <c r="Q169" i="6"/>
  <c r="Q170" i="6"/>
  <c r="Q171" i="6"/>
  <c r="Q172" i="6"/>
  <c r="Q173" i="6"/>
  <c r="Q174" i="6"/>
  <c r="Q175" i="6"/>
  <c r="Q176" i="6"/>
  <c r="Q177" i="6"/>
  <c r="Q178" i="6"/>
  <c r="Q179" i="6"/>
  <c r="Q180" i="6"/>
  <c r="Q181" i="6"/>
  <c r="Q182" i="6"/>
  <c r="Q183" i="6"/>
  <c r="Q184" i="6"/>
  <c r="Q185" i="6"/>
  <c r="Q186" i="6"/>
  <c r="Q187" i="6"/>
  <c r="Q188" i="6"/>
  <c r="Q189" i="6"/>
  <c r="Q190" i="6"/>
  <c r="Q191" i="6"/>
  <c r="Q192" i="6"/>
  <c r="Q193" i="6"/>
  <c r="Q194" i="6"/>
  <c r="Q195" i="6"/>
  <c r="Q196" i="6"/>
  <c r="Q197" i="6"/>
  <c r="Q198" i="6"/>
  <c r="Q199" i="6"/>
  <c r="Q200" i="6"/>
  <c r="Q201" i="6"/>
  <c r="Q202" i="6"/>
  <c r="Q203" i="6"/>
  <c r="Q204" i="6"/>
  <c r="Q205" i="6"/>
  <c r="Q206" i="6"/>
  <c r="Q207" i="6"/>
  <c r="Q208" i="6"/>
  <c r="Q209" i="6"/>
  <c r="Q210" i="6"/>
  <c r="Q211" i="6"/>
  <c r="Q212" i="6"/>
  <c r="Q213" i="6"/>
  <c r="Q214" i="6"/>
  <c r="Q215" i="6"/>
  <c r="Q216" i="6"/>
  <c r="Q217" i="6"/>
  <c r="Q218" i="6"/>
  <c r="Q219" i="6"/>
  <c r="Q220" i="6"/>
  <c r="Q221" i="6"/>
  <c r="Q222" i="6"/>
  <c r="Q223" i="6"/>
  <c r="Q224" i="6"/>
  <c r="Q225" i="6"/>
  <c r="Q226" i="6"/>
  <c r="Q227" i="6"/>
  <c r="Q228" i="6"/>
  <c r="Q229" i="6"/>
  <c r="Q230" i="6"/>
  <c r="Q231" i="6"/>
  <c r="Q232" i="6"/>
  <c r="Q233" i="6"/>
  <c r="Q234" i="6"/>
  <c r="Q235" i="6"/>
  <c r="Q236" i="6"/>
  <c r="Q237" i="6"/>
  <c r="Q238" i="6"/>
  <c r="Q239" i="6"/>
  <c r="Q240" i="6"/>
  <c r="Q241" i="6"/>
  <c r="Q242" i="6"/>
  <c r="Q243" i="6"/>
  <c r="Q244" i="6"/>
  <c r="Q245" i="6"/>
  <c r="Q246" i="6"/>
  <c r="Q247" i="6"/>
  <c r="Q248" i="6"/>
  <c r="Q249" i="6"/>
  <c r="Q250" i="6"/>
  <c r="Q251" i="6"/>
  <c r="Q252" i="6"/>
  <c r="Q253" i="6"/>
  <c r="Q254" i="6"/>
  <c r="Q255" i="6"/>
  <c r="Q256" i="6"/>
  <c r="Q257" i="6"/>
  <c r="Q258" i="6"/>
  <c r="Q259" i="6"/>
  <c r="Q260" i="6"/>
  <c r="Q261" i="6"/>
  <c r="Q262" i="6"/>
  <c r="Q263" i="6"/>
  <c r="Q264" i="6"/>
  <c r="Q265" i="6"/>
  <c r="Q266" i="6"/>
  <c r="Q267" i="6"/>
  <c r="Q268" i="6"/>
  <c r="Q269" i="6"/>
  <c r="Q270" i="6"/>
  <c r="Q271" i="6"/>
  <c r="Q272" i="6"/>
  <c r="Q273" i="6"/>
  <c r="Q274" i="6"/>
  <c r="Q275" i="6"/>
  <c r="Q276" i="6"/>
  <c r="Q277" i="6"/>
  <c r="Q278" i="6"/>
  <c r="Q279" i="6"/>
  <c r="Q280" i="6"/>
  <c r="Q281" i="6"/>
  <c r="Q282" i="6"/>
  <c r="Q283" i="6"/>
  <c r="Q284" i="6"/>
  <c r="Q285" i="6"/>
  <c r="Q286" i="6"/>
  <c r="Q287" i="6"/>
  <c r="Q288" i="6"/>
  <c r="Q289" i="6"/>
  <c r="Q290" i="6"/>
  <c r="Q291" i="6"/>
  <c r="Q292" i="6"/>
  <c r="Q293" i="6"/>
  <c r="Q294" i="6"/>
  <c r="Q295" i="6"/>
  <c r="Q296" i="6"/>
  <c r="Q297" i="6"/>
  <c r="Q298" i="6"/>
  <c r="Q299" i="6"/>
  <c r="Q300" i="6"/>
  <c r="Q301" i="6"/>
  <c r="Q302" i="6"/>
  <c r="Q303" i="6"/>
  <c r="Q304" i="6"/>
  <c r="Q305" i="6"/>
  <c r="Q306" i="6"/>
  <c r="Q307" i="6"/>
  <c r="Q308" i="6"/>
  <c r="Q309" i="6"/>
  <c r="Q310" i="6"/>
  <c r="Q311" i="6"/>
  <c r="Q3" i="6"/>
  <c r="P4" i="6"/>
  <c r="P5" i="6"/>
  <c r="P6" i="6"/>
  <c r="P7" i="6"/>
  <c r="P8" i="6"/>
  <c r="P9" i="6"/>
  <c r="P10" i="6"/>
  <c r="P11" i="6"/>
  <c r="P12" i="6"/>
  <c r="P13" i="6"/>
  <c r="P14" i="6"/>
  <c r="P15" i="6"/>
  <c r="P16" i="6"/>
  <c r="P17" i="6"/>
  <c r="P18" i="6"/>
  <c r="P19" i="6"/>
  <c r="P20" i="6"/>
  <c r="P21" i="6"/>
  <c r="P22" i="6"/>
  <c r="P23" i="6"/>
  <c r="P24" i="6"/>
  <c r="P25" i="6"/>
  <c r="P26" i="6"/>
  <c r="P27" i="6"/>
  <c r="P28" i="6"/>
  <c r="P29" i="6"/>
  <c r="P30" i="6"/>
  <c r="P31" i="6"/>
  <c r="P32" i="6"/>
  <c r="P33" i="6"/>
  <c r="P34" i="6"/>
  <c r="P35" i="6"/>
  <c r="P36" i="6"/>
  <c r="P37" i="6"/>
  <c r="P38" i="6"/>
  <c r="P39" i="6"/>
  <c r="P40" i="6"/>
  <c r="P41" i="6"/>
  <c r="P42" i="6"/>
  <c r="P43" i="6"/>
  <c r="P44" i="6"/>
  <c r="P45" i="6"/>
  <c r="P46" i="6"/>
  <c r="P47" i="6"/>
  <c r="P48" i="6"/>
  <c r="P49" i="6"/>
  <c r="P50" i="6"/>
  <c r="P51" i="6"/>
  <c r="P52" i="6"/>
  <c r="P53" i="6"/>
  <c r="P54" i="6"/>
  <c r="P55" i="6"/>
  <c r="P56" i="6"/>
  <c r="P57" i="6"/>
  <c r="P58" i="6"/>
  <c r="P59" i="6"/>
  <c r="P60" i="6"/>
  <c r="P61" i="6"/>
  <c r="P62" i="6"/>
  <c r="P63" i="6"/>
  <c r="P64" i="6"/>
  <c r="P65" i="6"/>
  <c r="P66" i="6"/>
  <c r="P67" i="6"/>
  <c r="P68" i="6"/>
  <c r="P69" i="6"/>
  <c r="P70" i="6"/>
  <c r="P71" i="6"/>
  <c r="P72" i="6"/>
  <c r="P73" i="6"/>
  <c r="P74" i="6"/>
  <c r="P75" i="6"/>
  <c r="P76" i="6"/>
  <c r="P77" i="6"/>
  <c r="P78" i="6"/>
  <c r="P79" i="6"/>
  <c r="P80" i="6"/>
  <c r="P81" i="6"/>
  <c r="P82" i="6"/>
  <c r="P83" i="6"/>
  <c r="P84" i="6"/>
  <c r="P85" i="6"/>
  <c r="P86" i="6"/>
  <c r="P87" i="6"/>
  <c r="P88" i="6"/>
  <c r="P89" i="6"/>
  <c r="P90" i="6"/>
  <c r="P91" i="6"/>
  <c r="P92" i="6"/>
  <c r="P93" i="6"/>
  <c r="P94" i="6"/>
  <c r="P95" i="6"/>
  <c r="P96" i="6"/>
  <c r="P97" i="6"/>
  <c r="P98" i="6"/>
  <c r="P99" i="6"/>
  <c r="P100" i="6"/>
  <c r="P101" i="6"/>
  <c r="P102" i="6"/>
  <c r="P103" i="6"/>
  <c r="P104" i="6"/>
  <c r="P105" i="6"/>
  <c r="P106" i="6"/>
  <c r="P107" i="6"/>
  <c r="P108" i="6"/>
  <c r="P109" i="6"/>
  <c r="P110" i="6"/>
  <c r="P111" i="6"/>
  <c r="P112" i="6"/>
  <c r="P113" i="6"/>
  <c r="P114" i="6"/>
  <c r="P115" i="6"/>
  <c r="P116" i="6"/>
  <c r="P117" i="6"/>
  <c r="P118" i="6"/>
  <c r="P119" i="6"/>
  <c r="P120" i="6"/>
  <c r="P121" i="6"/>
  <c r="P122" i="6"/>
  <c r="P123" i="6"/>
  <c r="P124" i="6"/>
  <c r="P125" i="6"/>
  <c r="P126" i="6"/>
  <c r="P127" i="6"/>
  <c r="P128" i="6"/>
  <c r="P129" i="6"/>
  <c r="P130" i="6"/>
  <c r="P131" i="6"/>
  <c r="P132" i="6"/>
  <c r="P133" i="6"/>
  <c r="P134" i="6"/>
  <c r="P135" i="6"/>
  <c r="P136" i="6"/>
  <c r="P137" i="6"/>
  <c r="P138" i="6"/>
  <c r="P139" i="6"/>
  <c r="P140" i="6"/>
  <c r="P141" i="6"/>
  <c r="P142" i="6"/>
  <c r="P143" i="6"/>
  <c r="P144" i="6"/>
  <c r="P145" i="6"/>
  <c r="P146" i="6"/>
  <c r="P147" i="6"/>
  <c r="P148" i="6"/>
  <c r="P149" i="6"/>
  <c r="P150" i="6"/>
  <c r="P151" i="6"/>
  <c r="P152" i="6"/>
  <c r="P153" i="6"/>
  <c r="P154" i="6"/>
  <c r="P155" i="6"/>
  <c r="P156" i="6"/>
  <c r="P157" i="6"/>
  <c r="P158" i="6"/>
  <c r="P159" i="6"/>
  <c r="P160" i="6"/>
  <c r="P161" i="6"/>
  <c r="P162" i="6"/>
  <c r="P163" i="6"/>
  <c r="P164" i="6"/>
  <c r="P165" i="6"/>
  <c r="P166" i="6"/>
  <c r="P167" i="6"/>
  <c r="P168" i="6"/>
  <c r="P169" i="6"/>
  <c r="P170" i="6"/>
  <c r="P171" i="6"/>
  <c r="P172" i="6"/>
  <c r="P173" i="6"/>
  <c r="P174" i="6"/>
  <c r="P175" i="6"/>
  <c r="P176" i="6"/>
  <c r="P177" i="6"/>
  <c r="P178" i="6"/>
  <c r="P179" i="6"/>
  <c r="P180" i="6"/>
  <c r="P181" i="6"/>
  <c r="P182" i="6"/>
  <c r="P183" i="6"/>
  <c r="P184" i="6"/>
  <c r="P185" i="6"/>
  <c r="P186" i="6"/>
  <c r="P187" i="6"/>
  <c r="P188" i="6"/>
  <c r="P189" i="6"/>
  <c r="P190" i="6"/>
  <c r="P191" i="6"/>
  <c r="P192" i="6"/>
  <c r="P193" i="6"/>
  <c r="P194" i="6"/>
  <c r="P195" i="6"/>
  <c r="P196" i="6"/>
  <c r="P197" i="6"/>
  <c r="P198" i="6"/>
  <c r="P199" i="6"/>
  <c r="P200" i="6"/>
  <c r="P201" i="6"/>
  <c r="P202" i="6"/>
  <c r="P203" i="6"/>
  <c r="P204" i="6"/>
  <c r="P205" i="6"/>
  <c r="P206" i="6"/>
  <c r="P207" i="6"/>
  <c r="P208" i="6"/>
  <c r="P209" i="6"/>
  <c r="P210" i="6"/>
  <c r="P211" i="6"/>
  <c r="P212" i="6"/>
  <c r="P213" i="6"/>
  <c r="P214" i="6"/>
  <c r="P215" i="6"/>
  <c r="P216" i="6"/>
  <c r="P217" i="6"/>
  <c r="P218" i="6"/>
  <c r="P219" i="6"/>
  <c r="P220" i="6"/>
  <c r="P221" i="6"/>
  <c r="P222" i="6"/>
  <c r="P223" i="6"/>
  <c r="P224" i="6"/>
  <c r="P225" i="6"/>
  <c r="P226" i="6"/>
  <c r="P227" i="6"/>
  <c r="P228" i="6"/>
  <c r="P229" i="6"/>
  <c r="P230" i="6"/>
  <c r="P231" i="6"/>
  <c r="P232" i="6"/>
  <c r="P233" i="6"/>
  <c r="P234" i="6"/>
  <c r="P235" i="6"/>
  <c r="P236" i="6"/>
  <c r="P237" i="6"/>
  <c r="P238" i="6"/>
  <c r="P239" i="6"/>
  <c r="P240" i="6"/>
  <c r="P241" i="6"/>
  <c r="P242" i="6"/>
  <c r="P243" i="6"/>
  <c r="P244" i="6"/>
  <c r="P245" i="6"/>
  <c r="P246" i="6"/>
  <c r="P247" i="6"/>
  <c r="P248" i="6"/>
  <c r="P249" i="6"/>
  <c r="P250" i="6"/>
  <c r="P251" i="6"/>
  <c r="P252" i="6"/>
  <c r="P253" i="6"/>
  <c r="P254" i="6"/>
  <c r="P255" i="6"/>
  <c r="P256" i="6"/>
  <c r="P257" i="6"/>
  <c r="P258" i="6"/>
  <c r="P259" i="6"/>
  <c r="P260" i="6"/>
  <c r="P261" i="6"/>
  <c r="P262" i="6"/>
  <c r="P263" i="6"/>
  <c r="P264" i="6"/>
  <c r="P265" i="6"/>
  <c r="P266" i="6"/>
  <c r="P267" i="6"/>
  <c r="P268" i="6"/>
  <c r="P269" i="6"/>
  <c r="P270" i="6"/>
  <c r="P271" i="6"/>
  <c r="P272" i="6"/>
  <c r="P273" i="6"/>
  <c r="P274" i="6"/>
  <c r="P275" i="6"/>
  <c r="P276" i="6"/>
  <c r="P277" i="6"/>
  <c r="P278" i="6"/>
  <c r="P279" i="6"/>
  <c r="P280" i="6"/>
  <c r="P281" i="6"/>
  <c r="P282" i="6"/>
  <c r="P283" i="6"/>
  <c r="P284" i="6"/>
  <c r="P285" i="6"/>
  <c r="P286" i="6"/>
  <c r="P287" i="6"/>
  <c r="P288" i="6"/>
  <c r="P289" i="6"/>
  <c r="P290" i="6"/>
  <c r="P291" i="6"/>
  <c r="P292" i="6"/>
  <c r="P293" i="6"/>
  <c r="P294" i="6"/>
  <c r="P295" i="6"/>
  <c r="P296" i="6"/>
  <c r="P297" i="6"/>
  <c r="P298" i="6"/>
  <c r="P299" i="6"/>
  <c r="P300" i="6"/>
  <c r="P301" i="6"/>
  <c r="P302" i="6"/>
  <c r="P303" i="6"/>
  <c r="P304" i="6"/>
  <c r="P305" i="6"/>
  <c r="P306" i="6"/>
  <c r="P307" i="6"/>
  <c r="P308" i="6"/>
  <c r="P309" i="6"/>
  <c r="P310" i="6"/>
  <c r="P311" i="6"/>
  <c r="P3" i="6"/>
  <c r="IV47" i="5"/>
  <c r="IU47" i="5"/>
  <c r="IT47" i="5"/>
  <c r="IN47" i="5"/>
  <c r="IM47" i="5"/>
  <c r="IL47" i="5"/>
  <c r="IF47" i="5"/>
  <c r="IE47" i="5"/>
  <c r="ID47" i="5"/>
  <c r="HX47" i="5"/>
  <c r="HW47" i="5"/>
  <c r="HV47" i="5"/>
  <c r="HP47" i="5"/>
  <c r="HO47" i="5"/>
  <c r="HN47" i="5"/>
  <c r="HH47" i="5"/>
  <c r="HG47" i="5"/>
  <c r="HF47" i="5"/>
  <c r="GZ47" i="5"/>
  <c r="GY47" i="5"/>
  <c r="GX47" i="5"/>
  <c r="GR47" i="5"/>
  <c r="GQ47" i="5"/>
  <c r="GP47" i="5"/>
  <c r="GJ47" i="5"/>
  <c r="GI47" i="5"/>
  <c r="GH47" i="5"/>
  <c r="GB47" i="5"/>
  <c r="GA47" i="5"/>
  <c r="FZ47" i="5"/>
  <c r="FT47" i="5"/>
  <c r="FS47" i="5"/>
  <c r="FR47" i="5"/>
  <c r="FL47" i="5"/>
  <c r="FK47" i="5"/>
  <c r="FJ47" i="5"/>
  <c r="FD47" i="5"/>
  <c r="FC47" i="5"/>
  <c r="FB47" i="5"/>
  <c r="EV47" i="5"/>
  <c r="EU47" i="5"/>
  <c r="ET47" i="5"/>
  <c r="EN47" i="5"/>
  <c r="EM47" i="5"/>
  <c r="EL47" i="5"/>
  <c r="EF47" i="5"/>
  <c r="EE47" i="5"/>
  <c r="ED47" i="5"/>
  <c r="DX47" i="5"/>
  <c r="DW47" i="5"/>
  <c r="DV47" i="5"/>
  <c r="DP47" i="5"/>
  <c r="DO47" i="5"/>
  <c r="DN47" i="5"/>
  <c r="DH47" i="5"/>
  <c r="DG47" i="5"/>
  <c r="DF47" i="5"/>
  <c r="CZ47" i="5"/>
  <c r="CY47" i="5"/>
  <c r="CX47" i="5"/>
  <c r="CR47" i="5"/>
  <c r="CQ47" i="5"/>
  <c r="CP47" i="5"/>
  <c r="CJ47" i="5"/>
  <c r="CI47" i="5"/>
  <c r="CH47" i="5"/>
  <c r="CB47" i="5"/>
  <c r="CA47" i="5"/>
  <c r="BZ47" i="5"/>
  <c r="BT47" i="5"/>
  <c r="BS47" i="5"/>
  <c r="BR47" i="5"/>
  <c r="BL47" i="5"/>
  <c r="BK47" i="5"/>
  <c r="BJ47" i="5"/>
  <c r="BD47" i="5"/>
  <c r="BC47" i="5"/>
  <c r="BB47" i="5"/>
  <c r="AV47" i="5"/>
  <c r="AU47" i="5"/>
  <c r="AT47" i="5"/>
  <c r="AN47" i="5"/>
  <c r="AM47" i="5"/>
  <c r="AL47" i="5"/>
  <c r="AF47" i="5"/>
  <c r="AE47" i="5"/>
  <c r="AD47" i="5"/>
  <c r="X47" i="5"/>
  <c r="W47" i="5"/>
  <c r="V47" i="5"/>
  <c r="P47" i="5"/>
  <c r="O47" i="5"/>
  <c r="N47" i="5"/>
  <c r="H47" i="5"/>
  <c r="G47" i="5"/>
  <c r="F47" i="5"/>
  <c r="JC36" i="5"/>
  <c r="JC47" i="5" s="1"/>
  <c r="JB36" i="5"/>
  <c r="JB47" i="5" s="1"/>
  <c r="JA36" i="5"/>
  <c r="JA47" i="5" s="1"/>
  <c r="IZ36" i="5"/>
  <c r="IZ47" i="5" s="1"/>
  <c r="IY36" i="5"/>
  <c r="IY47" i="5" s="1"/>
  <c r="IX36" i="5"/>
  <c r="IX47" i="5" s="1"/>
  <c r="IW36" i="5"/>
  <c r="IW47" i="5" s="1"/>
  <c r="IV36" i="5"/>
  <c r="IU36" i="5"/>
  <c r="IT36" i="5"/>
  <c r="IS36" i="5"/>
  <c r="IS47" i="5" s="1"/>
  <c r="IR36" i="5"/>
  <c r="IR47" i="5" s="1"/>
  <c r="IQ36" i="5"/>
  <c r="IQ47" i="5" s="1"/>
  <c r="IP36" i="5"/>
  <c r="IP47" i="5" s="1"/>
  <c r="IO36" i="5"/>
  <c r="IO47" i="5" s="1"/>
  <c r="IN36" i="5"/>
  <c r="IM36" i="5"/>
  <c r="IL36" i="5"/>
  <c r="IK36" i="5"/>
  <c r="IK47" i="5" s="1"/>
  <c r="IJ36" i="5"/>
  <c r="IJ47" i="5" s="1"/>
  <c r="II36" i="5"/>
  <c r="II47" i="5" s="1"/>
  <c r="IH36" i="5"/>
  <c r="IH47" i="5" s="1"/>
  <c r="IG36" i="5"/>
  <c r="IG47" i="5" s="1"/>
  <c r="IF36" i="5"/>
  <c r="IE36" i="5"/>
  <c r="ID36" i="5"/>
  <c r="IC36" i="5"/>
  <c r="IC47" i="5" s="1"/>
  <c r="IB36" i="5"/>
  <c r="IB47" i="5" s="1"/>
  <c r="IA36" i="5"/>
  <c r="IA47" i="5" s="1"/>
  <c r="HZ36" i="5"/>
  <c r="HZ47" i="5" s="1"/>
  <c r="HY36" i="5"/>
  <c r="HY47" i="5" s="1"/>
  <c r="HX36" i="5"/>
  <c r="HW36" i="5"/>
  <c r="HV36" i="5"/>
  <c r="HU36" i="5"/>
  <c r="HU47" i="5" s="1"/>
  <c r="HT36" i="5"/>
  <c r="HT47" i="5" s="1"/>
  <c r="HS36" i="5"/>
  <c r="HS47" i="5" s="1"/>
  <c r="HR36" i="5"/>
  <c r="HR47" i="5" s="1"/>
  <c r="HQ36" i="5"/>
  <c r="HQ47" i="5" s="1"/>
  <c r="HP36" i="5"/>
  <c r="HO36" i="5"/>
  <c r="HN36" i="5"/>
  <c r="HM36" i="5"/>
  <c r="HM47" i="5" s="1"/>
  <c r="HL36" i="5"/>
  <c r="HL47" i="5" s="1"/>
  <c r="HK36" i="5"/>
  <c r="HK47" i="5" s="1"/>
  <c r="HJ36" i="5"/>
  <c r="HJ47" i="5" s="1"/>
  <c r="HI36" i="5"/>
  <c r="HI47" i="5" s="1"/>
  <c r="HH36" i="5"/>
  <c r="HG36" i="5"/>
  <c r="HF36" i="5"/>
  <c r="HE36" i="5"/>
  <c r="HE47" i="5" s="1"/>
  <c r="HD36" i="5"/>
  <c r="HD47" i="5" s="1"/>
  <c r="HC36" i="5"/>
  <c r="HC47" i="5" s="1"/>
  <c r="HB36" i="5"/>
  <c r="HB47" i="5" s="1"/>
  <c r="HA36" i="5"/>
  <c r="HA47" i="5" s="1"/>
  <c r="GZ36" i="5"/>
  <c r="GY36" i="5"/>
  <c r="GX36" i="5"/>
  <c r="GW36" i="5"/>
  <c r="GW47" i="5" s="1"/>
  <c r="GV36" i="5"/>
  <c r="GV47" i="5" s="1"/>
  <c r="GU36" i="5"/>
  <c r="GU47" i="5" s="1"/>
  <c r="GT36" i="5"/>
  <c r="GT47" i="5" s="1"/>
  <c r="GS36" i="5"/>
  <c r="GS47" i="5" s="1"/>
  <c r="GR36" i="5"/>
  <c r="GQ36" i="5"/>
  <c r="GP36" i="5"/>
  <c r="GO36" i="5"/>
  <c r="GO47" i="5" s="1"/>
  <c r="GN36" i="5"/>
  <c r="GN47" i="5" s="1"/>
  <c r="GM36" i="5"/>
  <c r="GM47" i="5" s="1"/>
  <c r="GL36" i="5"/>
  <c r="GL47" i="5" s="1"/>
  <c r="GK36" i="5"/>
  <c r="GK47" i="5" s="1"/>
  <c r="GJ36" i="5"/>
  <c r="GI36" i="5"/>
  <c r="GH36" i="5"/>
  <c r="GG36" i="5"/>
  <c r="GG47" i="5" s="1"/>
  <c r="GF36" i="5"/>
  <c r="GF47" i="5" s="1"/>
  <c r="GE36" i="5"/>
  <c r="GE47" i="5" s="1"/>
  <c r="GD36" i="5"/>
  <c r="GD47" i="5" s="1"/>
  <c r="GC36" i="5"/>
  <c r="GC47" i="5" s="1"/>
  <c r="GB36" i="5"/>
  <c r="GA36" i="5"/>
  <c r="FZ36" i="5"/>
  <c r="FY36" i="5"/>
  <c r="FY47" i="5" s="1"/>
  <c r="FX36" i="5"/>
  <c r="FX47" i="5" s="1"/>
  <c r="FW36" i="5"/>
  <c r="FW47" i="5" s="1"/>
  <c r="FV36" i="5"/>
  <c r="FV47" i="5" s="1"/>
  <c r="FU36" i="5"/>
  <c r="FU47" i="5" s="1"/>
  <c r="FT36" i="5"/>
  <c r="FS36" i="5"/>
  <c r="FR36" i="5"/>
  <c r="FQ36" i="5"/>
  <c r="FQ47" i="5" s="1"/>
  <c r="FP36" i="5"/>
  <c r="FP47" i="5" s="1"/>
  <c r="FO36" i="5"/>
  <c r="FO47" i="5" s="1"/>
  <c r="FN36" i="5"/>
  <c r="FN47" i="5" s="1"/>
  <c r="FM36" i="5"/>
  <c r="FM47" i="5" s="1"/>
  <c r="FL36" i="5"/>
  <c r="FK36" i="5"/>
  <c r="FJ36" i="5"/>
  <c r="FI36" i="5"/>
  <c r="FI47" i="5" s="1"/>
  <c r="FH36" i="5"/>
  <c r="FH47" i="5" s="1"/>
  <c r="FG36" i="5"/>
  <c r="FG47" i="5" s="1"/>
  <c r="FF36" i="5"/>
  <c r="FF47" i="5" s="1"/>
  <c r="FE36" i="5"/>
  <c r="FE47" i="5" s="1"/>
  <c r="FD36" i="5"/>
  <c r="FC36" i="5"/>
  <c r="FB36" i="5"/>
  <c r="FA36" i="5"/>
  <c r="FA47" i="5" s="1"/>
  <c r="EZ36" i="5"/>
  <c r="EZ47" i="5" s="1"/>
  <c r="EY36" i="5"/>
  <c r="EY47" i="5" s="1"/>
  <c r="EX36" i="5"/>
  <c r="EX47" i="5" s="1"/>
  <c r="EW36" i="5"/>
  <c r="EW47" i="5" s="1"/>
  <c r="EV36" i="5"/>
  <c r="EU36" i="5"/>
  <c r="ET36" i="5"/>
  <c r="ES36" i="5"/>
  <c r="ES47" i="5" s="1"/>
  <c r="ER36" i="5"/>
  <c r="ER47" i="5" s="1"/>
  <c r="EQ36" i="5"/>
  <c r="EQ47" i="5" s="1"/>
  <c r="EP36" i="5"/>
  <c r="EP47" i="5" s="1"/>
  <c r="EO36" i="5"/>
  <c r="EO47" i="5" s="1"/>
  <c r="EN36" i="5"/>
  <c r="EM36" i="5"/>
  <c r="EL36" i="5"/>
  <c r="EK36" i="5"/>
  <c r="EK47" i="5" s="1"/>
  <c r="EJ36" i="5"/>
  <c r="EJ47" i="5" s="1"/>
  <c r="EI36" i="5"/>
  <c r="EI47" i="5" s="1"/>
  <c r="EH36" i="5"/>
  <c r="EH47" i="5" s="1"/>
  <c r="EG36" i="5"/>
  <c r="EG47" i="5" s="1"/>
  <c r="EF36" i="5"/>
  <c r="EE36" i="5"/>
  <c r="ED36" i="5"/>
  <c r="EC36" i="5"/>
  <c r="EC47" i="5" s="1"/>
  <c r="EB36" i="5"/>
  <c r="EB47" i="5" s="1"/>
  <c r="EA36" i="5"/>
  <c r="EA47" i="5" s="1"/>
  <c r="DZ36" i="5"/>
  <c r="DZ47" i="5" s="1"/>
  <c r="DY36" i="5"/>
  <c r="DY47" i="5" s="1"/>
  <c r="DX36" i="5"/>
  <c r="DW36" i="5"/>
  <c r="DV36" i="5"/>
  <c r="DU36" i="5"/>
  <c r="DU47" i="5" s="1"/>
  <c r="DT36" i="5"/>
  <c r="DT47" i="5" s="1"/>
  <c r="DS36" i="5"/>
  <c r="DS47" i="5" s="1"/>
  <c r="DR36" i="5"/>
  <c r="DR47" i="5" s="1"/>
  <c r="DQ36" i="5"/>
  <c r="DQ47" i="5" s="1"/>
  <c r="DP36" i="5"/>
  <c r="DO36" i="5"/>
  <c r="DN36" i="5"/>
  <c r="DM36" i="5"/>
  <c r="DM47" i="5" s="1"/>
  <c r="DL36" i="5"/>
  <c r="DL47" i="5" s="1"/>
  <c r="DK36" i="5"/>
  <c r="DK47" i="5" s="1"/>
  <c r="DJ36" i="5"/>
  <c r="DJ47" i="5" s="1"/>
  <c r="DI36" i="5"/>
  <c r="DI47" i="5" s="1"/>
  <c r="DH36" i="5"/>
  <c r="DG36" i="5"/>
  <c r="DF36" i="5"/>
  <c r="DE36" i="5"/>
  <c r="DE47" i="5" s="1"/>
  <c r="DD36" i="5"/>
  <c r="DD47" i="5" s="1"/>
  <c r="DC36" i="5"/>
  <c r="DC47" i="5" s="1"/>
  <c r="DB36" i="5"/>
  <c r="DB47" i="5" s="1"/>
  <c r="DA36" i="5"/>
  <c r="DA47" i="5" s="1"/>
  <c r="CZ36" i="5"/>
  <c r="CY36" i="5"/>
  <c r="CX36" i="5"/>
  <c r="CW36" i="5"/>
  <c r="CW47" i="5" s="1"/>
  <c r="CV36" i="5"/>
  <c r="CV47" i="5" s="1"/>
  <c r="CU36" i="5"/>
  <c r="CU47" i="5" s="1"/>
  <c r="CT36" i="5"/>
  <c r="CT47" i="5" s="1"/>
  <c r="CS36" i="5"/>
  <c r="CS47" i="5" s="1"/>
  <c r="CR36" i="5"/>
  <c r="CQ36" i="5"/>
  <c r="CP36" i="5"/>
  <c r="CO36" i="5"/>
  <c r="CO47" i="5" s="1"/>
  <c r="CN36" i="5"/>
  <c r="CN47" i="5" s="1"/>
  <c r="CM36" i="5"/>
  <c r="CM47" i="5" s="1"/>
  <c r="CL36" i="5"/>
  <c r="CL47" i="5" s="1"/>
  <c r="CK36" i="5"/>
  <c r="CK47" i="5" s="1"/>
  <c r="CJ36" i="5"/>
  <c r="CI36" i="5"/>
  <c r="CH36" i="5"/>
  <c r="CG36" i="5"/>
  <c r="CG47" i="5" s="1"/>
  <c r="CF36" i="5"/>
  <c r="CF47" i="5" s="1"/>
  <c r="CE36" i="5"/>
  <c r="CE47" i="5" s="1"/>
  <c r="CD36" i="5"/>
  <c r="CD47" i="5" s="1"/>
  <c r="CC36" i="5"/>
  <c r="CC47" i="5" s="1"/>
  <c r="CB36" i="5"/>
  <c r="CA36" i="5"/>
  <c r="BZ36" i="5"/>
  <c r="BY36" i="5"/>
  <c r="BY47" i="5" s="1"/>
  <c r="BX36" i="5"/>
  <c r="BX47" i="5" s="1"/>
  <c r="BW36" i="5"/>
  <c r="BW47" i="5" s="1"/>
  <c r="BV36" i="5"/>
  <c r="BV47" i="5" s="1"/>
  <c r="BU36" i="5"/>
  <c r="BU47" i="5" s="1"/>
  <c r="BT36" i="5"/>
  <c r="BS36" i="5"/>
  <c r="BR36" i="5"/>
  <c r="BQ36" i="5"/>
  <c r="BQ47" i="5" s="1"/>
  <c r="BP36" i="5"/>
  <c r="BP47" i="5" s="1"/>
  <c r="BO36" i="5"/>
  <c r="BO47" i="5" s="1"/>
  <c r="BN36" i="5"/>
  <c r="BN47" i="5" s="1"/>
  <c r="BM36" i="5"/>
  <c r="BM47" i="5" s="1"/>
  <c r="BL36" i="5"/>
  <c r="BK36" i="5"/>
  <c r="BJ36" i="5"/>
  <c r="BI36" i="5"/>
  <c r="BI47" i="5" s="1"/>
  <c r="BH36" i="5"/>
  <c r="BH47" i="5" s="1"/>
  <c r="BG36" i="5"/>
  <c r="BG47" i="5" s="1"/>
  <c r="BF36" i="5"/>
  <c r="BF47" i="5" s="1"/>
  <c r="BE36" i="5"/>
  <c r="BE47" i="5" s="1"/>
  <c r="BD36" i="5"/>
  <c r="BC36" i="5"/>
  <c r="BB36" i="5"/>
  <c r="BA36" i="5"/>
  <c r="BA47" i="5" s="1"/>
  <c r="AZ36" i="5"/>
  <c r="AZ47" i="5" s="1"/>
  <c r="AY36" i="5"/>
  <c r="AY47" i="5" s="1"/>
  <c r="AX36" i="5"/>
  <c r="AX47" i="5" s="1"/>
  <c r="AW36" i="5"/>
  <c r="AW47" i="5" s="1"/>
  <c r="AV36" i="5"/>
  <c r="AU36" i="5"/>
  <c r="AT36" i="5"/>
  <c r="AS36" i="5"/>
  <c r="AS47" i="5" s="1"/>
  <c r="AR36" i="5"/>
  <c r="AR47" i="5" s="1"/>
  <c r="AQ36" i="5"/>
  <c r="AQ47" i="5" s="1"/>
  <c r="AP36" i="5"/>
  <c r="AP47" i="5" s="1"/>
  <c r="AO36" i="5"/>
  <c r="AO47" i="5" s="1"/>
  <c r="AN36" i="5"/>
  <c r="AM36" i="5"/>
  <c r="AL36" i="5"/>
  <c r="AK36" i="5"/>
  <c r="AK47" i="5" s="1"/>
  <c r="AJ36" i="5"/>
  <c r="AJ47" i="5" s="1"/>
  <c r="AI36" i="5"/>
  <c r="AI47" i="5" s="1"/>
  <c r="AH36" i="5"/>
  <c r="AH47" i="5" s="1"/>
  <c r="AG36" i="5"/>
  <c r="AG47" i="5" s="1"/>
  <c r="AF36" i="5"/>
  <c r="AE36" i="5"/>
  <c r="AD36" i="5"/>
  <c r="AC36" i="5"/>
  <c r="AC47" i="5" s="1"/>
  <c r="AB36" i="5"/>
  <c r="AB47" i="5" s="1"/>
  <c r="AA36" i="5"/>
  <c r="AA47" i="5" s="1"/>
  <c r="Z36" i="5"/>
  <c r="Z47" i="5" s="1"/>
  <c r="Y36" i="5"/>
  <c r="Y47" i="5" s="1"/>
  <c r="X36" i="5"/>
  <c r="W36" i="5"/>
  <c r="V36" i="5"/>
  <c r="U36" i="5"/>
  <c r="U47" i="5" s="1"/>
  <c r="T36" i="5"/>
  <c r="T47" i="5" s="1"/>
  <c r="S36" i="5"/>
  <c r="S47" i="5" s="1"/>
  <c r="R36" i="5"/>
  <c r="R47" i="5" s="1"/>
  <c r="Q36" i="5"/>
  <c r="Q47" i="5" s="1"/>
  <c r="P36" i="5"/>
  <c r="O36" i="5"/>
  <c r="N36" i="5"/>
  <c r="M36" i="5"/>
  <c r="M47" i="5" s="1"/>
  <c r="L36" i="5"/>
  <c r="L47" i="5" s="1"/>
  <c r="K36" i="5"/>
  <c r="K47" i="5" s="1"/>
  <c r="J36" i="5"/>
  <c r="J47" i="5" s="1"/>
  <c r="I36" i="5"/>
  <c r="I47" i="5" s="1"/>
  <c r="H36" i="5"/>
  <c r="G36" i="5"/>
  <c r="F36" i="5"/>
  <c r="E36" i="5"/>
  <c r="E47" i="5" s="1"/>
  <c r="D36" i="5"/>
  <c r="D47" i="5" s="1"/>
  <c r="C36" i="5"/>
  <c r="C47" i="5" s="1"/>
  <c r="JC25" i="5"/>
  <c r="JB25" i="5"/>
  <c r="JA25" i="5"/>
  <c r="IZ25" i="5"/>
  <c r="IY25" i="5"/>
  <c r="IX25" i="5"/>
  <c r="IW25" i="5"/>
  <c r="IV25" i="5"/>
  <c r="IU25" i="5"/>
  <c r="IT25" i="5"/>
  <c r="IS25" i="5"/>
  <c r="IR25" i="5"/>
  <c r="IQ25" i="5"/>
  <c r="IP25" i="5"/>
  <c r="IO25" i="5"/>
  <c r="IN25" i="5"/>
  <c r="IM25" i="5"/>
  <c r="IL25" i="5"/>
  <c r="IK25" i="5"/>
  <c r="IJ25" i="5"/>
  <c r="II25" i="5"/>
  <c r="IH25" i="5"/>
  <c r="IG25" i="5"/>
  <c r="IF25" i="5"/>
  <c r="IE25" i="5"/>
  <c r="ID25" i="5"/>
  <c r="IC25" i="5"/>
  <c r="IB25" i="5"/>
  <c r="IA25" i="5"/>
  <c r="HZ25" i="5"/>
  <c r="HY25" i="5"/>
  <c r="HX25" i="5"/>
  <c r="HW25" i="5"/>
  <c r="HV25" i="5"/>
  <c r="HU25" i="5"/>
  <c r="HT25" i="5"/>
  <c r="HS25" i="5"/>
  <c r="HR25" i="5"/>
  <c r="HQ25" i="5"/>
  <c r="HP25" i="5"/>
  <c r="HO25" i="5"/>
  <c r="HN25" i="5"/>
  <c r="HM25" i="5"/>
  <c r="HL25" i="5"/>
  <c r="HK25" i="5"/>
  <c r="HJ25" i="5"/>
  <c r="HI25" i="5"/>
  <c r="HH25" i="5"/>
  <c r="HG25" i="5"/>
  <c r="HF25" i="5"/>
  <c r="HE25" i="5"/>
  <c r="HD25" i="5"/>
  <c r="HC25" i="5"/>
  <c r="HB25" i="5"/>
  <c r="HA25" i="5"/>
  <c r="GZ25" i="5"/>
  <c r="GY25" i="5"/>
  <c r="GX25" i="5"/>
  <c r="GW25" i="5"/>
  <c r="GV25" i="5"/>
  <c r="GU25" i="5"/>
  <c r="GT25" i="5"/>
  <c r="GS25" i="5"/>
  <c r="GR25" i="5"/>
  <c r="GQ25" i="5"/>
  <c r="GP25" i="5"/>
  <c r="GO25" i="5"/>
  <c r="GN25" i="5"/>
  <c r="GM25" i="5"/>
  <c r="GL25" i="5"/>
  <c r="GK25" i="5"/>
  <c r="GJ25" i="5"/>
  <c r="GI25" i="5"/>
  <c r="GH25" i="5"/>
  <c r="GG25" i="5"/>
  <c r="GF25" i="5"/>
  <c r="GE25" i="5"/>
  <c r="GD25" i="5"/>
  <c r="GC25" i="5"/>
  <c r="GB25" i="5"/>
  <c r="GA25" i="5"/>
  <c r="FZ25" i="5"/>
  <c r="FY25" i="5"/>
  <c r="FX25" i="5"/>
  <c r="FW25" i="5"/>
  <c r="FV25" i="5"/>
  <c r="FU25" i="5"/>
  <c r="FT25" i="5"/>
  <c r="FS25" i="5"/>
  <c r="FR25" i="5"/>
  <c r="FQ25" i="5"/>
  <c r="FP25" i="5"/>
  <c r="FO25" i="5"/>
  <c r="FN25" i="5"/>
  <c r="FM25" i="5"/>
  <c r="FL25" i="5"/>
  <c r="FK25" i="5"/>
  <c r="FJ25" i="5"/>
  <c r="FI25" i="5"/>
  <c r="FH25" i="5"/>
  <c r="FG25" i="5"/>
  <c r="FF25" i="5"/>
  <c r="FE25" i="5"/>
  <c r="FD25" i="5"/>
  <c r="FC25" i="5"/>
  <c r="FB25" i="5"/>
  <c r="FA25" i="5"/>
  <c r="EZ25" i="5"/>
  <c r="EY25" i="5"/>
  <c r="EX25" i="5"/>
  <c r="EW25" i="5"/>
  <c r="EV25" i="5"/>
  <c r="EU25" i="5"/>
  <c r="ET25" i="5"/>
  <c r="ES25" i="5"/>
  <c r="ER25" i="5"/>
  <c r="EQ25" i="5"/>
  <c r="EP25" i="5"/>
  <c r="EO25" i="5"/>
  <c r="EN25" i="5"/>
  <c r="EM25" i="5"/>
  <c r="EL25" i="5"/>
  <c r="EK25" i="5"/>
  <c r="EJ25" i="5"/>
  <c r="EI25" i="5"/>
  <c r="EH25" i="5"/>
  <c r="EG25" i="5"/>
  <c r="EF25" i="5"/>
  <c r="EE25" i="5"/>
  <c r="ED25" i="5"/>
  <c r="EC25" i="5"/>
  <c r="EB25" i="5"/>
  <c r="EA25" i="5"/>
  <c r="DZ25" i="5"/>
  <c r="DY25" i="5"/>
  <c r="DX25" i="5"/>
  <c r="DW25" i="5"/>
  <c r="DV25" i="5"/>
  <c r="DU25" i="5"/>
  <c r="DT25" i="5"/>
  <c r="DS25" i="5"/>
  <c r="DR25" i="5"/>
  <c r="DQ25" i="5"/>
  <c r="DP25" i="5"/>
  <c r="DO25" i="5"/>
  <c r="DN25" i="5"/>
  <c r="ED8" i="5"/>
  <c r="EC8" i="5"/>
  <c r="E3" i="3"/>
  <c r="E4" i="3"/>
  <c r="E5" i="3"/>
  <c r="E6" i="3"/>
  <c r="E7" i="3"/>
  <c r="E8" i="3"/>
  <c r="E9" i="3"/>
  <c r="E10" i="3"/>
  <c r="E11" i="3"/>
  <c r="E12" i="3"/>
  <c r="E13" i="3"/>
  <c r="E14" i="3"/>
  <c r="E15" i="3"/>
  <c r="E16" i="3"/>
  <c r="E17" i="3"/>
  <c r="E18" i="3"/>
  <c r="E19" i="3"/>
  <c r="E20" i="3"/>
  <c r="E21" i="3"/>
  <c r="E22" i="3"/>
  <c r="E23" i="3"/>
  <c r="E24" i="3"/>
  <c r="E25" i="3"/>
  <c r="E26" i="3"/>
  <c r="E27" i="3"/>
  <c r="E28" i="3"/>
  <c r="E29" i="3"/>
  <c r="E30" i="3"/>
  <c r="E31" i="3"/>
  <c r="E32" i="3"/>
  <c r="E33" i="3"/>
  <c r="E34" i="3"/>
  <c r="E35" i="3"/>
  <c r="E36" i="3"/>
  <c r="E37" i="3"/>
  <c r="E38" i="3"/>
  <c r="E39" i="3"/>
  <c r="E40" i="3"/>
  <c r="E41" i="3"/>
  <c r="E42" i="3"/>
  <c r="E43" i="3"/>
  <c r="E44" i="3"/>
  <c r="E45" i="3"/>
  <c r="E46" i="3"/>
  <c r="E47" i="3"/>
  <c r="E48" i="3"/>
  <c r="E49" i="3"/>
  <c r="E50" i="3"/>
  <c r="E51" i="3"/>
  <c r="E52" i="3"/>
  <c r="E53" i="3"/>
  <c r="E54" i="3"/>
  <c r="E55" i="3"/>
  <c r="E56" i="3"/>
  <c r="E57" i="3"/>
  <c r="E58" i="3"/>
  <c r="E59" i="3"/>
  <c r="E60" i="3"/>
  <c r="E61" i="3"/>
  <c r="E62" i="3"/>
  <c r="E63" i="3"/>
  <c r="E64" i="3"/>
  <c r="E65" i="3"/>
  <c r="E66" i="3"/>
  <c r="E67" i="3"/>
  <c r="E68" i="3"/>
  <c r="E69" i="3"/>
  <c r="E70" i="3"/>
  <c r="E71" i="3"/>
  <c r="E72" i="3"/>
  <c r="E73" i="3"/>
  <c r="E74" i="3"/>
  <c r="E75" i="3"/>
  <c r="E76" i="3"/>
  <c r="E77" i="3"/>
  <c r="E78" i="3"/>
  <c r="E79" i="3"/>
  <c r="E80" i="3"/>
  <c r="E81" i="3"/>
  <c r="E82" i="3"/>
  <c r="E83" i="3"/>
  <c r="E84" i="3"/>
  <c r="E85" i="3"/>
  <c r="E86" i="3"/>
  <c r="E87" i="3"/>
  <c r="E88" i="3"/>
  <c r="E89" i="3"/>
  <c r="E90" i="3"/>
  <c r="E91" i="3"/>
  <c r="E92" i="3"/>
  <c r="E93" i="3"/>
  <c r="E94" i="3"/>
  <c r="E95" i="3"/>
  <c r="E96" i="3"/>
  <c r="E97" i="3"/>
  <c r="E98" i="3"/>
  <c r="E99" i="3"/>
  <c r="E100" i="3"/>
  <c r="E101" i="3"/>
  <c r="E102" i="3"/>
  <c r="E103" i="3"/>
  <c r="E104" i="3"/>
  <c r="E105" i="3"/>
  <c r="E106" i="3"/>
  <c r="E107" i="3"/>
  <c r="E108" i="3"/>
  <c r="E109" i="3"/>
  <c r="E110" i="3"/>
  <c r="E111" i="3"/>
  <c r="E112" i="3"/>
  <c r="E113" i="3"/>
  <c r="E114" i="3"/>
  <c r="E115" i="3"/>
  <c r="E116" i="3"/>
  <c r="E117" i="3"/>
  <c r="E118" i="3"/>
  <c r="E119" i="3"/>
  <c r="E120" i="3"/>
  <c r="E121" i="3"/>
  <c r="E122" i="3"/>
  <c r="E123" i="3"/>
  <c r="E124" i="3"/>
  <c r="E125" i="3"/>
  <c r="E126" i="3"/>
  <c r="E127" i="3"/>
  <c r="E128" i="3"/>
  <c r="E129" i="3"/>
  <c r="E130" i="3"/>
  <c r="E131" i="3"/>
  <c r="E132" i="3"/>
  <c r="E133" i="3"/>
  <c r="E134" i="3"/>
  <c r="E135" i="3"/>
  <c r="E136" i="3"/>
  <c r="E137" i="3"/>
  <c r="E138" i="3"/>
  <c r="E139" i="3"/>
  <c r="E140" i="3"/>
  <c r="E141" i="3"/>
  <c r="E142" i="3"/>
  <c r="E143" i="3"/>
  <c r="E144" i="3"/>
  <c r="E145" i="3"/>
  <c r="E146" i="3"/>
  <c r="E147" i="3"/>
  <c r="E148" i="3"/>
  <c r="E149" i="3"/>
  <c r="E150" i="3"/>
  <c r="E151" i="3"/>
  <c r="E152" i="3"/>
  <c r="E153" i="3"/>
  <c r="E154" i="3"/>
  <c r="E155" i="3"/>
  <c r="E156" i="3"/>
  <c r="E157" i="3"/>
  <c r="E158" i="3"/>
  <c r="E159" i="3"/>
  <c r="E160" i="3"/>
  <c r="E161" i="3"/>
  <c r="E162" i="3"/>
  <c r="E163" i="3"/>
  <c r="E164" i="3"/>
  <c r="E165" i="3"/>
  <c r="E166" i="3"/>
  <c r="E167" i="3"/>
  <c r="E168" i="3"/>
  <c r="E169" i="3"/>
  <c r="E170" i="3"/>
  <c r="E171" i="3"/>
  <c r="E172" i="3"/>
  <c r="E173" i="3"/>
  <c r="E174" i="3"/>
  <c r="E175" i="3"/>
  <c r="E176" i="3"/>
  <c r="E177" i="3"/>
  <c r="E178" i="3"/>
  <c r="E179" i="3"/>
  <c r="E180" i="3"/>
  <c r="E181" i="3"/>
  <c r="E182" i="3"/>
  <c r="E183" i="3"/>
  <c r="E184" i="3"/>
  <c r="E185" i="3"/>
  <c r="E186" i="3"/>
  <c r="E187" i="3"/>
  <c r="E188" i="3"/>
  <c r="E189" i="3"/>
  <c r="E190" i="3"/>
  <c r="E191" i="3"/>
  <c r="E192" i="3"/>
  <c r="E193" i="3"/>
  <c r="E194" i="3"/>
  <c r="E195" i="3"/>
  <c r="E196" i="3"/>
  <c r="E197" i="3"/>
  <c r="E198" i="3"/>
  <c r="E199" i="3"/>
  <c r="E200" i="3"/>
  <c r="E201" i="3"/>
  <c r="E202" i="3"/>
  <c r="E203" i="3"/>
  <c r="E204" i="3"/>
  <c r="E205" i="3"/>
  <c r="E206" i="3"/>
  <c r="E207" i="3"/>
  <c r="E208" i="3"/>
  <c r="E209" i="3"/>
  <c r="E210" i="3"/>
  <c r="E211" i="3"/>
  <c r="E212" i="3"/>
  <c r="E213" i="3"/>
  <c r="E214" i="3"/>
  <c r="E215" i="3"/>
  <c r="E216" i="3"/>
  <c r="E217" i="3"/>
  <c r="E218" i="3"/>
  <c r="E219" i="3"/>
  <c r="E220" i="3"/>
  <c r="E221" i="3"/>
  <c r="E222" i="3"/>
  <c r="E223" i="3"/>
  <c r="E224" i="3"/>
  <c r="E225" i="3"/>
  <c r="E226" i="3"/>
  <c r="E227" i="3"/>
  <c r="E228" i="3"/>
  <c r="E229" i="3"/>
  <c r="E230" i="3"/>
  <c r="E231" i="3"/>
  <c r="E232" i="3"/>
  <c r="E233" i="3"/>
  <c r="E234" i="3"/>
  <c r="E235" i="3"/>
  <c r="E236" i="3"/>
  <c r="E237" i="3"/>
  <c r="E238" i="3"/>
  <c r="E239" i="3"/>
  <c r="E240" i="3"/>
  <c r="E241" i="3"/>
  <c r="E242" i="3"/>
  <c r="E243" i="3"/>
  <c r="E244" i="3"/>
  <c r="E245" i="3"/>
  <c r="E246" i="3"/>
  <c r="E247" i="3"/>
  <c r="E248" i="3"/>
  <c r="E249" i="3"/>
  <c r="E250" i="3"/>
  <c r="E251" i="3"/>
  <c r="E252" i="3"/>
  <c r="E253" i="3"/>
  <c r="E254" i="3"/>
  <c r="E255" i="3"/>
  <c r="E256" i="3"/>
  <c r="E257" i="3"/>
  <c r="E258" i="3"/>
  <c r="E259" i="3"/>
  <c r="E260" i="3"/>
  <c r="E261" i="3"/>
  <c r="E262" i="3"/>
  <c r="E2" i="3"/>
</calcChain>
</file>

<file path=xl/sharedStrings.xml><?xml version="1.0" encoding="utf-8"?>
<sst xmlns="http://schemas.openxmlformats.org/spreadsheetml/2006/main" count="87" uniqueCount="74">
  <si>
    <t>date</t>
  </si>
  <si>
    <t>ibudarhus</t>
  </si>
  <si>
    <t>fjolbyli</t>
  </si>
  <si>
    <t>serbyli</t>
  </si>
  <si>
    <t>innlandsstofnanir</t>
  </si>
  <si>
    <t>lifeyrissjodir</t>
  </si>
  <si>
    <t>onnur_fjarmalafyrirtaeki</t>
  </si>
  <si>
    <t>samtals</t>
  </si>
  <si>
    <t>Seðlabanki Íslands / Central Bank of Iceland</t>
  </si>
  <si>
    <t>Birtingardagur / Date of publication 24/09/2019</t>
  </si>
  <si>
    <t>Gagnasöfnun og upplýsingavinnsla / Statistics</t>
  </si>
  <si>
    <t>HAGTÖLUR SEÐLABANKANS / CENTRAL BANK STATISTICS</t>
  </si>
  <si>
    <t>Innlánsstofnanir / Deposit taking corporations</t>
  </si>
  <si>
    <t>Útlán til heimila  / Lending to households *</t>
  </si>
  <si>
    <t>M.kr.</t>
  </si>
  <si>
    <t>S.14</t>
  </si>
  <si>
    <t>Útlán heimila / Loans to households</t>
  </si>
  <si>
    <t>Greiddar óinnleystar ábyrgðir  / Redeemed liabilities</t>
  </si>
  <si>
    <r>
      <t xml:space="preserve">Yfirdráttarlán / Overdrafts </t>
    </r>
    <r>
      <rPr>
        <vertAlign val="superscript"/>
        <sz val="9"/>
        <color theme="1"/>
        <rFont val="Arial"/>
        <family val="2"/>
      </rPr>
      <t>1</t>
    </r>
  </si>
  <si>
    <t>Víxlar / Bills</t>
  </si>
  <si>
    <r>
      <t xml:space="preserve">Verðtryggð útlán / Indexed loans </t>
    </r>
    <r>
      <rPr>
        <vertAlign val="superscript"/>
        <sz val="9"/>
        <color theme="1"/>
        <rFont val="Arial"/>
        <family val="2"/>
      </rPr>
      <t>2, 3, 4</t>
    </r>
  </si>
  <si>
    <t>Með veð í íbúð / Residential mortgage loans</t>
  </si>
  <si>
    <t>Önnur / Other</t>
  </si>
  <si>
    <r>
      <t>Önnur útlán og kröfur í íslenskum krónum / Other loans and claims in domestic currency</t>
    </r>
    <r>
      <rPr>
        <vertAlign val="superscript"/>
        <sz val="9"/>
        <color theme="1"/>
        <rFont val="Arial"/>
        <family val="2"/>
      </rPr>
      <t xml:space="preserve"> 2, 3, 4</t>
    </r>
  </si>
  <si>
    <t>Önnur útlán og kröfur í erlendum gjaldmiðlum / Other loans and claims in foreign currencies</t>
  </si>
  <si>
    <t>Eignarleigusamningar / Leasing contracts</t>
  </si>
  <si>
    <t xml:space="preserve">* Nýjustu tölur eru bráðabirgðatölur / The latest data is preliminary </t>
  </si>
  <si>
    <r>
      <rPr>
        <vertAlign val="superscript"/>
        <sz val="9"/>
        <rFont val="Arial"/>
        <family val="2"/>
      </rPr>
      <t>1</t>
    </r>
    <r>
      <rPr>
        <sz val="9"/>
        <rFont val="Arial"/>
        <family val="2"/>
      </rPr>
      <t xml:space="preserve"> Hækkun yfirdráttarlána heimila í des. 2009 skýrist af nýjum uppgjörsreglum milli greiðslukortafyrirt. og innlánsstofnana. Greiðslukorta-skuldir koma fram með yfirdráttarlánum. Við breytinguna hækkuðu yfirdráttarlán heimila en fjárhæðin hafði áður verið utan efnahag. Við sameiningu Íslandsb. og Byr í des. 2011 hækkuðu yfirdráttarlán heimila vegna ólíkrar bókhaldslegrar meðhöndlunar þessara tveggja stofnana. Hækkun yfirdráttarlána</t>
    </r>
  </si>
  <si>
    <t>heimila í apríl 2012 skýrist af sameiningu Kreditk. hf og Íslandsb. hf. Við hana færðust greiðslukortaskuldir frá lána-fyrirtæki yfir í innlánsstofnun. / The increase in household overdraft loans in December 2009 is due to new settlement rules between payment card companies and deposit institutions. Credit card debt is included with overdraft loans. Household overdraft loans increased as a result of this change, whereas this amount had previously been an off-balance sheet item. When Íslandsbanki and Byr merged in December 2011, household overdraft loans increased because of differences in the accounting methods used by the two institutions. The increase in household overdraft loans in April 2012 is due to the merger of Kreditkort hf. and Íslandsbanki hf., upon which credit card debt was transferred from a credit institution to a deposit institution.</t>
  </si>
  <si>
    <r>
      <rPr>
        <vertAlign val="superscript"/>
        <sz val="9"/>
        <color theme="1"/>
        <rFont val="Arial"/>
        <family val="2"/>
      </rPr>
      <t>2</t>
    </r>
    <r>
      <rPr>
        <sz val="9"/>
        <color theme="1"/>
        <rFont val="Arial"/>
        <family val="2"/>
      </rPr>
      <t xml:space="preserve">  Í janúar 2010 má rekja til þess að þá keypti skilanefnd gamla Kaupþings 87% eignarhlut í Arion banka og greiddi fyrir m.a. með gengistryggðum og verðtryggðum skuldabréfum heimila. / In January 2010  the Kaupthing resolution committee purchased 87% share in Arion Bank. The acquisition was paid for in part with inflation-indexed and exchange rate-linked household debt instruments. </t>
    </r>
  </si>
  <si>
    <r>
      <rPr>
        <vertAlign val="superscript"/>
        <sz val="9"/>
        <rFont val="Arial"/>
        <family val="2"/>
      </rPr>
      <t>3</t>
    </r>
    <r>
      <rPr>
        <sz val="9"/>
        <rFont val="Arial"/>
        <family val="2"/>
      </rPr>
      <t xml:space="preserve">  Í desember 2011 keypti Arion banki  íbúðalánasafn sem rekið er í sérstökum sjóði af Kaupþingi / In December 2011 Arion bank aquired a mortgage portfolio which is managed in a special fund </t>
    </r>
  </si>
  <si>
    <r>
      <rPr>
        <vertAlign val="superscript"/>
        <sz val="9"/>
        <color theme="1"/>
        <rFont val="Arial"/>
        <family val="2"/>
      </rPr>
      <t>4</t>
    </r>
    <r>
      <rPr>
        <sz val="9"/>
        <color theme="1"/>
        <rFont val="Arial"/>
        <family val="2"/>
      </rPr>
      <t xml:space="preserve">  Í Desember 2013 eru samþykktir samningar um uppgjör á milli Dróma hf., Eignasafns Seðlabanka Íslands ehf. (ESÍ) og Arion banka hf. sem m.a. kveður á um uppgjör á kröfu Arion banka á Dróma. Uppgjörið við Arion banka felst í því að Arion banki eignast verðtryggð og óverðtryggð einstaklingslán Dróma og Hildu. / In December 2013 Drómi, ESÍ, and Arion Bank conclude settlement agreements which includes that Drómi settles with Arion, which acquires Drómi and Hilda’s household loans.</t>
    </r>
  </si>
  <si>
    <t>Heimild: Gagnasöfnun og upplýsingavinnsla. / Source: Statistics, Central Bank of Iceland.</t>
  </si>
  <si>
    <t>Lífeyrissjóðir - Útlán eftir geirum</t>
  </si>
  <si>
    <t>Dagsetning skýrslu:  2019-10-16 14:50:54</t>
  </si>
  <si>
    <t>Síðast uppfært: 2019-10-07 08:59:00</t>
  </si>
  <si>
    <t>Einingar: Milljónir króna. Staða í lok mánaðar.</t>
  </si>
  <si>
    <t xml:space="preserve">Leyfi: 
Heimilt er að afrita og endurdreifa gögnunum. Geta skal Seðlabanka Íslands sem heimildar.                 </t>
  </si>
  <si>
    <t>Tíðni: Mánaðarleg</t>
  </si>
  <si>
    <t>Athugasemdir: Nýjustu tölur eru bráðabirgðatölur</t>
  </si>
  <si>
    <t>Vefslóði: https://si2.data.is?sid=5z41</t>
  </si>
  <si>
    <t>Önnur fjármálafyrirtæki -Útlán eftir geirum</t>
  </si>
  <si>
    <t>Dagsetning skýrslu:  2019-10-16 14:52:06</t>
  </si>
  <si>
    <t>Síðast uppfært: 2019-09-27 08:58:00</t>
  </si>
  <si>
    <t>Athugasemdir: Nýjustu tölur eru bráðabirgðatölur. Fallin fjármálafyrirtæki sem gengið hafa í gegnum nauðasamningaferli teljast til annarra fjármálafyrirtækja frá og með þeim tíma sem nauðasamningar þeirra voru samþykktir.   Eignasafn Seðlabanka Íslands telst einnig til annarra fjármálafyrirtækja frá stofnun þess í desember 2009.</t>
  </si>
  <si>
    <t>Vefslóði: https://si2.data.is?sid=5xd1</t>
  </si>
  <si>
    <t>utlan_total</t>
  </si>
  <si>
    <t>Þuríður Höskuldsdóttir hjá Seðlabankan Íslands (thuridur.hoskuldsdottir@sedlabanki.is)</t>
  </si>
  <si>
    <t>ibudaverd</t>
  </si>
  <si>
    <t>Þjóðskrá</t>
  </si>
  <si>
    <t>Hámarkslánshlutfall</t>
  </si>
  <si>
    <t>ÍLS lánshlutfall</t>
  </si>
  <si>
    <t>Bankar lánshlutfall</t>
  </si>
  <si>
    <t>Lífeyrissjóðir lánshlutfall</t>
  </si>
  <si>
    <t>ÍLS hámarkslán (nýtt)</t>
  </si>
  <si>
    <t>ÍLS hámarkslán (notað)</t>
  </si>
  <si>
    <t>Bankar hámarkslán</t>
  </si>
  <si>
    <t>Lífeyrissjóðir hámarkslán</t>
  </si>
  <si>
    <t>ÍLS vextir (með uppgr)</t>
  </si>
  <si>
    <t>Bankar vt. vextir</t>
  </si>
  <si>
    <t>Lífeyrissjóðir vt. vextir</t>
  </si>
  <si>
    <t>Bankar óvt. vextir</t>
  </si>
  <si>
    <t>Lífeyrissjóðir óvt. vextir</t>
  </si>
  <si>
    <t>landshlutfall_vextir</t>
  </si>
  <si>
    <t>Sjá skjal Lanaupplysingar.xlsx inná google drive undir Fasteignamarkadurinn</t>
  </si>
  <si>
    <t>utlan_heimila</t>
  </si>
  <si>
    <t>max_hlutfall</t>
  </si>
  <si>
    <t>laegstu_vextir</t>
  </si>
  <si>
    <t>greidd_husaleiga</t>
  </si>
  <si>
    <t>leiguverd</t>
  </si>
  <si>
    <t>reiknud_husaleiga</t>
  </si>
  <si>
    <t>reiknud_greidd</t>
  </si>
  <si>
    <t>utborgad</t>
  </si>
  <si>
    <t>avg_hlutfall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</si>
</sst>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
    <numFmt numFmtId="166" formatCode="0.0%"/>
  </numFmts>
  <fonts count="23" x14ac:knownFonts="1">
    <font>
      <sz val="10"/>
      <name val="Arial"/>
    </font>
    <font>
      <sz val="11"/>
      <color theme="1"/>
      <name val="Calibri"/>
      <family val="2"/>
    </font>
    <font>
      <sz val="10"/>
      <name val="Arial"/>
      <family val="2"/>
    </font>
    <font>
      <sz val="10"/>
      <name val="Calibri"/>
      <family val="2"/>
      <scheme val="minor"/>
    </font>
    <font>
      <i/>
      <sz val="10"/>
      <name val="Calibri"/>
      <family val="2"/>
      <scheme val="minor"/>
    </font>
    <font>
      <sz val="9"/>
      <name val="Arial"/>
      <family val="2"/>
    </font>
    <font>
      <sz val="11"/>
      <color theme="1"/>
      <name val="Arial"/>
      <family val="2"/>
    </font>
    <font>
      <sz val="9"/>
      <color rgb="FFFF0000"/>
      <name val="Arial"/>
      <family val="2"/>
    </font>
    <font>
      <sz val="9"/>
      <color theme="1"/>
      <name val="Arial"/>
      <family val="2"/>
    </font>
    <font>
      <b/>
      <sz val="11"/>
      <name val="Arial"/>
      <family val="2"/>
    </font>
    <font>
      <b/>
      <sz val="9"/>
      <name val="Arial"/>
      <family val="2"/>
    </font>
    <font>
      <b/>
      <sz val="9"/>
      <color theme="1"/>
      <name val="Arial"/>
      <family val="2"/>
    </font>
    <font>
      <b/>
      <sz val="14"/>
      <color theme="3"/>
      <name val="Arial"/>
      <family val="2"/>
    </font>
    <font>
      <b/>
      <sz val="11"/>
      <color theme="1"/>
      <name val="Arial"/>
      <family val="2"/>
    </font>
    <font>
      <vertAlign val="superscript"/>
      <sz val="9"/>
      <color theme="1"/>
      <name val="Arial"/>
      <family val="2"/>
    </font>
    <font>
      <vertAlign val="superscript"/>
      <sz val="9"/>
      <name val="Arial"/>
      <family val="2"/>
    </font>
    <font>
      <b/>
      <sz val="14"/>
      <color rgb="FF0000FF"/>
      <name val="Calibri"/>
      <family val="2"/>
    </font>
    <font>
      <b/>
      <sz val="11"/>
      <color theme="4"/>
      <name val="Calibri"/>
      <family val="2"/>
    </font>
    <font>
      <sz val="11"/>
      <name val="Calibri"/>
      <family val="2"/>
    </font>
    <font>
      <sz val="11"/>
      <color rgb="FF000000"/>
      <name val="Calibri"/>
      <family val="2"/>
    </font>
    <font>
      <sz val="12"/>
      <name val="Arial"/>
      <family val="2"/>
    </font>
    <font>
      <sz val="11"/>
      <name val="Calibri"/>
      <family val="2"/>
      <scheme val="minor"/>
    </font>
    <font>
      <b/>
      <sz val="11"/>
      <color rgb="FF000000"/>
      <name val="Calibri"/>
      <family val="2"/>
    </font>
  </fonts>
  <fills count="4">
    <fill>
      <patternFill patternType="none"/>
    </fill>
    <fill>
      <patternFill patternType="gray125"/>
    </fill>
    <fill>
      <patternFill patternType="solid">
        <fgColor theme="0"/>
        <bgColor indexed="64"/>
      </patternFill>
    </fill>
    <fill>
      <patternFill patternType="solid">
        <fgColor theme="7" tint="0.39997558519241921"/>
        <bgColor indexed="64"/>
      </patternFill>
    </fill>
  </fills>
  <borders count="2">
    <border>
      <left/>
      <right/>
      <top/>
      <bottom/>
      <diagonal/>
    </border>
    <border>
      <left/>
      <right/>
      <top/>
      <bottom style="thin">
        <color indexed="64"/>
      </bottom>
      <diagonal/>
    </border>
  </borders>
  <cellStyleXfs count="9">
    <xf numFmtId="0" fontId="0" fillId="0" borderId="0"/>
    <xf numFmtId="9" fontId="2" fillId="0" borderId="0" applyFont="0" applyFill="0" applyBorder="0" applyAlignment="0" applyProtection="0"/>
    <xf numFmtId="0" fontId="2" fillId="0" borderId="0"/>
    <xf numFmtId="0" fontId="2" fillId="0" borderId="0"/>
    <xf numFmtId="0" fontId="2" fillId="0" borderId="0"/>
    <xf numFmtId="0" fontId="1" fillId="0" borderId="0"/>
    <xf numFmtId="9" fontId="1" fillId="0" borderId="0" applyFont="0" applyFill="0" applyBorder="0" applyAlignment="0" applyProtection="0"/>
    <xf numFmtId="0" fontId="2" fillId="0" borderId="0"/>
    <xf numFmtId="0" fontId="19" fillId="0" borderId="0" applyNumberFormat="0" applyBorder="0" applyAlignment="0"/>
  </cellStyleXfs>
  <cellXfs count="79">
    <xf numFmtId="0" fontId="0" fillId="0" borderId="0" xfId="0"/>
    <xf numFmtId="164" fontId="4" fillId="0" borderId="0" xfId="0" applyNumberFormat="1" applyFont="1" applyFill="1" applyBorder="1" applyAlignment="1">
      <alignment horizontal="right"/>
    </xf>
    <xf numFmtId="0" fontId="0" fillId="2" borderId="0" xfId="0" applyFill="1"/>
    <xf numFmtId="0" fontId="2" fillId="2" borderId="0" xfId="0" applyFont="1" applyFill="1"/>
    <xf numFmtId="0" fontId="0" fillId="2" borderId="0" xfId="0" applyFill="1" applyAlignment="1">
      <alignment horizontal="center"/>
    </xf>
    <xf numFmtId="0" fontId="2" fillId="2" borderId="0" xfId="0" applyFont="1" applyFill="1" applyAlignment="1">
      <alignment horizontal="center"/>
    </xf>
    <xf numFmtId="3" fontId="0" fillId="2" borderId="0" xfId="0" applyNumberFormat="1" applyFill="1" applyAlignment="1">
      <alignment horizontal="center"/>
    </xf>
    <xf numFmtId="164" fontId="3" fillId="0" borderId="0" xfId="0" applyNumberFormat="1" applyFont="1" applyFill="1" applyBorder="1" applyAlignment="1">
      <alignment horizontal="right"/>
    </xf>
    <xf numFmtId="0" fontId="3" fillId="0" borderId="0" xfId="0" applyFont="1" applyFill="1" applyBorder="1"/>
    <xf numFmtId="0" fontId="3" fillId="0" borderId="0" xfId="0" applyFont="1" applyFill="1" applyBorder="1" applyAlignment="1">
      <alignment horizontal="center"/>
    </xf>
    <xf numFmtId="164" fontId="3" fillId="0" borderId="0" xfId="0" applyNumberFormat="1" applyFont="1" applyFill="1" applyBorder="1" applyAlignment="1">
      <alignment horizontal="center"/>
    </xf>
    <xf numFmtId="10" fontId="3" fillId="0" borderId="0" xfId="1" applyNumberFormat="1" applyFont="1" applyFill="1" applyBorder="1"/>
    <xf numFmtId="17" fontId="3" fillId="0" borderId="0" xfId="0" applyNumberFormat="1" applyFont="1" applyFill="1" applyBorder="1" applyAlignment="1">
      <alignment horizontal="center"/>
    </xf>
    <xf numFmtId="17" fontId="0" fillId="2" borderId="0" xfId="0" applyNumberFormat="1" applyFill="1"/>
    <xf numFmtId="0" fontId="5" fillId="0" borderId="0" xfId="0" applyFont="1" applyFill="1" applyAlignment="1">
      <alignment horizontal="left"/>
    </xf>
    <xf numFmtId="0" fontId="6" fillId="0" borderId="0" xfId="0" applyFont="1"/>
    <xf numFmtId="0" fontId="7" fillId="0" borderId="0" xfId="0" applyFont="1"/>
    <xf numFmtId="0" fontId="8" fillId="0" borderId="0" xfId="0" applyFont="1"/>
    <xf numFmtId="0" fontId="2" fillId="0" borderId="0" xfId="2" applyFont="1" applyFill="1" applyBorder="1" applyAlignment="1"/>
    <xf numFmtId="0" fontId="7" fillId="0" borderId="0" xfId="0" applyFont="1" applyAlignment="1">
      <alignment horizontal="right"/>
    </xf>
    <xf numFmtId="0" fontId="5" fillId="0" borderId="0" xfId="0" applyFont="1" applyAlignment="1">
      <alignment horizontal="right"/>
    </xf>
    <xf numFmtId="0" fontId="9" fillId="0" borderId="0" xfId="3" applyFont="1" applyFill="1" applyAlignment="1">
      <alignment horizontal="left" vertical="center" readingOrder="1"/>
    </xf>
    <xf numFmtId="0" fontId="9" fillId="0" borderId="0" xfId="0" applyFont="1" applyFill="1" applyAlignment="1"/>
    <xf numFmtId="3" fontId="8" fillId="0" borderId="0" xfId="0" applyNumberFormat="1" applyFont="1"/>
    <xf numFmtId="0" fontId="10" fillId="0" borderId="0" xfId="0" applyFont="1" applyBorder="1" applyAlignment="1"/>
    <xf numFmtId="0" fontId="11" fillId="0" borderId="1" xfId="0" applyFont="1" applyFill="1" applyBorder="1"/>
    <xf numFmtId="0" fontId="12" fillId="0" borderId="1" xfId="0" applyFont="1" applyFill="1" applyBorder="1"/>
    <xf numFmtId="14" fontId="11" fillId="0" borderId="1" xfId="0" applyNumberFormat="1" applyFont="1" applyFill="1" applyBorder="1"/>
    <xf numFmtId="14" fontId="13" fillId="0" borderId="1" xfId="0" applyNumberFormat="1" applyFont="1" applyFill="1" applyBorder="1"/>
    <xf numFmtId="0" fontId="6" fillId="0" borderId="1" xfId="0" applyFont="1" applyBorder="1"/>
    <xf numFmtId="0" fontId="8" fillId="0" borderId="0" xfId="0" applyFont="1" applyFill="1"/>
    <xf numFmtId="0" fontId="11" fillId="0" borderId="0" xfId="0" applyFont="1" applyFill="1"/>
    <xf numFmtId="3" fontId="11" fillId="0" borderId="0" xfId="0" applyNumberFormat="1" applyFont="1" applyFill="1"/>
    <xf numFmtId="3" fontId="13" fillId="0" borderId="0" xfId="0" applyNumberFormat="1" applyFont="1"/>
    <xf numFmtId="0" fontId="13" fillId="0" borderId="0" xfId="0" applyFont="1"/>
    <xf numFmtId="0" fontId="6" fillId="0" borderId="0" xfId="0" applyFont="1" applyFill="1"/>
    <xf numFmtId="0" fontId="5" fillId="0" borderId="0" xfId="0" applyFont="1" applyFill="1" applyAlignment="1">
      <alignment horizontal="left" indent="2"/>
    </xf>
    <xf numFmtId="3" fontId="8" fillId="0" borderId="0" xfId="0" applyNumberFormat="1" applyFont="1" applyFill="1"/>
    <xf numFmtId="3" fontId="6" fillId="0" borderId="0" xfId="0" applyNumberFormat="1" applyFont="1"/>
    <xf numFmtId="0" fontId="8" fillId="0" borderId="0" xfId="0" applyFont="1" applyFill="1" applyAlignment="1">
      <alignment horizontal="left" indent="2"/>
    </xf>
    <xf numFmtId="0" fontId="5" fillId="0" borderId="0" xfId="0" applyFont="1" applyFill="1" applyAlignment="1">
      <alignment horizontal="left" indent="4"/>
    </xf>
    <xf numFmtId="3" fontId="6" fillId="3" borderId="0" xfId="0" applyNumberFormat="1" applyFont="1" applyFill="1"/>
    <xf numFmtId="0" fontId="6" fillId="3" borderId="0" xfId="0" applyFont="1" applyFill="1"/>
    <xf numFmtId="0" fontId="8" fillId="0" borderId="0" xfId="0" applyFont="1" applyFill="1" applyAlignment="1">
      <alignment horizontal="left" indent="4"/>
    </xf>
    <xf numFmtId="9" fontId="8" fillId="0" borderId="0" xfId="1" applyFont="1" applyFill="1"/>
    <xf numFmtId="0" fontId="5" fillId="0" borderId="0" xfId="0" applyFont="1" applyFill="1" applyBorder="1"/>
    <xf numFmtId="166" fontId="8" fillId="0" borderId="0" xfId="1" applyNumberFormat="1" applyFont="1" applyFill="1"/>
    <xf numFmtId="0" fontId="6" fillId="0" borderId="0" xfId="0" applyFont="1" applyAlignment="1"/>
    <xf numFmtId="0" fontId="5" fillId="0" borderId="0" xfId="4" applyFont="1" applyFill="1"/>
    <xf numFmtId="0" fontId="16" fillId="0" borderId="0" xfId="0" applyNumberFormat="1" applyFont="1"/>
    <xf numFmtId="14" fontId="0" fillId="0" borderId="0" xfId="0" applyNumberFormat="1" applyFont="1"/>
    <xf numFmtId="0" fontId="0" fillId="0" borderId="0" xfId="0" applyNumberFormat="1" applyFont="1"/>
    <xf numFmtId="3" fontId="0" fillId="0" borderId="0" xfId="0" applyNumberFormat="1" applyFont="1"/>
    <xf numFmtId="14" fontId="8" fillId="0" borderId="0" xfId="0" applyNumberFormat="1" applyFont="1"/>
    <xf numFmtId="165" fontId="0" fillId="0" borderId="0" xfId="0" applyNumberFormat="1" applyFont="1"/>
    <xf numFmtId="0" fontId="1" fillId="2" borderId="0" xfId="5" applyFill="1"/>
    <xf numFmtId="0" fontId="17" fillId="2" borderId="0" xfId="5" applyFont="1" applyFill="1" applyBorder="1"/>
    <xf numFmtId="0" fontId="1" fillId="2" borderId="0" xfId="5" applyFont="1" applyFill="1" applyBorder="1" applyAlignment="1">
      <alignment horizontal="center" wrapText="1"/>
    </xf>
    <xf numFmtId="17" fontId="1" fillId="2" borderId="0" xfId="5" applyNumberFormat="1" applyFont="1" applyFill="1" applyBorder="1"/>
    <xf numFmtId="9" fontId="1" fillId="2" borderId="0" xfId="5" applyNumberFormat="1" applyFont="1" applyFill="1" applyBorder="1" applyAlignment="1">
      <alignment horizontal="center"/>
    </xf>
    <xf numFmtId="3" fontId="1" fillId="2" borderId="0" xfId="5" applyNumberFormat="1" applyFont="1" applyFill="1" applyBorder="1" applyAlignment="1">
      <alignment horizontal="center"/>
    </xf>
    <xf numFmtId="10" fontId="1" fillId="2" borderId="0" xfId="6" applyNumberFormat="1" applyFont="1" applyFill="1" applyBorder="1" applyAlignment="1">
      <alignment horizontal="center"/>
    </xf>
    <xf numFmtId="10" fontId="18" fillId="2" borderId="0" xfId="6" applyNumberFormat="1" applyFont="1" applyFill="1" applyBorder="1" applyAlignment="1">
      <alignment horizontal="center"/>
    </xf>
    <xf numFmtId="9" fontId="1" fillId="2" borderId="0" xfId="6" applyFont="1" applyFill="1" applyBorder="1" applyAlignment="1">
      <alignment horizontal="center"/>
    </xf>
    <xf numFmtId="0" fontId="20" fillId="2" borderId="0" xfId="0" applyFont="1" applyFill="1"/>
    <xf numFmtId="9" fontId="0" fillId="2" borderId="0" xfId="0" applyNumberFormat="1" applyFill="1" applyAlignment="1">
      <alignment horizontal="center"/>
    </xf>
    <xf numFmtId="10" fontId="0" fillId="2" borderId="0" xfId="0" applyNumberFormat="1" applyFill="1" applyAlignment="1">
      <alignment horizontal="center"/>
    </xf>
    <xf numFmtId="0" fontId="21" fillId="2" borderId="0" xfId="0" applyFont="1" applyFill="1" applyBorder="1" applyAlignment="1">
      <alignment horizontal="center"/>
    </xf>
    <xf numFmtId="0" fontId="21" fillId="2" borderId="0" xfId="0" applyFont="1" applyFill="1"/>
    <xf numFmtId="0" fontId="21" fillId="2" borderId="0" xfId="0" applyFont="1" applyFill="1" applyAlignment="1">
      <alignment horizontal="center"/>
    </xf>
    <xf numFmtId="17" fontId="21" fillId="2" borderId="0" xfId="0" applyNumberFormat="1" applyFont="1" applyFill="1" applyBorder="1" applyAlignment="1">
      <alignment horizontal="center"/>
    </xf>
    <xf numFmtId="164" fontId="21" fillId="2" borderId="0" xfId="0" applyNumberFormat="1" applyFont="1" applyFill="1" applyBorder="1" applyAlignment="1">
      <alignment horizontal="center"/>
    </xf>
    <xf numFmtId="3" fontId="21" fillId="2" borderId="0" xfId="0" applyNumberFormat="1" applyFont="1" applyFill="1" applyAlignment="1">
      <alignment horizontal="center"/>
    </xf>
    <xf numFmtId="0" fontId="0" fillId="2" borderId="0" xfId="0" applyFill="1" applyProtection="1"/>
    <xf numFmtId="0" fontId="0" fillId="2" borderId="0" xfId="0" applyFont="1" applyFill="1" applyAlignment="1" applyProtection="1">
      <alignment horizontal="center"/>
    </xf>
    <xf numFmtId="0" fontId="0" fillId="2" borderId="0" xfId="0" applyFill="1" applyAlignment="1" applyProtection="1">
      <alignment horizontal="center"/>
    </xf>
    <xf numFmtId="17" fontId="22" fillId="2" borderId="0" xfId="0" applyNumberFormat="1" applyFont="1" applyFill="1" applyProtection="1"/>
    <xf numFmtId="164" fontId="0" fillId="2" borderId="0" xfId="0" applyNumberFormat="1" applyFill="1" applyAlignment="1" applyProtection="1">
      <alignment horizontal="center"/>
    </xf>
    <xf numFmtId="164" fontId="21" fillId="2" borderId="0" xfId="0" applyNumberFormat="1" applyFont="1" applyFill="1" applyAlignment="1">
      <alignment horizontal="center"/>
    </xf>
  </cellXfs>
  <cellStyles count="9">
    <cellStyle name="Normal" xfId="0" builtinId="0"/>
    <cellStyle name="Normal 2" xfId="7" xr:uid="{3F1F1261-E832-46E1-9A9B-1C783CE31387}"/>
    <cellStyle name="Normal 3" xfId="8" xr:uid="{ACC9AA80-AFBE-4A8F-8DDB-756A3C627175}"/>
    <cellStyle name="Normal 4" xfId="5" xr:uid="{23F435D2-FCAC-4567-BB4E-4BE0B27D76BF}"/>
    <cellStyle name="Normal 5" xfId="4" xr:uid="{6F8E3654-86CE-4533-AA84-495356BA79D4}"/>
    <cellStyle name="Normal 6" xfId="3" xr:uid="{2D45DFC4-5045-429E-949D-0953CE9C4FB4}"/>
    <cellStyle name="Normal 903" xfId="2" xr:uid="{CFFE8650-D240-4E30-827E-03D2FAC439B0}"/>
    <cellStyle name="Percent" xfId="1" builtinId="5"/>
    <cellStyle name="Percent 2" xfId="6" xr:uid="{841E5CC8-A949-491B-ACD6-F4136B6FD4EA}"/>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'[1]IV Utlan heimila'!$DU$10:$GW$10</c:f>
              <c:numCache>
                <c:formatCode>General</c:formatCode>
                <c:ptCount val="81"/>
                <c:pt idx="0">
                  <c:v>887729.32984713675</c:v>
                </c:pt>
                <c:pt idx="1">
                  <c:v>930156.16963947518</c:v>
                </c:pt>
                <c:pt idx="2">
                  <c:v>919526.24397082976</c:v>
                </c:pt>
                <c:pt idx="3">
                  <c:v>946431.34221538797</c:v>
                </c:pt>
                <c:pt idx="4">
                  <c:v>956661.01129138924</c:v>
                </c:pt>
                <c:pt idx="5">
                  <c:v>965844.42277980316</c:v>
                </c:pt>
                <c:pt idx="6">
                  <c:v>967886.06026382407</c:v>
                </c:pt>
                <c:pt idx="7">
                  <c:v>1032025.8379187351</c:v>
                </c:pt>
                <c:pt idx="8">
                  <c:v>764229.10499650706</c:v>
                </c:pt>
                <c:pt idx="9">
                  <c:v>807110.80158816639</c:v>
                </c:pt>
                <c:pt idx="10">
                  <c:v>786730.37655629986</c:v>
                </c:pt>
                <c:pt idx="11">
                  <c:v>764152.12839708861</c:v>
                </c:pt>
                <c:pt idx="12">
                  <c:v>756576.14140260674</c:v>
                </c:pt>
                <c:pt idx="13">
                  <c:v>701696.14754939277</c:v>
                </c:pt>
                <c:pt idx="14">
                  <c:v>708116.18046367238</c:v>
                </c:pt>
                <c:pt idx="15">
                  <c:v>714271.1130761198</c:v>
                </c:pt>
                <c:pt idx="16">
                  <c:v>722019.53003422229</c:v>
                </c:pt>
                <c:pt idx="17">
                  <c:v>714067.03280172299</c:v>
                </c:pt>
                <c:pt idx="18">
                  <c:v>710105.12357185909</c:v>
                </c:pt>
                <c:pt idx="19">
                  <c:v>711134.03125765454</c:v>
                </c:pt>
                <c:pt idx="20">
                  <c:v>715099.1375138713</c:v>
                </c:pt>
                <c:pt idx="21">
                  <c:v>719921.19185406761</c:v>
                </c:pt>
                <c:pt idx="22">
                  <c:v>719312.42036357615</c:v>
                </c:pt>
                <c:pt idx="23">
                  <c:v>789153.39881270227</c:v>
                </c:pt>
                <c:pt idx="24">
                  <c:v>778719.71125402162</c:v>
                </c:pt>
                <c:pt idx="25">
                  <c:v>765574.43235375441</c:v>
                </c:pt>
                <c:pt idx="26">
                  <c:v>763758.04883501411</c:v>
                </c:pt>
                <c:pt idx="27">
                  <c:v>761330.63091021159</c:v>
                </c:pt>
                <c:pt idx="28">
                  <c:v>761352.81461367966</c:v>
                </c:pt>
                <c:pt idx="29">
                  <c:v>748300.30093929276</c:v>
                </c:pt>
                <c:pt idx="30">
                  <c:v>755223.67474648217</c:v>
                </c:pt>
                <c:pt idx="31">
                  <c:v>745621.037277058</c:v>
                </c:pt>
                <c:pt idx="32">
                  <c:v>739302.57908319996</c:v>
                </c:pt>
                <c:pt idx="33">
                  <c:v>741172.09638999659</c:v>
                </c:pt>
                <c:pt idx="34">
                  <c:v>737280.37719479215</c:v>
                </c:pt>
                <c:pt idx="35">
                  <c:v>736231.32177877903</c:v>
                </c:pt>
                <c:pt idx="36">
                  <c:v>728881.17725797172</c:v>
                </c:pt>
                <c:pt idx="37">
                  <c:v>718517.95559042669</c:v>
                </c:pt>
                <c:pt idx="38">
                  <c:v>695640.68334116985</c:v>
                </c:pt>
                <c:pt idx="39">
                  <c:v>685410.91443767608</c:v>
                </c:pt>
                <c:pt idx="40">
                  <c:v>683101.64792223577</c:v>
                </c:pt>
                <c:pt idx="41">
                  <c:v>683417.20843601262</c:v>
                </c:pt>
                <c:pt idx="42">
                  <c:v>687299.84164817492</c:v>
                </c:pt>
                <c:pt idx="43">
                  <c:v>664661.85398718005</c:v>
                </c:pt>
                <c:pt idx="44">
                  <c:v>680763.78606622003</c:v>
                </c:pt>
                <c:pt idx="45">
                  <c:v>676098.17596030002</c:v>
                </c:pt>
                <c:pt idx="46">
                  <c:v>792318.76681529987</c:v>
                </c:pt>
                <c:pt idx="47">
                  <c:v>789770.29757960001</c:v>
                </c:pt>
                <c:pt idx="48">
                  <c:v>788423.09155739995</c:v>
                </c:pt>
                <c:pt idx="49">
                  <c:v>791346.23059410008</c:v>
                </c:pt>
                <c:pt idx="50">
                  <c:v>802785.98206800013</c:v>
                </c:pt>
                <c:pt idx="51">
                  <c:v>809469.83467180002</c:v>
                </c:pt>
                <c:pt idx="52">
                  <c:v>796863.53205950011</c:v>
                </c:pt>
                <c:pt idx="53">
                  <c:v>808109.01931130991</c:v>
                </c:pt>
                <c:pt idx="54">
                  <c:v>800745.00879439991</c:v>
                </c:pt>
                <c:pt idx="55">
                  <c:v>801080.62723979994</c:v>
                </c:pt>
                <c:pt idx="56">
                  <c:v>798163.06294890004</c:v>
                </c:pt>
                <c:pt idx="57">
                  <c:v>798514.88363980025</c:v>
                </c:pt>
                <c:pt idx="58">
                  <c:v>797105.26810890005</c:v>
                </c:pt>
                <c:pt idx="59">
                  <c:v>797625.0033025</c:v>
                </c:pt>
                <c:pt idx="60">
                  <c:v>791327.66945059993</c:v>
                </c:pt>
                <c:pt idx="61">
                  <c:v>792924.0169247</c:v>
                </c:pt>
                <c:pt idx="62">
                  <c:v>793343.78508309997</c:v>
                </c:pt>
                <c:pt idx="63">
                  <c:v>793777.70017760003</c:v>
                </c:pt>
                <c:pt idx="64">
                  <c:v>794461.41181829991</c:v>
                </c:pt>
                <c:pt idx="65">
                  <c:v>800596.64090600004</c:v>
                </c:pt>
                <c:pt idx="66">
                  <c:v>795060.16424320021</c:v>
                </c:pt>
                <c:pt idx="67">
                  <c:v>801203.11275309988</c:v>
                </c:pt>
                <c:pt idx="68">
                  <c:v>799789.76143329998</c:v>
                </c:pt>
                <c:pt idx="69">
                  <c:v>796855.22403330007</c:v>
                </c:pt>
                <c:pt idx="70">
                  <c:v>865065.13227149996</c:v>
                </c:pt>
                <c:pt idx="71">
                  <c:v>864539.76387730008</c:v>
                </c:pt>
                <c:pt idx="72">
                  <c:v>859224.93139209982</c:v>
                </c:pt>
                <c:pt idx="73">
                  <c:v>865749.15235700004</c:v>
                </c:pt>
                <c:pt idx="74">
                  <c:v>866777.33008929994</c:v>
                </c:pt>
                <c:pt idx="75">
                  <c:v>871653.21799289994</c:v>
                </c:pt>
                <c:pt idx="76">
                  <c:v>874067.62713549996</c:v>
                </c:pt>
                <c:pt idx="77">
                  <c:v>881934.58866690006</c:v>
                </c:pt>
                <c:pt idx="78">
                  <c:v>883060.63270820002</c:v>
                </c:pt>
                <c:pt idx="79">
                  <c:v>888478.99342490011</c:v>
                </c:pt>
                <c:pt idx="80">
                  <c:v>891163.36189609999</c:v>
                </c:pt>
              </c:numCache>
            </c:numRef>
          </c:val>
          <c:smooth val="0"/>
          <c:extLst>
            <c:ext xmlns:c16="http://schemas.microsoft.com/office/drawing/2014/chart" uri="{C3380CC4-5D6E-409C-BE32-E72D297353CC}">
              <c16:uniqueId val="{00000000-8A87-4041-A303-20B842B347F5}"/>
            </c:ext>
          </c:extLst>
        </c:ser>
        <c:dLbls>
          <c:showLegendKey val="0"/>
          <c:showVal val="0"/>
          <c:showCatName val="0"/>
          <c:showSerName val="0"/>
          <c:showPercent val="0"/>
          <c:showBubbleSize val="0"/>
        </c:dLbls>
        <c:smooth val="0"/>
        <c:axId val="1241878544"/>
        <c:axId val="2000843360"/>
      </c:lineChart>
      <c:catAx>
        <c:axId val="1241878544"/>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0843360"/>
        <c:crosses val="autoZero"/>
        <c:auto val="1"/>
        <c:lblAlgn val="ctr"/>
        <c:lblOffset val="100"/>
        <c:noMultiLvlLbl val="0"/>
      </c:catAx>
      <c:valAx>
        <c:axId val="20008433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18785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198</xdr:col>
      <xdr:colOff>449791</xdr:colOff>
      <xdr:row>19</xdr:row>
      <xdr:rowOff>62441</xdr:rowOff>
    </xdr:from>
    <xdr:to>
      <xdr:col>204</xdr:col>
      <xdr:colOff>703791</xdr:colOff>
      <xdr:row>34</xdr:row>
      <xdr:rowOff>106891</xdr:rowOff>
    </xdr:to>
    <xdr:graphicFrame macro="">
      <xdr:nvGraphicFramePr>
        <xdr:cNvPr id="2" name="Chart 1">
          <a:extLst>
            <a:ext uri="{FF2B5EF4-FFF2-40B4-BE49-F238E27FC236}">
              <a16:creationId xmlns:a16="http://schemas.microsoft.com/office/drawing/2014/main" id="{078F1DAC-0252-40A8-AB8F-17D307FF5C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vidar/AppData/Local/Microsoft/Windows/INetCache/Content.Outlook/NC43RIC4/Utlan_08201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AME Persistence2"/>
      <sheetName val="Efnisyfirlit_Contents"/>
      <sheetName val="I Utlan e geirum"/>
      <sheetName val="II Utlan e tegund"/>
      <sheetName val="III Utlan e gjaldmidlum"/>
      <sheetName val="IV Utlan heimila"/>
      <sheetName val="V Utlan fyrirtækja"/>
    </sheetNames>
    <sheetDataSet>
      <sheetData sheetId="0" refreshError="1"/>
      <sheetData sheetId="1" refreshError="1"/>
      <sheetData sheetId="2" refreshError="1"/>
      <sheetData sheetId="3" refreshError="1"/>
      <sheetData sheetId="4" refreshError="1"/>
      <sheetData sheetId="5">
        <row r="10">
          <cell r="DU10">
            <v>887729.32984713675</v>
          </cell>
          <cell r="DV10">
            <v>930156.16963947518</v>
          </cell>
          <cell r="DW10">
            <v>919526.24397082976</v>
          </cell>
          <cell r="DX10">
            <v>946431.34221538797</v>
          </cell>
          <cell r="DY10">
            <v>956661.01129138924</v>
          </cell>
          <cell r="DZ10">
            <v>965844.42277980316</v>
          </cell>
          <cell r="EA10">
            <v>967886.06026382407</v>
          </cell>
          <cell r="EB10">
            <v>1032025.8379187351</v>
          </cell>
          <cell r="EC10">
            <v>764229.10499650706</v>
          </cell>
          <cell r="ED10">
            <v>807110.80158816639</v>
          </cell>
          <cell r="EE10">
            <v>786730.37655629986</v>
          </cell>
          <cell r="EF10">
            <v>764152.12839708861</v>
          </cell>
          <cell r="EG10">
            <v>756576.14140260674</v>
          </cell>
          <cell r="EH10">
            <v>701696.14754939277</v>
          </cell>
          <cell r="EI10">
            <v>708116.18046367238</v>
          </cell>
          <cell r="EJ10">
            <v>714271.1130761198</v>
          </cell>
          <cell r="EK10">
            <v>722019.53003422229</v>
          </cell>
          <cell r="EL10">
            <v>714067.03280172299</v>
          </cell>
          <cell r="EM10">
            <v>710105.12357185909</v>
          </cell>
          <cell r="EN10">
            <v>711134.03125765454</v>
          </cell>
          <cell r="EO10">
            <v>715099.1375138713</v>
          </cell>
          <cell r="EP10">
            <v>719921.19185406761</v>
          </cell>
          <cell r="EQ10">
            <v>719312.42036357615</v>
          </cell>
          <cell r="ER10">
            <v>789153.39881270227</v>
          </cell>
          <cell r="ES10">
            <v>778719.71125402162</v>
          </cell>
          <cell r="ET10">
            <v>765574.43235375441</v>
          </cell>
          <cell r="EU10">
            <v>763758.04883501411</v>
          </cell>
          <cell r="EV10">
            <v>761330.63091021159</v>
          </cell>
          <cell r="EW10">
            <v>761352.81461367966</v>
          </cell>
          <cell r="EX10">
            <v>748300.30093929276</v>
          </cell>
          <cell r="EY10">
            <v>755223.67474648217</v>
          </cell>
          <cell r="EZ10">
            <v>745621.037277058</v>
          </cell>
          <cell r="FA10">
            <v>739302.57908319996</v>
          </cell>
          <cell r="FB10">
            <v>741172.09638999659</v>
          </cell>
          <cell r="FC10">
            <v>737280.37719479215</v>
          </cell>
          <cell r="FD10">
            <v>736231.32177877903</v>
          </cell>
          <cell r="FE10">
            <v>728881.17725797172</v>
          </cell>
          <cell r="FF10">
            <v>718517.95559042669</v>
          </cell>
          <cell r="FG10">
            <v>695640.68334116985</v>
          </cell>
          <cell r="FH10">
            <v>685410.91443767608</v>
          </cell>
          <cell r="FI10">
            <v>683101.64792223577</v>
          </cell>
          <cell r="FJ10">
            <v>683417.20843601262</v>
          </cell>
          <cell r="FK10">
            <v>687299.84164817492</v>
          </cell>
          <cell r="FL10">
            <v>664661.85398718005</v>
          </cell>
          <cell r="FM10">
            <v>680763.78606622003</v>
          </cell>
          <cell r="FN10">
            <v>676098.17596030002</v>
          </cell>
          <cell r="FO10">
            <v>792318.76681529987</v>
          </cell>
          <cell r="FP10">
            <v>789770.29757960001</v>
          </cell>
          <cell r="FQ10">
            <v>788423.09155739995</v>
          </cell>
          <cell r="FR10">
            <v>791346.23059410008</v>
          </cell>
          <cell r="FS10">
            <v>802785.98206800013</v>
          </cell>
          <cell r="FT10">
            <v>809469.83467180002</v>
          </cell>
          <cell r="FU10">
            <v>796863.53205950011</v>
          </cell>
          <cell r="FV10">
            <v>808109.01931130991</v>
          </cell>
          <cell r="FW10">
            <v>800745.00879439991</v>
          </cell>
          <cell r="FX10">
            <v>801080.62723979994</v>
          </cell>
          <cell r="FY10">
            <v>798163.06294890004</v>
          </cell>
          <cell r="FZ10">
            <v>798514.88363980025</v>
          </cell>
          <cell r="GA10">
            <v>797105.26810890005</v>
          </cell>
          <cell r="GB10">
            <v>797625.0033025</v>
          </cell>
          <cell r="GC10">
            <v>791327.66945059993</v>
          </cell>
          <cell r="GD10">
            <v>792924.0169247</v>
          </cell>
          <cell r="GE10">
            <v>793343.78508309997</v>
          </cell>
          <cell r="GF10">
            <v>793777.70017760003</v>
          </cell>
          <cell r="GG10">
            <v>794461.41181829991</v>
          </cell>
          <cell r="GH10">
            <v>800596.64090600004</v>
          </cell>
          <cell r="GI10">
            <v>795060.16424320021</v>
          </cell>
          <cell r="GJ10">
            <v>801203.11275309988</v>
          </cell>
          <cell r="GK10">
            <v>799789.76143329998</v>
          </cell>
          <cell r="GL10">
            <v>796855.22403330007</v>
          </cell>
          <cell r="GM10">
            <v>865065.13227149996</v>
          </cell>
          <cell r="GN10">
            <v>864539.76387730008</v>
          </cell>
          <cell r="GO10">
            <v>859224.93139209982</v>
          </cell>
          <cell r="GP10">
            <v>865749.15235700004</v>
          </cell>
          <cell r="GQ10">
            <v>866777.33008929994</v>
          </cell>
          <cell r="GR10">
            <v>871653.21799289994</v>
          </cell>
          <cell r="GS10">
            <v>874067.62713549996</v>
          </cell>
          <cell r="GT10">
            <v>881934.58866690006</v>
          </cell>
          <cell r="GU10">
            <v>883060.63270820002</v>
          </cell>
          <cell r="GV10">
            <v>888478.99342490011</v>
          </cell>
          <cell r="GW10">
            <v>891163.36189609999</v>
          </cell>
        </row>
      </sheetData>
      <sheetData sheetId="6"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6BF21A-27FC-4C63-8634-6250E47819F6}">
  <dimension ref="A1:H310"/>
  <sheetViews>
    <sheetView tabSelected="1" topLeftCell="A282" workbookViewId="0">
      <selection activeCell="E310" sqref="E309:E310"/>
    </sheetView>
  </sheetViews>
  <sheetFormatPr defaultColWidth="9.109375" defaultRowHeight="14.4" x14ac:dyDescent="0.3"/>
  <cols>
    <col min="1" max="1" width="9.109375" style="68"/>
    <col min="2" max="6" width="16" style="69" customWidth="1"/>
    <col min="7" max="7" width="20" style="69" bestFit="1" customWidth="1"/>
    <col min="8" max="16384" width="9.109375" style="68"/>
  </cols>
  <sheetData>
    <row r="1" spans="1:8" x14ac:dyDescent="0.3">
      <c r="A1" s="67" t="s">
        <v>0</v>
      </c>
      <c r="B1" s="67" t="s">
        <v>1</v>
      </c>
      <c r="C1" s="69" t="s">
        <v>65</v>
      </c>
      <c r="D1" s="69" t="s">
        <v>66</v>
      </c>
      <c r="E1" s="69" t="s">
        <v>73</v>
      </c>
      <c r="F1" s="69" t="s">
        <v>67</v>
      </c>
      <c r="G1" s="69" t="s">
        <v>68</v>
      </c>
      <c r="H1" s="68" t="s">
        <v>72</v>
      </c>
    </row>
    <row r="2" spans="1:8" x14ac:dyDescent="0.3">
      <c r="A2" s="70">
        <v>34335</v>
      </c>
      <c r="B2" s="71">
        <v>100</v>
      </c>
      <c r="D2" s="69">
        <v>0.65</v>
      </c>
      <c r="E2" s="69">
        <v>0.65</v>
      </c>
      <c r="F2" s="69">
        <v>5.0999999999999997E-2</v>
      </c>
      <c r="H2" s="68">
        <v>81265.159166666606</v>
      </c>
    </row>
    <row r="3" spans="1:8" x14ac:dyDescent="0.3">
      <c r="A3" s="70">
        <v>34366</v>
      </c>
      <c r="B3" s="71">
        <v>99.651725101092183</v>
      </c>
      <c r="D3" s="69">
        <v>0.65</v>
      </c>
      <c r="E3" s="69">
        <v>0.65</v>
      </c>
      <c r="F3" s="69">
        <v>5.0999999999999997E-2</v>
      </c>
      <c r="H3" s="68">
        <v>81522.397916666596</v>
      </c>
    </row>
    <row r="4" spans="1:8" x14ac:dyDescent="0.3">
      <c r="A4" s="70">
        <v>34394</v>
      </c>
      <c r="B4" s="71">
        <v>102.03446148290111</v>
      </c>
      <c r="D4" s="69">
        <v>0.65</v>
      </c>
      <c r="E4" s="69">
        <v>0.65</v>
      </c>
      <c r="F4" s="69">
        <v>5.0999999999999997E-2</v>
      </c>
      <c r="H4" s="68">
        <v>77835.309166666601</v>
      </c>
    </row>
    <row r="5" spans="1:8" x14ac:dyDescent="0.3">
      <c r="A5" s="70">
        <v>34425</v>
      </c>
      <c r="B5" s="71">
        <v>100.83281460884201</v>
      </c>
      <c r="D5" s="69">
        <v>0.65</v>
      </c>
      <c r="E5" s="69">
        <v>0.65</v>
      </c>
      <c r="F5" s="69">
        <v>5.0999999999999997E-2</v>
      </c>
      <c r="H5" s="68">
        <v>82236.95</v>
      </c>
    </row>
    <row r="6" spans="1:8" x14ac:dyDescent="0.3">
      <c r="A6" s="70">
        <v>34455</v>
      </c>
      <c r="B6" s="71">
        <v>99.803773919693555</v>
      </c>
      <c r="D6" s="69">
        <v>0.65</v>
      </c>
      <c r="E6" s="69">
        <v>0.65</v>
      </c>
      <c r="F6" s="69">
        <v>5.0999999999999997E-2</v>
      </c>
      <c r="H6" s="68">
        <v>79550.234166666603</v>
      </c>
    </row>
    <row r="7" spans="1:8" x14ac:dyDescent="0.3">
      <c r="A7" s="70">
        <v>34486</v>
      </c>
      <c r="B7" s="71">
        <v>101.94700175915013</v>
      </c>
      <c r="D7" s="69">
        <v>0.65</v>
      </c>
      <c r="E7" s="69">
        <v>0.65</v>
      </c>
      <c r="F7" s="69">
        <v>5.0999999999999997E-2</v>
      </c>
      <c r="H7" s="68">
        <v>81665.308333333305</v>
      </c>
    </row>
    <row r="8" spans="1:8" x14ac:dyDescent="0.3">
      <c r="A8" s="70">
        <v>34516</v>
      </c>
      <c r="B8" s="71">
        <v>101.04737525007481</v>
      </c>
      <c r="D8" s="69">
        <v>0.65</v>
      </c>
      <c r="E8" s="69">
        <v>0.65</v>
      </c>
      <c r="F8" s="69">
        <v>5.0999999999999997E-2</v>
      </c>
      <c r="H8" s="68">
        <v>78635.607499999998</v>
      </c>
    </row>
    <row r="9" spans="1:8" x14ac:dyDescent="0.3">
      <c r="A9" s="70">
        <v>34547</v>
      </c>
      <c r="B9" s="71">
        <v>99.279539001083478</v>
      </c>
      <c r="D9" s="69">
        <v>0.65</v>
      </c>
      <c r="E9" s="69">
        <v>0.65</v>
      </c>
      <c r="F9" s="69">
        <v>5.0999999999999997E-2</v>
      </c>
      <c r="H9" s="68">
        <v>80693.517500000002</v>
      </c>
    </row>
    <row r="10" spans="1:8" x14ac:dyDescent="0.3">
      <c r="A10" s="70">
        <v>34578</v>
      </c>
      <c r="B10" s="71">
        <v>98.988906756111732</v>
      </c>
      <c r="D10" s="69">
        <v>0.65</v>
      </c>
      <c r="E10" s="69">
        <v>0.65</v>
      </c>
      <c r="F10" s="69">
        <v>5.0999999999999997E-2</v>
      </c>
      <c r="H10" s="68">
        <v>81979.711249999993</v>
      </c>
    </row>
    <row r="11" spans="1:8" x14ac:dyDescent="0.3">
      <c r="A11" s="70">
        <v>34608</v>
      </c>
      <c r="B11" s="71">
        <v>98.561116626488527</v>
      </c>
      <c r="D11" s="69">
        <v>0.65</v>
      </c>
      <c r="E11" s="69">
        <v>0.65</v>
      </c>
      <c r="F11" s="69">
        <v>5.0999999999999997E-2</v>
      </c>
      <c r="H11" s="68">
        <v>81722.472500000003</v>
      </c>
    </row>
    <row r="12" spans="1:8" x14ac:dyDescent="0.3">
      <c r="A12" s="70">
        <v>34639</v>
      </c>
      <c r="B12" s="71">
        <v>98.465593042075909</v>
      </c>
      <c r="D12" s="69">
        <v>0.65</v>
      </c>
      <c r="E12" s="69">
        <v>0.65</v>
      </c>
      <c r="F12" s="69">
        <v>5.0999999999999997E-2</v>
      </c>
      <c r="H12" s="68">
        <v>81093.666666666599</v>
      </c>
    </row>
    <row r="13" spans="1:8" x14ac:dyDescent="0.3">
      <c r="A13" s="70">
        <v>34669</v>
      </c>
      <c r="B13" s="71">
        <v>99.396286479401454</v>
      </c>
      <c r="D13" s="69">
        <v>0.65</v>
      </c>
      <c r="E13" s="69">
        <v>0.65</v>
      </c>
      <c r="F13" s="69">
        <v>5.0999999999999997E-2</v>
      </c>
      <c r="H13" s="68">
        <v>83208.740833333301</v>
      </c>
    </row>
    <row r="14" spans="1:8" x14ac:dyDescent="0.3">
      <c r="A14" s="70">
        <v>34700</v>
      </c>
      <c r="B14" s="71">
        <v>96.518813773254806</v>
      </c>
      <c r="D14" s="69">
        <v>0.65</v>
      </c>
      <c r="E14" s="69">
        <v>0.65</v>
      </c>
      <c r="F14" s="69">
        <v>5.0999999999999997E-2</v>
      </c>
      <c r="H14" s="68">
        <v>82248.84</v>
      </c>
    </row>
    <row r="15" spans="1:8" x14ac:dyDescent="0.3">
      <c r="A15" s="70">
        <v>34731</v>
      </c>
      <c r="B15" s="71">
        <v>96.045474143024947</v>
      </c>
      <c r="D15" s="69">
        <v>0.65</v>
      </c>
      <c r="E15" s="69">
        <v>0.65</v>
      </c>
      <c r="F15" s="69">
        <v>5.0999999999999997E-2</v>
      </c>
      <c r="H15" s="68">
        <v>82248.84</v>
      </c>
    </row>
    <row r="16" spans="1:8" x14ac:dyDescent="0.3">
      <c r="A16" s="70">
        <v>34759</v>
      </c>
      <c r="B16" s="71">
        <v>97.392760707341836</v>
      </c>
      <c r="D16" s="69">
        <v>0.65</v>
      </c>
      <c r="E16" s="69">
        <v>0.65</v>
      </c>
      <c r="F16" s="69">
        <v>5.0999999999999997E-2</v>
      </c>
      <c r="H16" s="68">
        <v>85187.945000000007</v>
      </c>
    </row>
    <row r="17" spans="1:8" x14ac:dyDescent="0.3">
      <c r="A17" s="70">
        <v>34790</v>
      </c>
      <c r="B17" s="71">
        <v>98.339267252660107</v>
      </c>
      <c r="D17" s="69">
        <v>0.65</v>
      </c>
      <c r="E17" s="69">
        <v>0.65</v>
      </c>
      <c r="F17" s="69">
        <v>5.0999999999999997E-2</v>
      </c>
      <c r="H17" s="68">
        <v>85730.11</v>
      </c>
    </row>
    <row r="18" spans="1:8" x14ac:dyDescent="0.3">
      <c r="A18" s="70">
        <v>34820</v>
      </c>
      <c r="B18" s="71">
        <v>95.443039274767031</v>
      </c>
      <c r="D18" s="69">
        <v>0.65</v>
      </c>
      <c r="E18" s="69">
        <v>0.65</v>
      </c>
      <c r="F18" s="69">
        <v>5.0999999999999997E-2</v>
      </c>
      <c r="H18" s="68">
        <v>83047.820000000007</v>
      </c>
    </row>
    <row r="19" spans="1:8" x14ac:dyDescent="0.3">
      <c r="A19" s="70">
        <v>34851</v>
      </c>
      <c r="B19" s="71">
        <v>97.199223207863241</v>
      </c>
      <c r="D19" s="69">
        <v>0.65</v>
      </c>
      <c r="E19" s="69">
        <v>0.65</v>
      </c>
      <c r="F19" s="69">
        <v>5.0999999999999997E-2</v>
      </c>
      <c r="H19" s="68">
        <v>82705.399999999994</v>
      </c>
    </row>
    <row r="20" spans="1:8" x14ac:dyDescent="0.3">
      <c r="A20" s="70">
        <v>34881</v>
      </c>
      <c r="B20" s="71">
        <v>95.873764212745286</v>
      </c>
      <c r="D20" s="69">
        <v>0.65</v>
      </c>
      <c r="E20" s="69">
        <v>0.65</v>
      </c>
      <c r="F20" s="69">
        <v>5.0999999999999997E-2</v>
      </c>
      <c r="H20" s="68">
        <v>84417.5</v>
      </c>
    </row>
    <row r="21" spans="1:8" x14ac:dyDescent="0.3">
      <c r="A21" s="70">
        <v>34912</v>
      </c>
      <c r="B21" s="71">
        <v>95.844871428709354</v>
      </c>
      <c r="D21" s="69">
        <v>0.65</v>
      </c>
      <c r="E21" s="69">
        <v>0.65</v>
      </c>
      <c r="F21" s="69">
        <v>5.0999999999999997E-2</v>
      </c>
      <c r="H21" s="68">
        <v>83903.87</v>
      </c>
    </row>
    <row r="22" spans="1:8" x14ac:dyDescent="0.3">
      <c r="A22" s="70">
        <v>34943</v>
      </c>
      <c r="B22" s="71">
        <v>97.164032103349044</v>
      </c>
      <c r="D22" s="69">
        <v>0.65</v>
      </c>
      <c r="E22" s="69">
        <v>0.65</v>
      </c>
      <c r="F22" s="69">
        <v>5.0999999999999997E-2</v>
      </c>
      <c r="H22" s="68">
        <v>85701.574999999997</v>
      </c>
    </row>
    <row r="23" spans="1:8" x14ac:dyDescent="0.3">
      <c r="A23" s="70">
        <v>34973</v>
      </c>
      <c r="B23" s="71">
        <v>96.471510258250248</v>
      </c>
      <c r="D23" s="69">
        <v>0.65</v>
      </c>
      <c r="E23" s="69">
        <v>0.65</v>
      </c>
      <c r="F23" s="69">
        <v>5.0999999999999997E-2</v>
      </c>
      <c r="H23" s="68">
        <v>83047.820000000007</v>
      </c>
    </row>
    <row r="24" spans="1:8" x14ac:dyDescent="0.3">
      <c r="A24" s="70">
        <v>35004</v>
      </c>
      <c r="B24" s="71">
        <v>96.630194665821961</v>
      </c>
      <c r="D24" s="69">
        <v>0.65</v>
      </c>
      <c r="E24" s="69">
        <v>0.65</v>
      </c>
      <c r="F24" s="69">
        <v>5.0999999999999997E-2</v>
      </c>
      <c r="H24" s="68">
        <v>87499.28</v>
      </c>
    </row>
    <row r="25" spans="1:8" x14ac:dyDescent="0.3">
      <c r="A25" s="70">
        <v>35034</v>
      </c>
      <c r="B25" s="71">
        <v>93.831093761074513</v>
      </c>
      <c r="D25" s="69">
        <v>0.65</v>
      </c>
      <c r="E25" s="69">
        <v>0.65</v>
      </c>
      <c r="F25" s="69">
        <v>5.0999999999999997E-2</v>
      </c>
      <c r="H25" s="68">
        <v>88298.26</v>
      </c>
    </row>
    <row r="26" spans="1:8" x14ac:dyDescent="0.3">
      <c r="A26" s="70">
        <v>35065</v>
      </c>
      <c r="B26" s="71">
        <v>94.602029314556106</v>
      </c>
      <c r="D26" s="69">
        <v>0.65</v>
      </c>
      <c r="E26" s="69">
        <v>0.65</v>
      </c>
      <c r="F26" s="69">
        <v>5.0999999999999997E-2</v>
      </c>
      <c r="H26" s="68">
        <v>82250.205699999904</v>
      </c>
    </row>
    <row r="27" spans="1:8" x14ac:dyDescent="0.3">
      <c r="A27" s="70">
        <v>35096</v>
      </c>
      <c r="B27" s="71">
        <v>95.412302151358432</v>
      </c>
      <c r="D27" s="69">
        <v>0.65</v>
      </c>
      <c r="E27" s="69">
        <v>0.65</v>
      </c>
      <c r="F27" s="69">
        <v>5.0999999999999997E-2</v>
      </c>
      <c r="H27" s="68">
        <v>86071.064499999993</v>
      </c>
    </row>
    <row r="28" spans="1:8" x14ac:dyDescent="0.3">
      <c r="A28" s="70">
        <v>35125</v>
      </c>
      <c r="B28" s="71">
        <v>95.218255111870079</v>
      </c>
      <c r="D28" s="69">
        <v>0.65</v>
      </c>
      <c r="E28" s="69">
        <v>0.65</v>
      </c>
      <c r="F28" s="69">
        <v>5.0999999999999997E-2</v>
      </c>
      <c r="H28" s="68">
        <v>86632.955499999996</v>
      </c>
    </row>
    <row r="29" spans="1:8" x14ac:dyDescent="0.3">
      <c r="A29" s="70">
        <v>35156</v>
      </c>
      <c r="B29" s="71">
        <v>96.131584620989784</v>
      </c>
      <c r="D29" s="69">
        <v>0.65</v>
      </c>
      <c r="E29" s="69">
        <v>0.65</v>
      </c>
      <c r="F29" s="69">
        <v>5.0999999999999997E-2</v>
      </c>
      <c r="H29" s="68">
        <v>83935.878700000001</v>
      </c>
    </row>
    <row r="30" spans="1:8" x14ac:dyDescent="0.3">
      <c r="A30" s="70">
        <v>35186</v>
      </c>
      <c r="B30" s="71">
        <v>95.863347390062188</v>
      </c>
      <c r="D30" s="69">
        <v>0.65</v>
      </c>
      <c r="E30" s="69">
        <v>0.65</v>
      </c>
      <c r="F30" s="69">
        <v>5.0999999999999997E-2</v>
      </c>
      <c r="H30" s="68">
        <v>87784.832049999997</v>
      </c>
    </row>
    <row r="31" spans="1:8" x14ac:dyDescent="0.3">
      <c r="A31" s="70">
        <v>35217</v>
      </c>
      <c r="B31" s="71">
        <v>96.950522429102605</v>
      </c>
      <c r="D31" s="69">
        <v>0.65</v>
      </c>
      <c r="E31" s="69">
        <v>0.65</v>
      </c>
      <c r="F31" s="69">
        <v>5.0999999999999997E-2</v>
      </c>
      <c r="H31" s="68">
        <v>86689.1446</v>
      </c>
    </row>
    <row r="32" spans="1:8" x14ac:dyDescent="0.3">
      <c r="A32" s="70">
        <v>35247</v>
      </c>
      <c r="B32" s="71">
        <v>97.769105071136181</v>
      </c>
      <c r="D32" s="69">
        <v>0.65</v>
      </c>
      <c r="E32" s="69">
        <v>0.65</v>
      </c>
      <c r="F32" s="69">
        <v>5.0999999999999997E-2</v>
      </c>
      <c r="H32" s="68">
        <v>86183.4427</v>
      </c>
    </row>
    <row r="33" spans="1:8" x14ac:dyDescent="0.3">
      <c r="A33" s="70">
        <v>35278</v>
      </c>
      <c r="B33" s="71">
        <v>98.974270464967816</v>
      </c>
      <c r="D33" s="69">
        <v>0.65</v>
      </c>
      <c r="E33" s="69">
        <v>0.65</v>
      </c>
      <c r="F33" s="69">
        <v>5.0999999999999997E-2</v>
      </c>
      <c r="H33" s="68">
        <v>82250.205699999904</v>
      </c>
    </row>
    <row r="34" spans="1:8" x14ac:dyDescent="0.3">
      <c r="A34" s="70">
        <v>35309</v>
      </c>
      <c r="B34" s="71">
        <v>96.202861544533249</v>
      </c>
      <c r="D34" s="69">
        <v>0.65</v>
      </c>
      <c r="E34" s="69">
        <v>0.65</v>
      </c>
      <c r="F34" s="69">
        <v>5.0999999999999997E-2</v>
      </c>
      <c r="H34" s="68">
        <v>87981.493900000001</v>
      </c>
    </row>
    <row r="35" spans="1:8" x14ac:dyDescent="0.3">
      <c r="A35" s="70">
        <v>35339</v>
      </c>
      <c r="B35" s="71">
        <v>96.864314256007034</v>
      </c>
      <c r="D35" s="69">
        <v>0.65</v>
      </c>
      <c r="E35" s="69">
        <v>0.65</v>
      </c>
      <c r="F35" s="69">
        <v>5.0999999999999997E-2</v>
      </c>
      <c r="H35" s="68">
        <v>87588.170199999993</v>
      </c>
    </row>
    <row r="36" spans="1:8" x14ac:dyDescent="0.3">
      <c r="A36" s="70">
        <v>35370</v>
      </c>
      <c r="B36" s="71">
        <v>96.04108606096834</v>
      </c>
      <c r="D36" s="69">
        <v>0.65</v>
      </c>
      <c r="E36" s="69">
        <v>0.65</v>
      </c>
      <c r="F36" s="69">
        <v>5.0999999999999997E-2</v>
      </c>
      <c r="H36" s="68">
        <v>87812.926600000006</v>
      </c>
    </row>
    <row r="37" spans="1:8" x14ac:dyDescent="0.3">
      <c r="A37" s="70">
        <v>35400</v>
      </c>
      <c r="B37" s="71">
        <v>98.1748865951498</v>
      </c>
      <c r="D37" s="69">
        <v>0.65</v>
      </c>
      <c r="E37" s="69">
        <v>0.65</v>
      </c>
      <c r="F37" s="69">
        <v>5.0999999999999997E-2</v>
      </c>
      <c r="H37" s="68">
        <v>94611.807700000005</v>
      </c>
    </row>
    <row r="38" spans="1:8" x14ac:dyDescent="0.3">
      <c r="A38" s="70">
        <v>35431</v>
      </c>
      <c r="B38" s="71">
        <v>96.205309577609725</v>
      </c>
      <c r="D38" s="69">
        <v>0.65</v>
      </c>
      <c r="E38" s="69">
        <v>0.65</v>
      </c>
      <c r="F38" s="69">
        <v>5.0999999999999997E-2</v>
      </c>
      <c r="H38" s="68">
        <v>83426.949599999905</v>
      </c>
    </row>
    <row r="39" spans="1:8" x14ac:dyDescent="0.3">
      <c r="A39" s="70">
        <v>35462</v>
      </c>
      <c r="B39" s="71">
        <v>97.319396149989302</v>
      </c>
      <c r="D39" s="69">
        <v>0.65</v>
      </c>
      <c r="E39" s="69">
        <v>0.65</v>
      </c>
      <c r="F39" s="69">
        <v>5.0999999999999997E-2</v>
      </c>
      <c r="H39" s="68">
        <v>86481.718200000003</v>
      </c>
    </row>
    <row r="40" spans="1:8" x14ac:dyDescent="0.3">
      <c r="A40" s="70">
        <v>35490</v>
      </c>
      <c r="B40" s="71">
        <v>97.289836219460042</v>
      </c>
      <c r="D40" s="69">
        <v>0.65</v>
      </c>
      <c r="E40" s="69">
        <v>0.65</v>
      </c>
      <c r="F40" s="69">
        <v>5.0999999999999997E-2</v>
      </c>
      <c r="G40" s="78">
        <v>100</v>
      </c>
      <c r="H40" s="68">
        <v>88583.623200000002</v>
      </c>
    </row>
    <row r="41" spans="1:8" x14ac:dyDescent="0.3">
      <c r="A41" s="70">
        <v>35521</v>
      </c>
      <c r="B41" s="71">
        <v>99.617104667128032</v>
      </c>
      <c r="D41" s="69">
        <v>0.65</v>
      </c>
      <c r="E41" s="69">
        <v>0.65</v>
      </c>
      <c r="F41" s="69">
        <v>5.0999999999999997E-2</v>
      </c>
      <c r="G41" s="78">
        <v>100.4</v>
      </c>
      <c r="H41" s="68">
        <v>94020.550799999997</v>
      </c>
    </row>
    <row r="42" spans="1:8" x14ac:dyDescent="0.3">
      <c r="A42" s="70">
        <v>35551</v>
      </c>
      <c r="B42" s="71">
        <v>98.934841711592625</v>
      </c>
      <c r="D42" s="69">
        <v>0.65</v>
      </c>
      <c r="E42" s="69">
        <v>0.65</v>
      </c>
      <c r="F42" s="69">
        <v>5.0999999999999997E-2</v>
      </c>
      <c r="G42" s="78">
        <v>100.4</v>
      </c>
      <c r="H42" s="68">
        <v>89872.791599999997</v>
      </c>
    </row>
    <row r="43" spans="1:8" x14ac:dyDescent="0.3">
      <c r="A43" s="70">
        <v>35582</v>
      </c>
      <c r="B43" s="71">
        <v>99.119366722067795</v>
      </c>
      <c r="D43" s="69">
        <v>0.65</v>
      </c>
      <c r="E43" s="69">
        <v>0.65</v>
      </c>
      <c r="F43" s="69">
        <v>5.0999999999999997E-2</v>
      </c>
      <c r="G43" s="78">
        <v>100.4</v>
      </c>
      <c r="H43" s="68">
        <v>92675.331599999903</v>
      </c>
    </row>
    <row r="44" spans="1:8" x14ac:dyDescent="0.3">
      <c r="A44" s="70">
        <v>35612</v>
      </c>
      <c r="B44" s="71">
        <v>98.771189166458043</v>
      </c>
      <c r="D44" s="69">
        <v>0.65</v>
      </c>
      <c r="E44" s="69">
        <v>0.65</v>
      </c>
      <c r="F44" s="69">
        <v>5.0999999999999997E-2</v>
      </c>
      <c r="G44" s="78">
        <v>105.9</v>
      </c>
      <c r="H44" s="68">
        <v>92563.23</v>
      </c>
    </row>
    <row r="45" spans="1:8" x14ac:dyDescent="0.3">
      <c r="A45" s="70">
        <v>35643</v>
      </c>
      <c r="B45" s="71">
        <v>98.552676582715023</v>
      </c>
      <c r="D45" s="69">
        <v>0.65</v>
      </c>
      <c r="E45" s="69">
        <v>0.65</v>
      </c>
      <c r="F45" s="69">
        <v>5.0999999999999997E-2</v>
      </c>
      <c r="G45" s="78">
        <v>105.9</v>
      </c>
      <c r="H45" s="68">
        <v>88919.927999999898</v>
      </c>
    </row>
    <row r="46" spans="1:8" x14ac:dyDescent="0.3">
      <c r="A46" s="70">
        <v>35674</v>
      </c>
      <c r="B46" s="71">
        <v>98.134606374091106</v>
      </c>
      <c r="D46" s="69">
        <v>0.65</v>
      </c>
      <c r="E46" s="69">
        <v>0.65</v>
      </c>
      <c r="F46" s="69">
        <v>5.0999999999999997E-2</v>
      </c>
      <c r="G46" s="78">
        <v>105.9</v>
      </c>
      <c r="H46" s="68">
        <v>88415.470799999996</v>
      </c>
    </row>
    <row r="47" spans="1:8" x14ac:dyDescent="0.3">
      <c r="A47" s="70">
        <v>35704</v>
      </c>
      <c r="B47" s="71">
        <v>99.92531241512755</v>
      </c>
      <c r="D47" s="69">
        <v>0.65</v>
      </c>
      <c r="E47" s="69">
        <v>0.65</v>
      </c>
      <c r="F47" s="69">
        <v>5.0999999999999997E-2</v>
      </c>
      <c r="G47" s="78">
        <v>106.3</v>
      </c>
      <c r="H47" s="68">
        <v>96206.531999999905</v>
      </c>
    </row>
    <row r="48" spans="1:8" x14ac:dyDescent="0.3">
      <c r="A48" s="70">
        <v>35735</v>
      </c>
      <c r="B48" s="71">
        <v>99.995473241245421</v>
      </c>
      <c r="D48" s="69">
        <v>0.65</v>
      </c>
      <c r="E48" s="69">
        <v>0.65</v>
      </c>
      <c r="F48" s="69">
        <v>5.0999999999999997E-2</v>
      </c>
      <c r="G48" s="78">
        <v>106.3</v>
      </c>
      <c r="H48" s="68">
        <v>96767.039999999994</v>
      </c>
    </row>
    <row r="49" spans="1:8" x14ac:dyDescent="0.3">
      <c r="A49" s="70">
        <v>35765</v>
      </c>
      <c r="B49" s="71">
        <v>100.04274420928094</v>
      </c>
      <c r="C49" s="72">
        <v>334451.86699999997</v>
      </c>
      <c r="D49" s="69">
        <v>0.65</v>
      </c>
      <c r="E49" s="69">
        <v>0.65</v>
      </c>
      <c r="F49" s="69">
        <v>5.0999999999999997E-2</v>
      </c>
      <c r="G49" s="78">
        <v>106.3</v>
      </c>
      <c r="H49" s="68">
        <v>100410.341999999</v>
      </c>
    </row>
    <row r="50" spans="1:8" x14ac:dyDescent="0.3">
      <c r="A50" s="70">
        <v>35796</v>
      </c>
      <c r="B50" s="71">
        <v>100.67747013396844</v>
      </c>
      <c r="C50" s="72">
        <v>336697.53200000001</v>
      </c>
      <c r="D50" s="69">
        <v>0.65</v>
      </c>
      <c r="E50" s="69">
        <v>0.65</v>
      </c>
      <c r="F50" s="69">
        <v>5.0999999999999997E-2</v>
      </c>
      <c r="G50" s="78">
        <v>108</v>
      </c>
      <c r="H50" s="68">
        <v>99716.641600000003</v>
      </c>
    </row>
    <row r="51" spans="1:8" x14ac:dyDescent="0.3">
      <c r="A51" s="70">
        <v>35827</v>
      </c>
      <c r="B51" s="71">
        <v>102.4841163387507</v>
      </c>
      <c r="C51" s="72">
        <v>339651.69099999999</v>
      </c>
      <c r="D51" s="69">
        <v>0.65</v>
      </c>
      <c r="E51" s="69">
        <v>0.65</v>
      </c>
      <c r="F51" s="69">
        <v>5.0999999999999997E-2</v>
      </c>
      <c r="G51" s="78">
        <v>108</v>
      </c>
      <c r="H51" s="68">
        <v>99889.263999999996</v>
      </c>
    </row>
    <row r="52" spans="1:8" x14ac:dyDescent="0.3">
      <c r="A52" s="70">
        <v>35855</v>
      </c>
      <c r="B52" s="71">
        <v>103.30996373017186</v>
      </c>
      <c r="C52" s="72">
        <v>344584.21899999998</v>
      </c>
      <c r="D52" s="69">
        <v>0.65</v>
      </c>
      <c r="E52" s="69">
        <v>0.65</v>
      </c>
      <c r="F52" s="69">
        <v>5.0999999999999997E-2</v>
      </c>
      <c r="G52" s="78">
        <v>108</v>
      </c>
      <c r="H52" s="68">
        <v>100579.7536</v>
      </c>
    </row>
    <row r="53" spans="1:8" x14ac:dyDescent="0.3">
      <c r="A53" s="70">
        <v>35886</v>
      </c>
      <c r="B53" s="71">
        <v>104.2030431407421</v>
      </c>
      <c r="C53" s="72">
        <v>346596.06799999997</v>
      </c>
      <c r="D53" s="69">
        <v>0.65</v>
      </c>
      <c r="E53" s="69">
        <v>0.65</v>
      </c>
      <c r="F53" s="69">
        <v>5.0999999999999997E-2</v>
      </c>
      <c r="G53" s="78">
        <v>113.3</v>
      </c>
      <c r="H53" s="68">
        <v>101155.161599999</v>
      </c>
    </row>
    <row r="54" spans="1:8" x14ac:dyDescent="0.3">
      <c r="A54" s="70">
        <v>35916</v>
      </c>
      <c r="B54" s="71">
        <v>104.62139338649759</v>
      </c>
      <c r="C54" s="72">
        <v>349116.34399999998</v>
      </c>
      <c r="D54" s="69">
        <v>0.65</v>
      </c>
      <c r="E54" s="69">
        <v>0.65</v>
      </c>
      <c r="F54" s="69">
        <v>5.0999999999999997E-2</v>
      </c>
      <c r="G54" s="78">
        <v>113.3</v>
      </c>
      <c r="H54" s="68">
        <v>99083.692800000004</v>
      </c>
    </row>
    <row r="55" spans="1:8" x14ac:dyDescent="0.3">
      <c r="A55" s="70">
        <v>35947</v>
      </c>
      <c r="B55" s="71">
        <v>104.98626980776896</v>
      </c>
      <c r="C55" s="72">
        <v>350788.34100000001</v>
      </c>
      <c r="D55" s="69">
        <v>0.65</v>
      </c>
      <c r="E55" s="69">
        <v>0.65</v>
      </c>
      <c r="F55" s="69">
        <v>5.0999999999999997E-2</v>
      </c>
      <c r="G55" s="78">
        <v>113.3</v>
      </c>
      <c r="H55" s="68">
        <v>98163.04</v>
      </c>
    </row>
    <row r="56" spans="1:8" x14ac:dyDescent="0.3">
      <c r="A56" s="70">
        <v>35977</v>
      </c>
      <c r="B56" s="71">
        <v>105.01496919108003</v>
      </c>
      <c r="C56" s="72">
        <v>352473.13300000003</v>
      </c>
      <c r="D56" s="69">
        <v>0.65</v>
      </c>
      <c r="E56" s="69">
        <v>0.65</v>
      </c>
      <c r="F56" s="69">
        <v>5.0999999999999997E-2</v>
      </c>
      <c r="G56" s="78">
        <v>114</v>
      </c>
      <c r="H56" s="68">
        <v>99285.085599999904</v>
      </c>
    </row>
    <row r="57" spans="1:8" x14ac:dyDescent="0.3">
      <c r="A57" s="70">
        <v>36008</v>
      </c>
      <c r="B57" s="71">
        <v>105.37717887276645</v>
      </c>
      <c r="C57" s="72">
        <v>357101.58799999999</v>
      </c>
      <c r="D57" s="69">
        <v>0.65</v>
      </c>
      <c r="E57" s="69">
        <v>0.65</v>
      </c>
      <c r="F57" s="69">
        <v>5.0999999999999997E-2</v>
      </c>
      <c r="G57" s="78">
        <v>114</v>
      </c>
      <c r="H57" s="68">
        <v>96551.897599999997</v>
      </c>
    </row>
    <row r="58" spans="1:8" x14ac:dyDescent="0.3">
      <c r="A58" s="70">
        <v>36039</v>
      </c>
      <c r="B58" s="71">
        <v>108.11476634104312</v>
      </c>
      <c r="C58" s="72">
        <v>360957.929</v>
      </c>
      <c r="D58" s="69">
        <v>0.65</v>
      </c>
      <c r="E58" s="69">
        <v>0.65</v>
      </c>
      <c r="F58" s="69">
        <v>5.0999999999999997E-2</v>
      </c>
      <c r="G58" s="78">
        <v>114</v>
      </c>
      <c r="H58" s="68">
        <v>102823.844799999</v>
      </c>
    </row>
    <row r="59" spans="1:8" x14ac:dyDescent="0.3">
      <c r="A59" s="70">
        <v>36069</v>
      </c>
      <c r="B59" s="71">
        <v>107.14329194820887</v>
      </c>
      <c r="C59" s="72">
        <v>368819.00199999998</v>
      </c>
      <c r="D59" s="69">
        <v>0.65</v>
      </c>
      <c r="E59" s="69">
        <v>0.65</v>
      </c>
      <c r="F59" s="69">
        <v>5.0999999999999997E-2</v>
      </c>
      <c r="G59" s="78">
        <v>115.4</v>
      </c>
      <c r="H59" s="68">
        <v>103917.12</v>
      </c>
    </row>
    <row r="60" spans="1:8" x14ac:dyDescent="0.3">
      <c r="A60" s="70">
        <v>36100</v>
      </c>
      <c r="B60" s="71">
        <v>106.37865282460432</v>
      </c>
      <c r="C60" s="72">
        <v>372648.00400000002</v>
      </c>
      <c r="D60" s="69">
        <v>0.65</v>
      </c>
      <c r="E60" s="69">
        <v>0.65</v>
      </c>
      <c r="F60" s="69">
        <v>5.0999999999999997E-2</v>
      </c>
      <c r="G60" s="78">
        <v>115.4</v>
      </c>
      <c r="H60" s="68">
        <v>106621.5376</v>
      </c>
    </row>
    <row r="61" spans="1:8" x14ac:dyDescent="0.3">
      <c r="A61" s="70">
        <v>36130</v>
      </c>
      <c r="B61" s="71">
        <v>107.85598676651806</v>
      </c>
      <c r="C61" s="72">
        <v>380856.451</v>
      </c>
      <c r="D61" s="69">
        <v>0.65</v>
      </c>
      <c r="E61" s="69">
        <v>0.65</v>
      </c>
      <c r="F61" s="69">
        <v>5.0999999999999997E-2</v>
      </c>
      <c r="G61" s="78">
        <v>115.4</v>
      </c>
      <c r="H61" s="68">
        <v>109671.2</v>
      </c>
    </row>
    <row r="62" spans="1:8" x14ac:dyDescent="0.3">
      <c r="A62" s="70">
        <v>36161</v>
      </c>
      <c r="B62" s="71">
        <v>110.79385624601301</v>
      </c>
      <c r="C62" s="72">
        <v>423299.40500000003</v>
      </c>
      <c r="D62" s="69">
        <v>0.65</v>
      </c>
      <c r="E62" s="69">
        <v>0.65</v>
      </c>
      <c r="F62" s="69">
        <v>5.0999999999999997E-2</v>
      </c>
      <c r="G62" s="78">
        <v>115.4</v>
      </c>
      <c r="H62" s="68">
        <v>108699.01119999999</v>
      </c>
    </row>
    <row r="63" spans="1:8" x14ac:dyDescent="0.3">
      <c r="A63" s="70">
        <v>36192</v>
      </c>
      <c r="B63" s="71">
        <v>112.02517892515128</v>
      </c>
      <c r="C63" s="72">
        <v>426875.87800000003</v>
      </c>
      <c r="D63" s="69">
        <v>0.65</v>
      </c>
      <c r="E63" s="69">
        <v>0.65</v>
      </c>
      <c r="F63" s="69">
        <v>5.0999999999999997E-2</v>
      </c>
      <c r="G63" s="78">
        <v>115.4</v>
      </c>
      <c r="H63" s="68">
        <v>109862.8832</v>
      </c>
    </row>
    <row r="64" spans="1:8" x14ac:dyDescent="0.3">
      <c r="A64" s="70">
        <v>36220</v>
      </c>
      <c r="B64" s="71">
        <v>115.21908981204919</v>
      </c>
      <c r="C64" s="72">
        <v>428352.03100000002</v>
      </c>
      <c r="D64" s="69">
        <v>0.65</v>
      </c>
      <c r="E64" s="69">
        <v>0.65</v>
      </c>
      <c r="F64" s="69">
        <v>5.0999999999999997E-2</v>
      </c>
      <c r="G64" s="78">
        <v>115.4</v>
      </c>
      <c r="H64" s="68">
        <v>110270.2384</v>
      </c>
    </row>
    <row r="65" spans="1:8" x14ac:dyDescent="0.3">
      <c r="A65" s="70">
        <v>36251</v>
      </c>
      <c r="B65" s="71">
        <v>116.64755157950421</v>
      </c>
      <c r="C65" s="72">
        <v>434516.44500000001</v>
      </c>
      <c r="D65" s="69">
        <v>0.65</v>
      </c>
      <c r="E65" s="69">
        <v>0.65</v>
      </c>
      <c r="F65" s="69">
        <v>5.0999999999999997E-2</v>
      </c>
      <c r="G65" s="78">
        <v>115.4</v>
      </c>
      <c r="H65" s="68">
        <v>110677.59359999999</v>
      </c>
    </row>
    <row r="66" spans="1:8" x14ac:dyDescent="0.3">
      <c r="A66" s="70">
        <v>36281</v>
      </c>
      <c r="B66" s="71">
        <v>119.29154872863107</v>
      </c>
      <c r="C66" s="72">
        <v>440093.163</v>
      </c>
      <c r="D66" s="69">
        <v>0.65</v>
      </c>
      <c r="E66" s="69">
        <v>0.65</v>
      </c>
      <c r="F66" s="69">
        <v>5.0999999999999997E-2</v>
      </c>
      <c r="G66" s="78">
        <v>115.4</v>
      </c>
      <c r="H66" s="68">
        <v>110619.4</v>
      </c>
    </row>
    <row r="67" spans="1:8" x14ac:dyDescent="0.3">
      <c r="A67" s="70">
        <v>36312</v>
      </c>
      <c r="B67" s="71">
        <v>121.6216503421532</v>
      </c>
      <c r="C67" s="72">
        <v>449189.86</v>
      </c>
      <c r="D67" s="69">
        <v>0.65</v>
      </c>
      <c r="E67" s="69">
        <v>0.65</v>
      </c>
      <c r="F67" s="69">
        <v>5.0999999999999997E-2</v>
      </c>
      <c r="G67" s="78">
        <v>115.4</v>
      </c>
      <c r="H67" s="68">
        <v>108931.7856</v>
      </c>
    </row>
    <row r="68" spans="1:8" x14ac:dyDescent="0.3">
      <c r="A68" s="70">
        <v>36342</v>
      </c>
      <c r="B68" s="71">
        <v>125.11709103193061</v>
      </c>
      <c r="C68" s="72">
        <v>455247.75199999998</v>
      </c>
      <c r="D68" s="69">
        <v>0.65</v>
      </c>
      <c r="E68" s="69">
        <v>0.65</v>
      </c>
      <c r="F68" s="69">
        <v>5.0999999999999997E-2</v>
      </c>
      <c r="G68" s="78">
        <v>115.4</v>
      </c>
      <c r="H68" s="68">
        <v>108757.20480000001</v>
      </c>
    </row>
    <row r="69" spans="1:8" x14ac:dyDescent="0.3">
      <c r="A69" s="70">
        <v>36373</v>
      </c>
      <c r="B69" s="71">
        <v>126.21395553629893</v>
      </c>
      <c r="C69" s="72">
        <v>461641.39299999998</v>
      </c>
      <c r="D69" s="69">
        <v>0.65</v>
      </c>
      <c r="E69" s="69">
        <v>0.65</v>
      </c>
      <c r="F69" s="69">
        <v>5.0999999999999997E-2</v>
      </c>
      <c r="G69" s="78">
        <v>118.5</v>
      </c>
      <c r="H69" s="68">
        <v>107360.55839999999</v>
      </c>
    </row>
    <row r="70" spans="1:8" x14ac:dyDescent="0.3">
      <c r="A70" s="70">
        <v>36404</v>
      </c>
      <c r="B70" s="71">
        <v>127.28636784403736</v>
      </c>
      <c r="C70" s="72">
        <v>470230.43400000001</v>
      </c>
      <c r="D70" s="69">
        <v>0.65</v>
      </c>
      <c r="E70" s="69">
        <v>0.65</v>
      </c>
      <c r="F70" s="69">
        <v>5.0999999999999997E-2</v>
      </c>
      <c r="G70" s="78">
        <v>118.6</v>
      </c>
      <c r="H70" s="68">
        <v>112888.9504</v>
      </c>
    </row>
    <row r="71" spans="1:8" x14ac:dyDescent="0.3">
      <c r="A71" s="70">
        <v>36434</v>
      </c>
      <c r="B71" s="71">
        <v>128.23932323613701</v>
      </c>
      <c r="C71" s="72">
        <v>476038.29399999999</v>
      </c>
      <c r="D71" s="69">
        <v>0.65</v>
      </c>
      <c r="E71" s="69">
        <v>0.65</v>
      </c>
      <c r="F71" s="69">
        <v>5.0999999999999997E-2</v>
      </c>
      <c r="G71" s="78">
        <v>118.9</v>
      </c>
      <c r="H71" s="68">
        <v>113703.6608</v>
      </c>
    </row>
    <row r="72" spans="1:8" x14ac:dyDescent="0.3">
      <c r="A72" s="70">
        <v>36465</v>
      </c>
      <c r="B72" s="71">
        <v>129.97953000457312</v>
      </c>
      <c r="C72" s="72">
        <v>484350.95299999998</v>
      </c>
      <c r="D72" s="69">
        <v>0.65</v>
      </c>
      <c r="E72" s="69">
        <v>0.65</v>
      </c>
      <c r="F72" s="69">
        <v>5.0999999999999997E-2</v>
      </c>
      <c r="G72" s="78">
        <v>119.2</v>
      </c>
      <c r="H72" s="68">
        <v>117311.663999999</v>
      </c>
    </row>
    <row r="73" spans="1:8" x14ac:dyDescent="0.3">
      <c r="A73" s="70">
        <v>36495</v>
      </c>
      <c r="B73" s="71">
        <v>131.77227797008524</v>
      </c>
      <c r="C73" s="72">
        <v>484542.82799999998</v>
      </c>
      <c r="D73" s="69">
        <v>0.65</v>
      </c>
      <c r="E73" s="69">
        <v>0.65</v>
      </c>
      <c r="F73" s="69">
        <v>5.0999999999999997E-2</v>
      </c>
      <c r="G73" s="78">
        <v>119.1</v>
      </c>
      <c r="H73" s="68">
        <v>122258.12</v>
      </c>
    </row>
    <row r="74" spans="1:8" x14ac:dyDescent="0.3">
      <c r="A74" s="70">
        <v>36526</v>
      </c>
      <c r="B74" s="71">
        <v>132.89360545130737</v>
      </c>
      <c r="C74" s="72">
        <v>491817.25099999999</v>
      </c>
      <c r="D74" s="69">
        <v>0.65</v>
      </c>
      <c r="E74" s="69">
        <v>0.65</v>
      </c>
      <c r="F74" s="69">
        <v>5.0999999999999997E-2</v>
      </c>
      <c r="G74" s="78">
        <v>119.2</v>
      </c>
      <c r="H74" s="68">
        <v>115504.74159999999</v>
      </c>
    </row>
    <row r="75" spans="1:8" x14ac:dyDescent="0.3">
      <c r="A75" s="70">
        <v>36557</v>
      </c>
      <c r="B75" s="71">
        <v>139.15455832865482</v>
      </c>
      <c r="C75" s="72">
        <v>498843.76300000004</v>
      </c>
      <c r="D75" s="69">
        <v>0.65</v>
      </c>
      <c r="E75" s="69">
        <v>0.65</v>
      </c>
      <c r="F75" s="69">
        <v>5.0999999999999997E-2</v>
      </c>
      <c r="G75" s="78">
        <v>120.2</v>
      </c>
      <c r="H75" s="68">
        <v>115853.7304</v>
      </c>
    </row>
    <row r="76" spans="1:8" x14ac:dyDescent="0.3">
      <c r="A76" s="70">
        <v>36586</v>
      </c>
      <c r="B76" s="71">
        <v>139.23937596902567</v>
      </c>
      <c r="C76" s="72">
        <v>508181.35699999996</v>
      </c>
      <c r="D76" s="69">
        <v>0.65</v>
      </c>
      <c r="E76" s="69">
        <v>0.65</v>
      </c>
      <c r="F76" s="69">
        <v>5.0999999999999997E-2</v>
      </c>
      <c r="G76" s="78">
        <v>120.2</v>
      </c>
      <c r="H76" s="68">
        <v>116958.8616</v>
      </c>
    </row>
    <row r="77" spans="1:8" x14ac:dyDescent="0.3">
      <c r="A77" s="70">
        <v>36617</v>
      </c>
      <c r="B77" s="71">
        <v>140.11360828654864</v>
      </c>
      <c r="C77" s="72">
        <v>516613.478</v>
      </c>
      <c r="D77" s="69">
        <v>0.65</v>
      </c>
      <c r="E77" s="69">
        <v>0.65</v>
      </c>
      <c r="F77" s="69">
        <v>5.0999999999999997E-2</v>
      </c>
      <c r="G77" s="78">
        <v>137</v>
      </c>
      <c r="H77" s="68">
        <v>117947.6632</v>
      </c>
    </row>
    <row r="78" spans="1:8" x14ac:dyDescent="0.3">
      <c r="A78" s="70">
        <v>36647</v>
      </c>
      <c r="B78" s="71">
        <v>140.8930189275105</v>
      </c>
      <c r="C78" s="72">
        <v>521404.79000000004</v>
      </c>
      <c r="D78" s="69">
        <v>0.65</v>
      </c>
      <c r="E78" s="69">
        <v>0.65</v>
      </c>
      <c r="F78" s="69">
        <v>5.0999999999999997E-2</v>
      </c>
      <c r="G78" s="78">
        <v>139.19999999999999</v>
      </c>
      <c r="H78" s="68">
        <v>122833.5064</v>
      </c>
    </row>
    <row r="79" spans="1:8" x14ac:dyDescent="0.3">
      <c r="A79" s="70">
        <v>36678</v>
      </c>
      <c r="B79" s="71">
        <v>142.27935145053033</v>
      </c>
      <c r="C79" s="72">
        <v>532571.978</v>
      </c>
      <c r="D79" s="69">
        <v>0.65</v>
      </c>
      <c r="E79" s="69">
        <v>0.65</v>
      </c>
      <c r="F79" s="69">
        <v>5.0999999999999997E-2</v>
      </c>
      <c r="G79" s="78">
        <v>139.5</v>
      </c>
      <c r="H79" s="68">
        <v>120157.9256</v>
      </c>
    </row>
    <row r="80" spans="1:8" x14ac:dyDescent="0.3">
      <c r="A80" s="70">
        <v>36708</v>
      </c>
      <c r="B80" s="71">
        <v>143.70058505874917</v>
      </c>
      <c r="C80" s="72">
        <v>542144.679</v>
      </c>
      <c r="D80" s="69">
        <v>0.65</v>
      </c>
      <c r="E80" s="69">
        <v>0.65</v>
      </c>
      <c r="F80" s="69">
        <v>5.0999999999999997E-2</v>
      </c>
      <c r="G80" s="78">
        <v>139.80000000000001</v>
      </c>
      <c r="H80" s="68">
        <v>120681.4088</v>
      </c>
    </row>
    <row r="81" spans="1:8" x14ac:dyDescent="0.3">
      <c r="A81" s="70">
        <v>36739</v>
      </c>
      <c r="B81" s="71">
        <v>145.377114305042</v>
      </c>
      <c r="C81" s="72">
        <v>541879.91099999996</v>
      </c>
      <c r="D81" s="69">
        <v>0.65</v>
      </c>
      <c r="E81" s="69">
        <v>0.65</v>
      </c>
      <c r="F81" s="69">
        <v>5.0999999999999997E-2</v>
      </c>
      <c r="G81" s="78">
        <v>140</v>
      </c>
      <c r="H81" s="68">
        <v>117482.344799999</v>
      </c>
    </row>
    <row r="82" spans="1:8" x14ac:dyDescent="0.3">
      <c r="A82" s="70">
        <v>36770</v>
      </c>
      <c r="B82" s="71">
        <v>146.1016557142743</v>
      </c>
      <c r="C82" s="72">
        <v>557868.40599999996</v>
      </c>
      <c r="D82" s="69">
        <v>0.65</v>
      </c>
      <c r="E82" s="69">
        <v>0.65</v>
      </c>
      <c r="F82" s="69">
        <v>5.0999999999999997E-2</v>
      </c>
      <c r="G82" s="78">
        <v>139.69999999999999</v>
      </c>
      <c r="H82" s="68">
        <v>124316.70879999999</v>
      </c>
    </row>
    <row r="83" spans="1:8" x14ac:dyDescent="0.3">
      <c r="A83" s="70">
        <v>36800</v>
      </c>
      <c r="B83" s="71">
        <v>145.43238122320571</v>
      </c>
      <c r="C83" s="72">
        <v>562773.09199999995</v>
      </c>
      <c r="D83" s="69">
        <v>0.65</v>
      </c>
      <c r="E83" s="69">
        <v>0.65</v>
      </c>
      <c r="F83" s="69">
        <v>5.0999999999999997E-2</v>
      </c>
      <c r="G83" s="78">
        <v>139.80000000000001</v>
      </c>
      <c r="H83" s="68">
        <v>126148.9</v>
      </c>
    </row>
    <row r="84" spans="1:8" x14ac:dyDescent="0.3">
      <c r="A84" s="70">
        <v>36831</v>
      </c>
      <c r="B84" s="71">
        <v>149.09110693832721</v>
      </c>
      <c r="C84" s="72">
        <v>572905.78300000005</v>
      </c>
      <c r="D84" s="69">
        <v>0.65</v>
      </c>
      <c r="E84" s="69">
        <v>0.65</v>
      </c>
      <c r="F84" s="69">
        <v>5.0999999999999997E-2</v>
      </c>
      <c r="G84" s="78">
        <v>140.5</v>
      </c>
      <c r="H84" s="68">
        <v>129057.14</v>
      </c>
    </row>
    <row r="85" spans="1:8" x14ac:dyDescent="0.3">
      <c r="A85" s="70">
        <v>36861</v>
      </c>
      <c r="B85" s="71">
        <v>149.36046950260163</v>
      </c>
      <c r="C85" s="72">
        <v>567175.69900000002</v>
      </c>
      <c r="D85" s="69">
        <v>0.65</v>
      </c>
      <c r="E85" s="69">
        <v>0.65</v>
      </c>
      <c r="F85" s="69">
        <v>5.0999999999999997E-2</v>
      </c>
      <c r="G85" s="78">
        <v>140.69999999999999</v>
      </c>
      <c r="H85" s="68">
        <v>126846.87760000001</v>
      </c>
    </row>
    <row r="86" spans="1:8" x14ac:dyDescent="0.3">
      <c r="A86" s="70">
        <v>36892</v>
      </c>
      <c r="B86" s="71">
        <v>148.04923845627133</v>
      </c>
      <c r="C86" s="72">
        <v>574093.29599999997</v>
      </c>
      <c r="D86" s="69">
        <v>0.65</v>
      </c>
      <c r="E86" s="69">
        <v>0.65</v>
      </c>
      <c r="F86" s="69">
        <v>5.0999999999999997E-2</v>
      </c>
      <c r="G86" s="78">
        <v>140.4</v>
      </c>
      <c r="H86" s="68">
        <v>130828.06080000001</v>
      </c>
    </row>
    <row r="87" spans="1:8" x14ac:dyDescent="0.3">
      <c r="A87" s="70">
        <v>36923</v>
      </c>
      <c r="B87" s="71">
        <v>152.971264273722</v>
      </c>
      <c r="C87" s="72">
        <v>579810.82299999997</v>
      </c>
      <c r="D87" s="69">
        <v>0.65</v>
      </c>
      <c r="E87" s="69">
        <v>0.65</v>
      </c>
      <c r="F87" s="69">
        <v>5.0999999999999997E-2</v>
      </c>
      <c r="G87" s="78">
        <v>142.19999999999999</v>
      </c>
      <c r="H87" s="68">
        <v>129903.41439999999</v>
      </c>
    </row>
    <row r="88" spans="1:8" x14ac:dyDescent="0.3">
      <c r="A88" s="70">
        <v>36951</v>
      </c>
      <c r="B88" s="71">
        <v>152.52954624437481</v>
      </c>
      <c r="C88" s="72">
        <v>584205.16500000004</v>
      </c>
      <c r="D88" s="69">
        <v>0.65</v>
      </c>
      <c r="E88" s="69">
        <v>0.65</v>
      </c>
      <c r="F88" s="69">
        <v>5.0999999999999997E-2</v>
      </c>
      <c r="G88" s="78">
        <v>143.30000000000001</v>
      </c>
      <c r="H88" s="68">
        <v>129556.67200000001</v>
      </c>
    </row>
    <row r="89" spans="1:8" x14ac:dyDescent="0.3">
      <c r="A89" s="70">
        <v>36982</v>
      </c>
      <c r="B89" s="71">
        <v>154.31724829745505</v>
      </c>
      <c r="C89" s="72">
        <v>594854.08199999994</v>
      </c>
      <c r="D89" s="69">
        <v>0.65</v>
      </c>
      <c r="E89" s="69">
        <v>0.65</v>
      </c>
      <c r="F89" s="69">
        <v>5.0999999999999997E-2</v>
      </c>
      <c r="G89" s="78">
        <v>144.5</v>
      </c>
      <c r="H89" s="68">
        <v>132157.24</v>
      </c>
    </row>
    <row r="90" spans="1:8" x14ac:dyDescent="0.3">
      <c r="A90" s="70">
        <v>37012</v>
      </c>
      <c r="B90" s="71">
        <v>149.90393468209649</v>
      </c>
      <c r="C90" s="72">
        <v>603648.29399999999</v>
      </c>
      <c r="D90" s="69">
        <v>0.65</v>
      </c>
      <c r="E90" s="69">
        <v>0.65</v>
      </c>
      <c r="F90" s="69">
        <v>5.0999999999999997E-2</v>
      </c>
      <c r="G90" s="78">
        <v>145.19999999999999</v>
      </c>
      <c r="H90" s="68">
        <v>133139.67679999999</v>
      </c>
    </row>
    <row r="91" spans="1:8" x14ac:dyDescent="0.3">
      <c r="A91" s="70">
        <v>37043</v>
      </c>
      <c r="B91" s="71">
        <v>152.95222223430287</v>
      </c>
      <c r="C91" s="72">
        <v>614084.45799999998</v>
      </c>
      <c r="D91" s="69">
        <v>0.65</v>
      </c>
      <c r="E91" s="69">
        <v>0.65</v>
      </c>
      <c r="F91" s="69">
        <v>5.0999999999999997E-2</v>
      </c>
      <c r="G91" s="78">
        <v>147.4</v>
      </c>
      <c r="H91" s="68">
        <v>129267.72</v>
      </c>
    </row>
    <row r="92" spans="1:8" x14ac:dyDescent="0.3">
      <c r="A92" s="70">
        <v>37073</v>
      </c>
      <c r="B92" s="71">
        <v>152.32813474055882</v>
      </c>
      <c r="C92" s="72">
        <v>620280.15599999996</v>
      </c>
      <c r="D92" s="69">
        <v>0.65</v>
      </c>
      <c r="E92" s="69">
        <v>0.65</v>
      </c>
      <c r="F92" s="69">
        <v>5.0999999999999997E-2</v>
      </c>
      <c r="G92" s="78">
        <v>148.4</v>
      </c>
      <c r="H92" s="68">
        <v>129267.72</v>
      </c>
    </row>
    <row r="93" spans="1:8" x14ac:dyDescent="0.3">
      <c r="A93" s="70">
        <v>37104</v>
      </c>
      <c r="B93" s="71">
        <v>149.75626568812189</v>
      </c>
      <c r="C93" s="72">
        <v>627641.41800000006</v>
      </c>
      <c r="D93" s="69">
        <v>0.65</v>
      </c>
      <c r="E93" s="69">
        <v>0.65</v>
      </c>
      <c r="F93" s="69">
        <v>5.0999999999999997E-2</v>
      </c>
      <c r="G93" s="78">
        <v>149.5</v>
      </c>
      <c r="H93" s="68">
        <v>129209.9296</v>
      </c>
    </row>
    <row r="94" spans="1:8" x14ac:dyDescent="0.3">
      <c r="A94" s="70">
        <v>37135</v>
      </c>
      <c r="B94" s="71">
        <v>150.44728579374885</v>
      </c>
      <c r="C94" s="72">
        <v>639481.62599999993</v>
      </c>
      <c r="D94" s="69">
        <v>0.65</v>
      </c>
      <c r="E94" s="69">
        <v>0.65</v>
      </c>
      <c r="F94" s="69">
        <v>5.0999999999999997E-2</v>
      </c>
      <c r="G94" s="78">
        <v>149.69999999999999</v>
      </c>
      <c r="H94" s="68">
        <v>132157.24</v>
      </c>
    </row>
    <row r="95" spans="1:8" x14ac:dyDescent="0.3">
      <c r="A95" s="70">
        <v>37165</v>
      </c>
      <c r="B95" s="71">
        <v>151.88500793374172</v>
      </c>
      <c r="C95" s="72">
        <v>648803.42099999997</v>
      </c>
      <c r="D95" s="69">
        <v>0.65</v>
      </c>
      <c r="E95" s="69">
        <v>0.65</v>
      </c>
      <c r="F95" s="69">
        <v>5.0999999999999997E-2</v>
      </c>
      <c r="G95" s="78">
        <v>149.9</v>
      </c>
      <c r="H95" s="68">
        <v>135046.76</v>
      </c>
    </row>
    <row r="96" spans="1:8" x14ac:dyDescent="0.3">
      <c r="A96" s="70">
        <v>37196</v>
      </c>
      <c r="B96" s="71">
        <v>152.82791757946211</v>
      </c>
      <c r="C96" s="72">
        <v>653413.30499999993</v>
      </c>
      <c r="D96" s="69">
        <v>0.65</v>
      </c>
      <c r="E96" s="69">
        <v>0.65</v>
      </c>
      <c r="F96" s="69">
        <v>5.0999999999999997E-2</v>
      </c>
      <c r="G96" s="78">
        <v>150.5</v>
      </c>
      <c r="H96" s="68">
        <v>141808.23680000001</v>
      </c>
    </row>
    <row r="97" spans="1:8" x14ac:dyDescent="0.3">
      <c r="A97" s="70">
        <v>37226</v>
      </c>
      <c r="B97" s="71">
        <v>153.99193463052018</v>
      </c>
      <c r="C97" s="72">
        <v>656263.571</v>
      </c>
      <c r="D97" s="69">
        <v>0.65</v>
      </c>
      <c r="E97" s="69">
        <v>0.65</v>
      </c>
      <c r="F97" s="69">
        <v>5.0999999999999997E-2</v>
      </c>
      <c r="G97" s="78">
        <v>150.80000000000001</v>
      </c>
      <c r="H97" s="68">
        <v>137762.9088</v>
      </c>
    </row>
    <row r="98" spans="1:8" x14ac:dyDescent="0.3">
      <c r="A98" s="70">
        <v>37257</v>
      </c>
      <c r="B98" s="71">
        <v>155.00222688580945</v>
      </c>
      <c r="C98" s="72">
        <v>678978.70200000005</v>
      </c>
      <c r="D98" s="69">
        <v>0.65</v>
      </c>
      <c r="E98" s="69">
        <v>0.65</v>
      </c>
      <c r="F98" s="69">
        <v>5.0999999999999997E-2</v>
      </c>
      <c r="G98" s="78">
        <v>152.30000000000001</v>
      </c>
      <c r="H98" s="68">
        <v>139105.12</v>
      </c>
    </row>
    <row r="99" spans="1:8" x14ac:dyDescent="0.3">
      <c r="A99" s="70">
        <v>37288</v>
      </c>
      <c r="B99" s="71">
        <v>156.24714582596616</v>
      </c>
      <c r="C99" s="72">
        <v>682365.55499999993</v>
      </c>
      <c r="D99" s="69">
        <v>0.65</v>
      </c>
      <c r="E99" s="69">
        <v>0.65</v>
      </c>
      <c r="F99" s="69">
        <v>5.0999999999999997E-2</v>
      </c>
      <c r="G99" s="78">
        <v>152.30000000000001</v>
      </c>
      <c r="H99" s="68">
        <v>139511.1312</v>
      </c>
    </row>
    <row r="100" spans="1:8" x14ac:dyDescent="0.3">
      <c r="A100" s="70">
        <v>37316</v>
      </c>
      <c r="B100" s="71">
        <v>156.60172976501084</v>
      </c>
      <c r="C100" s="72">
        <v>682897.36499999999</v>
      </c>
      <c r="D100" s="69">
        <v>0.65</v>
      </c>
      <c r="E100" s="69">
        <v>0.65</v>
      </c>
      <c r="F100" s="69">
        <v>5.0999999999999997E-2</v>
      </c>
      <c r="G100" s="78">
        <v>152.30000000000001</v>
      </c>
      <c r="H100" s="68">
        <v>139221.1232</v>
      </c>
    </row>
    <row r="101" spans="1:8" x14ac:dyDescent="0.3">
      <c r="A101" s="70">
        <v>37347</v>
      </c>
      <c r="B101" s="71">
        <v>153.9861825591189</v>
      </c>
      <c r="C101" s="72">
        <v>688795.25699999998</v>
      </c>
      <c r="D101" s="69">
        <v>0.65</v>
      </c>
      <c r="E101" s="69">
        <v>0.65</v>
      </c>
      <c r="F101" s="69">
        <v>5.0999999999999997E-2</v>
      </c>
      <c r="G101" s="78">
        <v>158.6</v>
      </c>
      <c r="H101" s="68">
        <v>141019.1728</v>
      </c>
    </row>
    <row r="102" spans="1:8" x14ac:dyDescent="0.3">
      <c r="A102" s="70">
        <v>37377</v>
      </c>
      <c r="B102" s="71">
        <v>157.89135701060252</v>
      </c>
      <c r="C102" s="72">
        <v>687694.90700000001</v>
      </c>
      <c r="D102" s="69">
        <v>0.65</v>
      </c>
      <c r="E102" s="69">
        <v>0.65</v>
      </c>
      <c r="F102" s="69">
        <v>5.0999999999999997E-2</v>
      </c>
      <c r="G102" s="78">
        <v>158.80000000000001</v>
      </c>
      <c r="H102" s="68">
        <v>140149.1488</v>
      </c>
    </row>
    <row r="103" spans="1:8" x14ac:dyDescent="0.3">
      <c r="A103" s="70">
        <v>37408</v>
      </c>
      <c r="B103" s="71">
        <v>155.94987627272198</v>
      </c>
      <c r="C103" s="72">
        <v>698486.29799999995</v>
      </c>
      <c r="D103" s="69">
        <v>0.65</v>
      </c>
      <c r="E103" s="69">
        <v>0.65</v>
      </c>
      <c r="F103" s="69">
        <v>5.0999999999999997E-2</v>
      </c>
      <c r="G103" s="78">
        <v>158.80000000000001</v>
      </c>
      <c r="H103" s="68">
        <v>136437.04639999999</v>
      </c>
    </row>
    <row r="104" spans="1:8" x14ac:dyDescent="0.3">
      <c r="A104" s="70">
        <v>37438</v>
      </c>
      <c r="B104" s="71">
        <v>158.01150353948626</v>
      </c>
      <c r="C104" s="72">
        <v>705090.81700000004</v>
      </c>
      <c r="D104" s="69">
        <v>0.65</v>
      </c>
      <c r="E104" s="69">
        <v>0.65</v>
      </c>
      <c r="F104" s="69">
        <v>5.0999999999999997E-2</v>
      </c>
      <c r="G104" s="78">
        <v>161.19999999999999</v>
      </c>
      <c r="H104" s="68">
        <v>136437.04639999999</v>
      </c>
    </row>
    <row r="105" spans="1:8" x14ac:dyDescent="0.3">
      <c r="A105" s="70">
        <v>37469</v>
      </c>
      <c r="B105" s="71">
        <v>158.90395006485639</v>
      </c>
      <c r="C105" s="72">
        <v>704074.58100000001</v>
      </c>
      <c r="D105" s="69">
        <v>0.65</v>
      </c>
      <c r="E105" s="69">
        <v>0.65</v>
      </c>
      <c r="F105" s="69">
        <v>5.0999999999999997E-2</v>
      </c>
      <c r="G105" s="78">
        <v>161.30000000000001</v>
      </c>
      <c r="H105" s="68">
        <v>136205.03999999899</v>
      </c>
    </row>
    <row r="106" spans="1:8" x14ac:dyDescent="0.3">
      <c r="A106" s="70">
        <v>37500</v>
      </c>
      <c r="B106" s="71">
        <v>160.57535184189115</v>
      </c>
      <c r="C106" s="72">
        <v>711804.34900139994</v>
      </c>
      <c r="D106" s="69">
        <v>0.65</v>
      </c>
      <c r="E106" s="69">
        <v>0.65</v>
      </c>
      <c r="F106" s="69">
        <v>5.0999999999999997E-2</v>
      </c>
      <c r="G106" s="78">
        <v>162.80000000000001</v>
      </c>
      <c r="H106" s="68">
        <v>140845.16800000001</v>
      </c>
    </row>
    <row r="107" spans="1:8" x14ac:dyDescent="0.3">
      <c r="A107" s="70">
        <v>37530</v>
      </c>
      <c r="B107" s="71">
        <v>163.72191965747564</v>
      </c>
      <c r="C107" s="72">
        <v>722911.65615399997</v>
      </c>
      <c r="D107" s="69">
        <v>0.65</v>
      </c>
      <c r="E107" s="69">
        <v>0.65</v>
      </c>
      <c r="F107" s="69">
        <v>5.0999999999999997E-2</v>
      </c>
      <c r="G107" s="78">
        <v>163.19999999999999</v>
      </c>
      <c r="H107" s="68">
        <v>142875.22399999999</v>
      </c>
    </row>
    <row r="108" spans="1:8" x14ac:dyDescent="0.3">
      <c r="A108" s="70">
        <v>37561</v>
      </c>
      <c r="B108" s="71">
        <v>164.36733335424088</v>
      </c>
      <c r="C108" s="72">
        <v>727537.72743880004</v>
      </c>
      <c r="D108" s="69">
        <v>0.65</v>
      </c>
      <c r="E108" s="69">
        <v>0.65</v>
      </c>
      <c r="F108" s="69">
        <v>5.0999999999999997E-2</v>
      </c>
      <c r="G108" s="78">
        <v>163.5</v>
      </c>
      <c r="H108" s="68">
        <v>151285.45600000001</v>
      </c>
    </row>
    <row r="109" spans="1:8" x14ac:dyDescent="0.3">
      <c r="A109" s="70">
        <v>37591</v>
      </c>
      <c r="B109" s="71">
        <v>165.56731067977603</v>
      </c>
      <c r="C109" s="72">
        <v>731791.95520900004</v>
      </c>
      <c r="D109" s="69">
        <v>0.65</v>
      </c>
      <c r="E109" s="69">
        <v>0.65</v>
      </c>
      <c r="F109" s="69">
        <v>5.0999999999999997E-2</v>
      </c>
      <c r="G109" s="78">
        <v>169.2</v>
      </c>
      <c r="H109" s="68">
        <v>141193.1776</v>
      </c>
    </row>
    <row r="110" spans="1:8" x14ac:dyDescent="0.3">
      <c r="A110" s="70">
        <v>37622</v>
      </c>
      <c r="B110" s="71">
        <v>168.97359017903219</v>
      </c>
      <c r="C110" s="72">
        <v>736781.59123689996</v>
      </c>
      <c r="D110" s="69">
        <v>0.65</v>
      </c>
      <c r="E110" s="69">
        <v>0.65</v>
      </c>
      <c r="F110" s="69">
        <v>5.0999999999999997E-2</v>
      </c>
      <c r="G110" s="78">
        <v>169.3</v>
      </c>
      <c r="H110" s="68">
        <v>147042.416</v>
      </c>
    </row>
    <row r="111" spans="1:8" x14ac:dyDescent="0.3">
      <c r="A111" s="70">
        <v>37653</v>
      </c>
      <c r="B111" s="71">
        <v>170.17202581109905</v>
      </c>
      <c r="C111" s="72">
        <v>739792.17354510003</v>
      </c>
      <c r="D111" s="69">
        <v>0.65</v>
      </c>
      <c r="E111" s="69">
        <v>0.65</v>
      </c>
      <c r="F111" s="69">
        <v>5.0999999999999997E-2</v>
      </c>
      <c r="G111" s="78">
        <v>169.6</v>
      </c>
      <c r="H111" s="68">
        <v>147448.35999999999</v>
      </c>
    </row>
    <row r="112" spans="1:8" x14ac:dyDescent="0.3">
      <c r="A112" s="70">
        <v>37681</v>
      </c>
      <c r="B112" s="71">
        <v>173.52485230526437</v>
      </c>
      <c r="C112" s="72">
        <v>753751.62898230006</v>
      </c>
      <c r="D112" s="69">
        <v>0.65</v>
      </c>
      <c r="E112" s="69">
        <v>0.65</v>
      </c>
      <c r="F112" s="69">
        <v>5.0999999999999997E-2</v>
      </c>
      <c r="G112" s="78">
        <v>174.4</v>
      </c>
      <c r="H112" s="68">
        <v>147796.31200000001</v>
      </c>
    </row>
    <row r="113" spans="1:8" x14ac:dyDescent="0.3">
      <c r="A113" s="70">
        <v>37712</v>
      </c>
      <c r="B113" s="71">
        <v>171.8342886844992</v>
      </c>
      <c r="C113" s="72">
        <v>754513.30355910002</v>
      </c>
      <c r="D113" s="69">
        <v>0.65</v>
      </c>
      <c r="E113" s="69">
        <v>0.65</v>
      </c>
      <c r="F113" s="69">
        <v>5.0999999999999997E-2</v>
      </c>
      <c r="G113" s="78">
        <v>175.1</v>
      </c>
      <c r="H113" s="68">
        <v>148956.152</v>
      </c>
    </row>
    <row r="114" spans="1:8" x14ac:dyDescent="0.3">
      <c r="A114" s="70">
        <v>37742</v>
      </c>
      <c r="B114" s="71">
        <v>175.93678328885642</v>
      </c>
      <c r="C114" s="72">
        <v>764804.89585159998</v>
      </c>
      <c r="D114" s="69">
        <v>0.65</v>
      </c>
      <c r="E114" s="69">
        <v>0.65</v>
      </c>
      <c r="F114" s="69">
        <v>5.0999999999999997E-2</v>
      </c>
      <c r="G114" s="78">
        <v>175.2</v>
      </c>
      <c r="H114" s="68">
        <v>149768.03999999899</v>
      </c>
    </row>
    <row r="115" spans="1:8" x14ac:dyDescent="0.3">
      <c r="A115" s="70">
        <v>37773</v>
      </c>
      <c r="B115" s="71">
        <v>179.08457315890521</v>
      </c>
      <c r="C115" s="72">
        <v>775825.18452749995</v>
      </c>
      <c r="D115" s="69">
        <v>0.65</v>
      </c>
      <c r="E115" s="69">
        <v>0.65</v>
      </c>
      <c r="F115" s="69">
        <v>5.0999999999999997E-2</v>
      </c>
      <c r="G115" s="78">
        <v>175.8</v>
      </c>
      <c r="H115" s="68">
        <v>147564.34399999899</v>
      </c>
    </row>
    <row r="116" spans="1:8" x14ac:dyDescent="0.3">
      <c r="A116" s="70">
        <v>37803</v>
      </c>
      <c r="B116" s="71">
        <v>179.98511900888795</v>
      </c>
      <c r="C116" s="72">
        <v>780827.51616799994</v>
      </c>
      <c r="D116" s="69">
        <v>0.65</v>
      </c>
      <c r="E116" s="69">
        <v>0.65</v>
      </c>
      <c r="F116" s="69">
        <v>5.0999999999999997E-2</v>
      </c>
      <c r="G116" s="78">
        <v>175.9</v>
      </c>
      <c r="H116" s="68">
        <v>142751.008</v>
      </c>
    </row>
    <row r="117" spans="1:8" x14ac:dyDescent="0.3">
      <c r="A117" s="70">
        <v>37834</v>
      </c>
      <c r="B117" s="71">
        <v>182.61168887490399</v>
      </c>
      <c r="C117" s="72">
        <v>784296.79307909997</v>
      </c>
      <c r="D117" s="69">
        <v>0.65</v>
      </c>
      <c r="E117" s="69">
        <v>0.65</v>
      </c>
      <c r="F117" s="69">
        <v>5.0999999999999997E-2</v>
      </c>
      <c r="G117" s="78">
        <v>175.8</v>
      </c>
      <c r="H117" s="68">
        <v>143736.872</v>
      </c>
    </row>
    <row r="118" spans="1:8" x14ac:dyDescent="0.3">
      <c r="A118" s="70">
        <v>37865</v>
      </c>
      <c r="B118" s="71">
        <v>180.84870497089179</v>
      </c>
      <c r="C118" s="72">
        <v>726359.74783340003</v>
      </c>
      <c r="D118" s="69">
        <v>0.65</v>
      </c>
      <c r="E118" s="69">
        <v>0.65</v>
      </c>
      <c r="F118" s="69">
        <v>5.0999999999999997E-2</v>
      </c>
      <c r="G118" s="78">
        <v>177.2</v>
      </c>
      <c r="H118" s="68">
        <v>150637.91999999899</v>
      </c>
    </row>
    <row r="119" spans="1:8" x14ac:dyDescent="0.3">
      <c r="A119" s="70">
        <v>37895</v>
      </c>
      <c r="B119" s="71">
        <v>183.97201967385581</v>
      </c>
      <c r="C119" s="72">
        <v>758356.7976697</v>
      </c>
      <c r="D119" s="69">
        <v>0.65</v>
      </c>
      <c r="E119" s="69">
        <v>0.65</v>
      </c>
      <c r="F119" s="69">
        <v>5.0999999999999997E-2</v>
      </c>
      <c r="G119" s="78">
        <v>177.8</v>
      </c>
      <c r="H119" s="68">
        <v>150579.92800000001</v>
      </c>
    </row>
    <row r="120" spans="1:8" x14ac:dyDescent="0.3">
      <c r="A120" s="70">
        <v>37926</v>
      </c>
      <c r="B120" s="71">
        <v>185.20392368354382</v>
      </c>
      <c r="C120" s="72">
        <v>764643.87204249995</v>
      </c>
      <c r="D120" s="69">
        <v>0.65</v>
      </c>
      <c r="E120" s="69">
        <v>0.65</v>
      </c>
      <c r="F120" s="69">
        <v>5.0999999999999997E-2</v>
      </c>
      <c r="G120" s="78">
        <v>178.2</v>
      </c>
      <c r="H120" s="68">
        <v>163048.20799999899</v>
      </c>
    </row>
    <row r="121" spans="1:8" x14ac:dyDescent="0.3">
      <c r="A121" s="70">
        <v>37956</v>
      </c>
      <c r="B121" s="71">
        <v>180.55123910329797</v>
      </c>
      <c r="C121" s="72">
        <v>765762.24965699995</v>
      </c>
      <c r="D121" s="69">
        <v>0.65</v>
      </c>
      <c r="E121" s="69">
        <v>0.65</v>
      </c>
      <c r="F121" s="69">
        <v>5.0999999999999997E-2</v>
      </c>
      <c r="G121" s="78">
        <v>180</v>
      </c>
      <c r="H121" s="68">
        <v>152232.70000000001</v>
      </c>
    </row>
    <row r="122" spans="1:8" x14ac:dyDescent="0.3">
      <c r="A122" s="70">
        <v>37987</v>
      </c>
      <c r="B122" s="71">
        <v>183.0674429854584</v>
      </c>
      <c r="C122" s="72">
        <v>759179.91569549998</v>
      </c>
      <c r="D122" s="69">
        <v>0.65</v>
      </c>
      <c r="E122" s="69">
        <v>0.65</v>
      </c>
      <c r="F122" s="69">
        <v>5.0999999999999997E-2</v>
      </c>
      <c r="G122" s="78">
        <v>180.2</v>
      </c>
      <c r="H122" s="68">
        <v>150899.319466666</v>
      </c>
    </row>
    <row r="123" spans="1:8" x14ac:dyDescent="0.3">
      <c r="A123" s="70">
        <v>38018</v>
      </c>
      <c r="B123" s="71">
        <v>185.90721708956644</v>
      </c>
      <c r="C123" s="72">
        <v>768190.46279919997</v>
      </c>
      <c r="D123" s="69">
        <v>0.65</v>
      </c>
      <c r="E123" s="69">
        <v>0.65</v>
      </c>
      <c r="F123" s="69">
        <v>5.0999999999999997E-2</v>
      </c>
      <c r="G123" s="78">
        <v>180.2</v>
      </c>
      <c r="H123" s="68">
        <v>152116.54666666599</v>
      </c>
    </row>
    <row r="124" spans="1:8" x14ac:dyDescent="0.3">
      <c r="A124" s="70">
        <v>38047</v>
      </c>
      <c r="B124" s="71">
        <v>190.27789111390473</v>
      </c>
      <c r="C124" s="72">
        <v>772988.96992029995</v>
      </c>
      <c r="D124" s="69">
        <v>0.65</v>
      </c>
      <c r="E124" s="69">
        <v>0.65</v>
      </c>
      <c r="F124" s="69">
        <v>5.0999999999999997E-2</v>
      </c>
      <c r="G124" s="78">
        <v>186.8</v>
      </c>
      <c r="H124" s="68">
        <v>153391.73706666601</v>
      </c>
    </row>
    <row r="125" spans="1:8" x14ac:dyDescent="0.3">
      <c r="A125" s="70">
        <v>38078</v>
      </c>
      <c r="B125" s="71">
        <v>194.94143978419126</v>
      </c>
      <c r="C125" s="72">
        <v>784609.19025769993</v>
      </c>
      <c r="D125" s="69">
        <v>0.65</v>
      </c>
      <c r="E125" s="69">
        <v>0.65</v>
      </c>
      <c r="F125" s="69">
        <v>5.0999999999999997E-2</v>
      </c>
      <c r="G125" s="78">
        <v>187.3</v>
      </c>
      <c r="H125" s="68">
        <v>154666.92746666601</v>
      </c>
    </row>
    <row r="126" spans="1:8" x14ac:dyDescent="0.3">
      <c r="A126" s="70">
        <v>38108</v>
      </c>
      <c r="B126" s="71">
        <v>195.98628596076472</v>
      </c>
      <c r="C126" s="72">
        <v>789394.23037030001</v>
      </c>
      <c r="D126" s="69">
        <v>0.65</v>
      </c>
      <c r="E126" s="69">
        <v>0.65</v>
      </c>
      <c r="F126" s="69">
        <v>5.0999999999999997E-2</v>
      </c>
      <c r="G126" s="78">
        <v>187.8</v>
      </c>
      <c r="H126" s="68">
        <v>163187.51786666599</v>
      </c>
    </row>
    <row r="127" spans="1:8" x14ac:dyDescent="0.3">
      <c r="A127" s="70">
        <v>38139</v>
      </c>
      <c r="B127" s="71">
        <v>196.83835135291301</v>
      </c>
      <c r="C127" s="72">
        <v>801205.74690240005</v>
      </c>
      <c r="D127" s="69">
        <v>0.65</v>
      </c>
      <c r="E127" s="69">
        <v>0.65</v>
      </c>
      <c r="F127" s="69">
        <v>5.0999999999999997E-2</v>
      </c>
      <c r="G127" s="78">
        <v>188.5</v>
      </c>
      <c r="H127" s="68">
        <v>154087.29546666599</v>
      </c>
    </row>
    <row r="128" spans="1:8" x14ac:dyDescent="0.3">
      <c r="A128" s="70">
        <v>38169</v>
      </c>
      <c r="B128" s="71">
        <v>202.62930028191914</v>
      </c>
      <c r="C128" s="72">
        <v>803095.16465970001</v>
      </c>
      <c r="D128" s="69">
        <v>0.65</v>
      </c>
      <c r="E128" s="69">
        <v>0.65</v>
      </c>
      <c r="F128" s="69">
        <v>4.8000000000000001E-2</v>
      </c>
      <c r="G128" s="78">
        <v>189.3</v>
      </c>
      <c r="H128" s="68">
        <v>152812.105066666</v>
      </c>
    </row>
    <row r="129" spans="1:8" x14ac:dyDescent="0.3">
      <c r="A129" s="70">
        <v>38200</v>
      </c>
      <c r="B129" s="71">
        <v>200.00302252248929</v>
      </c>
      <c r="C129" s="72">
        <v>816075.03294060007</v>
      </c>
      <c r="D129" s="69">
        <v>0.65</v>
      </c>
      <c r="E129" s="69">
        <v>0.65</v>
      </c>
      <c r="F129" s="69">
        <v>4.4999999999999998E-2</v>
      </c>
      <c r="G129" s="78">
        <v>188.8</v>
      </c>
      <c r="H129" s="68">
        <v>154551.00106666601</v>
      </c>
    </row>
    <row r="130" spans="1:8" x14ac:dyDescent="0.3">
      <c r="A130" s="70">
        <v>38231</v>
      </c>
      <c r="B130" s="71">
        <v>206.69462995253758</v>
      </c>
      <c r="C130" s="72">
        <v>820832.14295769995</v>
      </c>
      <c r="D130" s="69">
        <v>0.8</v>
      </c>
      <c r="E130" s="69">
        <v>0.72500000000000009</v>
      </c>
      <c r="F130" s="69">
        <v>4.3499999999999997E-2</v>
      </c>
      <c r="G130" s="78">
        <v>194.9</v>
      </c>
      <c r="H130" s="68">
        <v>157854.903466666</v>
      </c>
    </row>
    <row r="131" spans="1:8" x14ac:dyDescent="0.3">
      <c r="A131" s="70">
        <v>38261</v>
      </c>
      <c r="B131" s="71">
        <v>209.31988134166519</v>
      </c>
      <c r="C131" s="72">
        <v>830788.07165669999</v>
      </c>
      <c r="D131" s="69">
        <v>0.8</v>
      </c>
      <c r="E131" s="69">
        <v>0.72500000000000009</v>
      </c>
      <c r="F131" s="69">
        <v>4.2999999999999997E-2</v>
      </c>
      <c r="G131" s="78">
        <v>195.3</v>
      </c>
      <c r="H131" s="68">
        <v>163303.44426666599</v>
      </c>
    </row>
    <row r="132" spans="1:8" x14ac:dyDescent="0.3">
      <c r="A132" s="70">
        <v>38292</v>
      </c>
      <c r="B132" s="71">
        <v>217.29362714027155</v>
      </c>
      <c r="C132" s="72">
        <v>859945.63870620006</v>
      </c>
      <c r="D132" s="69">
        <v>1</v>
      </c>
      <c r="E132" s="69">
        <v>0.82499999999999996</v>
      </c>
      <c r="F132" s="69">
        <v>4.1500000000000002E-2</v>
      </c>
      <c r="G132" s="78">
        <v>195.9</v>
      </c>
      <c r="H132" s="68">
        <v>170896.623466666</v>
      </c>
    </row>
    <row r="133" spans="1:8" x14ac:dyDescent="0.3">
      <c r="A133" s="70">
        <v>38322</v>
      </c>
      <c r="B133" s="71">
        <v>222.69583644727018</v>
      </c>
      <c r="C133" s="72">
        <v>864764.82496290002</v>
      </c>
      <c r="D133" s="69">
        <v>1</v>
      </c>
      <c r="E133" s="69">
        <v>0.95</v>
      </c>
      <c r="F133" s="69">
        <v>4.1500000000000002E-2</v>
      </c>
      <c r="G133" s="78">
        <v>195.7</v>
      </c>
      <c r="H133" s="68">
        <v>162144.18026666599</v>
      </c>
    </row>
    <row r="134" spans="1:8" x14ac:dyDescent="0.3">
      <c r="A134" s="70">
        <v>38353</v>
      </c>
      <c r="B134" s="71">
        <v>234.12714530008142</v>
      </c>
      <c r="C134" s="72">
        <v>887549.99433090002</v>
      </c>
      <c r="D134" s="69">
        <v>1</v>
      </c>
      <c r="E134" s="69">
        <v>0.95</v>
      </c>
      <c r="F134" s="69">
        <v>4.1500000000000002E-2</v>
      </c>
      <c r="G134" s="78">
        <v>196.1</v>
      </c>
      <c r="H134" s="68">
        <v>164747.0232</v>
      </c>
    </row>
    <row r="135" spans="1:8" x14ac:dyDescent="0.3">
      <c r="A135" s="70">
        <v>38384</v>
      </c>
      <c r="B135" s="71">
        <v>245.71988019187151</v>
      </c>
      <c r="C135" s="72">
        <v>902426.61555400002</v>
      </c>
      <c r="D135" s="69">
        <v>1</v>
      </c>
      <c r="E135" s="69">
        <v>0.95</v>
      </c>
      <c r="F135" s="69">
        <v>4.1500000000000002E-2</v>
      </c>
      <c r="G135" s="78">
        <v>196.4</v>
      </c>
      <c r="H135" s="68">
        <v>169743.25520000001</v>
      </c>
    </row>
    <row r="136" spans="1:8" x14ac:dyDescent="0.3">
      <c r="A136" s="70">
        <v>38412</v>
      </c>
      <c r="B136" s="71">
        <v>251.58839354086302</v>
      </c>
      <c r="C136" s="72">
        <v>915735.77835500007</v>
      </c>
      <c r="D136" s="69">
        <v>1</v>
      </c>
      <c r="E136" s="69">
        <v>0.95</v>
      </c>
      <c r="F136" s="69">
        <v>4.1500000000000002E-2</v>
      </c>
      <c r="G136" s="78">
        <v>197.9</v>
      </c>
      <c r="H136" s="68">
        <v>169155.4632</v>
      </c>
    </row>
    <row r="137" spans="1:8" x14ac:dyDescent="0.3">
      <c r="A137" s="70">
        <v>38443</v>
      </c>
      <c r="B137" s="71">
        <v>261.41929080773275</v>
      </c>
      <c r="C137" s="72">
        <v>937422.07376529998</v>
      </c>
      <c r="D137" s="69">
        <v>1</v>
      </c>
      <c r="E137" s="69">
        <v>0.95</v>
      </c>
      <c r="F137" s="69">
        <v>4.1500000000000002E-2</v>
      </c>
      <c r="G137" s="78">
        <v>198.6</v>
      </c>
      <c r="H137" s="68">
        <v>171124.56640000001</v>
      </c>
    </row>
    <row r="138" spans="1:8" x14ac:dyDescent="0.3">
      <c r="A138" s="70">
        <v>38473</v>
      </c>
      <c r="B138" s="71">
        <v>271.35561356960227</v>
      </c>
      <c r="C138" s="72">
        <v>951259.80314960005</v>
      </c>
      <c r="D138" s="69">
        <v>1</v>
      </c>
      <c r="E138" s="69">
        <v>0.95</v>
      </c>
      <c r="F138" s="69">
        <v>4.1500000000000002E-2</v>
      </c>
      <c r="G138" s="78">
        <v>198.7</v>
      </c>
      <c r="H138" s="68">
        <v>172799.77359999999</v>
      </c>
    </row>
    <row r="139" spans="1:8" x14ac:dyDescent="0.3">
      <c r="A139" s="70">
        <v>38504</v>
      </c>
      <c r="B139" s="71">
        <v>273.2</v>
      </c>
      <c r="C139" s="72">
        <v>966028.11461540009</v>
      </c>
      <c r="D139" s="69">
        <v>1</v>
      </c>
      <c r="E139" s="69">
        <v>0.95</v>
      </c>
      <c r="F139" s="69">
        <v>4.1500000000000002E-2</v>
      </c>
      <c r="G139" s="78">
        <v>200.2</v>
      </c>
      <c r="H139" s="68">
        <v>166216.50319999899</v>
      </c>
    </row>
    <row r="140" spans="1:8" x14ac:dyDescent="0.3">
      <c r="A140" s="70">
        <v>38534</v>
      </c>
      <c r="B140" s="71">
        <v>282.43215395743914</v>
      </c>
      <c r="C140" s="72">
        <v>974349.27456189995</v>
      </c>
      <c r="D140" s="69">
        <v>1</v>
      </c>
      <c r="E140" s="69">
        <v>0.95</v>
      </c>
      <c r="F140" s="69">
        <v>4.1500000000000002E-2</v>
      </c>
      <c r="G140" s="78">
        <v>200.7</v>
      </c>
      <c r="H140" s="68">
        <v>163542.0496</v>
      </c>
    </row>
    <row r="141" spans="1:8" x14ac:dyDescent="0.3">
      <c r="A141" s="70">
        <v>38565</v>
      </c>
      <c r="B141" s="71">
        <v>280.70690234164698</v>
      </c>
      <c r="C141" s="72">
        <v>999088.58594819997</v>
      </c>
      <c r="D141" s="69">
        <v>1</v>
      </c>
      <c r="E141" s="69">
        <v>0.95</v>
      </c>
      <c r="F141" s="69">
        <v>4.1500000000000002E-2</v>
      </c>
      <c r="G141" s="78">
        <v>200.9</v>
      </c>
      <c r="H141" s="68">
        <v>164629.46479999999</v>
      </c>
    </row>
    <row r="142" spans="1:8" x14ac:dyDescent="0.3">
      <c r="A142" s="70">
        <v>38596</v>
      </c>
      <c r="B142" s="71">
        <v>283.25654942431498</v>
      </c>
      <c r="C142" s="72">
        <v>1027663.4165013999</v>
      </c>
      <c r="D142" s="69">
        <v>1</v>
      </c>
      <c r="E142" s="69">
        <v>0.95</v>
      </c>
      <c r="F142" s="69">
        <v>4.1500000000000002E-2</v>
      </c>
      <c r="G142" s="78">
        <v>203.2</v>
      </c>
      <c r="H142" s="68">
        <v>173270.00719999999</v>
      </c>
    </row>
    <row r="143" spans="1:8" x14ac:dyDescent="0.3">
      <c r="A143" s="70">
        <v>38626</v>
      </c>
      <c r="B143" s="71">
        <v>285.59772574176912</v>
      </c>
      <c r="C143" s="72">
        <v>1050707.8597578001</v>
      </c>
      <c r="D143" s="69">
        <v>1</v>
      </c>
      <c r="E143" s="69">
        <v>0.95</v>
      </c>
      <c r="F143" s="69">
        <v>4.1500000000000002E-2</v>
      </c>
      <c r="G143" s="78">
        <v>204.6</v>
      </c>
      <c r="H143" s="68">
        <v>175268.5</v>
      </c>
    </row>
    <row r="144" spans="1:8" x14ac:dyDescent="0.3">
      <c r="A144" s="70">
        <v>38657</v>
      </c>
      <c r="B144" s="71">
        <v>294.41884515103766</v>
      </c>
      <c r="C144" s="72">
        <v>1062598.3606984001</v>
      </c>
      <c r="D144" s="69">
        <v>1</v>
      </c>
      <c r="E144" s="69">
        <v>0.95</v>
      </c>
      <c r="F144" s="69">
        <v>4.3499999999999997E-2</v>
      </c>
      <c r="G144" s="78">
        <v>205.2</v>
      </c>
      <c r="H144" s="68">
        <v>194606.85680000001</v>
      </c>
    </row>
    <row r="145" spans="1:8" x14ac:dyDescent="0.3">
      <c r="A145" s="70">
        <v>38687</v>
      </c>
      <c r="B145" s="71">
        <v>291.74480599652935</v>
      </c>
      <c r="C145" s="72">
        <v>1074034.0937184</v>
      </c>
      <c r="D145" s="69">
        <v>1</v>
      </c>
      <c r="E145" s="69">
        <v>0.95</v>
      </c>
      <c r="F145" s="69">
        <v>4.3499999999999997E-2</v>
      </c>
      <c r="G145" s="78">
        <v>209.2</v>
      </c>
      <c r="H145" s="68">
        <v>176855.53839999999</v>
      </c>
    </row>
    <row r="146" spans="1:8" x14ac:dyDescent="0.3">
      <c r="A146" s="70">
        <v>38718</v>
      </c>
      <c r="B146" s="71">
        <v>293.30309599242059</v>
      </c>
      <c r="C146" s="72">
        <v>1085497.7632052</v>
      </c>
      <c r="D146" s="69">
        <v>1</v>
      </c>
      <c r="E146" s="69">
        <v>0.95</v>
      </c>
      <c r="F146" s="69">
        <v>4.4499999999999998E-2</v>
      </c>
      <c r="G146" s="78">
        <v>209.5</v>
      </c>
      <c r="H146" s="68">
        <v>182015.38573333301</v>
      </c>
    </row>
    <row r="147" spans="1:8" x14ac:dyDescent="0.3">
      <c r="A147" s="70">
        <v>38749</v>
      </c>
      <c r="B147" s="71">
        <v>299.1004152144489</v>
      </c>
      <c r="C147" s="72">
        <v>1114255.3614250002</v>
      </c>
      <c r="D147" s="69">
        <v>1</v>
      </c>
      <c r="E147" s="69">
        <v>0.95</v>
      </c>
      <c r="F147" s="69">
        <v>4.4499999999999998E-2</v>
      </c>
      <c r="G147" s="78">
        <v>209.9</v>
      </c>
      <c r="H147" s="68">
        <v>184255.965733333</v>
      </c>
    </row>
    <row r="148" spans="1:8" x14ac:dyDescent="0.3">
      <c r="A148" s="70">
        <v>38777</v>
      </c>
      <c r="B148" s="71">
        <v>304.23892779738009</v>
      </c>
      <c r="C148" s="72">
        <v>1150848.2820182</v>
      </c>
      <c r="D148" s="69">
        <v>1</v>
      </c>
      <c r="E148" s="69">
        <v>0.95</v>
      </c>
      <c r="F148" s="69">
        <v>4.3999999999999997E-2</v>
      </c>
      <c r="G148" s="78">
        <v>212</v>
      </c>
      <c r="H148" s="68">
        <v>184674.207333333</v>
      </c>
    </row>
    <row r="149" spans="1:8" x14ac:dyDescent="0.3">
      <c r="A149" s="70">
        <v>38808</v>
      </c>
      <c r="B149" s="71">
        <v>307.69780391151352</v>
      </c>
      <c r="C149" s="72">
        <v>1193416.0902483999</v>
      </c>
      <c r="D149" s="69">
        <v>1</v>
      </c>
      <c r="E149" s="69">
        <v>0.95</v>
      </c>
      <c r="F149" s="69">
        <v>4.5999999999999999E-2</v>
      </c>
      <c r="G149" s="78">
        <v>213.5</v>
      </c>
      <c r="H149" s="68">
        <v>185988.680933333</v>
      </c>
    </row>
    <row r="150" spans="1:8" x14ac:dyDescent="0.3">
      <c r="A150" s="70">
        <v>38838</v>
      </c>
      <c r="B150" s="71">
        <v>307.14680610230528</v>
      </c>
      <c r="C150" s="72">
        <v>1206340.77134</v>
      </c>
      <c r="D150" s="69">
        <v>1</v>
      </c>
      <c r="E150" s="69">
        <v>0.95</v>
      </c>
      <c r="F150" s="69">
        <v>4.5999999999999999E-2</v>
      </c>
      <c r="G150" s="78">
        <v>214.6</v>
      </c>
      <c r="H150" s="68">
        <v>186705.66653333299</v>
      </c>
    </row>
    <row r="151" spans="1:8" x14ac:dyDescent="0.3">
      <c r="A151" s="70">
        <v>38869</v>
      </c>
      <c r="B151" s="71">
        <v>308.96310536882743</v>
      </c>
      <c r="C151" s="72">
        <v>1230830.0066420999</v>
      </c>
      <c r="D151" s="69">
        <v>1</v>
      </c>
      <c r="E151" s="69">
        <v>0.9</v>
      </c>
      <c r="F151" s="69">
        <v>4.5999999999999999E-2</v>
      </c>
      <c r="G151" s="78">
        <v>217.8</v>
      </c>
      <c r="H151" s="68">
        <v>178609.704133333</v>
      </c>
    </row>
    <row r="152" spans="1:8" x14ac:dyDescent="0.3">
      <c r="A152" s="70">
        <v>38899</v>
      </c>
      <c r="B152" s="71">
        <v>303.59842581486652</v>
      </c>
      <c r="C152" s="72">
        <v>1242967.6751250001</v>
      </c>
      <c r="D152" s="69">
        <v>1</v>
      </c>
      <c r="E152" s="69">
        <v>0.9</v>
      </c>
      <c r="F152" s="69">
        <v>4.7E-2</v>
      </c>
      <c r="G152" s="78">
        <v>218.6</v>
      </c>
      <c r="H152" s="68">
        <v>183060.989733333</v>
      </c>
    </row>
    <row r="153" spans="1:8" x14ac:dyDescent="0.3">
      <c r="A153" s="70">
        <v>38930</v>
      </c>
      <c r="B153" s="71">
        <v>311.00537141060499</v>
      </c>
      <c r="C153" s="72">
        <v>1247923.3993369001</v>
      </c>
      <c r="D153" s="69">
        <v>1</v>
      </c>
      <c r="E153" s="69">
        <v>0.9</v>
      </c>
      <c r="F153" s="69">
        <v>4.7E-2</v>
      </c>
      <c r="G153" s="78">
        <v>219.2</v>
      </c>
      <c r="H153" s="68">
        <v>185570.43933333299</v>
      </c>
    </row>
    <row r="154" spans="1:8" x14ac:dyDescent="0.3">
      <c r="A154" s="70">
        <v>38961</v>
      </c>
      <c r="B154" s="71">
        <v>313.05415525340504</v>
      </c>
      <c r="C154" s="72">
        <v>1263452.7898049999</v>
      </c>
      <c r="D154" s="69">
        <v>1</v>
      </c>
      <c r="E154" s="69">
        <v>0.9</v>
      </c>
      <c r="F154" s="69">
        <v>4.7E-2</v>
      </c>
      <c r="G154" s="78">
        <v>222.5</v>
      </c>
      <c r="H154" s="68">
        <v>193337.78333333301</v>
      </c>
    </row>
    <row r="155" spans="1:8" x14ac:dyDescent="0.3">
      <c r="A155" s="70">
        <v>38991</v>
      </c>
      <c r="B155" s="71">
        <v>306.14584225518644</v>
      </c>
      <c r="C155" s="72">
        <v>1277461.5358761998</v>
      </c>
      <c r="D155" s="69">
        <v>1</v>
      </c>
      <c r="E155" s="69">
        <v>0.9</v>
      </c>
      <c r="F155" s="69">
        <v>4.7E-2</v>
      </c>
      <c r="G155" s="78">
        <v>223.1</v>
      </c>
      <c r="H155" s="68">
        <v>194174.26653333299</v>
      </c>
    </row>
    <row r="156" spans="1:8" x14ac:dyDescent="0.3">
      <c r="A156" s="70">
        <v>39022</v>
      </c>
      <c r="B156" s="71">
        <v>308.4274648689788</v>
      </c>
      <c r="C156" s="72">
        <v>1289822.1577711999</v>
      </c>
      <c r="D156" s="69">
        <v>1</v>
      </c>
      <c r="E156" s="69">
        <v>0.9</v>
      </c>
      <c r="F156" s="69">
        <v>4.7E-2</v>
      </c>
      <c r="G156" s="78">
        <v>223.4</v>
      </c>
      <c r="H156" s="68">
        <v>209051.717733333</v>
      </c>
    </row>
    <row r="157" spans="1:8" x14ac:dyDescent="0.3">
      <c r="A157" s="70">
        <v>39052</v>
      </c>
      <c r="B157" s="71">
        <v>306.30519952554772</v>
      </c>
      <c r="C157" s="72">
        <v>1317149.3853783999</v>
      </c>
      <c r="D157" s="69">
        <v>1</v>
      </c>
      <c r="E157" s="69">
        <v>0.9</v>
      </c>
      <c r="F157" s="69">
        <v>4.7E-2</v>
      </c>
      <c r="G157" s="78">
        <v>227.4</v>
      </c>
      <c r="H157" s="68">
        <v>198535.92893333299</v>
      </c>
    </row>
    <row r="158" spans="1:8" x14ac:dyDescent="0.3">
      <c r="A158" s="70">
        <v>39083</v>
      </c>
      <c r="B158" s="71">
        <v>313.4001252667635</v>
      </c>
      <c r="C158" s="72">
        <v>1327954.3459128002</v>
      </c>
      <c r="D158" s="69">
        <v>1</v>
      </c>
      <c r="E158" s="69">
        <v>0.9</v>
      </c>
      <c r="F158" s="69">
        <v>4.7E-2</v>
      </c>
      <c r="G158" s="78">
        <v>230.4</v>
      </c>
      <c r="H158" s="68">
        <v>206449.60319999899</v>
      </c>
    </row>
    <row r="159" spans="1:8" x14ac:dyDescent="0.3">
      <c r="A159" s="70">
        <v>39114</v>
      </c>
      <c r="B159" s="71">
        <v>314.1882795685105</v>
      </c>
      <c r="C159" s="72">
        <v>1321397.9541436001</v>
      </c>
      <c r="D159" s="69">
        <v>1</v>
      </c>
      <c r="E159" s="69">
        <v>0.9</v>
      </c>
      <c r="F159" s="69">
        <v>4.7E-2</v>
      </c>
      <c r="G159" s="78">
        <v>230.8</v>
      </c>
      <c r="H159" s="68">
        <v>208275.36720000001</v>
      </c>
    </row>
    <row r="160" spans="1:8" x14ac:dyDescent="0.3">
      <c r="A160" s="70">
        <v>39142</v>
      </c>
      <c r="B160" s="71">
        <v>321.81385325679378</v>
      </c>
      <c r="C160" s="72">
        <v>1364064.3747860999</v>
      </c>
      <c r="D160" s="69">
        <v>1</v>
      </c>
      <c r="E160" s="69">
        <v>0.9</v>
      </c>
      <c r="F160" s="69">
        <v>4.7500000000000001E-2</v>
      </c>
      <c r="G160" s="78">
        <v>236.1</v>
      </c>
      <c r="H160" s="68">
        <v>209614.26079999999</v>
      </c>
    </row>
    <row r="161" spans="1:8" x14ac:dyDescent="0.3">
      <c r="A161" s="70">
        <v>39173</v>
      </c>
      <c r="B161" s="71">
        <v>324.04276138846797</v>
      </c>
      <c r="C161" s="72">
        <v>1362077.6089507001</v>
      </c>
      <c r="D161" s="69">
        <v>1</v>
      </c>
      <c r="E161" s="69">
        <v>0.9</v>
      </c>
      <c r="F161" s="69">
        <v>4.7500000000000001E-2</v>
      </c>
      <c r="G161" s="78">
        <v>238</v>
      </c>
      <c r="H161" s="68">
        <v>213752.65919999999</v>
      </c>
    </row>
    <row r="162" spans="1:8" x14ac:dyDescent="0.3">
      <c r="A162" s="70">
        <v>39203</v>
      </c>
      <c r="B162" s="71">
        <v>335.67968769132756</v>
      </c>
      <c r="C162" s="72">
        <v>1379008.2195747001</v>
      </c>
      <c r="D162" s="69">
        <v>1</v>
      </c>
      <c r="E162" s="69">
        <v>0.9</v>
      </c>
      <c r="F162" s="69">
        <v>4.65E-2</v>
      </c>
      <c r="G162" s="78">
        <v>238.7</v>
      </c>
      <c r="H162" s="68">
        <v>211257.44839999999</v>
      </c>
    </row>
    <row r="163" spans="1:8" x14ac:dyDescent="0.3">
      <c r="A163" s="70">
        <v>39234</v>
      </c>
      <c r="B163" s="71">
        <v>337.39791726192107</v>
      </c>
      <c r="C163" s="72">
        <v>1401951.7589423</v>
      </c>
      <c r="D163" s="69">
        <v>1</v>
      </c>
      <c r="E163" s="69">
        <v>0.9</v>
      </c>
      <c r="F163" s="69">
        <v>4.7E-2</v>
      </c>
      <c r="G163" s="78">
        <v>241.1</v>
      </c>
      <c r="H163" s="68">
        <v>202554.64</v>
      </c>
    </row>
    <row r="164" spans="1:8" x14ac:dyDescent="0.3">
      <c r="A164" s="70">
        <v>39264</v>
      </c>
      <c r="B164" s="71">
        <v>342.1</v>
      </c>
      <c r="C164" s="72">
        <v>1421067.1598097114</v>
      </c>
      <c r="D164" s="69">
        <v>1</v>
      </c>
      <c r="E164" s="69">
        <v>0.9</v>
      </c>
      <c r="F164" s="69">
        <v>4.8000000000000001E-2</v>
      </c>
      <c r="G164" s="78">
        <v>241.7</v>
      </c>
      <c r="H164" s="68">
        <v>203406.66319999899</v>
      </c>
    </row>
    <row r="165" spans="1:8" x14ac:dyDescent="0.3">
      <c r="A165" s="70">
        <v>39295</v>
      </c>
      <c r="B165" s="71">
        <v>344.7029928323787</v>
      </c>
      <c r="C165" s="72">
        <v>1446005.3354894824</v>
      </c>
      <c r="D165" s="69">
        <v>1</v>
      </c>
      <c r="E165" s="69">
        <v>0.9</v>
      </c>
      <c r="F165" s="69">
        <v>4.8500000000000001E-2</v>
      </c>
      <c r="G165" s="78">
        <v>242</v>
      </c>
      <c r="H165" s="68">
        <v>206023.591599999</v>
      </c>
    </row>
    <row r="166" spans="1:8" x14ac:dyDescent="0.3">
      <c r="A166" s="70">
        <v>39326</v>
      </c>
      <c r="B166" s="71">
        <v>347.45745226907809</v>
      </c>
      <c r="C166" s="72">
        <v>1470907.418509996</v>
      </c>
      <c r="D166" s="69">
        <v>1</v>
      </c>
      <c r="E166" s="69">
        <v>0.9</v>
      </c>
      <c r="F166" s="69">
        <v>4.8500000000000001E-2</v>
      </c>
      <c r="G166" s="78">
        <v>244.6</v>
      </c>
      <c r="H166" s="68">
        <v>214726.39999999999</v>
      </c>
    </row>
    <row r="167" spans="1:8" x14ac:dyDescent="0.3">
      <c r="A167" s="70">
        <v>39356</v>
      </c>
      <c r="B167" s="71">
        <v>357.3</v>
      </c>
      <c r="C167" s="72">
        <v>1486063.9363754299</v>
      </c>
      <c r="D167" s="69">
        <v>1</v>
      </c>
      <c r="E167" s="69">
        <v>0.9</v>
      </c>
      <c r="F167" s="69">
        <v>4.8500000000000001E-2</v>
      </c>
      <c r="G167" s="78">
        <v>247</v>
      </c>
      <c r="H167" s="68">
        <v>216187.01119999899</v>
      </c>
    </row>
    <row r="168" spans="1:8" x14ac:dyDescent="0.3">
      <c r="A168" s="70">
        <v>39387</v>
      </c>
      <c r="B168" s="71">
        <v>351.88782277018362</v>
      </c>
      <c r="C168" s="72">
        <v>1511510.5600863332</v>
      </c>
      <c r="D168" s="69">
        <v>1</v>
      </c>
      <c r="E168" s="69">
        <v>0.9</v>
      </c>
      <c r="F168" s="69">
        <v>5.2999999999999999E-2</v>
      </c>
      <c r="G168" s="78">
        <v>247.6</v>
      </c>
      <c r="H168" s="68">
        <v>230914.84079999899</v>
      </c>
    </row>
    <row r="169" spans="1:8" x14ac:dyDescent="0.3">
      <c r="A169" s="70">
        <v>39417</v>
      </c>
      <c r="B169" s="71">
        <v>352.10399931578468</v>
      </c>
      <c r="C169" s="72">
        <v>1546126.6635936899</v>
      </c>
      <c r="D169" s="69">
        <v>1</v>
      </c>
      <c r="E169" s="69">
        <v>0.9</v>
      </c>
      <c r="F169" s="69">
        <v>5.5E-2</v>
      </c>
      <c r="G169" s="78">
        <v>250.3</v>
      </c>
      <c r="H169" s="68">
        <v>220629.70359999899</v>
      </c>
    </row>
    <row r="170" spans="1:8" x14ac:dyDescent="0.3">
      <c r="A170" s="70">
        <v>39448</v>
      </c>
      <c r="B170" s="71">
        <v>357.42846868830776</v>
      </c>
      <c r="C170" s="72">
        <v>1617052.2427154412</v>
      </c>
      <c r="D170" s="69">
        <v>0.8</v>
      </c>
      <c r="E170" s="69">
        <v>0.8</v>
      </c>
      <c r="F170" s="69">
        <v>5.5E-2</v>
      </c>
      <c r="G170" s="78">
        <v>250.9</v>
      </c>
      <c r="H170" s="68">
        <v>220110.92333333299</v>
      </c>
    </row>
    <row r="171" spans="1:8" x14ac:dyDescent="0.3">
      <c r="A171" s="70">
        <v>39479</v>
      </c>
      <c r="B171" s="71">
        <v>354.11263198008919</v>
      </c>
      <c r="C171" s="72">
        <v>1617455.3298471367</v>
      </c>
      <c r="D171" s="69">
        <v>0.8</v>
      </c>
      <c r="E171" s="69">
        <v>0.8</v>
      </c>
      <c r="F171" s="69">
        <v>5.5E-2</v>
      </c>
      <c r="G171" s="78">
        <v>251.4</v>
      </c>
      <c r="H171" s="68">
        <v>226211.80333333299</v>
      </c>
    </row>
    <row r="172" spans="1:8" x14ac:dyDescent="0.3">
      <c r="A172" s="70">
        <v>39508</v>
      </c>
      <c r="B172" s="71">
        <v>352.7</v>
      </c>
      <c r="C172" s="72">
        <v>1686352.1696394752</v>
      </c>
      <c r="D172" s="69">
        <v>0.8</v>
      </c>
      <c r="E172" s="69">
        <v>0.8</v>
      </c>
      <c r="F172" s="69">
        <v>5.5E-2</v>
      </c>
      <c r="G172" s="78">
        <v>261.89999999999998</v>
      </c>
      <c r="H172" s="68">
        <v>231702.59533333301</v>
      </c>
    </row>
    <row r="173" spans="1:8" x14ac:dyDescent="0.3">
      <c r="A173" s="70">
        <v>39539</v>
      </c>
      <c r="B173" s="71">
        <v>346.7</v>
      </c>
      <c r="C173" s="72">
        <v>1691348.2439708298</v>
      </c>
      <c r="D173" s="69">
        <v>0.8</v>
      </c>
      <c r="E173" s="69">
        <v>0.8</v>
      </c>
      <c r="F173" s="69">
        <v>5.1999999999999998E-2</v>
      </c>
      <c r="G173" s="78">
        <v>264.10000000000002</v>
      </c>
      <c r="H173" s="68">
        <v>233288.82413333299</v>
      </c>
    </row>
    <row r="174" spans="1:8" x14ac:dyDescent="0.3">
      <c r="A174" s="70">
        <v>39569</v>
      </c>
      <c r="B174" s="71">
        <v>348.5</v>
      </c>
      <c r="C174" s="72">
        <v>1739547.3422153881</v>
      </c>
      <c r="D174" s="69">
        <v>0.8</v>
      </c>
      <c r="E174" s="69">
        <v>0.8</v>
      </c>
      <c r="F174" s="69">
        <v>5.1999999999999998E-2</v>
      </c>
      <c r="G174" s="78">
        <v>268.39999999999998</v>
      </c>
      <c r="H174" s="68">
        <v>232983.780133333</v>
      </c>
    </row>
    <row r="175" spans="1:8" x14ac:dyDescent="0.3">
      <c r="A175" s="70">
        <v>39600</v>
      </c>
      <c r="B175" s="71">
        <v>348.3</v>
      </c>
      <c r="C175" s="72">
        <v>1760874.0112913894</v>
      </c>
      <c r="D175" s="69">
        <v>0.8</v>
      </c>
      <c r="E175" s="69">
        <v>0.8</v>
      </c>
      <c r="F175" s="69">
        <v>5.0500000000000003E-2</v>
      </c>
      <c r="G175" s="78">
        <v>280</v>
      </c>
      <c r="H175" s="68">
        <v>223161.36333333299</v>
      </c>
    </row>
    <row r="176" spans="1:8" x14ac:dyDescent="0.3">
      <c r="A176" s="70">
        <v>39630</v>
      </c>
      <c r="B176" s="71">
        <v>351</v>
      </c>
      <c r="C176" s="72">
        <v>1774614.4227798032</v>
      </c>
      <c r="D176" s="69">
        <v>0.8</v>
      </c>
      <c r="E176" s="69">
        <v>0.8</v>
      </c>
      <c r="F176" s="69">
        <v>5.0500000000000003E-2</v>
      </c>
      <c r="G176" s="78">
        <v>288.39999999999998</v>
      </c>
      <c r="H176" s="68">
        <v>219531.33973333301</v>
      </c>
    </row>
    <row r="177" spans="1:8" x14ac:dyDescent="0.3">
      <c r="A177" s="70">
        <v>39661</v>
      </c>
      <c r="B177" s="71">
        <v>350.1</v>
      </c>
      <c r="C177" s="72">
        <v>1791134.0602638242</v>
      </c>
      <c r="D177" s="69">
        <v>0.8</v>
      </c>
      <c r="E177" s="69">
        <v>0.8</v>
      </c>
      <c r="F177" s="69">
        <v>4.9000000000000002E-2</v>
      </c>
      <c r="G177" s="78">
        <v>291.3</v>
      </c>
      <c r="H177" s="68">
        <v>224137.50413333299</v>
      </c>
    </row>
    <row r="178" spans="1:8" x14ac:dyDescent="0.3">
      <c r="A178" s="70">
        <v>39692</v>
      </c>
      <c r="B178" s="71">
        <v>349.4</v>
      </c>
      <c r="C178" s="72">
        <v>1883779.8379187351</v>
      </c>
      <c r="D178" s="69">
        <v>0.8</v>
      </c>
      <c r="E178" s="69">
        <v>0.8</v>
      </c>
      <c r="F178" s="69">
        <v>4.9000000000000002E-2</v>
      </c>
      <c r="G178" s="78">
        <v>298.8</v>
      </c>
      <c r="H178" s="68">
        <v>232922.77133333299</v>
      </c>
    </row>
    <row r="179" spans="1:8" x14ac:dyDescent="0.3">
      <c r="A179" s="70">
        <v>39722</v>
      </c>
      <c r="B179" s="71">
        <v>348.7</v>
      </c>
      <c r="C179" s="72">
        <v>1636310.1049965071</v>
      </c>
      <c r="D179" s="69">
        <v>0.8</v>
      </c>
      <c r="E179" s="69">
        <v>0.8</v>
      </c>
      <c r="F179" s="69">
        <v>4.9000000000000002E-2</v>
      </c>
      <c r="G179" s="78">
        <v>306.2</v>
      </c>
      <c r="H179" s="68">
        <v>232556.71853333301</v>
      </c>
    </row>
    <row r="180" spans="1:8" x14ac:dyDescent="0.3">
      <c r="A180" s="70">
        <v>39753</v>
      </c>
      <c r="B180" s="71">
        <v>347.7</v>
      </c>
      <c r="C180" s="72">
        <v>1710057.8015881665</v>
      </c>
      <c r="D180" s="69">
        <v>0.8</v>
      </c>
      <c r="E180" s="69">
        <v>0.8</v>
      </c>
      <c r="F180" s="69">
        <v>4.9000000000000002E-2</v>
      </c>
      <c r="G180" s="78">
        <v>308.10000000000002</v>
      </c>
      <c r="H180" s="68">
        <v>245124.531333333</v>
      </c>
    </row>
    <row r="181" spans="1:8" x14ac:dyDescent="0.3">
      <c r="A181" s="70">
        <v>39783</v>
      </c>
      <c r="B181" s="71">
        <v>343.2</v>
      </c>
      <c r="C181" s="72">
        <v>1668320.3765562999</v>
      </c>
      <c r="D181" s="69">
        <v>0.8</v>
      </c>
      <c r="E181" s="69">
        <v>0.8</v>
      </c>
      <c r="F181" s="69">
        <v>4.9000000000000002E-2</v>
      </c>
      <c r="G181" s="78">
        <v>310.2</v>
      </c>
      <c r="H181" s="68">
        <v>235729.17613333301</v>
      </c>
    </row>
    <row r="182" spans="1:8" x14ac:dyDescent="0.3">
      <c r="A182" s="70">
        <v>39814</v>
      </c>
      <c r="B182" s="71">
        <v>337.6</v>
      </c>
      <c r="C182" s="72">
        <v>1672534.1283970885</v>
      </c>
      <c r="D182" s="69">
        <v>0.8</v>
      </c>
      <c r="E182" s="69">
        <v>0.8</v>
      </c>
      <c r="F182" s="69">
        <v>4.9000000000000002E-2</v>
      </c>
      <c r="G182" s="78">
        <v>318.5</v>
      </c>
      <c r="H182" s="68">
        <v>232887.1</v>
      </c>
    </row>
    <row r="183" spans="1:8" x14ac:dyDescent="0.3">
      <c r="A183" s="70">
        <v>39845</v>
      </c>
      <c r="B183" s="71">
        <v>335.5</v>
      </c>
      <c r="C183" s="72">
        <v>1763834.1414026069</v>
      </c>
      <c r="D183" s="69">
        <v>0.8</v>
      </c>
      <c r="E183" s="69">
        <v>0.8</v>
      </c>
      <c r="F183" s="69">
        <v>4.9000000000000002E-2</v>
      </c>
      <c r="G183" s="78">
        <v>321.39999999999998</v>
      </c>
      <c r="H183" s="68">
        <v>227702.94399999999</v>
      </c>
    </row>
    <row r="184" spans="1:8" x14ac:dyDescent="0.3">
      <c r="A184" s="70">
        <v>39873</v>
      </c>
      <c r="B184" s="71">
        <v>322.60000000000002</v>
      </c>
      <c r="C184" s="72">
        <v>1670714.1475493927</v>
      </c>
      <c r="D184" s="69">
        <v>0.8</v>
      </c>
      <c r="E184" s="69">
        <v>0.8</v>
      </c>
      <c r="F184" s="69">
        <v>4.9000000000000002E-2</v>
      </c>
      <c r="G184" s="78">
        <v>324</v>
      </c>
      <c r="H184" s="68">
        <v>227345.416</v>
      </c>
    </row>
    <row r="185" spans="1:8" x14ac:dyDescent="0.3">
      <c r="A185" s="70">
        <v>39904</v>
      </c>
      <c r="B185" s="71">
        <v>314.2</v>
      </c>
      <c r="C185" s="72">
        <v>1687597.1804636724</v>
      </c>
      <c r="D185" s="69">
        <v>0.8</v>
      </c>
      <c r="E185" s="69">
        <v>0.8</v>
      </c>
      <c r="F185" s="69">
        <v>4.9000000000000002E-2</v>
      </c>
      <c r="G185" s="78">
        <v>328.4</v>
      </c>
      <c r="H185" s="68">
        <v>228715.94</v>
      </c>
    </row>
    <row r="186" spans="1:8" x14ac:dyDescent="0.3">
      <c r="A186" s="70">
        <v>39934</v>
      </c>
      <c r="B186" s="71">
        <v>312</v>
      </c>
      <c r="C186" s="72">
        <v>1688254.1130761197</v>
      </c>
      <c r="D186" s="69">
        <v>0.8</v>
      </c>
      <c r="E186" s="69">
        <v>0.8</v>
      </c>
      <c r="F186" s="69">
        <v>4.7E-2</v>
      </c>
      <c r="G186" s="78">
        <v>326.8</v>
      </c>
      <c r="H186" s="68">
        <v>232291.22</v>
      </c>
    </row>
    <row r="187" spans="1:8" x14ac:dyDescent="0.3">
      <c r="A187" s="70">
        <v>39965</v>
      </c>
      <c r="B187" s="71">
        <v>310.7</v>
      </c>
      <c r="C187" s="72">
        <v>1714341.5300342222</v>
      </c>
      <c r="D187" s="69">
        <v>0.8</v>
      </c>
      <c r="E187" s="69">
        <v>0.8</v>
      </c>
      <c r="F187" s="69">
        <v>4.5999999999999999E-2</v>
      </c>
      <c r="G187" s="78">
        <v>323.5</v>
      </c>
      <c r="H187" s="68">
        <v>222161.26</v>
      </c>
    </row>
    <row r="188" spans="1:8" x14ac:dyDescent="0.3">
      <c r="A188" s="70">
        <v>39995</v>
      </c>
      <c r="B188" s="71">
        <v>311.7</v>
      </c>
      <c r="C188" s="72">
        <v>1717740.0328017231</v>
      </c>
      <c r="D188" s="69">
        <v>0.8</v>
      </c>
      <c r="E188" s="69">
        <v>0.8</v>
      </c>
      <c r="F188" s="69">
        <v>4.5999999999999999E-2</v>
      </c>
      <c r="G188" s="78">
        <v>326.2</v>
      </c>
      <c r="H188" s="68">
        <v>223353.02</v>
      </c>
    </row>
    <row r="189" spans="1:8" x14ac:dyDescent="0.3">
      <c r="A189" s="70">
        <v>40026</v>
      </c>
      <c r="B189" s="71">
        <v>314.10000000000002</v>
      </c>
      <c r="C189" s="72">
        <v>1712214.1235718592</v>
      </c>
      <c r="D189" s="69">
        <v>0.8</v>
      </c>
      <c r="E189" s="69">
        <v>0.8</v>
      </c>
      <c r="F189" s="69">
        <v>4.5999999999999999E-2</v>
      </c>
      <c r="G189" s="78">
        <v>329.1</v>
      </c>
      <c r="H189" s="68">
        <v>221803.73199999999</v>
      </c>
    </row>
    <row r="190" spans="1:8" x14ac:dyDescent="0.3">
      <c r="A190" s="70">
        <v>40057</v>
      </c>
      <c r="B190" s="71">
        <v>313.89999999999998</v>
      </c>
      <c r="C190" s="72">
        <v>1718160.0312576545</v>
      </c>
      <c r="D190" s="69">
        <v>0.8</v>
      </c>
      <c r="E190" s="69">
        <v>0.8</v>
      </c>
      <c r="F190" s="69">
        <v>4.5999999999999999E-2</v>
      </c>
      <c r="G190" s="78">
        <v>325.2</v>
      </c>
      <c r="H190" s="68">
        <v>229371.408</v>
      </c>
    </row>
    <row r="191" spans="1:8" x14ac:dyDescent="0.3">
      <c r="A191" s="70">
        <v>40087</v>
      </c>
      <c r="B191" s="71">
        <v>313.7</v>
      </c>
      <c r="C191" s="72">
        <v>1728686.1375138713</v>
      </c>
      <c r="D191" s="69">
        <v>0.8</v>
      </c>
      <c r="E191" s="69">
        <v>0.8</v>
      </c>
      <c r="F191" s="69">
        <v>4.5499999999999999E-2</v>
      </c>
      <c r="G191" s="78">
        <v>326.8</v>
      </c>
      <c r="H191" s="68">
        <v>230026.87599999999</v>
      </c>
    </row>
    <row r="192" spans="1:8" x14ac:dyDescent="0.3">
      <c r="A192" s="70">
        <v>40118</v>
      </c>
      <c r="B192" s="71">
        <v>309</v>
      </c>
      <c r="C192" s="72">
        <v>1740571.1918540676</v>
      </c>
      <c r="D192" s="69">
        <v>0.8</v>
      </c>
      <c r="E192" s="69">
        <v>0.8</v>
      </c>
      <c r="F192" s="69">
        <v>4.5499999999999999E-2</v>
      </c>
      <c r="G192" s="78">
        <v>328.4</v>
      </c>
      <c r="H192" s="68">
        <v>248558.74399999899</v>
      </c>
    </row>
    <row r="193" spans="1:8" x14ac:dyDescent="0.3">
      <c r="A193" s="70">
        <v>40148</v>
      </c>
      <c r="B193" s="71">
        <v>302.10000000000002</v>
      </c>
      <c r="C193" s="72">
        <v>1725601.4203635762</v>
      </c>
      <c r="D193" s="69">
        <v>0.8</v>
      </c>
      <c r="E193" s="69">
        <v>0.8</v>
      </c>
      <c r="F193" s="69">
        <v>4.5499999999999999E-2</v>
      </c>
      <c r="G193" s="78">
        <v>327.3</v>
      </c>
      <c r="H193" s="68">
        <v>243434.17600000001</v>
      </c>
    </row>
    <row r="194" spans="1:8" x14ac:dyDescent="0.3">
      <c r="A194" s="70">
        <v>40179</v>
      </c>
      <c r="B194" s="71">
        <v>303.3</v>
      </c>
      <c r="C194" s="72">
        <v>1804127.3988127024</v>
      </c>
      <c r="D194" s="69">
        <v>0.8</v>
      </c>
      <c r="E194" s="69">
        <v>0.8</v>
      </c>
      <c r="F194" s="69">
        <v>4.5499999999999999E-2</v>
      </c>
      <c r="G194" s="78">
        <v>330.1</v>
      </c>
      <c r="H194" s="68">
        <v>233193.2648</v>
      </c>
    </row>
    <row r="195" spans="1:8" x14ac:dyDescent="0.3">
      <c r="A195" s="70">
        <v>40210</v>
      </c>
      <c r="B195" s="71">
        <v>302.10000000000002</v>
      </c>
      <c r="C195" s="72">
        <v>1789222.7112540216</v>
      </c>
      <c r="D195" s="69">
        <v>0.8</v>
      </c>
      <c r="E195" s="69">
        <v>0.8</v>
      </c>
      <c r="F195" s="69">
        <v>4.4999999999999998E-2</v>
      </c>
      <c r="G195" s="78">
        <v>331.2</v>
      </c>
      <c r="H195" s="68">
        <v>231716.86</v>
      </c>
    </row>
    <row r="196" spans="1:8" x14ac:dyDescent="0.3">
      <c r="A196" s="70">
        <v>40238</v>
      </c>
      <c r="B196" s="71">
        <v>303.5</v>
      </c>
      <c r="C196" s="72">
        <v>1781556.4323537545</v>
      </c>
      <c r="D196" s="69">
        <v>0.8</v>
      </c>
      <c r="E196" s="69">
        <v>0.8</v>
      </c>
      <c r="F196" s="69">
        <v>4.4999999999999998E-2</v>
      </c>
      <c r="G196" s="78">
        <v>330.3</v>
      </c>
      <c r="H196" s="68">
        <v>237906.4032</v>
      </c>
    </row>
    <row r="197" spans="1:8" x14ac:dyDescent="0.3">
      <c r="A197" s="70">
        <v>40269</v>
      </c>
      <c r="B197" s="71">
        <v>303</v>
      </c>
      <c r="C197" s="72">
        <v>1786440.048835014</v>
      </c>
      <c r="D197" s="69">
        <v>0.8</v>
      </c>
      <c r="E197" s="69">
        <v>0.8</v>
      </c>
      <c r="F197" s="69">
        <v>4.4999999999999998E-2</v>
      </c>
      <c r="G197" s="78">
        <v>336.2</v>
      </c>
      <c r="H197" s="68">
        <v>238190.3272</v>
      </c>
    </row>
    <row r="198" spans="1:8" x14ac:dyDescent="0.3">
      <c r="A198" s="70">
        <v>40299</v>
      </c>
      <c r="B198" s="71">
        <v>308.89999999999998</v>
      </c>
      <c r="C198" s="72">
        <v>1790307.6309102117</v>
      </c>
      <c r="D198" s="69">
        <v>0.8</v>
      </c>
      <c r="E198" s="69">
        <v>0.8</v>
      </c>
      <c r="F198" s="69">
        <v>4.4999999999999998E-2</v>
      </c>
      <c r="G198" s="78">
        <v>337.3</v>
      </c>
      <c r="H198" s="68">
        <v>241427.06079999899</v>
      </c>
    </row>
    <row r="199" spans="1:8" x14ac:dyDescent="0.3">
      <c r="A199" s="70">
        <v>40330</v>
      </c>
      <c r="B199" s="71">
        <v>306.7</v>
      </c>
      <c r="C199" s="72">
        <v>1784770.8146136797</v>
      </c>
      <c r="D199" s="69">
        <v>0.8</v>
      </c>
      <c r="E199" s="69">
        <v>0.8</v>
      </c>
      <c r="F199" s="69">
        <v>4.4999999999999998E-2</v>
      </c>
      <c r="G199" s="78">
        <v>335.5</v>
      </c>
      <c r="H199" s="68">
        <v>236429.99840000001</v>
      </c>
    </row>
    <row r="200" spans="1:8" x14ac:dyDescent="0.3">
      <c r="A200" s="70">
        <v>40360</v>
      </c>
      <c r="B200" s="71">
        <v>302.8</v>
      </c>
      <c r="C200" s="72">
        <v>1758270.3009392926</v>
      </c>
      <c r="D200" s="69">
        <v>0.8</v>
      </c>
      <c r="E200" s="69">
        <v>0.8</v>
      </c>
      <c r="F200" s="69">
        <v>4.4999999999999998E-2</v>
      </c>
      <c r="G200" s="78">
        <v>337.4</v>
      </c>
      <c r="H200" s="68">
        <v>234385.74559999999</v>
      </c>
    </row>
    <row r="201" spans="1:8" x14ac:dyDescent="0.3">
      <c r="A201" s="70">
        <v>40391</v>
      </c>
      <c r="B201" s="71">
        <v>302.8</v>
      </c>
      <c r="C201" s="72">
        <v>1762110.6747464822</v>
      </c>
      <c r="D201" s="69">
        <v>0.8</v>
      </c>
      <c r="E201" s="69">
        <v>0.8</v>
      </c>
      <c r="F201" s="69">
        <v>4.4999999999999998E-2</v>
      </c>
      <c r="G201" s="78">
        <v>336.8</v>
      </c>
      <c r="H201" s="68">
        <v>235209.12520000001</v>
      </c>
    </row>
    <row r="202" spans="1:8" x14ac:dyDescent="0.3">
      <c r="A202" s="70">
        <v>40422</v>
      </c>
      <c r="B202" s="71">
        <v>303.89999999999998</v>
      </c>
      <c r="C202" s="72">
        <v>1754495.037277058</v>
      </c>
      <c r="D202" s="69">
        <v>0.8</v>
      </c>
      <c r="E202" s="69">
        <v>0.8</v>
      </c>
      <c r="F202" s="69">
        <v>4.4999999999999998E-2</v>
      </c>
      <c r="G202" s="78">
        <v>338</v>
      </c>
      <c r="H202" s="68">
        <v>242846.68079999901</v>
      </c>
    </row>
    <row r="203" spans="1:8" x14ac:dyDescent="0.3">
      <c r="A203" s="70">
        <v>40452</v>
      </c>
      <c r="B203" s="71">
        <v>306.5</v>
      </c>
      <c r="C203" s="72">
        <v>1750969.5790832001</v>
      </c>
      <c r="D203" s="69">
        <v>0.8</v>
      </c>
      <c r="E203" s="69">
        <v>0.8</v>
      </c>
      <c r="F203" s="69">
        <v>4.4999999999999998E-2</v>
      </c>
      <c r="G203" s="78">
        <v>339.5</v>
      </c>
      <c r="H203" s="68">
        <v>243244.17439999999</v>
      </c>
    </row>
    <row r="204" spans="1:8" x14ac:dyDescent="0.3">
      <c r="A204" s="70">
        <v>40483</v>
      </c>
      <c r="B204" s="71">
        <v>306.3</v>
      </c>
      <c r="C204" s="72">
        <v>1754734.0963899966</v>
      </c>
      <c r="D204" s="69">
        <v>0.8</v>
      </c>
      <c r="E204" s="69">
        <v>0.8</v>
      </c>
      <c r="F204" s="69">
        <v>4.4999999999999998E-2</v>
      </c>
      <c r="G204" s="78">
        <v>339.3</v>
      </c>
      <c r="H204" s="68">
        <v>260052.47519999999</v>
      </c>
    </row>
    <row r="205" spans="1:8" x14ac:dyDescent="0.3">
      <c r="A205" s="70">
        <v>40513</v>
      </c>
      <c r="B205" s="71">
        <v>302.60000000000002</v>
      </c>
      <c r="C205" s="72">
        <v>1752256.377194792</v>
      </c>
      <c r="D205" s="69">
        <v>0.8</v>
      </c>
      <c r="E205" s="69">
        <v>0.8</v>
      </c>
      <c r="F205" s="69">
        <v>4.4999999999999998E-2</v>
      </c>
      <c r="G205" s="78">
        <v>340.7</v>
      </c>
      <c r="H205" s="68">
        <v>242619.5416</v>
      </c>
    </row>
    <row r="206" spans="1:8" x14ac:dyDescent="0.3">
      <c r="A206" s="70">
        <v>40544</v>
      </c>
      <c r="B206" s="71">
        <v>304.89999999999998</v>
      </c>
      <c r="C206" s="72">
        <v>1775334.3217787789</v>
      </c>
      <c r="D206" s="69">
        <v>0.8</v>
      </c>
      <c r="E206" s="69">
        <v>0.8</v>
      </c>
      <c r="F206" s="69">
        <v>4.4999999999999998E-2</v>
      </c>
      <c r="G206" s="78">
        <v>341</v>
      </c>
      <c r="H206" s="68">
        <v>243789.73919999899</v>
      </c>
    </row>
    <row r="207" spans="1:8" x14ac:dyDescent="0.3">
      <c r="A207" s="70">
        <v>40575</v>
      </c>
      <c r="B207" s="71">
        <v>308.10000000000002</v>
      </c>
      <c r="C207" s="72">
        <v>1738396.1772579718</v>
      </c>
      <c r="D207" s="69">
        <v>0.8</v>
      </c>
      <c r="E207" s="69">
        <v>0.8</v>
      </c>
      <c r="F207" s="69">
        <v>4.4999999999999998E-2</v>
      </c>
      <c r="G207" s="78">
        <v>341.7</v>
      </c>
      <c r="H207" s="68">
        <v>244753.61199999999</v>
      </c>
    </row>
    <row r="208" spans="1:8" x14ac:dyDescent="0.3">
      <c r="A208" s="70">
        <v>40603</v>
      </c>
      <c r="B208" s="71">
        <v>309.2</v>
      </c>
      <c r="C208" s="72">
        <v>1735436.9555904267</v>
      </c>
      <c r="D208" s="69">
        <v>0.8</v>
      </c>
      <c r="E208" s="69">
        <v>0.8</v>
      </c>
      <c r="F208" s="69">
        <v>4.3999999999999997E-2</v>
      </c>
      <c r="G208" s="78">
        <v>342</v>
      </c>
      <c r="H208" s="68">
        <v>243052.66</v>
      </c>
    </row>
    <row r="209" spans="1:8" x14ac:dyDescent="0.3">
      <c r="A209" s="70">
        <v>40634</v>
      </c>
      <c r="B209" s="71">
        <v>311.3</v>
      </c>
      <c r="C209" s="72">
        <v>1722937.6833411697</v>
      </c>
      <c r="D209" s="69">
        <v>0.8</v>
      </c>
      <c r="E209" s="69">
        <v>0.8</v>
      </c>
      <c r="F209" s="69">
        <v>4.3999999999999997E-2</v>
      </c>
      <c r="G209" s="78">
        <v>350.1</v>
      </c>
      <c r="H209" s="68">
        <v>246227.77039999899</v>
      </c>
    </row>
    <row r="210" spans="1:8" x14ac:dyDescent="0.3">
      <c r="A210" s="70">
        <v>40664</v>
      </c>
      <c r="B210" s="71">
        <v>319.60000000000002</v>
      </c>
      <c r="C210" s="72">
        <v>1721732.9144376761</v>
      </c>
      <c r="D210" s="69">
        <v>0.8</v>
      </c>
      <c r="E210" s="69">
        <v>0.8</v>
      </c>
      <c r="F210" s="69">
        <v>4.3999999999999997E-2</v>
      </c>
      <c r="G210" s="78">
        <v>352.7</v>
      </c>
      <c r="H210" s="68">
        <v>267376.27360000001</v>
      </c>
    </row>
    <row r="211" spans="1:8" x14ac:dyDescent="0.3">
      <c r="A211" s="70">
        <v>40695</v>
      </c>
      <c r="B211" s="71">
        <v>321.2</v>
      </c>
      <c r="C211" s="72">
        <v>1726394.6479222358</v>
      </c>
      <c r="D211" s="69">
        <v>0.8</v>
      </c>
      <c r="E211" s="69">
        <v>0.8</v>
      </c>
      <c r="F211" s="69">
        <v>4.3999999999999997E-2</v>
      </c>
      <c r="G211" s="78">
        <v>352.2</v>
      </c>
      <c r="H211" s="68">
        <v>253485.16560000001</v>
      </c>
    </row>
    <row r="212" spans="1:8" x14ac:dyDescent="0.3">
      <c r="A212" s="70">
        <v>40725</v>
      </c>
      <c r="B212" s="71">
        <v>320.8</v>
      </c>
      <c r="C212" s="72">
        <v>1736001.2084360127</v>
      </c>
      <c r="D212" s="69">
        <v>0.8</v>
      </c>
      <c r="E212" s="69">
        <v>0.8</v>
      </c>
      <c r="F212" s="69">
        <v>4.3999999999999997E-2</v>
      </c>
      <c r="G212" s="78">
        <v>355.8</v>
      </c>
      <c r="H212" s="68">
        <v>245320.59599999999</v>
      </c>
    </row>
    <row r="213" spans="1:8" x14ac:dyDescent="0.3">
      <c r="A213" s="70">
        <v>40756</v>
      </c>
      <c r="B213" s="71">
        <v>321.8</v>
      </c>
      <c r="C213" s="72">
        <v>1739476.8416481749</v>
      </c>
      <c r="D213" s="69">
        <v>0.8</v>
      </c>
      <c r="E213" s="69">
        <v>0.8</v>
      </c>
      <c r="F213" s="69">
        <v>4.3999999999999997E-2</v>
      </c>
      <c r="G213" s="78">
        <v>357</v>
      </c>
      <c r="H213" s="68">
        <v>248722.5</v>
      </c>
    </row>
    <row r="214" spans="1:8" x14ac:dyDescent="0.3">
      <c r="A214" s="70">
        <v>40787</v>
      </c>
      <c r="B214" s="71">
        <v>326.10000000000002</v>
      </c>
      <c r="C214" s="72">
        <v>1714213.8539871802</v>
      </c>
      <c r="D214" s="69">
        <v>0.8</v>
      </c>
      <c r="E214" s="69">
        <v>0.8</v>
      </c>
      <c r="F214" s="69">
        <v>4.3999999999999997E-2</v>
      </c>
      <c r="G214" s="78">
        <v>357.7</v>
      </c>
      <c r="H214" s="68">
        <v>257170.56159999999</v>
      </c>
    </row>
    <row r="215" spans="1:8" x14ac:dyDescent="0.3">
      <c r="A215" s="70">
        <v>40817</v>
      </c>
      <c r="B215" s="71">
        <v>329.5</v>
      </c>
      <c r="C215" s="72">
        <v>1727353.7860662201</v>
      </c>
      <c r="D215" s="69">
        <v>0.8</v>
      </c>
      <c r="E215" s="69">
        <v>0.8</v>
      </c>
      <c r="F215" s="69">
        <v>4.3999999999999997E-2</v>
      </c>
      <c r="G215" s="78">
        <v>358.8</v>
      </c>
      <c r="H215" s="68">
        <v>254392.33999999901</v>
      </c>
    </row>
    <row r="216" spans="1:8" x14ac:dyDescent="0.3">
      <c r="A216" s="70">
        <v>40848</v>
      </c>
      <c r="B216" s="71">
        <v>329.5</v>
      </c>
      <c r="C216" s="72">
        <v>1719205.1759603</v>
      </c>
      <c r="D216" s="69">
        <v>0.85</v>
      </c>
      <c r="E216" s="69">
        <v>0.82499999999999996</v>
      </c>
      <c r="F216" s="69">
        <v>4.3999999999999997E-2</v>
      </c>
      <c r="G216" s="78">
        <v>360.2</v>
      </c>
      <c r="H216" s="68">
        <v>273272.90720000002</v>
      </c>
    </row>
    <row r="217" spans="1:8" x14ac:dyDescent="0.3">
      <c r="A217" s="70">
        <v>40878</v>
      </c>
      <c r="B217" s="71">
        <v>332.5</v>
      </c>
      <c r="C217" s="72">
        <v>1825496.7668152999</v>
      </c>
      <c r="D217" s="69">
        <v>0.85</v>
      </c>
      <c r="E217" s="69">
        <v>0.82499999999999996</v>
      </c>
      <c r="F217" s="69">
        <v>4.3999999999999997E-2</v>
      </c>
      <c r="G217" s="78">
        <v>361.5</v>
      </c>
      <c r="H217" s="68">
        <v>260288.9736</v>
      </c>
    </row>
    <row r="218" spans="1:8" x14ac:dyDescent="0.3">
      <c r="A218" s="70">
        <v>40909</v>
      </c>
      <c r="B218" s="71">
        <v>333</v>
      </c>
      <c r="C218" s="72">
        <v>1827128.2975796</v>
      </c>
      <c r="D218" s="69">
        <v>0.85</v>
      </c>
      <c r="E218" s="69">
        <v>0.82499999999999996</v>
      </c>
      <c r="F218" s="69">
        <v>4.2000000000000003E-2</v>
      </c>
      <c r="G218" s="78">
        <v>361.9</v>
      </c>
      <c r="H218" s="68">
        <v>259989.45373333301</v>
      </c>
    </row>
    <row r="219" spans="1:8" x14ac:dyDescent="0.3">
      <c r="A219" s="70">
        <v>40940</v>
      </c>
      <c r="B219" s="71">
        <v>332.2</v>
      </c>
      <c r="C219" s="72">
        <v>1824662.0915573998</v>
      </c>
      <c r="D219" s="69">
        <v>0.85</v>
      </c>
      <c r="E219" s="69">
        <v>0.82499999999999996</v>
      </c>
      <c r="F219" s="69">
        <v>4.2000000000000003E-2</v>
      </c>
      <c r="G219" s="78">
        <v>362.6</v>
      </c>
      <c r="H219" s="68">
        <v>268149.87613333302</v>
      </c>
    </row>
    <row r="220" spans="1:8" x14ac:dyDescent="0.3">
      <c r="A220" s="70">
        <v>40969</v>
      </c>
      <c r="B220" s="71">
        <v>336.2</v>
      </c>
      <c r="C220" s="72">
        <v>1831066.2305941</v>
      </c>
      <c r="D220" s="69">
        <v>0.85</v>
      </c>
      <c r="E220" s="69">
        <v>0.82499999999999996</v>
      </c>
      <c r="F220" s="69">
        <v>4.2000000000000003E-2</v>
      </c>
      <c r="G220" s="78">
        <v>366.1</v>
      </c>
      <c r="H220" s="68">
        <v>268943.25053333299</v>
      </c>
    </row>
    <row r="221" spans="1:8" x14ac:dyDescent="0.3">
      <c r="A221" s="70">
        <v>41000</v>
      </c>
      <c r="B221" s="71">
        <v>335.3</v>
      </c>
      <c r="C221" s="72">
        <v>1846118.9820680001</v>
      </c>
      <c r="D221" s="69">
        <v>0.85</v>
      </c>
      <c r="E221" s="69">
        <v>0.82499999999999996</v>
      </c>
      <c r="F221" s="69">
        <v>4.2000000000000003E-2</v>
      </c>
      <c r="G221" s="78">
        <v>370.1</v>
      </c>
      <c r="H221" s="68">
        <v>271776.73053333297</v>
      </c>
    </row>
    <row r="222" spans="1:8" x14ac:dyDescent="0.3">
      <c r="A222" s="70">
        <v>41030</v>
      </c>
      <c r="B222" s="71">
        <v>336.4</v>
      </c>
      <c r="C222" s="72">
        <v>1854608.8346718</v>
      </c>
      <c r="D222" s="69">
        <v>0.85</v>
      </c>
      <c r="E222" s="69">
        <v>0.82499999999999996</v>
      </c>
      <c r="F222" s="69">
        <v>4.2000000000000003E-2</v>
      </c>
      <c r="G222" s="78">
        <v>372.4</v>
      </c>
      <c r="H222" s="68">
        <v>276706.98573333299</v>
      </c>
    </row>
    <row r="223" spans="1:8" x14ac:dyDescent="0.3">
      <c r="A223" s="70">
        <v>41061</v>
      </c>
      <c r="B223" s="71">
        <v>341.3</v>
      </c>
      <c r="C223" s="72">
        <v>1838980.5320595</v>
      </c>
      <c r="D223" s="69">
        <v>0.85</v>
      </c>
      <c r="E223" s="69">
        <v>0.82499999999999996</v>
      </c>
      <c r="F223" s="69">
        <v>4.2000000000000003E-2</v>
      </c>
      <c r="G223" s="78">
        <v>372.4</v>
      </c>
      <c r="H223" s="68">
        <v>260046.123333333</v>
      </c>
    </row>
    <row r="224" spans="1:8" x14ac:dyDescent="0.3">
      <c r="A224" s="70">
        <v>41091</v>
      </c>
      <c r="B224" s="71">
        <v>344.3</v>
      </c>
      <c r="C224" s="72">
        <v>1851519.0193113098</v>
      </c>
      <c r="D224" s="69">
        <v>0.85</v>
      </c>
      <c r="E224" s="69">
        <v>0.82499999999999996</v>
      </c>
      <c r="F224" s="69">
        <v>4.2000000000000003E-2</v>
      </c>
      <c r="G224" s="78">
        <v>374.4</v>
      </c>
      <c r="H224" s="68">
        <v>258516.04413333299</v>
      </c>
    </row>
    <row r="225" spans="1:8" x14ac:dyDescent="0.3">
      <c r="A225" s="70">
        <v>41122</v>
      </c>
      <c r="B225" s="71">
        <v>343.5</v>
      </c>
      <c r="C225" s="72">
        <v>1837272.0087943999</v>
      </c>
      <c r="D225" s="69">
        <v>0.85</v>
      </c>
      <c r="E225" s="69">
        <v>0.82499999999999996</v>
      </c>
      <c r="F225" s="69">
        <v>4.2000000000000003E-2</v>
      </c>
      <c r="G225" s="78">
        <v>375.3</v>
      </c>
      <c r="H225" s="68">
        <v>263361.294933333</v>
      </c>
    </row>
    <row r="226" spans="1:8" x14ac:dyDescent="0.3">
      <c r="A226" s="70">
        <v>41153</v>
      </c>
      <c r="B226" s="71">
        <v>345.8</v>
      </c>
      <c r="C226" s="72">
        <v>1833467.6272398001</v>
      </c>
      <c r="D226" s="69">
        <v>0.85</v>
      </c>
      <c r="E226" s="69">
        <v>0.82499999999999996</v>
      </c>
      <c r="F226" s="69">
        <v>4.2000000000000003E-2</v>
      </c>
      <c r="G226" s="78">
        <v>377.7</v>
      </c>
      <c r="H226" s="68">
        <v>270983.356133333</v>
      </c>
    </row>
    <row r="227" spans="1:8" x14ac:dyDescent="0.3">
      <c r="A227" s="70">
        <v>41183</v>
      </c>
      <c r="B227" s="71">
        <v>348.8</v>
      </c>
      <c r="C227" s="72">
        <v>1840879.0629489</v>
      </c>
      <c r="D227" s="69">
        <v>0.85</v>
      </c>
      <c r="E227" s="69">
        <v>0.82499999999999996</v>
      </c>
      <c r="F227" s="69">
        <v>4.2000000000000003E-2</v>
      </c>
      <c r="G227" s="78">
        <v>379.4</v>
      </c>
      <c r="H227" s="68">
        <v>272910.12253333302</v>
      </c>
    </row>
    <row r="228" spans="1:8" x14ac:dyDescent="0.3">
      <c r="A228" s="70">
        <v>41214</v>
      </c>
      <c r="B228" s="71">
        <v>350.2</v>
      </c>
      <c r="C228" s="72">
        <v>1840827.8836398004</v>
      </c>
      <c r="D228" s="69">
        <v>0.85</v>
      </c>
      <c r="E228" s="69">
        <v>0.82499999999999996</v>
      </c>
      <c r="F228" s="69">
        <v>4.2000000000000003E-2</v>
      </c>
      <c r="G228" s="78">
        <v>380.9</v>
      </c>
      <c r="H228" s="68">
        <v>291781.09933333303</v>
      </c>
    </row>
    <row r="229" spans="1:8" x14ac:dyDescent="0.3">
      <c r="A229" s="70">
        <v>41244</v>
      </c>
      <c r="B229" s="71">
        <v>351.7</v>
      </c>
      <c r="C229" s="72">
        <v>1847537.2681089002</v>
      </c>
      <c r="D229" s="69">
        <v>0.85</v>
      </c>
      <c r="E229" s="69">
        <v>0.82499999999999996</v>
      </c>
      <c r="F229" s="69">
        <v>4.2000000000000003E-2</v>
      </c>
      <c r="G229" s="78">
        <v>382.1</v>
      </c>
      <c r="H229" s="68">
        <v>270246.65133333299</v>
      </c>
    </row>
    <row r="230" spans="1:8" x14ac:dyDescent="0.3">
      <c r="A230" s="70">
        <v>41275</v>
      </c>
      <c r="B230" s="71">
        <v>350.7</v>
      </c>
      <c r="C230" s="72">
        <v>1840994.0033025001</v>
      </c>
      <c r="D230" s="69">
        <v>0.85</v>
      </c>
      <c r="E230" s="69">
        <v>0.82499999999999996</v>
      </c>
      <c r="F230" s="69">
        <v>4.2000000000000003E-2</v>
      </c>
      <c r="G230" s="78">
        <v>386.9</v>
      </c>
      <c r="H230" s="68">
        <v>275978.86743333301</v>
      </c>
    </row>
    <row r="231" spans="1:8" x14ac:dyDescent="0.3">
      <c r="A231" s="70">
        <v>41306</v>
      </c>
      <c r="B231" s="71">
        <v>351.5</v>
      </c>
      <c r="C231" s="72">
        <v>1833150.6694505999</v>
      </c>
      <c r="D231" s="69">
        <v>0.85</v>
      </c>
      <c r="E231" s="69">
        <v>0.82499999999999996</v>
      </c>
      <c r="F231" s="69">
        <v>4.2000000000000003E-2</v>
      </c>
      <c r="G231" s="78">
        <v>387</v>
      </c>
      <c r="H231" s="68">
        <v>286267.88463333301</v>
      </c>
    </row>
    <row r="232" spans="1:8" x14ac:dyDescent="0.3">
      <c r="A232" s="70">
        <v>41334</v>
      </c>
      <c r="B232" s="71">
        <v>351.5</v>
      </c>
      <c r="C232" s="72">
        <v>1844418.0169247</v>
      </c>
      <c r="D232" s="69">
        <v>0.85</v>
      </c>
      <c r="E232" s="69">
        <v>0.82499999999999996</v>
      </c>
      <c r="F232" s="69">
        <v>4.2000000000000003E-2</v>
      </c>
      <c r="G232" s="78">
        <v>390.5</v>
      </c>
      <c r="H232" s="68">
        <v>287118.21663333301</v>
      </c>
    </row>
    <row r="233" spans="1:8" x14ac:dyDescent="0.3">
      <c r="A233" s="70">
        <v>41365</v>
      </c>
      <c r="B233" s="71">
        <v>353.8</v>
      </c>
      <c r="C233" s="72">
        <v>1846776.7850831</v>
      </c>
      <c r="D233" s="69">
        <v>0.85</v>
      </c>
      <c r="E233" s="69">
        <v>0.82499999999999996</v>
      </c>
      <c r="F233" s="69">
        <v>4.2000000000000003E-2</v>
      </c>
      <c r="G233" s="78">
        <v>397</v>
      </c>
      <c r="H233" s="68">
        <v>288422.05903333297</v>
      </c>
    </row>
    <row r="234" spans="1:8" x14ac:dyDescent="0.3">
      <c r="A234" s="70">
        <v>41395</v>
      </c>
      <c r="B234" s="71">
        <v>358.4</v>
      </c>
      <c r="C234" s="72">
        <v>1843148.7001776001</v>
      </c>
      <c r="D234" s="69">
        <v>0.85</v>
      </c>
      <c r="E234" s="69">
        <v>0.82499999999999996</v>
      </c>
      <c r="F234" s="69">
        <v>4.2000000000000003E-2</v>
      </c>
      <c r="G234" s="78">
        <v>397.4</v>
      </c>
      <c r="H234" s="68">
        <v>290916.36623333301</v>
      </c>
    </row>
    <row r="235" spans="1:8" x14ac:dyDescent="0.3">
      <c r="A235" s="70">
        <v>41426</v>
      </c>
      <c r="B235" s="71">
        <v>364.9</v>
      </c>
      <c r="C235" s="72">
        <v>1842005.4118182999</v>
      </c>
      <c r="D235" s="69">
        <v>0.85</v>
      </c>
      <c r="E235" s="69">
        <v>0.82499999999999996</v>
      </c>
      <c r="F235" s="69">
        <v>4.2000000000000003E-2</v>
      </c>
      <c r="G235" s="78">
        <v>398.5</v>
      </c>
      <c r="H235" s="68">
        <v>277481.12063333299</v>
      </c>
    </row>
    <row r="236" spans="1:8" x14ac:dyDescent="0.3">
      <c r="A236" s="70">
        <v>41456</v>
      </c>
      <c r="B236" s="71">
        <v>367.3</v>
      </c>
      <c r="C236" s="72">
        <v>1848607.640906</v>
      </c>
      <c r="D236" s="69">
        <v>0.85</v>
      </c>
      <c r="E236" s="69">
        <v>0.82499999999999996</v>
      </c>
      <c r="F236" s="69">
        <v>4.2000000000000003E-2</v>
      </c>
      <c r="G236" s="78">
        <v>399.5</v>
      </c>
      <c r="H236" s="68">
        <v>273512.90463333298</v>
      </c>
    </row>
    <row r="237" spans="1:8" x14ac:dyDescent="0.3">
      <c r="A237" s="70">
        <v>41487</v>
      </c>
      <c r="B237" s="71">
        <v>366.8</v>
      </c>
      <c r="C237" s="72">
        <v>1838684.1642432003</v>
      </c>
      <c r="D237" s="69">
        <v>0.85</v>
      </c>
      <c r="E237" s="69">
        <v>0.82499999999999996</v>
      </c>
      <c r="F237" s="69">
        <v>4.2000000000000003E-2</v>
      </c>
      <c r="G237" s="78">
        <v>400.6</v>
      </c>
      <c r="H237" s="68">
        <v>277537.80943333299</v>
      </c>
    </row>
    <row r="238" spans="1:8" x14ac:dyDescent="0.3">
      <c r="A238" s="70">
        <v>41518</v>
      </c>
      <c r="B238" s="71">
        <v>370.1</v>
      </c>
      <c r="C238" s="72">
        <v>1845429.1127530998</v>
      </c>
      <c r="D238" s="69">
        <v>0.85</v>
      </c>
      <c r="E238" s="69">
        <v>0.82499999999999996</v>
      </c>
      <c r="F238" s="69">
        <v>4.2000000000000003E-2</v>
      </c>
      <c r="G238" s="78">
        <v>404.2</v>
      </c>
      <c r="H238" s="68">
        <v>287911.859833333</v>
      </c>
    </row>
    <row r="239" spans="1:8" x14ac:dyDescent="0.3">
      <c r="A239" s="70">
        <v>41548</v>
      </c>
      <c r="B239" s="71">
        <v>376.2</v>
      </c>
      <c r="C239" s="72">
        <v>1850495.7614333001</v>
      </c>
      <c r="D239" s="69">
        <v>0.85</v>
      </c>
      <c r="E239" s="69">
        <v>0.82499999999999996</v>
      </c>
      <c r="F239" s="69">
        <v>4.2000000000000003E-2</v>
      </c>
      <c r="G239" s="78">
        <v>413.1</v>
      </c>
      <c r="H239" s="68">
        <v>287855.171033333</v>
      </c>
    </row>
    <row r="240" spans="1:8" x14ac:dyDescent="0.3">
      <c r="A240" s="70">
        <v>41579</v>
      </c>
      <c r="B240" s="71">
        <v>377.5</v>
      </c>
      <c r="C240" s="72">
        <v>1842307.2240333001</v>
      </c>
      <c r="D240" s="69">
        <v>0.85</v>
      </c>
      <c r="E240" s="69">
        <v>0.82499999999999996</v>
      </c>
      <c r="F240" s="69">
        <v>4.2000000000000003E-2</v>
      </c>
      <c r="G240" s="78">
        <v>413.8</v>
      </c>
      <c r="H240" s="68">
        <v>308716.64943333302</v>
      </c>
    </row>
    <row r="241" spans="1:8" x14ac:dyDescent="0.3">
      <c r="A241" s="70">
        <v>41609</v>
      </c>
      <c r="B241" s="71">
        <v>375.7</v>
      </c>
      <c r="C241" s="72">
        <v>1907938.1322714998</v>
      </c>
      <c r="D241" s="69">
        <v>0.85</v>
      </c>
      <c r="E241" s="69">
        <v>0.82499999999999996</v>
      </c>
      <c r="F241" s="69">
        <v>4.2000000000000003E-2</v>
      </c>
      <c r="G241" s="78">
        <v>417</v>
      </c>
      <c r="H241" s="68">
        <v>289555.83503333299</v>
      </c>
    </row>
    <row r="242" spans="1:8" x14ac:dyDescent="0.3">
      <c r="A242" s="70">
        <v>41640</v>
      </c>
      <c r="B242" s="71">
        <v>376.8</v>
      </c>
      <c r="C242" s="72">
        <v>1913966.7638773001</v>
      </c>
      <c r="D242" s="69">
        <v>0.85</v>
      </c>
      <c r="E242" s="69">
        <v>0.82499999999999996</v>
      </c>
      <c r="F242" s="69">
        <v>4.2000000000000003E-2</v>
      </c>
      <c r="G242" s="78">
        <v>417.3</v>
      </c>
      <c r="H242" s="68">
        <v>298230.9656</v>
      </c>
    </row>
    <row r="243" spans="1:8" x14ac:dyDescent="0.3">
      <c r="A243" s="70">
        <v>41671</v>
      </c>
      <c r="B243" s="71">
        <v>382.2</v>
      </c>
      <c r="C243" s="72">
        <v>1898988.9313920997</v>
      </c>
      <c r="D243" s="69">
        <v>0.85</v>
      </c>
      <c r="E243" s="69">
        <v>0.82499999999999996</v>
      </c>
      <c r="F243" s="69">
        <v>4.2000000000000003E-2</v>
      </c>
      <c r="G243" s="78">
        <v>420</v>
      </c>
      <c r="H243" s="68">
        <v>299831.1544</v>
      </c>
    </row>
    <row r="244" spans="1:8" x14ac:dyDescent="0.3">
      <c r="A244" s="70">
        <v>41699</v>
      </c>
      <c r="B244" s="71">
        <v>390.5</v>
      </c>
      <c r="C244" s="72">
        <v>1905857.1523569999</v>
      </c>
      <c r="D244" s="69">
        <v>0.85</v>
      </c>
      <c r="E244" s="69">
        <v>0.82499999999999996</v>
      </c>
      <c r="F244" s="69">
        <v>4.2000000000000003E-2</v>
      </c>
      <c r="G244" s="78">
        <v>420.6</v>
      </c>
      <c r="H244" s="68">
        <v>300231.20159999997</v>
      </c>
    </row>
    <row r="245" spans="1:8" x14ac:dyDescent="0.3">
      <c r="A245" s="70">
        <v>41730</v>
      </c>
      <c r="B245" s="71">
        <v>393.4</v>
      </c>
      <c r="C245" s="72">
        <v>1908930.3300892999</v>
      </c>
      <c r="D245" s="69">
        <v>0.85</v>
      </c>
      <c r="E245" s="69">
        <v>0.82499999999999996</v>
      </c>
      <c r="F245" s="69">
        <v>4.2000000000000003E-2</v>
      </c>
      <c r="G245" s="78">
        <v>423.7</v>
      </c>
      <c r="H245" s="68">
        <v>302517.18560000003</v>
      </c>
    </row>
    <row r="246" spans="1:8" x14ac:dyDescent="0.3">
      <c r="A246" s="70">
        <v>41760</v>
      </c>
      <c r="B246" s="71">
        <v>392.9</v>
      </c>
      <c r="C246" s="72">
        <v>1911822.2179928999</v>
      </c>
      <c r="D246" s="69">
        <v>0.85</v>
      </c>
      <c r="E246" s="69">
        <v>0.82499999999999996</v>
      </c>
      <c r="F246" s="69">
        <v>4.2000000000000003E-2</v>
      </c>
      <c r="G246" s="78">
        <v>424.2</v>
      </c>
      <c r="H246" s="68">
        <v>313089.8616</v>
      </c>
    </row>
    <row r="247" spans="1:8" x14ac:dyDescent="0.3">
      <c r="A247" s="70">
        <v>41791</v>
      </c>
      <c r="B247" s="71">
        <v>389.7</v>
      </c>
      <c r="C247" s="72">
        <v>1912557.6271354998</v>
      </c>
      <c r="D247" s="69">
        <v>0.85</v>
      </c>
      <c r="E247" s="69">
        <v>0.82499999999999996</v>
      </c>
      <c r="F247" s="69">
        <v>4.2000000000000003E-2</v>
      </c>
      <c r="G247" s="78">
        <v>425.8</v>
      </c>
      <c r="H247" s="68">
        <v>292516.00559999997</v>
      </c>
    </row>
    <row r="248" spans="1:8" x14ac:dyDescent="0.3">
      <c r="A248" s="70">
        <v>41821</v>
      </c>
      <c r="B248" s="71">
        <v>390.8</v>
      </c>
      <c r="C248" s="72">
        <v>1918465.5886669001</v>
      </c>
      <c r="D248" s="69">
        <v>0.85</v>
      </c>
      <c r="E248" s="69">
        <v>0.82499999999999996</v>
      </c>
      <c r="F248" s="69">
        <v>4.2000000000000003E-2</v>
      </c>
      <c r="G248" s="78">
        <v>427.3</v>
      </c>
      <c r="H248" s="68">
        <v>289029.88</v>
      </c>
    </row>
    <row r="249" spans="1:8" x14ac:dyDescent="0.3">
      <c r="A249" s="70">
        <v>41852</v>
      </c>
      <c r="B249" s="71">
        <v>400.8</v>
      </c>
      <c r="C249" s="72">
        <v>1913225.6327082</v>
      </c>
      <c r="D249" s="69">
        <v>0.85</v>
      </c>
      <c r="E249" s="69">
        <v>0.82499999999999996</v>
      </c>
      <c r="F249" s="69">
        <v>4.2000000000000003E-2</v>
      </c>
      <c r="G249" s="78">
        <v>428.1</v>
      </c>
      <c r="H249" s="68">
        <v>292458.85600000003</v>
      </c>
    </row>
    <row r="250" spans="1:8" x14ac:dyDescent="0.3">
      <c r="A250" s="70">
        <v>41883</v>
      </c>
      <c r="B250" s="71">
        <v>401.2</v>
      </c>
      <c r="C250" s="72">
        <v>1916435.9934249001</v>
      </c>
      <c r="D250" s="69">
        <v>0.85</v>
      </c>
      <c r="E250" s="69">
        <v>0.82499999999999996</v>
      </c>
      <c r="F250" s="69">
        <v>4.2000000000000003E-2</v>
      </c>
      <c r="G250" s="78">
        <v>429.3</v>
      </c>
      <c r="H250" s="68">
        <v>303145.83120000002</v>
      </c>
    </row>
    <row r="251" spans="1:8" x14ac:dyDescent="0.3">
      <c r="A251" s="70">
        <v>41913</v>
      </c>
      <c r="B251" s="71">
        <v>401.1</v>
      </c>
      <c r="C251" s="72">
        <v>1915821.3618961</v>
      </c>
      <c r="D251" s="69">
        <v>0.85</v>
      </c>
      <c r="E251" s="69">
        <v>0.82499999999999996</v>
      </c>
      <c r="F251" s="69">
        <v>4.2000000000000003E-2</v>
      </c>
      <c r="G251" s="78">
        <v>431.1</v>
      </c>
      <c r="H251" s="68">
        <v>302231.4376</v>
      </c>
    </row>
    <row r="252" spans="1:8" x14ac:dyDescent="0.3">
      <c r="A252" s="70">
        <v>41944</v>
      </c>
      <c r="B252" s="71">
        <v>403.7</v>
      </c>
      <c r="C252" s="72">
        <v>1914299.9802371</v>
      </c>
      <c r="D252" s="69">
        <v>0.85</v>
      </c>
      <c r="E252" s="69">
        <v>0.82499999999999996</v>
      </c>
      <c r="F252" s="69">
        <v>4.2000000000000003E-2</v>
      </c>
      <c r="G252" s="78">
        <v>430.9</v>
      </c>
      <c r="H252" s="68">
        <v>328463.10399999999</v>
      </c>
    </row>
    <row r="253" spans="1:8" x14ac:dyDescent="0.3">
      <c r="A253" s="70">
        <v>41974</v>
      </c>
      <c r="B253" s="71">
        <v>411.9</v>
      </c>
      <c r="C253" s="72">
        <v>1895713.106262</v>
      </c>
      <c r="D253" s="69">
        <v>0.85</v>
      </c>
      <c r="E253" s="69">
        <v>0.82499999999999996</v>
      </c>
      <c r="F253" s="69">
        <v>4.2000000000000003E-2</v>
      </c>
      <c r="G253" s="78">
        <v>434.7</v>
      </c>
      <c r="H253" s="68">
        <v>308060.69679999998</v>
      </c>
    </row>
    <row r="254" spans="1:8" x14ac:dyDescent="0.3">
      <c r="A254" s="70">
        <v>42005</v>
      </c>
      <c r="B254" s="71">
        <v>416.1</v>
      </c>
      <c r="C254" s="72">
        <v>1867971.4239119999</v>
      </c>
      <c r="D254" s="69">
        <v>0.85</v>
      </c>
      <c r="E254" s="69">
        <v>0.82499999999999996</v>
      </c>
      <c r="F254" s="69">
        <v>4.2000000000000003E-2</v>
      </c>
      <c r="G254" s="78">
        <v>434.3</v>
      </c>
      <c r="H254" s="68">
        <v>305232.22399999999</v>
      </c>
    </row>
    <row r="255" spans="1:8" x14ac:dyDescent="0.3">
      <c r="A255" s="70">
        <v>42036</v>
      </c>
      <c r="B255" s="71">
        <v>423.5</v>
      </c>
      <c r="C255" s="72">
        <v>1841045.048956</v>
      </c>
      <c r="D255" s="69">
        <v>0.85</v>
      </c>
      <c r="E255" s="69">
        <v>0.82499999999999996</v>
      </c>
      <c r="F255" s="69">
        <v>4.2000000000000003E-2</v>
      </c>
      <c r="G255" s="78">
        <v>435.4</v>
      </c>
      <c r="H255" s="68">
        <v>306032.31839999999</v>
      </c>
    </row>
    <row r="256" spans="1:8" x14ac:dyDescent="0.3">
      <c r="A256" s="70">
        <v>42064</v>
      </c>
      <c r="B256" s="71">
        <v>424.9</v>
      </c>
      <c r="C256" s="72">
        <v>1844554.4828849998</v>
      </c>
      <c r="D256" s="69">
        <v>0.85</v>
      </c>
      <c r="E256" s="69">
        <v>0.82499999999999996</v>
      </c>
      <c r="F256" s="69">
        <v>4.2000000000000003E-2</v>
      </c>
      <c r="G256" s="78">
        <v>437</v>
      </c>
      <c r="H256" s="68">
        <v>307146.73559999902</v>
      </c>
    </row>
    <row r="257" spans="1:8" x14ac:dyDescent="0.3">
      <c r="A257" s="70">
        <v>42095</v>
      </c>
      <c r="B257" s="71">
        <v>423.9</v>
      </c>
      <c r="C257" s="72">
        <v>1853265.534467</v>
      </c>
      <c r="D257" s="69">
        <v>0.85</v>
      </c>
      <c r="E257" s="69">
        <v>0.82499999999999996</v>
      </c>
      <c r="F257" s="69">
        <v>4.2000000000000003E-2</v>
      </c>
      <c r="G257" s="78">
        <v>439.7</v>
      </c>
      <c r="H257" s="68">
        <v>309861.34159999999</v>
      </c>
    </row>
    <row r="258" spans="1:8" x14ac:dyDescent="0.3">
      <c r="A258" s="70">
        <v>42125</v>
      </c>
      <c r="B258" s="71">
        <v>428.5</v>
      </c>
      <c r="C258" s="72">
        <v>1850859.4208999998</v>
      </c>
      <c r="D258" s="69">
        <v>0.85</v>
      </c>
      <c r="E258" s="69">
        <v>0.82499999999999996</v>
      </c>
      <c r="F258" s="69">
        <v>4.2000000000000003E-2</v>
      </c>
      <c r="G258" s="78">
        <v>442</v>
      </c>
      <c r="H258" s="68">
        <v>324091.592</v>
      </c>
    </row>
    <row r="259" spans="1:8" x14ac:dyDescent="0.3">
      <c r="A259" s="70">
        <v>42156</v>
      </c>
      <c r="B259" s="71">
        <v>428.5</v>
      </c>
      <c r="C259" s="72">
        <v>1851303.057981</v>
      </c>
      <c r="D259" s="69">
        <v>0.85</v>
      </c>
      <c r="E259" s="69">
        <v>0.82499999999999996</v>
      </c>
      <c r="F259" s="69">
        <v>4.2000000000000003E-2</v>
      </c>
      <c r="G259" s="78">
        <v>440.9</v>
      </c>
      <c r="H259" s="68">
        <v>320033.97039999999</v>
      </c>
    </row>
    <row r="260" spans="1:8" x14ac:dyDescent="0.3">
      <c r="A260" s="70">
        <v>42186</v>
      </c>
      <c r="B260" s="71">
        <v>432.3</v>
      </c>
      <c r="C260" s="72">
        <v>1841930.6456470001</v>
      </c>
      <c r="D260" s="69">
        <v>0.85</v>
      </c>
      <c r="E260" s="69">
        <v>0.82499999999999996</v>
      </c>
      <c r="F260" s="69">
        <v>4.2000000000000003E-2</v>
      </c>
      <c r="G260" s="78">
        <v>442.7</v>
      </c>
      <c r="H260" s="68">
        <v>310832.8848</v>
      </c>
    </row>
    <row r="261" spans="1:8" x14ac:dyDescent="0.3">
      <c r="A261" s="70">
        <v>42217</v>
      </c>
      <c r="B261" s="71">
        <v>433.3</v>
      </c>
      <c r="C261" s="72">
        <v>1849461.6245639999</v>
      </c>
      <c r="D261" s="69">
        <v>0.85</v>
      </c>
      <c r="E261" s="69">
        <v>0.82499999999999996</v>
      </c>
      <c r="F261" s="69">
        <v>4.2000000000000003E-2</v>
      </c>
      <c r="G261" s="78">
        <v>443.9</v>
      </c>
      <c r="H261" s="68">
        <v>313033.14439999999</v>
      </c>
    </row>
    <row r="262" spans="1:8" x14ac:dyDescent="0.3">
      <c r="A262" s="70">
        <v>42248</v>
      </c>
      <c r="B262" s="71">
        <v>438.5</v>
      </c>
      <c r="C262" s="72">
        <v>1859766.755108</v>
      </c>
      <c r="D262" s="69">
        <v>0.85</v>
      </c>
      <c r="E262" s="69">
        <v>0.82499999999999996</v>
      </c>
      <c r="F262" s="69">
        <v>4.2000000000000003E-2</v>
      </c>
      <c r="G262" s="78">
        <v>447</v>
      </c>
      <c r="H262" s="68">
        <v>323177.19839999999</v>
      </c>
    </row>
    <row r="263" spans="1:8" x14ac:dyDescent="0.3">
      <c r="A263" s="70">
        <v>42278</v>
      </c>
      <c r="B263" s="71">
        <v>441.2</v>
      </c>
      <c r="C263" s="72">
        <v>1855927.1400330001</v>
      </c>
      <c r="D263" s="69">
        <v>0.85</v>
      </c>
      <c r="E263" s="69">
        <v>0.82499999999999996</v>
      </c>
      <c r="F263" s="69">
        <v>4.2000000000000003E-2</v>
      </c>
      <c r="G263" s="78">
        <v>449.8</v>
      </c>
      <c r="H263" s="68">
        <v>322720.00160000002</v>
      </c>
    </row>
    <row r="264" spans="1:8" x14ac:dyDescent="0.3">
      <c r="A264" s="70">
        <v>42309</v>
      </c>
      <c r="B264" s="71">
        <v>442.5</v>
      </c>
      <c r="C264" s="72">
        <v>1856558.1345869999</v>
      </c>
      <c r="D264" s="69">
        <v>0.85</v>
      </c>
      <c r="E264" s="69">
        <v>0.82499999999999996</v>
      </c>
      <c r="F264" s="69">
        <v>4.2000000000000003E-2</v>
      </c>
      <c r="G264" s="78">
        <v>448.1</v>
      </c>
      <c r="H264" s="68">
        <v>351751.99839999998</v>
      </c>
    </row>
    <row r="265" spans="1:8" x14ac:dyDescent="0.3">
      <c r="A265" s="70">
        <v>42339</v>
      </c>
      <c r="B265" s="71">
        <v>448.5</v>
      </c>
      <c r="C265" s="72">
        <v>1843524.7126110001</v>
      </c>
      <c r="D265" s="69">
        <v>0.85</v>
      </c>
      <c r="E265" s="69">
        <v>0.82499999999999996</v>
      </c>
      <c r="F265" s="69">
        <v>4.2000000000000003E-2</v>
      </c>
      <c r="G265" s="78">
        <v>452.3</v>
      </c>
      <c r="H265" s="68">
        <v>329749.40240000002</v>
      </c>
    </row>
    <row r="266" spans="1:8" x14ac:dyDescent="0.3">
      <c r="A266" s="70">
        <v>42370</v>
      </c>
      <c r="B266" s="71">
        <v>451.4</v>
      </c>
      <c r="C266" s="72">
        <v>1838273.8778750002</v>
      </c>
      <c r="D266" s="69">
        <v>0.85</v>
      </c>
      <c r="E266" s="69">
        <v>0.82499999999999996</v>
      </c>
      <c r="F266" s="69">
        <v>4.2000000000000003E-2</v>
      </c>
      <c r="G266" s="78">
        <v>451.8</v>
      </c>
      <c r="H266" s="68">
        <v>335807.08299999998</v>
      </c>
    </row>
    <row r="267" spans="1:8" x14ac:dyDescent="0.3">
      <c r="A267" s="70">
        <v>42401</v>
      </c>
      <c r="B267" s="71">
        <v>453.2</v>
      </c>
      <c r="C267" s="72">
        <v>1827273.5177730001</v>
      </c>
      <c r="D267" s="69">
        <v>0.85</v>
      </c>
      <c r="E267" s="69">
        <v>0.82499999999999996</v>
      </c>
      <c r="F267" s="69">
        <v>4.2000000000000003E-2</v>
      </c>
      <c r="G267" s="78">
        <v>454.3</v>
      </c>
      <c r="H267" s="68">
        <v>352124.11900000001</v>
      </c>
    </row>
    <row r="268" spans="1:8" x14ac:dyDescent="0.3">
      <c r="A268" s="70">
        <v>42430</v>
      </c>
      <c r="B268" s="71">
        <v>456.5</v>
      </c>
      <c r="C268" s="72">
        <v>1833687.7371800002</v>
      </c>
      <c r="D268" s="69">
        <v>0.85</v>
      </c>
      <c r="E268" s="69">
        <v>0.82499999999999996</v>
      </c>
      <c r="F268" s="69">
        <v>4.2000000000000003E-2</v>
      </c>
      <c r="G268" s="78">
        <v>456.4</v>
      </c>
      <c r="H268" s="68">
        <v>349258.40299999999</v>
      </c>
    </row>
    <row r="269" spans="1:8" x14ac:dyDescent="0.3">
      <c r="A269" s="70">
        <v>42461</v>
      </c>
      <c r="B269" s="71">
        <v>459.8</v>
      </c>
      <c r="C269" s="72">
        <v>1835810.9458070002</v>
      </c>
      <c r="D269" s="69">
        <v>0.85</v>
      </c>
      <c r="E269" s="69">
        <v>0.82499999999999996</v>
      </c>
      <c r="F269" s="69">
        <v>4.2000000000000003E-2</v>
      </c>
      <c r="G269" s="78">
        <v>459</v>
      </c>
      <c r="H269" s="68">
        <v>348439.62699999998</v>
      </c>
    </row>
    <row r="270" spans="1:8" x14ac:dyDescent="0.3">
      <c r="A270" s="70">
        <v>42491</v>
      </c>
      <c r="B270" s="71">
        <v>465.1</v>
      </c>
      <c r="C270" s="72">
        <v>1847147.410015</v>
      </c>
      <c r="D270" s="69">
        <v>0.85</v>
      </c>
      <c r="E270" s="69">
        <v>0.82499999999999996</v>
      </c>
      <c r="F270" s="69">
        <v>4.2000000000000003E-2</v>
      </c>
      <c r="G270" s="78">
        <v>460.2</v>
      </c>
      <c r="H270" s="68">
        <v>359960.97499999998</v>
      </c>
    </row>
    <row r="271" spans="1:8" x14ac:dyDescent="0.3">
      <c r="A271" s="70">
        <v>42522</v>
      </c>
      <c r="B271" s="71">
        <v>475.3</v>
      </c>
      <c r="C271" s="72">
        <v>1849902.3552989999</v>
      </c>
      <c r="D271" s="69">
        <v>0.85</v>
      </c>
      <c r="E271" s="69">
        <v>0.82499999999999996</v>
      </c>
      <c r="F271" s="69">
        <v>4.2000000000000003E-2</v>
      </c>
      <c r="G271" s="78">
        <v>459.4</v>
      </c>
      <c r="H271" s="68">
        <v>335748.59899999999</v>
      </c>
    </row>
    <row r="272" spans="1:8" x14ac:dyDescent="0.3">
      <c r="A272" s="70">
        <v>42552</v>
      </c>
      <c r="B272" s="71">
        <v>485.8</v>
      </c>
      <c r="C272" s="72">
        <v>1845197.0142629999</v>
      </c>
      <c r="D272" s="69">
        <v>0.85</v>
      </c>
      <c r="E272" s="69">
        <v>0.82499999999999996</v>
      </c>
      <c r="F272" s="69">
        <v>4.2000000000000003E-2</v>
      </c>
      <c r="G272" s="78">
        <v>461</v>
      </c>
      <c r="H272" s="68">
        <v>332005.62300000002</v>
      </c>
    </row>
    <row r="273" spans="1:8" x14ac:dyDescent="0.3">
      <c r="A273" s="70">
        <v>42583</v>
      </c>
      <c r="B273" s="71">
        <v>490.2</v>
      </c>
      <c r="C273" s="72">
        <v>1853305.9069360001</v>
      </c>
      <c r="D273" s="69">
        <v>0.85</v>
      </c>
      <c r="E273" s="69">
        <v>0.82499999999999996</v>
      </c>
      <c r="F273" s="69">
        <v>4.2000000000000003E-2</v>
      </c>
      <c r="G273" s="78">
        <v>462.8</v>
      </c>
      <c r="H273" s="68">
        <v>336742.82699999999</v>
      </c>
    </row>
    <row r="274" spans="1:8" x14ac:dyDescent="0.3">
      <c r="A274" s="70">
        <v>42614</v>
      </c>
      <c r="B274" s="71">
        <v>491.8</v>
      </c>
      <c r="C274" s="72">
        <v>1850702.1337449998</v>
      </c>
      <c r="D274" s="69">
        <v>0.85</v>
      </c>
      <c r="E274" s="69">
        <v>0.82499999999999996</v>
      </c>
      <c r="F274" s="69">
        <v>4.2000000000000003E-2</v>
      </c>
      <c r="G274" s="78">
        <v>466.7</v>
      </c>
      <c r="H274" s="68">
        <v>348439.62699999998</v>
      </c>
    </row>
    <row r="275" spans="1:8" x14ac:dyDescent="0.3">
      <c r="A275" s="70">
        <v>42644</v>
      </c>
      <c r="B275" s="71">
        <v>501.4</v>
      </c>
      <c r="C275" s="72">
        <v>1869392.685698</v>
      </c>
      <c r="D275" s="69">
        <v>0.85</v>
      </c>
      <c r="E275" s="69">
        <v>0.82499999999999996</v>
      </c>
      <c r="F275" s="69">
        <v>4.2000000000000003E-2</v>
      </c>
      <c r="G275" s="78">
        <v>466.9</v>
      </c>
      <c r="H275" s="68">
        <v>348439.62699999998</v>
      </c>
    </row>
    <row r="276" spans="1:8" x14ac:dyDescent="0.3">
      <c r="A276" s="70">
        <v>42675</v>
      </c>
      <c r="B276" s="71">
        <v>508.2</v>
      </c>
      <c r="C276" s="72">
        <v>1873519.1037680001</v>
      </c>
      <c r="D276" s="69">
        <v>0.85</v>
      </c>
      <c r="E276" s="69">
        <v>0.82499999999999996</v>
      </c>
      <c r="F276" s="69">
        <v>4.2000000000000003E-2</v>
      </c>
      <c r="G276" s="78">
        <v>471.3</v>
      </c>
      <c r="H276" s="68">
        <v>378675.85499999998</v>
      </c>
    </row>
    <row r="277" spans="1:8" x14ac:dyDescent="0.3">
      <c r="A277" s="70">
        <v>42705</v>
      </c>
      <c r="B277" s="71">
        <v>515.70000000000005</v>
      </c>
      <c r="C277" s="72">
        <v>1875082.8352950001</v>
      </c>
      <c r="D277" s="69">
        <v>0.85</v>
      </c>
      <c r="E277" s="69">
        <v>0.82499999999999996</v>
      </c>
      <c r="F277" s="69">
        <v>4.2000000000000003E-2</v>
      </c>
      <c r="G277" s="78">
        <v>473.1</v>
      </c>
      <c r="H277" s="68">
        <v>350135.663</v>
      </c>
    </row>
    <row r="278" spans="1:8" x14ac:dyDescent="0.3">
      <c r="A278" s="70">
        <v>42736</v>
      </c>
      <c r="B278" s="71">
        <v>524.79999999999995</v>
      </c>
      <c r="C278" s="72">
        <v>1884107.2075999998</v>
      </c>
      <c r="D278" s="69">
        <v>0.85</v>
      </c>
      <c r="E278" s="69">
        <v>0.82499999999999996</v>
      </c>
      <c r="F278" s="69">
        <v>4.2000000000000003E-2</v>
      </c>
      <c r="G278" s="78">
        <v>475.3</v>
      </c>
      <c r="H278" s="68">
        <v>352095</v>
      </c>
    </row>
    <row r="279" spans="1:8" x14ac:dyDescent="0.3">
      <c r="A279" s="70">
        <v>42767</v>
      </c>
      <c r="B279" s="71">
        <v>537.70000000000005</v>
      </c>
      <c r="C279" s="72">
        <v>1883361.1332950001</v>
      </c>
      <c r="D279" s="69">
        <v>0.85</v>
      </c>
      <c r="E279" s="69">
        <v>0.82499999999999996</v>
      </c>
      <c r="F279" s="69">
        <v>4.2000000000000003E-2</v>
      </c>
      <c r="G279" s="78">
        <v>475.7</v>
      </c>
      <c r="H279" s="68">
        <v>352095</v>
      </c>
    </row>
    <row r="280" spans="1:8" x14ac:dyDescent="0.3">
      <c r="A280" s="70">
        <v>42795</v>
      </c>
      <c r="B280" s="71">
        <v>552.1</v>
      </c>
      <c r="C280" s="72">
        <v>1894728.9706659999</v>
      </c>
      <c r="D280" s="69">
        <v>0.85</v>
      </c>
      <c r="E280" s="69">
        <v>0.82499999999999996</v>
      </c>
      <c r="F280" s="69">
        <v>4.2000000000000003E-2</v>
      </c>
      <c r="G280" s="78">
        <v>474.2</v>
      </c>
      <c r="H280" s="68">
        <v>352753.21359999903</v>
      </c>
    </row>
    <row r="281" spans="1:8" x14ac:dyDescent="0.3">
      <c r="A281" s="70">
        <v>42826</v>
      </c>
      <c r="B281" s="71">
        <v>564.20000000000005</v>
      </c>
      <c r="C281" s="72">
        <v>1896612.773301</v>
      </c>
      <c r="D281" s="69">
        <v>0.85</v>
      </c>
      <c r="E281" s="69">
        <v>0.82499999999999996</v>
      </c>
      <c r="F281" s="69">
        <v>4.2000000000000003E-2</v>
      </c>
      <c r="G281" s="78">
        <v>476.4</v>
      </c>
      <c r="H281" s="68">
        <v>358318.11040000001</v>
      </c>
    </row>
    <row r="282" spans="1:8" x14ac:dyDescent="0.3">
      <c r="A282" s="70">
        <v>42856</v>
      </c>
      <c r="B282" s="71">
        <v>574.6</v>
      </c>
      <c r="C282" s="72">
        <v>1909276.7634129999</v>
      </c>
      <c r="D282" s="69">
        <v>0.85</v>
      </c>
      <c r="E282" s="69">
        <v>0.82499999999999996</v>
      </c>
      <c r="F282" s="69">
        <v>4.2000000000000003E-2</v>
      </c>
      <c r="G282" s="78">
        <v>476.6</v>
      </c>
      <c r="H282" s="68">
        <v>382612.17599999998</v>
      </c>
    </row>
    <row r="283" spans="1:8" x14ac:dyDescent="0.3">
      <c r="A283" s="70">
        <v>42887</v>
      </c>
      <c r="B283" s="71">
        <v>576</v>
      </c>
      <c r="C283" s="72">
        <v>1917447.786231</v>
      </c>
      <c r="D283" s="69">
        <v>0.85</v>
      </c>
      <c r="E283" s="69">
        <v>0.82499999999999996</v>
      </c>
      <c r="F283" s="69">
        <v>4.2000000000000003E-2</v>
      </c>
      <c r="G283" s="78">
        <v>478.5</v>
      </c>
      <c r="H283" s="68">
        <v>358437.7856</v>
      </c>
    </row>
    <row r="284" spans="1:8" x14ac:dyDescent="0.3">
      <c r="A284" s="70">
        <v>42917</v>
      </c>
      <c r="B284" s="71">
        <v>578</v>
      </c>
      <c r="C284" s="72">
        <v>1930553.2032570001</v>
      </c>
      <c r="D284" s="69">
        <v>0.85</v>
      </c>
      <c r="E284" s="69">
        <v>0.82499999999999996</v>
      </c>
      <c r="F284" s="69">
        <v>4.2000000000000003E-2</v>
      </c>
      <c r="G284" s="78">
        <v>480.2</v>
      </c>
      <c r="H284" s="68">
        <v>353052.40159999998</v>
      </c>
    </row>
    <row r="285" spans="1:8" x14ac:dyDescent="0.3">
      <c r="A285" s="70">
        <v>42948</v>
      </c>
      <c r="B285" s="71">
        <v>583.6</v>
      </c>
      <c r="C285" s="72">
        <v>1938948.1135100001</v>
      </c>
      <c r="D285" s="69">
        <v>0.85</v>
      </c>
      <c r="E285" s="69">
        <v>0.82499999999999996</v>
      </c>
      <c r="F285" s="69">
        <v>4.2000000000000003E-2</v>
      </c>
      <c r="G285" s="78">
        <v>480.4</v>
      </c>
      <c r="H285" s="68">
        <v>359754.21279999998</v>
      </c>
    </row>
    <row r="286" spans="1:8" x14ac:dyDescent="0.3">
      <c r="A286" s="70">
        <v>42979</v>
      </c>
      <c r="B286" s="71">
        <v>588.4</v>
      </c>
      <c r="C286" s="72">
        <v>1940513.2761630001</v>
      </c>
      <c r="D286" s="69">
        <v>0.85</v>
      </c>
      <c r="E286" s="69">
        <v>0.82499999999999996</v>
      </c>
      <c r="F286" s="69">
        <v>4.2000000000000003E-2</v>
      </c>
      <c r="G286" s="78">
        <v>482.2</v>
      </c>
      <c r="H286" s="68">
        <v>371452.46359999903</v>
      </c>
    </row>
    <row r="287" spans="1:8" x14ac:dyDescent="0.3">
      <c r="A287" s="70">
        <v>43009</v>
      </c>
      <c r="B287" s="71">
        <v>589.4</v>
      </c>
      <c r="C287" s="72">
        <v>1955003.7087320001</v>
      </c>
      <c r="D287" s="69">
        <v>0.85</v>
      </c>
      <c r="E287" s="69">
        <v>0.82499999999999996</v>
      </c>
      <c r="F287" s="69">
        <v>4.2000000000000003E-2</v>
      </c>
      <c r="G287" s="78">
        <v>483.4</v>
      </c>
      <c r="H287" s="68">
        <v>372619.29680000001</v>
      </c>
    </row>
    <row r="288" spans="1:8" x14ac:dyDescent="0.3">
      <c r="A288" s="70">
        <v>43040</v>
      </c>
      <c r="B288" s="71">
        <v>585.1</v>
      </c>
      <c r="C288" s="72">
        <v>1967333.1721339999</v>
      </c>
      <c r="D288" s="69">
        <v>0.85</v>
      </c>
      <c r="E288" s="69">
        <v>0.82499999999999996</v>
      </c>
      <c r="F288" s="69">
        <v>4.2000000000000003E-2</v>
      </c>
      <c r="G288" s="78">
        <v>483.9</v>
      </c>
      <c r="H288" s="68">
        <v>403555.33600000001</v>
      </c>
    </row>
    <row r="289" spans="1:8" x14ac:dyDescent="0.3">
      <c r="A289" s="70">
        <v>43070</v>
      </c>
      <c r="B289" s="71">
        <v>586.29999999999995</v>
      </c>
      <c r="C289" s="72">
        <v>1966659.458998</v>
      </c>
      <c r="D289" s="69">
        <v>0.85</v>
      </c>
      <c r="E289" s="69">
        <v>0.82499999999999996</v>
      </c>
      <c r="F289" s="69">
        <v>4.2000000000000003E-2</v>
      </c>
      <c r="G289" s="78">
        <v>488.8</v>
      </c>
      <c r="H289" s="68">
        <v>376867.76640000002</v>
      </c>
    </row>
    <row r="290" spans="1:8" x14ac:dyDescent="0.3">
      <c r="A290" s="70">
        <v>43101</v>
      </c>
      <c r="B290" s="71">
        <v>592.1</v>
      </c>
      <c r="C290" s="72">
        <v>1983579.92857</v>
      </c>
      <c r="D290" s="69">
        <v>0.85</v>
      </c>
      <c r="E290" s="69">
        <v>0.82499999999999996</v>
      </c>
      <c r="F290" s="69">
        <v>4.2000000000000003E-2</v>
      </c>
      <c r="G290" s="78">
        <v>493.1</v>
      </c>
      <c r="H290" s="68">
        <v>373786.80959999998</v>
      </c>
    </row>
    <row r="291" spans="1:8" x14ac:dyDescent="0.3">
      <c r="A291" s="70">
        <v>43132</v>
      </c>
      <c r="B291" s="71">
        <v>594.9</v>
      </c>
      <c r="C291" s="72">
        <v>1984124.3243849999</v>
      </c>
      <c r="D291" s="69">
        <v>0.85</v>
      </c>
      <c r="E291" s="69">
        <v>0.82499999999999996</v>
      </c>
      <c r="F291" s="69">
        <v>4.2000000000000003E-2</v>
      </c>
      <c r="G291" s="78">
        <v>494.4</v>
      </c>
      <c r="H291" s="68">
        <v>373008.92080000002</v>
      </c>
    </row>
    <row r="292" spans="1:8" x14ac:dyDescent="0.3">
      <c r="A292" s="70">
        <v>43160</v>
      </c>
      <c r="B292" s="71">
        <v>594.6</v>
      </c>
      <c r="C292" s="72">
        <v>1995953.0881309998</v>
      </c>
      <c r="D292" s="69">
        <v>0.85</v>
      </c>
      <c r="E292" s="69">
        <v>0.82499999999999996</v>
      </c>
      <c r="F292" s="69">
        <v>4.2000000000000003E-2</v>
      </c>
      <c r="G292" s="78">
        <v>495.6</v>
      </c>
      <c r="H292" s="68">
        <v>371273.63039999898</v>
      </c>
    </row>
    <row r="293" spans="1:8" x14ac:dyDescent="0.3">
      <c r="A293" s="70">
        <v>43191</v>
      </c>
      <c r="B293" s="71">
        <v>598.79999999999995</v>
      </c>
      <c r="C293" s="72">
        <v>2013308.2187590001</v>
      </c>
      <c r="D293" s="69">
        <v>0.85</v>
      </c>
      <c r="E293" s="69">
        <v>0.82499999999999996</v>
      </c>
      <c r="F293" s="69">
        <v>4.2000000000000003E-2</v>
      </c>
      <c r="G293" s="78">
        <v>497.6</v>
      </c>
      <c r="H293" s="68">
        <v>379052.5184</v>
      </c>
    </row>
    <row r="294" spans="1:8" x14ac:dyDescent="0.3">
      <c r="A294" s="70">
        <v>43221</v>
      </c>
      <c r="B294" s="71">
        <v>600.9</v>
      </c>
      <c r="C294" s="72">
        <v>2027711.8693890001</v>
      </c>
      <c r="D294" s="69">
        <v>0.85</v>
      </c>
      <c r="E294" s="69">
        <v>0.82499999999999996</v>
      </c>
      <c r="F294" s="69">
        <v>4.2000000000000003E-2</v>
      </c>
      <c r="G294" s="78">
        <v>499.4</v>
      </c>
      <c r="H294" s="68">
        <v>398739.08880000003</v>
      </c>
    </row>
    <row r="295" spans="1:8" x14ac:dyDescent="0.3">
      <c r="A295" s="70">
        <v>43252</v>
      </c>
      <c r="B295" s="71">
        <v>606</v>
      </c>
      <c r="C295" s="72">
        <v>2034366.9357759999</v>
      </c>
      <c r="D295" s="69">
        <v>0.85</v>
      </c>
      <c r="E295" s="69">
        <v>0.82499999999999996</v>
      </c>
      <c r="F295" s="69">
        <v>4.2000000000000003E-2</v>
      </c>
      <c r="G295" s="78">
        <v>502.2</v>
      </c>
      <c r="H295" s="68">
        <v>374385.18560000003</v>
      </c>
    </row>
    <row r="296" spans="1:8" x14ac:dyDescent="0.3">
      <c r="A296" s="70">
        <v>43282</v>
      </c>
      <c r="B296" s="67">
        <v>607.9</v>
      </c>
      <c r="C296" s="72">
        <v>2058169.104971</v>
      </c>
      <c r="D296" s="69">
        <v>0.85</v>
      </c>
      <c r="E296" s="69">
        <v>0.82499999999999996</v>
      </c>
      <c r="F296" s="69">
        <v>4.2000000000000003E-2</v>
      </c>
      <c r="G296" s="78">
        <v>503.8</v>
      </c>
      <c r="H296" s="68">
        <v>370076.87839999999</v>
      </c>
    </row>
    <row r="297" spans="1:8" x14ac:dyDescent="0.3">
      <c r="A297" s="70">
        <v>43313</v>
      </c>
      <c r="B297" s="67">
        <v>607.5</v>
      </c>
      <c r="C297" s="72">
        <v>2070315.1930529999</v>
      </c>
      <c r="D297" s="69">
        <v>0.85</v>
      </c>
      <c r="E297" s="69">
        <v>0.82499999999999996</v>
      </c>
      <c r="F297" s="69">
        <v>4.2000000000000003E-2</v>
      </c>
      <c r="G297" s="78">
        <v>505.6</v>
      </c>
      <c r="H297" s="68">
        <v>374684.37359999999</v>
      </c>
    </row>
    <row r="298" spans="1:8" x14ac:dyDescent="0.3">
      <c r="A298" s="70">
        <v>43344</v>
      </c>
      <c r="B298" s="67">
        <v>611.29999999999995</v>
      </c>
      <c r="C298" s="72">
        <v>2086169.576904</v>
      </c>
      <c r="D298" s="69">
        <v>0.85</v>
      </c>
      <c r="E298" s="69">
        <v>0.82499999999999996</v>
      </c>
      <c r="F298" s="69">
        <v>4.2000000000000003E-2</v>
      </c>
      <c r="G298" s="78">
        <v>510.6</v>
      </c>
      <c r="H298" s="68">
        <v>383001.8</v>
      </c>
    </row>
    <row r="299" spans="1:8" x14ac:dyDescent="0.3">
      <c r="A299" s="70">
        <v>43374</v>
      </c>
      <c r="B299" s="67">
        <v>613.79999999999995</v>
      </c>
      <c r="C299" s="72">
        <v>2096238.8924820002</v>
      </c>
      <c r="D299" s="69">
        <v>0.85</v>
      </c>
      <c r="E299" s="69">
        <v>0.82499999999999996</v>
      </c>
      <c r="F299" s="69">
        <v>4.2000000000000003E-2</v>
      </c>
      <c r="G299" s="78">
        <v>513.1</v>
      </c>
      <c r="H299" s="68">
        <v>383061.63759999903</v>
      </c>
    </row>
    <row r="300" spans="1:8" x14ac:dyDescent="0.3">
      <c r="A300" s="70">
        <v>43405</v>
      </c>
      <c r="B300" s="67">
        <v>619.9</v>
      </c>
      <c r="C300" s="72">
        <v>2107702.9442100003</v>
      </c>
      <c r="D300" s="69">
        <v>0.85</v>
      </c>
      <c r="E300" s="69">
        <v>0.82499999999999996</v>
      </c>
      <c r="F300" s="69">
        <v>4.2000000000000003E-2</v>
      </c>
      <c r="G300" s="78">
        <v>516.6</v>
      </c>
      <c r="H300" s="68">
        <v>415553.45439999999</v>
      </c>
    </row>
    <row r="301" spans="1:8" x14ac:dyDescent="0.3">
      <c r="A301" s="70">
        <v>43435</v>
      </c>
      <c r="B301" s="67">
        <v>620.79999999999995</v>
      </c>
      <c r="C301" s="72">
        <v>2116868.9823629996</v>
      </c>
      <c r="D301" s="69">
        <v>0.85</v>
      </c>
      <c r="E301" s="69">
        <v>0.82499999999999996</v>
      </c>
      <c r="F301" s="69">
        <v>4.2000000000000003E-2</v>
      </c>
      <c r="G301" s="78">
        <v>518.79999999999995</v>
      </c>
      <c r="H301" s="68">
        <v>389165.07280000002</v>
      </c>
    </row>
    <row r="302" spans="1:8" x14ac:dyDescent="0.3">
      <c r="A302" s="70">
        <v>43466</v>
      </c>
      <c r="B302" s="71">
        <v>623</v>
      </c>
      <c r="C302" s="72">
        <v>2145905.4728569998</v>
      </c>
      <c r="D302" s="69">
        <v>0.85</v>
      </c>
      <c r="E302" s="69">
        <v>0.82499999999999996</v>
      </c>
      <c r="F302" s="69">
        <v>4.2000000000000003E-2</v>
      </c>
      <c r="G302" s="78">
        <v>521.20000000000005</v>
      </c>
      <c r="H302" s="68">
        <v>385553.8</v>
      </c>
    </row>
    <row r="303" spans="1:8" x14ac:dyDescent="0.3">
      <c r="A303" s="70">
        <v>43497</v>
      </c>
      <c r="B303" s="71">
        <v>616.70000000000005</v>
      </c>
      <c r="C303" s="72">
        <v>2150830.2677739998</v>
      </c>
      <c r="D303" s="69">
        <v>0.85</v>
      </c>
      <c r="E303" s="69">
        <v>0.82499999999999996</v>
      </c>
      <c r="F303" s="69">
        <v>4.2000000000000003E-2</v>
      </c>
      <c r="G303" s="78">
        <v>523.6</v>
      </c>
      <c r="H303" s="68">
        <v>385553.8</v>
      </c>
    </row>
    <row r="304" spans="1:8" x14ac:dyDescent="0.3">
      <c r="A304" s="70">
        <v>43525</v>
      </c>
      <c r="B304" s="71">
        <v>620.20000000000005</v>
      </c>
      <c r="C304" s="72">
        <v>2154814.9839909999</v>
      </c>
      <c r="D304" s="69">
        <v>0.85</v>
      </c>
      <c r="E304" s="69">
        <v>0.82499999999999996</v>
      </c>
      <c r="F304" s="69">
        <v>4.2000000000000003E-2</v>
      </c>
      <c r="G304" s="78">
        <v>527</v>
      </c>
      <c r="H304" s="68">
        <v>385553.8</v>
      </c>
    </row>
    <row r="305" spans="1:8" x14ac:dyDescent="0.3">
      <c r="A305" s="70">
        <v>43556</v>
      </c>
      <c r="B305" s="71">
        <v>622.29999999999995</v>
      </c>
      <c r="C305" s="72">
        <v>2170688.2450470002</v>
      </c>
      <c r="D305" s="69">
        <v>0.85</v>
      </c>
      <c r="E305" s="69">
        <v>0.82499999999999996</v>
      </c>
      <c r="F305" s="69">
        <v>4.2000000000000003E-2</v>
      </c>
      <c r="G305" s="78">
        <v>528.5</v>
      </c>
      <c r="H305" s="68">
        <v>423251.48800000001</v>
      </c>
    </row>
    <row r="306" spans="1:8" x14ac:dyDescent="0.3">
      <c r="A306" s="70">
        <v>43586</v>
      </c>
      <c r="B306" s="71">
        <v>624.1</v>
      </c>
      <c r="C306" s="72">
        <v>2183321.0881239995</v>
      </c>
      <c r="D306" s="69">
        <v>0.85</v>
      </c>
      <c r="E306" s="69">
        <v>0.82499999999999996</v>
      </c>
      <c r="F306" s="69">
        <v>4.2000000000000003E-2</v>
      </c>
      <c r="G306" s="78">
        <v>531.29999999999995</v>
      </c>
      <c r="H306" s="68">
        <v>395965.54239999998</v>
      </c>
    </row>
    <row r="307" spans="1:8" x14ac:dyDescent="0.3">
      <c r="A307" s="70">
        <v>43617</v>
      </c>
      <c r="B307" s="71">
        <v>625.1</v>
      </c>
      <c r="C307" s="72">
        <v>2188140.7992000002</v>
      </c>
      <c r="D307" s="69">
        <v>0.85</v>
      </c>
      <c r="E307" s="69">
        <v>0.82499999999999996</v>
      </c>
      <c r="F307" s="69">
        <v>4.2000000000000003E-2</v>
      </c>
      <c r="G307" s="78">
        <v>534.1</v>
      </c>
      <c r="H307" s="68">
        <v>391537.56</v>
      </c>
    </row>
    <row r="308" spans="1:8" x14ac:dyDescent="0.3">
      <c r="A308" s="70">
        <v>43647</v>
      </c>
      <c r="B308" s="71">
        <v>625.70000000000005</v>
      </c>
      <c r="C308" s="72">
        <v>2208611.9405499999</v>
      </c>
      <c r="D308" s="69">
        <v>0.85</v>
      </c>
      <c r="E308" s="69">
        <v>0.82499999999999996</v>
      </c>
      <c r="F308" s="69">
        <v>4.2000000000000003E-2</v>
      </c>
      <c r="G308" s="78">
        <v>536.9</v>
      </c>
      <c r="H308" s="68">
        <v>378373.288</v>
      </c>
    </row>
    <row r="309" spans="1:8" x14ac:dyDescent="0.3">
      <c r="A309" s="70"/>
      <c r="B309" s="71"/>
      <c r="C309" s="72"/>
      <c r="G309" s="78"/>
    </row>
    <row r="310" spans="1:8" x14ac:dyDescent="0.3">
      <c r="A310" s="70"/>
      <c r="B310" s="71"/>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G351"/>
  <sheetViews>
    <sheetView topLeftCell="A260" zoomScale="90" zoomScaleNormal="90" workbookViewId="0">
      <selection activeCell="B1" sqref="A1:B310"/>
    </sheetView>
  </sheetViews>
  <sheetFormatPr defaultColWidth="9.109375" defaultRowHeight="13.8" x14ac:dyDescent="0.3"/>
  <cols>
    <col min="1" max="1" width="6.88671875" style="9" bestFit="1" customWidth="1"/>
    <col min="2" max="2" width="10" style="9" bestFit="1" customWidth="1"/>
    <col min="3" max="3" width="7.109375" style="9" bestFit="1" customWidth="1"/>
    <col min="4" max="4" width="7" style="10" bestFit="1" customWidth="1"/>
    <col min="5" max="16384" width="9.109375" style="8"/>
  </cols>
  <sheetData>
    <row r="1" spans="1:5" x14ac:dyDescent="0.3">
      <c r="A1" s="9" t="s">
        <v>0</v>
      </c>
      <c r="B1" s="9" t="s">
        <v>1</v>
      </c>
      <c r="C1" s="9" t="s">
        <v>2</v>
      </c>
      <c r="D1" s="10" t="s">
        <v>3</v>
      </c>
    </row>
    <row r="2" spans="1:5" x14ac:dyDescent="0.3">
      <c r="A2" s="12">
        <v>34335</v>
      </c>
      <c r="B2" s="10">
        <v>100</v>
      </c>
      <c r="C2" s="10">
        <v>100</v>
      </c>
      <c r="D2" s="10">
        <v>100</v>
      </c>
    </row>
    <row r="3" spans="1:5" x14ac:dyDescent="0.3">
      <c r="A3" s="12">
        <v>34366</v>
      </c>
      <c r="B3" s="10">
        <v>99.651725101092183</v>
      </c>
      <c r="C3" s="10">
        <v>102.54946803558263</v>
      </c>
      <c r="D3" s="10">
        <v>88.583448177262653</v>
      </c>
    </row>
    <row r="4" spans="1:5" x14ac:dyDescent="0.3">
      <c r="A4" s="12">
        <v>34394</v>
      </c>
      <c r="B4" s="10">
        <v>102.03446148290111</v>
      </c>
      <c r="C4" s="10">
        <v>103.5719842396495</v>
      </c>
      <c r="D4" s="10">
        <v>96.606707440666526</v>
      </c>
    </row>
    <row r="5" spans="1:5" x14ac:dyDescent="0.3">
      <c r="A5" s="12">
        <v>34425</v>
      </c>
      <c r="B5" s="10">
        <v>100.83281460884201</v>
      </c>
      <c r="C5" s="10">
        <v>102.73442794784886</v>
      </c>
      <c r="D5" s="10">
        <v>94.505039211731884</v>
      </c>
    </row>
    <row r="6" spans="1:5" x14ac:dyDescent="0.3">
      <c r="A6" s="12">
        <v>34455</v>
      </c>
      <c r="B6" s="10">
        <v>99.803773919693555</v>
      </c>
      <c r="C6" s="10">
        <v>101.62894476779603</v>
      </c>
      <c r="D6" s="10">
        <v>93.620621540790125</v>
      </c>
    </row>
    <row r="7" spans="1:5" x14ac:dyDescent="0.3">
      <c r="A7" s="12">
        <v>34486</v>
      </c>
      <c r="B7" s="10">
        <v>101.94700175915013</v>
      </c>
      <c r="C7" s="10">
        <v>102.83102266996333</v>
      </c>
      <c r="D7" s="10">
        <v>99.174643420679516</v>
      </c>
    </row>
    <row r="8" spans="1:5" x14ac:dyDescent="0.3">
      <c r="A8" s="12">
        <v>34516</v>
      </c>
      <c r="B8" s="10">
        <v>101.04737525007481</v>
      </c>
      <c r="C8" s="10">
        <v>102.13671678925554</v>
      </c>
      <c r="D8" s="10">
        <v>97.598678749491583</v>
      </c>
    </row>
    <row r="9" spans="1:5" x14ac:dyDescent="0.3">
      <c r="A9" s="12">
        <v>34547</v>
      </c>
      <c r="B9" s="10">
        <v>99.279539001083478</v>
      </c>
      <c r="C9" s="10">
        <v>100.61309419924798</v>
      </c>
      <c r="D9" s="10">
        <v>94.927867111851697</v>
      </c>
    </row>
    <row r="10" spans="1:5" x14ac:dyDescent="0.3">
      <c r="A10" s="12">
        <v>34578</v>
      </c>
      <c r="B10" s="10">
        <v>98.988906756111732</v>
      </c>
      <c r="C10" s="10">
        <v>100.85060236109027</v>
      </c>
      <c r="D10" s="10">
        <v>93.079926591399825</v>
      </c>
    </row>
    <row r="11" spans="1:5" x14ac:dyDescent="0.3">
      <c r="A11" s="12">
        <v>34608</v>
      </c>
      <c r="B11" s="10">
        <v>98.561116626488527</v>
      </c>
      <c r="C11" s="10">
        <v>100.46803777379733</v>
      </c>
      <c r="D11" s="10">
        <v>92.563459418897438</v>
      </c>
    </row>
    <row r="12" spans="1:5" x14ac:dyDescent="0.3">
      <c r="A12" s="12">
        <v>34639</v>
      </c>
      <c r="B12" s="10">
        <v>98.465593042075909</v>
      </c>
      <c r="C12" s="10">
        <v>99.864498750920589</v>
      </c>
      <c r="D12" s="10">
        <v>93.990387402910969</v>
      </c>
    </row>
    <row r="13" spans="1:5" x14ac:dyDescent="0.3">
      <c r="A13" s="12">
        <v>34669</v>
      </c>
      <c r="B13" s="10">
        <v>99.396286479401454</v>
      </c>
      <c r="C13" s="10">
        <v>101.33055328784732</v>
      </c>
      <c r="D13" s="10">
        <v>92.809716846978077</v>
      </c>
    </row>
    <row r="14" spans="1:5" x14ac:dyDescent="0.3">
      <c r="A14" s="12">
        <v>34700</v>
      </c>
      <c r="B14" s="10">
        <v>96.518813773254806</v>
      </c>
      <c r="C14" s="10">
        <v>96.884157614454807</v>
      </c>
      <c r="D14" s="10">
        <v>95.865285426693788</v>
      </c>
    </row>
    <row r="15" spans="1:5" x14ac:dyDescent="0.3">
      <c r="A15" s="12">
        <v>34731</v>
      </c>
      <c r="B15" s="10">
        <v>96.045474143024947</v>
      </c>
      <c r="C15" s="10">
        <v>97.775563959497617</v>
      </c>
      <c r="D15" s="10">
        <v>90.500943442300951</v>
      </c>
      <c r="E15" s="11"/>
    </row>
    <row r="16" spans="1:5" x14ac:dyDescent="0.3">
      <c r="A16" s="12">
        <v>34759</v>
      </c>
      <c r="B16" s="10">
        <v>97.392760707341836</v>
      </c>
      <c r="C16" s="10">
        <v>99.418919783370399</v>
      </c>
      <c r="D16" s="10">
        <v>91.183642062462866</v>
      </c>
    </row>
    <row r="17" spans="1:4" x14ac:dyDescent="0.3">
      <c r="A17" s="12">
        <v>34790</v>
      </c>
      <c r="B17" s="10">
        <v>98.339267252660107</v>
      </c>
      <c r="C17" s="10">
        <v>99.784459671185118</v>
      </c>
      <c r="D17" s="10">
        <v>94.351978832057398</v>
      </c>
    </row>
    <row r="18" spans="1:4" x14ac:dyDescent="0.3">
      <c r="A18" s="12">
        <v>34820</v>
      </c>
      <c r="B18" s="10">
        <v>95.443039274767031</v>
      </c>
      <c r="C18" s="10">
        <v>97.02749863609813</v>
      </c>
      <c r="D18" s="10">
        <v>91.064175285959109</v>
      </c>
    </row>
    <row r="19" spans="1:4" x14ac:dyDescent="0.3">
      <c r="A19" s="12">
        <v>34851</v>
      </c>
      <c r="B19" s="10">
        <v>97.199223207863241</v>
      </c>
      <c r="C19" s="10">
        <v>98.922491593462297</v>
      </c>
      <c r="D19" s="10">
        <v>92.57209071608267</v>
      </c>
    </row>
    <row r="20" spans="1:4" x14ac:dyDescent="0.3">
      <c r="A20" s="12">
        <v>34881</v>
      </c>
      <c r="B20" s="10">
        <v>95.873764212745286</v>
      </c>
      <c r="C20" s="10">
        <v>98.443696865644199</v>
      </c>
      <c r="D20" s="10">
        <v>88.592332728724585</v>
      </c>
    </row>
    <row r="21" spans="1:4" x14ac:dyDescent="0.3">
      <c r="A21" s="12">
        <v>34912</v>
      </c>
      <c r="B21" s="10">
        <v>95.844871428709354</v>
      </c>
      <c r="C21" s="10">
        <v>96.841269764686757</v>
      </c>
      <c r="D21" s="10">
        <v>93.874041216562603</v>
      </c>
    </row>
    <row r="22" spans="1:4" x14ac:dyDescent="0.3">
      <c r="A22" s="12">
        <v>34943</v>
      </c>
      <c r="B22" s="10">
        <v>97.164032103349044</v>
      </c>
      <c r="C22" s="10">
        <v>98.392841579476865</v>
      </c>
      <c r="D22" s="10">
        <v>94.621859886529748</v>
      </c>
    </row>
    <row r="23" spans="1:4" x14ac:dyDescent="0.3">
      <c r="A23" s="12">
        <v>34973</v>
      </c>
      <c r="B23" s="10">
        <v>96.471510258250248</v>
      </c>
      <c r="C23" s="10">
        <v>97.713143340294323</v>
      </c>
      <c r="D23" s="10">
        <v>93.863990358804699</v>
      </c>
    </row>
    <row r="24" spans="1:4" x14ac:dyDescent="0.3">
      <c r="A24" s="12">
        <v>35004</v>
      </c>
      <c r="B24" s="10">
        <v>96.630194665821961</v>
      </c>
      <c r="C24" s="10">
        <v>98.187521621689925</v>
      </c>
      <c r="D24" s="10">
        <v>93.050666297732889</v>
      </c>
    </row>
    <row r="25" spans="1:4" x14ac:dyDescent="0.3">
      <c r="A25" s="12">
        <v>35034</v>
      </c>
      <c r="B25" s="10">
        <v>93.831093761074513</v>
      </c>
      <c r="C25" s="10">
        <v>95.593209043585176</v>
      </c>
      <c r="D25" s="10">
        <v>89.487215335958197</v>
      </c>
    </row>
    <row r="26" spans="1:4" x14ac:dyDescent="0.3">
      <c r="A26" s="12">
        <v>35065</v>
      </c>
      <c r="B26" s="10">
        <v>94.602029314556106</v>
      </c>
      <c r="C26" s="10">
        <v>95.86365161434432</v>
      </c>
      <c r="D26" s="10">
        <v>91.889892286995135</v>
      </c>
    </row>
    <row r="27" spans="1:4" x14ac:dyDescent="0.3">
      <c r="A27" s="12">
        <v>35096</v>
      </c>
      <c r="B27" s="10">
        <v>95.412302151358432</v>
      </c>
      <c r="C27" s="10">
        <v>98.228187044702821</v>
      </c>
      <c r="D27" s="10">
        <v>87.50502463009731</v>
      </c>
    </row>
    <row r="28" spans="1:4" x14ac:dyDescent="0.3">
      <c r="A28" s="12">
        <v>35125</v>
      </c>
      <c r="B28" s="10">
        <v>95.218255111870079</v>
      </c>
      <c r="C28" s="10">
        <v>97.321736769232459</v>
      </c>
      <c r="D28" s="10">
        <v>89.532877047793306</v>
      </c>
    </row>
    <row r="29" spans="1:4" x14ac:dyDescent="0.3">
      <c r="A29" s="12">
        <v>35156</v>
      </c>
      <c r="B29" s="10">
        <v>96.131584620989784</v>
      </c>
      <c r="C29" s="10">
        <v>97.919246861370468</v>
      </c>
      <c r="D29" s="10">
        <v>91.416584571720534</v>
      </c>
    </row>
    <row r="30" spans="1:4" x14ac:dyDescent="0.3">
      <c r="A30" s="12">
        <v>35186</v>
      </c>
      <c r="B30" s="10">
        <v>95.863347390062188</v>
      </c>
      <c r="C30" s="10">
        <v>97.326330981431099</v>
      </c>
      <c r="D30" s="10">
        <v>92.232022107611698</v>
      </c>
    </row>
    <row r="31" spans="1:4" x14ac:dyDescent="0.3">
      <c r="A31" s="12">
        <v>35217</v>
      </c>
      <c r="B31" s="10">
        <v>96.950522429102605</v>
      </c>
      <c r="C31" s="10">
        <v>98.736166207104461</v>
      </c>
      <c r="D31" s="10">
        <v>92.283979416736926</v>
      </c>
    </row>
    <row r="32" spans="1:4" x14ac:dyDescent="0.3">
      <c r="A32" s="12">
        <v>35247</v>
      </c>
      <c r="B32" s="10">
        <v>97.769105071136181</v>
      </c>
      <c r="C32" s="10">
        <v>99.493632809841785</v>
      </c>
      <c r="D32" s="10">
        <v>93.41128595212669</v>
      </c>
    </row>
    <row r="33" spans="1:4" x14ac:dyDescent="0.3">
      <c r="A33" s="12">
        <v>35278</v>
      </c>
      <c r="B33" s="10">
        <v>98.974270464967816</v>
      </c>
      <c r="C33" s="10">
        <v>101.29086462308501</v>
      </c>
      <c r="D33" s="10">
        <v>92.681206850521278</v>
      </c>
    </row>
    <row r="34" spans="1:4" x14ac:dyDescent="0.3">
      <c r="A34" s="12">
        <v>35309</v>
      </c>
      <c r="B34" s="10">
        <v>96.202861544533249</v>
      </c>
      <c r="C34" s="10">
        <v>98.52721763565836</v>
      </c>
      <c r="D34" s="10">
        <v>89.843790890912928</v>
      </c>
    </row>
    <row r="35" spans="1:4" x14ac:dyDescent="0.3">
      <c r="A35" s="12">
        <v>35339</v>
      </c>
      <c r="B35" s="10">
        <v>96.864314256007034</v>
      </c>
      <c r="C35" s="10">
        <v>98.11121325625858</v>
      </c>
      <c r="D35" s="10">
        <v>94.070680465234688</v>
      </c>
    </row>
    <row r="36" spans="1:4" x14ac:dyDescent="0.3">
      <c r="A36" s="12">
        <v>35370</v>
      </c>
      <c r="B36" s="10">
        <v>96.04108606096834</v>
      </c>
      <c r="C36" s="10">
        <v>97.898143126751705</v>
      </c>
      <c r="D36" s="10">
        <v>91.58049989343516</v>
      </c>
    </row>
    <row r="37" spans="1:4" x14ac:dyDescent="0.3">
      <c r="A37" s="12">
        <v>35400</v>
      </c>
      <c r="B37" s="10">
        <v>98.1748865951498</v>
      </c>
      <c r="C37" s="10">
        <v>101.0333132493494</v>
      </c>
      <c r="D37" s="10">
        <v>90.813821282925545</v>
      </c>
    </row>
    <row r="38" spans="1:4" x14ac:dyDescent="0.3">
      <c r="A38" s="12">
        <v>35431</v>
      </c>
      <c r="B38" s="10">
        <v>96.205309577609725</v>
      </c>
      <c r="C38" s="10">
        <v>98.399911463545962</v>
      </c>
      <c r="D38" s="10">
        <v>90.975269528866406</v>
      </c>
    </row>
    <row r="39" spans="1:4" x14ac:dyDescent="0.3">
      <c r="A39" s="12">
        <v>35462</v>
      </c>
      <c r="B39" s="10">
        <v>97.319396149989302</v>
      </c>
      <c r="C39" s="10">
        <v>99.620624831420855</v>
      </c>
      <c r="D39" s="10">
        <v>91.803412885714295</v>
      </c>
    </row>
    <row r="40" spans="1:4" x14ac:dyDescent="0.3">
      <c r="A40" s="12">
        <v>35490</v>
      </c>
      <c r="B40" s="10">
        <v>97.289836219460042</v>
      </c>
      <c r="C40" s="10">
        <v>98.965257416317712</v>
      </c>
      <c r="D40" s="10">
        <v>93.509961950416212</v>
      </c>
    </row>
    <row r="41" spans="1:4" x14ac:dyDescent="0.3">
      <c r="A41" s="12">
        <v>35521</v>
      </c>
      <c r="B41" s="10">
        <v>99.617104667128032</v>
      </c>
      <c r="C41" s="10">
        <v>101.33236875710584</v>
      </c>
      <c r="D41" s="10">
        <v>95.971311803979034</v>
      </c>
    </row>
    <row r="42" spans="1:4" x14ac:dyDescent="0.3">
      <c r="A42" s="12">
        <v>35551</v>
      </c>
      <c r="B42" s="10">
        <v>98.934841711592625</v>
      </c>
      <c r="C42" s="10">
        <v>100.31215493960676</v>
      </c>
      <c r="D42" s="10">
        <v>96.3845332859606</v>
      </c>
    </row>
    <row r="43" spans="1:4" x14ac:dyDescent="0.3">
      <c r="A43" s="12">
        <v>35582</v>
      </c>
      <c r="B43" s="10">
        <v>99.119366722067795</v>
      </c>
      <c r="C43" s="10">
        <v>100.85565051563144</v>
      </c>
      <c r="D43" s="10">
        <v>95.435939372070834</v>
      </c>
    </row>
    <row r="44" spans="1:4" x14ac:dyDescent="0.3">
      <c r="A44" s="12">
        <v>35612</v>
      </c>
      <c r="B44" s="10">
        <v>98.771189166458043</v>
      </c>
      <c r="C44" s="10">
        <v>100.00394712052743</v>
      </c>
      <c r="D44" s="10">
        <v>96.693392603610036</v>
      </c>
    </row>
    <row r="45" spans="1:4" x14ac:dyDescent="0.3">
      <c r="A45" s="12">
        <v>35643</v>
      </c>
      <c r="B45" s="10">
        <v>98.552676582715023</v>
      </c>
      <c r="C45" s="10">
        <v>100.25253361742564</v>
      </c>
      <c r="D45" s="10">
        <v>95.03586809184003</v>
      </c>
    </row>
    <row r="46" spans="1:4" x14ac:dyDescent="0.3">
      <c r="A46" s="12">
        <v>35674</v>
      </c>
      <c r="B46" s="10">
        <v>98.134606374091106</v>
      </c>
      <c r="C46" s="10">
        <v>100.86442086684571</v>
      </c>
      <c r="D46" s="10">
        <v>91.481837118739804</v>
      </c>
    </row>
    <row r="47" spans="1:4" x14ac:dyDescent="0.3">
      <c r="A47" s="12">
        <v>35704</v>
      </c>
      <c r="B47" s="10">
        <v>99.92531241512755</v>
      </c>
      <c r="C47" s="10">
        <v>102.11299108334215</v>
      </c>
      <c r="D47" s="10">
        <v>95.102588734036615</v>
      </c>
    </row>
    <row r="48" spans="1:4" x14ac:dyDescent="0.3">
      <c r="A48" s="12">
        <v>35735</v>
      </c>
      <c r="B48" s="10">
        <v>99.995473241245421</v>
      </c>
      <c r="C48" s="10">
        <v>101.23107220399781</v>
      </c>
      <c r="D48" s="10">
        <v>98.148952115829232</v>
      </c>
    </row>
    <row r="49" spans="1:4" x14ac:dyDescent="0.3">
      <c r="A49" s="12">
        <v>35765</v>
      </c>
      <c r="B49" s="10">
        <v>100.04274420928094</v>
      </c>
      <c r="C49" s="10">
        <v>101.51831862608748</v>
      </c>
      <c r="D49" s="10">
        <v>97.533474293608052</v>
      </c>
    </row>
    <row r="50" spans="1:4" x14ac:dyDescent="0.3">
      <c r="A50" s="12">
        <v>35796</v>
      </c>
      <c r="B50" s="10">
        <v>100.67747013396844</v>
      </c>
      <c r="C50" s="10">
        <v>102.19868103313337</v>
      </c>
      <c r="D50" s="10">
        <v>98.105497207650799</v>
      </c>
    </row>
    <row r="51" spans="1:4" x14ac:dyDescent="0.3">
      <c r="A51" s="12">
        <v>35827</v>
      </c>
      <c r="B51" s="10">
        <v>102.4841163387507</v>
      </c>
      <c r="C51" s="10">
        <v>105.5642915957406</v>
      </c>
      <c r="D51" s="10">
        <v>95.461163814350328</v>
      </c>
    </row>
    <row r="52" spans="1:4" x14ac:dyDescent="0.3">
      <c r="A52" s="12">
        <v>35855</v>
      </c>
      <c r="B52" s="10">
        <v>103.30996373017186</v>
      </c>
      <c r="C52" s="10">
        <v>105.38572298760518</v>
      </c>
      <c r="D52" s="10">
        <v>99.250713584251557</v>
      </c>
    </row>
    <row r="53" spans="1:4" x14ac:dyDescent="0.3">
      <c r="A53" s="12">
        <v>35886</v>
      </c>
      <c r="B53" s="10">
        <v>104.2030431407421</v>
      </c>
      <c r="C53" s="10">
        <v>106.3870339085405</v>
      </c>
      <c r="D53" s="10">
        <v>99.914840084021364</v>
      </c>
    </row>
    <row r="54" spans="1:4" x14ac:dyDescent="0.3">
      <c r="A54" s="12">
        <v>35916</v>
      </c>
      <c r="B54" s="10">
        <v>104.62139338649759</v>
      </c>
      <c r="C54" s="10">
        <v>106.53781491907145</v>
      </c>
      <c r="D54" s="10">
        <v>101.34668927412059</v>
      </c>
    </row>
    <row r="55" spans="1:4" x14ac:dyDescent="0.3">
      <c r="A55" s="12">
        <v>35947</v>
      </c>
      <c r="B55" s="10">
        <v>104.98626980776896</v>
      </c>
      <c r="C55" s="10">
        <v>107.96992148498219</v>
      </c>
      <c r="D55" s="10">
        <v>98.826457815076225</v>
      </c>
    </row>
    <row r="56" spans="1:4" x14ac:dyDescent="0.3">
      <c r="A56" s="12">
        <v>35977</v>
      </c>
      <c r="B56" s="10">
        <v>105.01496919108003</v>
      </c>
      <c r="C56" s="10">
        <v>106.82170710686677</v>
      </c>
      <c r="D56" s="10">
        <v>102.16077953613404</v>
      </c>
    </row>
    <row r="57" spans="1:4" x14ac:dyDescent="0.3">
      <c r="A57" s="12">
        <v>36008</v>
      </c>
      <c r="B57" s="10">
        <v>105.37717887276645</v>
      </c>
      <c r="C57" s="10">
        <v>106.91122008936784</v>
      </c>
      <c r="D57" s="10">
        <v>103.39794032125518</v>
      </c>
    </row>
    <row r="58" spans="1:4" x14ac:dyDescent="0.3">
      <c r="A58" s="12">
        <v>36039</v>
      </c>
      <c r="B58" s="10">
        <v>108.11476634104312</v>
      </c>
      <c r="C58" s="10">
        <v>109.87004512367064</v>
      </c>
      <c r="D58" s="10">
        <v>105.55982531243967</v>
      </c>
    </row>
    <row r="59" spans="1:4" x14ac:dyDescent="0.3">
      <c r="A59" s="12">
        <v>36069</v>
      </c>
      <c r="B59" s="10">
        <v>107.14329194820887</v>
      </c>
      <c r="C59" s="10">
        <v>107.83504047450224</v>
      </c>
      <c r="D59" s="10">
        <v>107.77438399919482</v>
      </c>
    </row>
    <row r="60" spans="1:4" x14ac:dyDescent="0.3">
      <c r="A60" s="12">
        <v>36100</v>
      </c>
      <c r="B60" s="10">
        <v>106.37865282460432</v>
      </c>
      <c r="C60" s="10">
        <v>108.48472799710049</v>
      </c>
      <c r="D60" s="10">
        <v>102.95896605880924</v>
      </c>
    </row>
    <row r="61" spans="1:4" x14ac:dyDescent="0.3">
      <c r="A61" s="12">
        <v>36130</v>
      </c>
      <c r="B61" s="10">
        <v>107.85598676651806</v>
      </c>
      <c r="C61" s="10">
        <v>108.55607891802678</v>
      </c>
      <c r="D61" s="10">
        <v>108.47559172664359</v>
      </c>
    </row>
    <row r="62" spans="1:4" x14ac:dyDescent="0.3">
      <c r="A62" s="12">
        <v>36161</v>
      </c>
      <c r="B62" s="10">
        <v>110.79385624601301</v>
      </c>
      <c r="C62" s="10">
        <v>112.35590244923026</v>
      </c>
      <c r="D62" s="10">
        <v>109.11696104423346</v>
      </c>
    </row>
    <row r="63" spans="1:4" x14ac:dyDescent="0.3">
      <c r="A63" s="12">
        <v>36192</v>
      </c>
      <c r="B63" s="10">
        <v>112.02517892515128</v>
      </c>
      <c r="C63" s="10">
        <v>113.54291812512493</v>
      </c>
      <c r="D63" s="10">
        <v>110.4265951907196</v>
      </c>
    </row>
    <row r="64" spans="1:4" x14ac:dyDescent="0.3">
      <c r="A64" s="12">
        <v>36220</v>
      </c>
      <c r="B64" s="10">
        <v>115.21908981204919</v>
      </c>
      <c r="C64" s="10">
        <v>116.03941906538985</v>
      </c>
      <c r="D64" s="10">
        <v>115.65950204376719</v>
      </c>
    </row>
    <row r="65" spans="1:163" x14ac:dyDescent="0.3">
      <c r="A65" s="12">
        <v>36251</v>
      </c>
      <c r="B65" s="10">
        <v>116.64755157950421</v>
      </c>
      <c r="C65" s="10">
        <v>117.41215562908165</v>
      </c>
      <c r="D65" s="10">
        <v>117.09183917675911</v>
      </c>
    </row>
    <row r="66" spans="1:163" x14ac:dyDescent="0.3">
      <c r="A66" s="12">
        <v>36281</v>
      </c>
      <c r="B66" s="10">
        <v>119.29154872863107</v>
      </c>
      <c r="C66" s="10">
        <v>120.86928042084635</v>
      </c>
      <c r="D66" s="10">
        <v>117.52080111908394</v>
      </c>
    </row>
    <row r="67" spans="1:163" x14ac:dyDescent="0.3">
      <c r="A67" s="12">
        <v>36312</v>
      </c>
      <c r="B67" s="10">
        <v>121.6216503421532</v>
      </c>
      <c r="C67" s="10">
        <v>122.94636765202098</v>
      </c>
      <c r="D67" s="10">
        <v>120.61760174345805</v>
      </c>
    </row>
    <row r="68" spans="1:163" x14ac:dyDescent="0.3">
      <c r="A68" s="12">
        <v>36342</v>
      </c>
      <c r="B68" s="10">
        <v>125.11709103193061</v>
      </c>
      <c r="C68" s="10">
        <v>127.83121608850263</v>
      </c>
      <c r="D68" s="10">
        <v>120.22411876680803</v>
      </c>
      <c r="F68" s="7"/>
      <c r="G68" s="7"/>
      <c r="H68" s="7"/>
      <c r="I68" s="1"/>
      <c r="L68" s="7"/>
      <c r="M68" s="7"/>
      <c r="N68" s="7"/>
      <c r="O68" s="1"/>
      <c r="R68" s="7"/>
      <c r="S68" s="7"/>
      <c r="T68" s="7"/>
      <c r="U68" s="1"/>
      <c r="X68" s="7"/>
      <c r="Y68" s="7"/>
      <c r="Z68" s="7"/>
      <c r="AA68" s="1"/>
      <c r="AD68" s="7"/>
      <c r="AE68" s="7"/>
      <c r="AF68" s="7"/>
      <c r="AG68" s="1"/>
      <c r="AJ68" s="7"/>
      <c r="AK68" s="7"/>
      <c r="AL68" s="7"/>
      <c r="AM68" s="1"/>
      <c r="AP68" s="7"/>
      <c r="AQ68" s="7"/>
      <c r="AR68" s="7"/>
      <c r="AS68" s="1"/>
      <c r="AV68" s="7"/>
      <c r="AW68" s="7"/>
      <c r="AX68" s="7"/>
      <c r="AY68" s="1"/>
      <c r="BB68" s="7"/>
      <c r="BC68" s="7"/>
      <c r="BD68" s="7"/>
      <c r="BE68" s="1"/>
      <c r="BH68" s="7"/>
      <c r="BI68" s="7"/>
      <c r="BJ68" s="7"/>
      <c r="BK68" s="1"/>
      <c r="BN68" s="7"/>
      <c r="BO68" s="7"/>
      <c r="BP68" s="7"/>
      <c r="BQ68" s="1"/>
      <c r="BT68" s="7"/>
      <c r="BU68" s="7"/>
      <c r="BV68" s="7"/>
      <c r="BW68" s="1"/>
      <c r="BZ68" s="7"/>
      <c r="CA68" s="7"/>
      <c r="CB68" s="7"/>
      <c r="CC68" s="1"/>
      <c r="CF68" s="7"/>
      <c r="CG68" s="7"/>
      <c r="CH68" s="7"/>
      <c r="CI68" s="1"/>
      <c r="CL68" s="7"/>
      <c r="CM68" s="7"/>
      <c r="CN68" s="7"/>
      <c r="CO68" s="1"/>
      <c r="CR68" s="7"/>
      <c r="CS68" s="7"/>
      <c r="CT68" s="7"/>
      <c r="CU68" s="1"/>
      <c r="CX68" s="7"/>
      <c r="CY68" s="7"/>
      <c r="CZ68" s="7"/>
      <c r="DA68" s="1"/>
      <c r="DD68" s="7"/>
      <c r="DE68" s="7"/>
      <c r="DF68" s="7"/>
      <c r="DG68" s="1"/>
      <c r="DJ68" s="7"/>
      <c r="DK68" s="7"/>
      <c r="DL68" s="7"/>
      <c r="DM68" s="1"/>
      <c r="DP68" s="7"/>
      <c r="DQ68" s="7"/>
      <c r="DR68" s="7"/>
      <c r="DS68" s="1"/>
      <c r="DV68" s="7"/>
      <c r="DW68" s="7"/>
      <c r="DX68" s="7"/>
      <c r="DY68" s="1"/>
      <c r="EB68" s="7"/>
      <c r="EC68" s="7"/>
      <c r="ED68" s="7"/>
      <c r="EE68" s="1"/>
      <c r="EH68" s="7"/>
      <c r="EI68" s="7"/>
      <c r="EJ68" s="7"/>
      <c r="EK68" s="1"/>
      <c r="EN68" s="7"/>
      <c r="EO68" s="7"/>
      <c r="EP68" s="7"/>
      <c r="EQ68" s="1"/>
      <c r="ET68" s="7"/>
      <c r="EU68" s="7"/>
      <c r="EV68" s="7"/>
      <c r="EW68" s="1"/>
      <c r="EZ68" s="7"/>
      <c r="FA68" s="7"/>
      <c r="FB68" s="7"/>
      <c r="FC68" s="1"/>
      <c r="FF68" s="7"/>
      <c r="FG68" s="7"/>
    </row>
    <row r="69" spans="1:163" x14ac:dyDescent="0.3">
      <c r="A69" s="12">
        <v>36373</v>
      </c>
      <c r="B69" s="10">
        <v>126.21395553629893</v>
      </c>
      <c r="C69" s="10">
        <v>127.78281471730511</v>
      </c>
      <c r="D69" s="10">
        <v>124.49591144634093</v>
      </c>
    </row>
    <row r="70" spans="1:163" x14ac:dyDescent="0.3">
      <c r="A70" s="12">
        <v>36404</v>
      </c>
      <c r="B70" s="10">
        <v>127.28636784403736</v>
      </c>
      <c r="C70" s="10">
        <v>128.7568321214313</v>
      </c>
      <c r="D70" s="10">
        <v>125.67209953028102</v>
      </c>
    </row>
    <row r="71" spans="1:163" x14ac:dyDescent="0.3">
      <c r="A71" s="12">
        <v>36434</v>
      </c>
      <c r="B71" s="10">
        <v>128.23932323613701</v>
      </c>
      <c r="C71" s="10">
        <v>130.41669461501888</v>
      </c>
      <c r="D71" s="10">
        <v>124.34033628033048</v>
      </c>
    </row>
    <row r="72" spans="1:163" x14ac:dyDescent="0.3">
      <c r="A72" s="12">
        <v>36465</v>
      </c>
      <c r="B72" s="10">
        <v>129.97953000457312</v>
      </c>
      <c r="C72" s="10">
        <v>132.09305370082475</v>
      </c>
      <c r="D72" s="10">
        <v>126.17848378886322</v>
      </c>
    </row>
    <row r="73" spans="1:163" x14ac:dyDescent="0.3">
      <c r="A73" s="12">
        <v>36495</v>
      </c>
      <c r="B73" s="10">
        <v>131.77227797008524</v>
      </c>
      <c r="C73" s="10">
        <v>133.62481510696335</v>
      </c>
      <c r="D73" s="10">
        <v>128.77426237965366</v>
      </c>
    </row>
    <row r="74" spans="1:163" x14ac:dyDescent="0.3">
      <c r="A74" s="12">
        <v>36526</v>
      </c>
      <c r="B74" s="10">
        <v>132.89360545130737</v>
      </c>
      <c r="C74" s="10">
        <v>134.71865997562384</v>
      </c>
      <c r="D74" s="10">
        <v>130.09412280107782</v>
      </c>
    </row>
    <row r="75" spans="1:163" x14ac:dyDescent="0.3">
      <c r="A75" s="12">
        <v>36557</v>
      </c>
      <c r="B75" s="10">
        <v>139.15455832865482</v>
      </c>
      <c r="C75" s="10">
        <v>141.21476899683518</v>
      </c>
      <c r="D75" s="10">
        <v>135.67242477303833</v>
      </c>
    </row>
    <row r="76" spans="1:163" x14ac:dyDescent="0.3">
      <c r="A76" s="12">
        <v>36586</v>
      </c>
      <c r="B76" s="10">
        <v>139.23937596902567</v>
      </c>
      <c r="C76" s="10">
        <v>142.04346862790899</v>
      </c>
      <c r="D76" s="10">
        <v>133.54933632344301</v>
      </c>
    </row>
    <row r="77" spans="1:163" x14ac:dyDescent="0.3">
      <c r="A77" s="12">
        <v>36617</v>
      </c>
      <c r="B77" s="10">
        <v>140.11360828654864</v>
      </c>
      <c r="C77" s="10">
        <v>141.29790508431125</v>
      </c>
      <c r="D77" s="10">
        <v>139.31868876161914</v>
      </c>
    </row>
    <row r="78" spans="1:163" x14ac:dyDescent="0.3">
      <c r="A78" s="12">
        <v>36647</v>
      </c>
      <c r="B78" s="10">
        <v>140.8930189275105</v>
      </c>
      <c r="C78" s="10">
        <v>142.88337625625169</v>
      </c>
      <c r="D78" s="10">
        <v>137.50798234886915</v>
      </c>
    </row>
    <row r="79" spans="1:163" x14ac:dyDescent="0.3">
      <c r="A79" s="12">
        <v>36678</v>
      </c>
      <c r="B79" s="10">
        <v>142.27935145053033</v>
      </c>
      <c r="C79" s="10">
        <v>144.73835071258239</v>
      </c>
      <c r="D79" s="10">
        <v>137.48381066933047</v>
      </c>
    </row>
    <row r="80" spans="1:163" x14ac:dyDescent="0.3">
      <c r="A80" s="12">
        <v>36708</v>
      </c>
      <c r="B80" s="10">
        <v>143.70058505874917</v>
      </c>
      <c r="C80" s="10">
        <v>145.04846607613894</v>
      </c>
      <c r="D80" s="10">
        <v>142.32176492270025</v>
      </c>
    </row>
    <row r="81" spans="1:4" x14ac:dyDescent="0.3">
      <c r="A81" s="12">
        <v>36739</v>
      </c>
      <c r="B81" s="10">
        <v>145.377114305042</v>
      </c>
      <c r="C81" s="10">
        <v>146.65813981014514</v>
      </c>
      <c r="D81" s="10">
        <v>144.1569809472854</v>
      </c>
    </row>
    <row r="82" spans="1:4" x14ac:dyDescent="0.3">
      <c r="A82" s="12">
        <v>36770</v>
      </c>
      <c r="B82" s="10">
        <v>146.1016557142743</v>
      </c>
      <c r="C82" s="10">
        <v>147.36468866057916</v>
      </c>
      <c r="D82" s="10">
        <v>144.77658328820863</v>
      </c>
    </row>
    <row r="83" spans="1:4" x14ac:dyDescent="0.3">
      <c r="A83" s="12">
        <v>36800</v>
      </c>
      <c r="B83" s="10">
        <v>145.43238122320571</v>
      </c>
      <c r="C83" s="10">
        <v>147.00317562060812</v>
      </c>
      <c r="D83" s="10">
        <v>143.1056796454734</v>
      </c>
    </row>
    <row r="84" spans="1:4" x14ac:dyDescent="0.3">
      <c r="A84" s="12">
        <v>36831</v>
      </c>
      <c r="B84" s="10">
        <v>149.09110693832721</v>
      </c>
      <c r="C84" s="10">
        <v>150.87634294232316</v>
      </c>
      <c r="D84" s="10">
        <v>146.28202012411822</v>
      </c>
    </row>
    <row r="85" spans="1:4" x14ac:dyDescent="0.3">
      <c r="A85" s="12">
        <v>36861</v>
      </c>
      <c r="B85" s="10">
        <v>149.36046950260163</v>
      </c>
      <c r="C85" s="10">
        <v>150.83647264587103</v>
      </c>
      <c r="D85" s="10">
        <v>147.30299822877126</v>
      </c>
    </row>
    <row r="86" spans="1:4" x14ac:dyDescent="0.3">
      <c r="A86" s="12">
        <v>36892</v>
      </c>
      <c r="B86" s="10">
        <v>148.04923845627133</v>
      </c>
      <c r="C86" s="10">
        <v>148.2975976469985</v>
      </c>
      <c r="D86" s="10">
        <v>149.60395993092513</v>
      </c>
    </row>
    <row r="87" spans="1:4" x14ac:dyDescent="0.3">
      <c r="A87" s="12">
        <v>36923</v>
      </c>
      <c r="B87" s="10">
        <v>152.971264273722</v>
      </c>
      <c r="C87" s="10">
        <v>154.82214028633675</v>
      </c>
      <c r="D87" s="10">
        <v>149.5177187668545</v>
      </c>
    </row>
    <row r="88" spans="1:4" x14ac:dyDescent="0.3">
      <c r="A88" s="12">
        <v>36951</v>
      </c>
      <c r="B88" s="10">
        <v>152.52954624437481</v>
      </c>
      <c r="C88" s="10">
        <v>153.56641498282497</v>
      </c>
      <c r="D88" s="10">
        <v>151.73362058064779</v>
      </c>
    </row>
    <row r="89" spans="1:4" x14ac:dyDescent="0.3">
      <c r="A89" s="12">
        <v>36982</v>
      </c>
      <c r="B89" s="10">
        <v>154.31724829745505</v>
      </c>
      <c r="C89" s="10">
        <v>156.10478720446346</v>
      </c>
      <c r="D89" s="10">
        <v>151.43907740292755</v>
      </c>
    </row>
    <row r="90" spans="1:4" x14ac:dyDescent="0.3">
      <c r="A90" s="12">
        <v>37012</v>
      </c>
      <c r="B90" s="10">
        <v>149.90393468209649</v>
      </c>
      <c r="C90" s="10">
        <v>151.82254567407711</v>
      </c>
      <c r="D90" s="10">
        <v>146.50145086127372</v>
      </c>
    </row>
    <row r="91" spans="1:4" x14ac:dyDescent="0.3">
      <c r="A91" s="12">
        <v>37043</v>
      </c>
      <c r="B91" s="10">
        <v>152.95222223430287</v>
      </c>
      <c r="C91" s="10">
        <v>154.21110182204728</v>
      </c>
      <c r="D91" s="10">
        <v>151.78614790383173</v>
      </c>
    </row>
    <row r="92" spans="1:4" x14ac:dyDescent="0.3">
      <c r="A92" s="12">
        <v>37073</v>
      </c>
      <c r="B92" s="10">
        <v>152.32813474055882</v>
      </c>
      <c r="C92" s="10">
        <v>153.98221733063983</v>
      </c>
      <c r="D92" s="10">
        <v>149.78137739911429</v>
      </c>
    </row>
    <row r="93" spans="1:4" x14ac:dyDescent="0.3">
      <c r="A93" s="12">
        <v>37104</v>
      </c>
      <c r="B93" s="10">
        <v>149.75626568812189</v>
      </c>
      <c r="C93" s="10">
        <v>152.4328217343255</v>
      </c>
      <c r="D93" s="10">
        <v>144.17820236440153</v>
      </c>
    </row>
    <row r="94" spans="1:4" x14ac:dyDescent="0.3">
      <c r="A94" s="12">
        <v>37135</v>
      </c>
      <c r="B94" s="10">
        <v>150.44728579374885</v>
      </c>
      <c r="C94" s="10">
        <v>152.6454448783758</v>
      </c>
      <c r="D94" s="10">
        <v>146.65646163281133</v>
      </c>
    </row>
    <row r="95" spans="1:4" x14ac:dyDescent="0.3">
      <c r="A95" s="12">
        <v>37165</v>
      </c>
      <c r="B95" s="10">
        <v>151.88500793374172</v>
      </c>
      <c r="C95" s="10">
        <v>153.66040087768855</v>
      </c>
      <c r="D95" s="10">
        <v>149.49421958165465</v>
      </c>
    </row>
    <row r="96" spans="1:4" x14ac:dyDescent="0.3">
      <c r="A96" s="12">
        <v>37196</v>
      </c>
      <c r="B96" s="10">
        <v>152.82791757946211</v>
      </c>
      <c r="C96" s="10">
        <v>153.73710175741874</v>
      </c>
      <c r="D96" s="10">
        <v>153.01916789394707</v>
      </c>
    </row>
    <row r="97" spans="1:4" x14ac:dyDescent="0.3">
      <c r="A97" s="12">
        <v>37226</v>
      </c>
      <c r="B97" s="10">
        <v>153.99193463052018</v>
      </c>
      <c r="C97" s="10">
        <v>156.68397366499997</v>
      </c>
      <c r="D97" s="10">
        <v>148.52076342727065</v>
      </c>
    </row>
    <row r="98" spans="1:4" x14ac:dyDescent="0.3">
      <c r="A98" s="12">
        <v>37257</v>
      </c>
      <c r="B98" s="10">
        <v>155.00222688580945</v>
      </c>
      <c r="C98" s="10">
        <v>155.63135009098215</v>
      </c>
      <c r="D98" s="10">
        <v>155.83028025204456</v>
      </c>
    </row>
    <row r="99" spans="1:4" x14ac:dyDescent="0.3">
      <c r="A99" s="12">
        <v>37288</v>
      </c>
      <c r="B99" s="10">
        <v>156.24714582596616</v>
      </c>
      <c r="C99" s="10">
        <v>157.11408217417764</v>
      </c>
      <c r="D99" s="10">
        <v>156.43212074170762</v>
      </c>
    </row>
    <row r="100" spans="1:4" x14ac:dyDescent="0.3">
      <c r="A100" s="12">
        <v>37316</v>
      </c>
      <c r="B100" s="10">
        <v>156.60172976501084</v>
      </c>
      <c r="C100" s="10">
        <v>157.6079109583566</v>
      </c>
      <c r="D100" s="10">
        <v>156.34958991277443</v>
      </c>
    </row>
    <row r="101" spans="1:4" x14ac:dyDescent="0.3">
      <c r="A101" s="12">
        <v>37347</v>
      </c>
      <c r="B101" s="10">
        <v>153.9861825591189</v>
      </c>
      <c r="C101" s="10">
        <v>155.49452224481914</v>
      </c>
      <c r="D101" s="10">
        <v>151.91266682676152</v>
      </c>
    </row>
    <row r="102" spans="1:4" x14ac:dyDescent="0.3">
      <c r="A102" s="12">
        <v>37377</v>
      </c>
      <c r="B102" s="10">
        <v>157.89135701060252</v>
      </c>
      <c r="C102" s="10">
        <v>160.55999002393742</v>
      </c>
      <c r="D102" s="10">
        <v>152.1335618306303</v>
      </c>
    </row>
    <row r="103" spans="1:4" x14ac:dyDescent="0.3">
      <c r="A103" s="12">
        <v>37408</v>
      </c>
      <c r="B103" s="10">
        <v>155.94987627272198</v>
      </c>
      <c r="C103" s="10">
        <v>157.66166518030573</v>
      </c>
      <c r="D103" s="10">
        <v>153.1157349440895</v>
      </c>
    </row>
    <row r="104" spans="1:4" x14ac:dyDescent="0.3">
      <c r="A104" s="12">
        <v>37438</v>
      </c>
      <c r="B104" s="10">
        <v>158.01150353948626</v>
      </c>
      <c r="C104" s="10">
        <v>159.78639966115398</v>
      </c>
      <c r="D104" s="10">
        <v>155.05216793113127</v>
      </c>
    </row>
    <row r="105" spans="1:4" x14ac:dyDescent="0.3">
      <c r="A105" s="12">
        <v>37469</v>
      </c>
      <c r="B105" s="10">
        <v>158.90395006485639</v>
      </c>
      <c r="C105" s="10">
        <v>160.86182322751961</v>
      </c>
      <c r="D105" s="10">
        <v>155.3055783447887</v>
      </c>
    </row>
    <row r="106" spans="1:4" x14ac:dyDescent="0.3">
      <c r="A106" s="12">
        <v>37500</v>
      </c>
      <c r="B106" s="10">
        <v>160.57535184189115</v>
      </c>
      <c r="C106" s="10">
        <v>162.79281146879049</v>
      </c>
      <c r="D106" s="10">
        <v>156.2317067859162</v>
      </c>
    </row>
    <row r="107" spans="1:4" x14ac:dyDescent="0.3">
      <c r="A107" s="12">
        <v>37530</v>
      </c>
      <c r="B107" s="10">
        <v>163.72191965747564</v>
      </c>
      <c r="C107" s="10">
        <v>166.1807336982861</v>
      </c>
      <c r="D107" s="10">
        <v>158.54203907978655</v>
      </c>
    </row>
    <row r="108" spans="1:4" x14ac:dyDescent="0.3">
      <c r="A108" s="12">
        <v>37561</v>
      </c>
      <c r="B108" s="10">
        <v>164.36733335424088</v>
      </c>
      <c r="C108" s="10">
        <v>166.05118670289284</v>
      </c>
      <c r="D108" s="10">
        <v>161.2250861377791</v>
      </c>
    </row>
    <row r="109" spans="1:4" x14ac:dyDescent="0.3">
      <c r="A109" s="12">
        <v>37591</v>
      </c>
      <c r="B109" s="10">
        <v>165.56731067977603</v>
      </c>
      <c r="C109" s="10">
        <v>168.38614133972618</v>
      </c>
      <c r="D109" s="10">
        <v>158.87808735475014</v>
      </c>
    </row>
    <row r="110" spans="1:4" x14ac:dyDescent="0.3">
      <c r="A110" s="12">
        <v>37622</v>
      </c>
      <c r="B110" s="10">
        <v>168.97359017903219</v>
      </c>
      <c r="C110" s="10">
        <v>172.64533333779187</v>
      </c>
      <c r="D110" s="10">
        <v>158.94069303968408</v>
      </c>
    </row>
    <row r="111" spans="1:4" x14ac:dyDescent="0.3">
      <c r="A111" s="12">
        <v>37653</v>
      </c>
      <c r="B111" s="10">
        <v>170.17202581109905</v>
      </c>
      <c r="C111" s="10">
        <v>171.9506294053551</v>
      </c>
      <c r="D111" s="10">
        <v>167.03787716697013</v>
      </c>
    </row>
    <row r="112" spans="1:4" x14ac:dyDescent="0.3">
      <c r="A112" s="12">
        <v>37681</v>
      </c>
      <c r="B112" s="10">
        <v>173.52485230526437</v>
      </c>
      <c r="C112" s="10">
        <v>176.15208216285183</v>
      </c>
      <c r="D112" s="10">
        <v>167.56575870849758</v>
      </c>
    </row>
    <row r="113" spans="1:4" x14ac:dyDescent="0.3">
      <c r="A113" s="12">
        <v>37712</v>
      </c>
      <c r="B113" s="10">
        <v>171.8342886844992</v>
      </c>
      <c r="C113" s="10">
        <v>173.833685162378</v>
      </c>
      <c r="D113" s="10">
        <v>169.72975898514298</v>
      </c>
    </row>
    <row r="114" spans="1:4" x14ac:dyDescent="0.3">
      <c r="A114" s="12">
        <v>37742</v>
      </c>
      <c r="B114" s="10">
        <v>175.93678328885642</v>
      </c>
      <c r="C114" s="10">
        <v>177.85789656214027</v>
      </c>
      <c r="D114" s="10">
        <v>172.87830865552849</v>
      </c>
    </row>
    <row r="115" spans="1:4" x14ac:dyDescent="0.3">
      <c r="A115" s="12">
        <v>37773</v>
      </c>
      <c r="B115" s="10">
        <v>179.08457315890521</v>
      </c>
      <c r="C115" s="10">
        <v>180.92228043554348</v>
      </c>
      <c r="D115" s="10">
        <v>176.28646462256697</v>
      </c>
    </row>
    <row r="116" spans="1:4" x14ac:dyDescent="0.3">
      <c r="A116" s="12">
        <v>37803</v>
      </c>
      <c r="B116" s="10">
        <v>179.98511900888795</v>
      </c>
      <c r="C116" s="10">
        <v>181.9754633992963</v>
      </c>
      <c r="D116" s="10">
        <v>175.97925548601094</v>
      </c>
    </row>
    <row r="117" spans="1:4" x14ac:dyDescent="0.3">
      <c r="A117" s="12">
        <v>37834</v>
      </c>
      <c r="B117" s="10">
        <v>182.61168887490399</v>
      </c>
      <c r="C117" s="10">
        <v>184.12637699151904</v>
      </c>
      <c r="D117" s="10">
        <v>180.016011348164</v>
      </c>
    </row>
    <row r="118" spans="1:4" x14ac:dyDescent="0.3">
      <c r="A118" s="12">
        <v>37865</v>
      </c>
      <c r="B118" s="10">
        <v>180.84870497089179</v>
      </c>
      <c r="C118" s="10">
        <v>183.25421765277704</v>
      </c>
      <c r="D118" s="10">
        <v>175.43381719827704</v>
      </c>
    </row>
    <row r="119" spans="1:4" x14ac:dyDescent="0.3">
      <c r="A119" s="12">
        <v>37895</v>
      </c>
      <c r="B119" s="10">
        <v>183.97201967385581</v>
      </c>
      <c r="C119" s="10">
        <v>186.90183935677675</v>
      </c>
      <c r="D119" s="10">
        <v>176.78468695110678</v>
      </c>
    </row>
    <row r="120" spans="1:4" x14ac:dyDescent="0.3">
      <c r="A120" s="12">
        <v>37926</v>
      </c>
      <c r="B120" s="10">
        <v>185.20392368354382</v>
      </c>
      <c r="C120" s="10">
        <v>186.23237426230622</v>
      </c>
      <c r="D120" s="10">
        <v>184.25257988550405</v>
      </c>
    </row>
    <row r="121" spans="1:4" x14ac:dyDescent="0.3">
      <c r="A121" s="12">
        <v>37956</v>
      </c>
      <c r="B121" s="10">
        <v>180.55123910329797</v>
      </c>
      <c r="C121" s="10">
        <v>183.52953173583597</v>
      </c>
      <c r="D121" s="10">
        <v>173.68435438748367</v>
      </c>
    </row>
    <row r="122" spans="1:4" x14ac:dyDescent="0.3">
      <c r="A122" s="12">
        <v>37987</v>
      </c>
      <c r="B122" s="10">
        <v>183.0674429854584</v>
      </c>
      <c r="C122" s="10">
        <v>185.12354944000822</v>
      </c>
      <c r="D122" s="10">
        <v>180.794378390823</v>
      </c>
    </row>
    <row r="123" spans="1:4" x14ac:dyDescent="0.3">
      <c r="A123" s="12">
        <v>38018</v>
      </c>
      <c r="B123" s="10">
        <v>185.90721708956644</v>
      </c>
      <c r="C123" s="10">
        <v>190.45923869921654</v>
      </c>
      <c r="D123" s="10">
        <v>174.56345244986963</v>
      </c>
    </row>
    <row r="124" spans="1:4" x14ac:dyDescent="0.3">
      <c r="A124" s="12">
        <v>38047</v>
      </c>
      <c r="B124" s="10">
        <v>190.27789111390473</v>
      </c>
      <c r="C124" s="10">
        <v>191.81941660844666</v>
      </c>
      <c r="D124" s="10">
        <v>187.36143140087742</v>
      </c>
    </row>
    <row r="125" spans="1:4" x14ac:dyDescent="0.3">
      <c r="A125" s="12">
        <v>38078</v>
      </c>
      <c r="B125" s="10">
        <v>194.94143978419126</v>
      </c>
      <c r="C125" s="10">
        <v>196.9821738735647</v>
      </c>
      <c r="D125" s="10">
        <v>191.3901473675775</v>
      </c>
    </row>
    <row r="126" spans="1:4" x14ac:dyDescent="0.3">
      <c r="A126" s="12">
        <v>38108</v>
      </c>
      <c r="B126" s="10">
        <v>195.98628596076472</v>
      </c>
      <c r="C126" s="10">
        <v>199.45598027230477</v>
      </c>
      <c r="D126" s="10">
        <v>188.34636468277196</v>
      </c>
    </row>
    <row r="127" spans="1:4" x14ac:dyDescent="0.3">
      <c r="A127" s="12">
        <v>38139</v>
      </c>
      <c r="B127" s="10">
        <v>196.83835135291301</v>
      </c>
      <c r="C127" s="10">
        <v>197.94186953617773</v>
      </c>
      <c r="D127" s="10">
        <v>194.77518861606089</v>
      </c>
    </row>
    <row r="128" spans="1:4" x14ac:dyDescent="0.3">
      <c r="A128" s="12">
        <v>38169</v>
      </c>
      <c r="B128" s="10">
        <v>202.62930028191914</v>
      </c>
      <c r="C128" s="10">
        <v>202.6344773336323</v>
      </c>
      <c r="D128" s="10">
        <v>202.89463095536894</v>
      </c>
    </row>
    <row r="129" spans="1:4" x14ac:dyDescent="0.3">
      <c r="A129" s="12">
        <v>38200</v>
      </c>
      <c r="B129" s="10">
        <v>200.00302252248929</v>
      </c>
      <c r="C129" s="10">
        <v>200.57706353902387</v>
      </c>
      <c r="D129" s="10">
        <v>200.82680267292832</v>
      </c>
    </row>
    <row r="130" spans="1:4" x14ac:dyDescent="0.3">
      <c r="A130" s="12">
        <v>38231</v>
      </c>
      <c r="B130" s="10">
        <v>206.69462995253758</v>
      </c>
      <c r="C130" s="10">
        <v>205.98748747675813</v>
      </c>
      <c r="D130" s="10">
        <v>210.93136331553251</v>
      </c>
    </row>
    <row r="131" spans="1:4" x14ac:dyDescent="0.3">
      <c r="A131" s="12">
        <v>38261</v>
      </c>
      <c r="B131" s="10">
        <v>209.31988134166519</v>
      </c>
      <c r="C131" s="10">
        <v>208.5175079206243</v>
      </c>
      <c r="D131" s="10">
        <v>214.9669610438857</v>
      </c>
    </row>
    <row r="132" spans="1:4" x14ac:dyDescent="0.3">
      <c r="A132" s="12">
        <v>38292</v>
      </c>
      <c r="B132" s="10">
        <v>217.29362714027155</v>
      </c>
      <c r="C132" s="10">
        <v>215.77933683843705</v>
      </c>
      <c r="D132" s="10">
        <v>225.49214466790886</v>
      </c>
    </row>
    <row r="133" spans="1:4" x14ac:dyDescent="0.3">
      <c r="A133" s="12">
        <v>38322</v>
      </c>
      <c r="B133" s="10">
        <v>222.69583644727018</v>
      </c>
      <c r="C133" s="10">
        <v>220.04200209060784</v>
      </c>
      <c r="D133" s="10">
        <v>234.52766568879531</v>
      </c>
    </row>
    <row r="134" spans="1:4" x14ac:dyDescent="0.3">
      <c r="A134" s="12">
        <v>38353</v>
      </c>
      <c r="B134" s="10">
        <v>234.12714530008142</v>
      </c>
      <c r="C134" s="10">
        <v>232.08237159387227</v>
      </c>
      <c r="D134" s="10">
        <v>243.95072364269501</v>
      </c>
    </row>
    <row r="135" spans="1:4" x14ac:dyDescent="0.3">
      <c r="A135" s="12">
        <v>38384</v>
      </c>
      <c r="B135" s="10">
        <v>245.71988019187151</v>
      </c>
      <c r="C135" s="10">
        <v>244.88710033550555</v>
      </c>
      <c r="D135" s="10">
        <v>251.28788143251523</v>
      </c>
    </row>
    <row r="136" spans="1:4" x14ac:dyDescent="0.3">
      <c r="A136" s="12">
        <v>38412</v>
      </c>
      <c r="B136" s="10">
        <v>251.58839354086302</v>
      </c>
      <c r="C136" s="10">
        <v>249.16645732205868</v>
      </c>
      <c r="D136" s="10">
        <v>262.55673903279393</v>
      </c>
    </row>
    <row r="137" spans="1:4" x14ac:dyDescent="0.3">
      <c r="A137" s="12">
        <v>38443</v>
      </c>
      <c r="B137" s="10">
        <v>261.41929080773275</v>
      </c>
      <c r="C137" s="10">
        <v>256.94789379645198</v>
      </c>
      <c r="D137" s="10">
        <v>279.60473859534096</v>
      </c>
    </row>
    <row r="138" spans="1:4" x14ac:dyDescent="0.3">
      <c r="A138" s="12">
        <v>38473</v>
      </c>
      <c r="B138" s="10">
        <v>271.35561356960227</v>
      </c>
      <c r="C138" s="10">
        <v>266.52439907175398</v>
      </c>
      <c r="D138" s="10">
        <v>290.8405288410122</v>
      </c>
    </row>
    <row r="139" spans="1:4" x14ac:dyDescent="0.3">
      <c r="A139" s="12">
        <v>38504</v>
      </c>
      <c r="B139" s="10">
        <v>273.2</v>
      </c>
      <c r="C139" s="10">
        <v>269.60000000000002</v>
      </c>
      <c r="D139" s="10">
        <v>288.7</v>
      </c>
    </row>
    <row r="140" spans="1:4" x14ac:dyDescent="0.3">
      <c r="A140" s="12">
        <v>38534</v>
      </c>
      <c r="B140" s="10">
        <v>282.43215395743914</v>
      </c>
      <c r="C140" s="10">
        <v>278.18763770067454</v>
      </c>
      <c r="D140" s="10">
        <v>300.06438113163932</v>
      </c>
    </row>
    <row r="141" spans="1:4" x14ac:dyDescent="0.3">
      <c r="A141" s="12">
        <v>38565</v>
      </c>
      <c r="B141" s="10">
        <v>280.70690234164698</v>
      </c>
      <c r="C141" s="10">
        <v>274.16667152178604</v>
      </c>
      <c r="D141" s="10">
        <v>306.29133313925001</v>
      </c>
    </row>
    <row r="142" spans="1:4" x14ac:dyDescent="0.3">
      <c r="A142" s="12">
        <v>38596</v>
      </c>
      <c r="B142" s="10">
        <v>283.25654942431498</v>
      </c>
      <c r="C142" s="10">
        <v>276.73513636887606</v>
      </c>
      <c r="D142" s="10">
        <v>308.80125608995701</v>
      </c>
    </row>
    <row r="143" spans="1:4" x14ac:dyDescent="0.3">
      <c r="A143" s="12">
        <v>38626</v>
      </c>
      <c r="B143" s="10">
        <v>285.59772574176912</v>
      </c>
      <c r="C143" s="10">
        <v>280.96633097419351</v>
      </c>
      <c r="D143" s="10">
        <v>304.66755504632192</v>
      </c>
    </row>
    <row r="144" spans="1:4" x14ac:dyDescent="0.3">
      <c r="A144" s="12">
        <v>38657</v>
      </c>
      <c r="B144" s="10">
        <v>294.41884515103766</v>
      </c>
      <c r="C144" s="10">
        <v>287.90903442183304</v>
      </c>
      <c r="D144" s="10">
        <v>320.04362905915036</v>
      </c>
    </row>
    <row r="145" spans="1:4" x14ac:dyDescent="0.3">
      <c r="A145" s="12">
        <v>38687</v>
      </c>
      <c r="B145" s="10">
        <v>291.74480599652935</v>
      </c>
      <c r="C145" s="10">
        <v>286.71652753050273</v>
      </c>
      <c r="D145" s="10">
        <v>312.22384632753631</v>
      </c>
    </row>
    <row r="146" spans="1:4" x14ac:dyDescent="0.3">
      <c r="A146" s="12">
        <v>38718</v>
      </c>
      <c r="B146" s="10">
        <v>293.30309599242059</v>
      </c>
      <c r="C146" s="10">
        <v>291.16652255347748</v>
      </c>
      <c r="D146" s="10">
        <v>303.82116382123087</v>
      </c>
    </row>
    <row r="147" spans="1:4" x14ac:dyDescent="0.3">
      <c r="A147" s="12">
        <v>38749</v>
      </c>
      <c r="B147" s="10">
        <v>299.1004152144489</v>
      </c>
      <c r="C147" s="10">
        <v>290.28404390973151</v>
      </c>
      <c r="D147" s="10">
        <v>332.68366358517102</v>
      </c>
    </row>
    <row r="148" spans="1:4" x14ac:dyDescent="0.3">
      <c r="A148" s="12">
        <v>38777</v>
      </c>
      <c r="B148" s="10">
        <v>304.23892779738009</v>
      </c>
      <c r="C148" s="10">
        <v>297.21848215403941</v>
      </c>
      <c r="D148" s="10">
        <v>331.71397477792016</v>
      </c>
    </row>
    <row r="149" spans="1:4" x14ac:dyDescent="0.3">
      <c r="A149" s="12">
        <v>38808</v>
      </c>
      <c r="B149" s="10">
        <v>307.69780391151352</v>
      </c>
      <c r="C149" s="10">
        <v>299.31529017163899</v>
      </c>
      <c r="D149" s="10">
        <v>339.9759830763299</v>
      </c>
    </row>
    <row r="150" spans="1:4" x14ac:dyDescent="0.3">
      <c r="A150" s="12">
        <v>38838</v>
      </c>
      <c r="B150" s="10">
        <v>307.14680610230528</v>
      </c>
      <c r="C150" s="10">
        <v>298.59797776392224</v>
      </c>
      <c r="D150" s="10">
        <v>339.71953507785224</v>
      </c>
    </row>
    <row r="151" spans="1:4" x14ac:dyDescent="0.3">
      <c r="A151" s="12">
        <v>38869</v>
      </c>
      <c r="B151" s="10">
        <v>308.96310536882743</v>
      </c>
      <c r="C151" s="10">
        <v>299.65281787894423</v>
      </c>
      <c r="D151" s="10">
        <v>344.14579003673492</v>
      </c>
    </row>
    <row r="152" spans="1:4" x14ac:dyDescent="0.3">
      <c r="A152" s="12">
        <v>38899</v>
      </c>
      <c r="B152" s="10">
        <v>303.59842581486652</v>
      </c>
      <c r="C152" s="10">
        <v>295.6298956388905</v>
      </c>
      <c r="D152" s="10">
        <v>334.24128738151853</v>
      </c>
    </row>
    <row r="153" spans="1:4" x14ac:dyDescent="0.3">
      <c r="A153" s="12">
        <v>38930</v>
      </c>
      <c r="B153" s="10">
        <v>311.00537141060499</v>
      </c>
      <c r="C153" s="10">
        <v>303.19578086395984</v>
      </c>
      <c r="D153" s="10">
        <v>341.23439507580315</v>
      </c>
    </row>
    <row r="154" spans="1:4" x14ac:dyDescent="0.3">
      <c r="A154" s="12">
        <v>38961</v>
      </c>
      <c r="B154" s="10">
        <v>313.05415525340504</v>
      </c>
      <c r="C154" s="10">
        <v>304.03045922903874</v>
      </c>
      <c r="D154" s="10">
        <v>346.17283029835852</v>
      </c>
    </row>
    <row r="155" spans="1:4" x14ac:dyDescent="0.3">
      <c r="A155" s="12">
        <v>38991</v>
      </c>
      <c r="B155" s="10">
        <v>306.14584225518644</v>
      </c>
      <c r="C155" s="10">
        <v>298.72716792115091</v>
      </c>
      <c r="D155" s="10">
        <v>334.99109627139444</v>
      </c>
    </row>
    <row r="156" spans="1:4" x14ac:dyDescent="0.3">
      <c r="A156" s="12">
        <v>39022</v>
      </c>
      <c r="B156" s="10">
        <v>308.4274648689788</v>
      </c>
      <c r="C156" s="10">
        <v>303.60909004535432</v>
      </c>
      <c r="D156" s="10">
        <v>328.89102199000263</v>
      </c>
    </row>
    <row r="157" spans="1:4" x14ac:dyDescent="0.3">
      <c r="A157" s="12">
        <v>39052</v>
      </c>
      <c r="B157" s="10">
        <v>306.30519952554772</v>
      </c>
      <c r="C157" s="10">
        <v>298.03380119897957</v>
      </c>
      <c r="D157" s="10">
        <v>338.01415961263064</v>
      </c>
    </row>
    <row r="158" spans="1:4" x14ac:dyDescent="0.3">
      <c r="A158" s="12">
        <v>39083</v>
      </c>
      <c r="B158" s="10">
        <v>313.4001252667635</v>
      </c>
      <c r="C158" s="10">
        <v>305.04498027955094</v>
      </c>
      <c r="D158" s="10">
        <v>345.44503383126266</v>
      </c>
    </row>
    <row r="159" spans="1:4" x14ac:dyDescent="0.3">
      <c r="A159" s="12">
        <v>39114</v>
      </c>
      <c r="B159" s="10">
        <v>314.1882795685105</v>
      </c>
      <c r="C159" s="10">
        <v>308.42539158775617</v>
      </c>
      <c r="D159" s="10">
        <v>337.65965771908708</v>
      </c>
    </row>
    <row r="160" spans="1:4" x14ac:dyDescent="0.3">
      <c r="A160" s="12">
        <v>39142</v>
      </c>
      <c r="B160" s="10">
        <v>321.81385325679378</v>
      </c>
      <c r="C160" s="10">
        <v>312.62039500518</v>
      </c>
      <c r="D160" s="10">
        <v>356.57112291663401</v>
      </c>
    </row>
    <row r="161" spans="1:4" x14ac:dyDescent="0.3">
      <c r="A161" s="12">
        <v>39173</v>
      </c>
      <c r="B161" s="10">
        <v>324.04276138846797</v>
      </c>
      <c r="C161" s="10">
        <v>316.29414664877106</v>
      </c>
      <c r="D161" s="10">
        <v>354.14220586021622</v>
      </c>
    </row>
    <row r="162" spans="1:4" x14ac:dyDescent="0.3">
      <c r="A162" s="12">
        <v>39203</v>
      </c>
      <c r="B162" s="10">
        <v>335.67968769132756</v>
      </c>
      <c r="C162" s="10">
        <v>327.70906770796842</v>
      </c>
      <c r="D162" s="10">
        <v>366.67163891680559</v>
      </c>
    </row>
    <row r="163" spans="1:4" x14ac:dyDescent="0.3">
      <c r="A163" s="12">
        <v>39234</v>
      </c>
      <c r="B163" s="10">
        <v>337.39791726192107</v>
      </c>
      <c r="C163" s="10">
        <v>325.82188158839017</v>
      </c>
      <c r="D163" s="10">
        <v>380.25451587071234</v>
      </c>
    </row>
    <row r="164" spans="1:4" x14ac:dyDescent="0.3">
      <c r="A164" s="12">
        <v>39264</v>
      </c>
      <c r="B164" s="10">
        <v>342.1</v>
      </c>
      <c r="C164" s="10">
        <v>331.9</v>
      </c>
      <c r="D164" s="10">
        <v>380.4</v>
      </c>
    </row>
    <row r="165" spans="1:4" x14ac:dyDescent="0.3">
      <c r="A165" s="12">
        <v>39295</v>
      </c>
      <c r="B165" s="10">
        <v>344.7029928323787</v>
      </c>
      <c r="C165" s="10">
        <v>335.46286250511503</v>
      </c>
      <c r="D165" s="10">
        <v>380.02072437447015</v>
      </c>
    </row>
    <row r="166" spans="1:4" x14ac:dyDescent="0.3">
      <c r="A166" s="12">
        <v>39326</v>
      </c>
      <c r="B166" s="10">
        <v>347.45745226907809</v>
      </c>
      <c r="C166" s="10">
        <v>338.49104904523034</v>
      </c>
      <c r="D166" s="10">
        <v>381.943620991616</v>
      </c>
    </row>
    <row r="167" spans="1:4" x14ac:dyDescent="0.3">
      <c r="A167" s="12">
        <v>39356</v>
      </c>
      <c r="B167" s="10">
        <v>357.3</v>
      </c>
      <c r="C167" s="10">
        <v>348.37011977684028</v>
      </c>
      <c r="D167" s="10">
        <v>391.7690070385313</v>
      </c>
    </row>
    <row r="168" spans="1:4" x14ac:dyDescent="0.3">
      <c r="A168" s="12">
        <v>39387</v>
      </c>
      <c r="B168" s="10">
        <v>351.88782277018362</v>
      </c>
      <c r="C168" s="10">
        <v>342.24537514016208</v>
      </c>
      <c r="D168" s="10">
        <v>388.69828234452359</v>
      </c>
    </row>
    <row r="169" spans="1:4" x14ac:dyDescent="0.3">
      <c r="A169" s="12">
        <v>39417</v>
      </c>
      <c r="B169" s="10">
        <v>352.10399931578468</v>
      </c>
      <c r="C169" s="10">
        <v>343.23031391855858</v>
      </c>
      <c r="D169" s="10">
        <v>386.40711867140584</v>
      </c>
    </row>
    <row r="170" spans="1:4" x14ac:dyDescent="0.3">
      <c r="A170" s="12">
        <v>39448</v>
      </c>
      <c r="B170" s="10">
        <v>357.42846868830776</v>
      </c>
      <c r="C170" s="10">
        <v>344.99421804052332</v>
      </c>
      <c r="D170" s="10">
        <v>398.26806448652684</v>
      </c>
    </row>
    <row r="171" spans="1:4" x14ac:dyDescent="0.3">
      <c r="A171" s="12">
        <v>39479</v>
      </c>
      <c r="B171" s="10">
        <v>354.11263198008919</v>
      </c>
      <c r="C171" s="10">
        <v>346.42345948140593</v>
      </c>
      <c r="D171" s="10">
        <v>384.45723902043375</v>
      </c>
    </row>
    <row r="172" spans="1:4" x14ac:dyDescent="0.3">
      <c r="A172" s="12">
        <v>39508</v>
      </c>
      <c r="B172" s="10">
        <v>352.7</v>
      </c>
      <c r="C172" s="10">
        <v>345.1</v>
      </c>
      <c r="D172" s="10">
        <v>382.9</v>
      </c>
    </row>
    <row r="173" spans="1:4" x14ac:dyDescent="0.3">
      <c r="A173" s="12">
        <v>39539</v>
      </c>
      <c r="B173" s="10">
        <v>346.7</v>
      </c>
      <c r="C173" s="10">
        <v>336.2</v>
      </c>
      <c r="D173" s="10">
        <v>386.8</v>
      </c>
    </row>
    <row r="174" spans="1:4" x14ac:dyDescent="0.3">
      <c r="A174" s="12">
        <v>39569</v>
      </c>
      <c r="B174" s="10">
        <v>348.5</v>
      </c>
      <c r="C174" s="10">
        <v>340.1</v>
      </c>
      <c r="D174" s="10">
        <v>381.3</v>
      </c>
    </row>
    <row r="175" spans="1:4" x14ac:dyDescent="0.3">
      <c r="A175" s="12">
        <v>39600</v>
      </c>
      <c r="B175" s="10">
        <v>348.3</v>
      </c>
      <c r="C175" s="10">
        <v>337.9</v>
      </c>
      <c r="D175" s="10">
        <v>388</v>
      </c>
    </row>
    <row r="176" spans="1:4" x14ac:dyDescent="0.3">
      <c r="A176" s="12">
        <v>39630</v>
      </c>
      <c r="B176" s="10">
        <v>351</v>
      </c>
      <c r="C176" s="10">
        <v>340.5</v>
      </c>
      <c r="D176" s="10">
        <v>391.9</v>
      </c>
    </row>
    <row r="177" spans="1:4" x14ac:dyDescent="0.3">
      <c r="A177" s="12">
        <v>39661</v>
      </c>
      <c r="B177" s="10">
        <v>350.1</v>
      </c>
      <c r="C177" s="10">
        <v>339.8</v>
      </c>
      <c r="D177" s="10">
        <v>389.8</v>
      </c>
    </row>
    <row r="178" spans="1:4" x14ac:dyDescent="0.3">
      <c r="A178" s="12">
        <v>39692</v>
      </c>
      <c r="B178" s="10">
        <v>349.4</v>
      </c>
      <c r="C178" s="10">
        <v>339.2</v>
      </c>
      <c r="D178" s="10">
        <v>388.8</v>
      </c>
    </row>
    <row r="179" spans="1:4" x14ac:dyDescent="0.3">
      <c r="A179" s="12">
        <v>39722</v>
      </c>
      <c r="B179" s="10">
        <v>348.7</v>
      </c>
      <c r="C179" s="10">
        <v>338.8</v>
      </c>
      <c r="D179" s="10">
        <v>386.8</v>
      </c>
    </row>
    <row r="180" spans="1:4" x14ac:dyDescent="0.3">
      <c r="A180" s="12">
        <v>39753</v>
      </c>
      <c r="B180" s="10">
        <v>347.7</v>
      </c>
      <c r="C180" s="10">
        <v>336.3</v>
      </c>
      <c r="D180" s="10">
        <v>391.9</v>
      </c>
    </row>
    <row r="181" spans="1:4" x14ac:dyDescent="0.3">
      <c r="A181" s="12">
        <v>39783</v>
      </c>
      <c r="B181" s="10">
        <v>343.2</v>
      </c>
      <c r="C181" s="10">
        <v>332.4</v>
      </c>
      <c r="D181" s="10">
        <v>385</v>
      </c>
    </row>
    <row r="182" spans="1:4" x14ac:dyDescent="0.3">
      <c r="A182" s="12">
        <v>39814</v>
      </c>
      <c r="B182" s="10">
        <v>337.6</v>
      </c>
      <c r="C182" s="10">
        <v>327.5</v>
      </c>
      <c r="D182" s="10">
        <v>376.8</v>
      </c>
    </row>
    <row r="183" spans="1:4" x14ac:dyDescent="0.3">
      <c r="A183" s="12">
        <v>39845</v>
      </c>
      <c r="B183" s="10">
        <v>335.5</v>
      </c>
      <c r="C183" s="10">
        <v>327.2</v>
      </c>
      <c r="D183" s="10">
        <v>368.1</v>
      </c>
    </row>
    <row r="184" spans="1:4" x14ac:dyDescent="0.3">
      <c r="A184" s="12">
        <v>39873</v>
      </c>
      <c r="B184" s="10">
        <v>322.60000000000002</v>
      </c>
      <c r="C184" s="10">
        <v>313.10000000000002</v>
      </c>
      <c r="D184" s="10">
        <v>359.8</v>
      </c>
    </row>
    <row r="185" spans="1:4" x14ac:dyDescent="0.3">
      <c r="A185" s="12">
        <v>39904</v>
      </c>
      <c r="B185" s="10">
        <v>314.2</v>
      </c>
      <c r="C185" s="10">
        <v>306</v>
      </c>
      <c r="D185" s="10">
        <v>346.4</v>
      </c>
    </row>
    <row r="186" spans="1:4" x14ac:dyDescent="0.3">
      <c r="A186" s="12">
        <v>39934</v>
      </c>
      <c r="B186" s="10">
        <v>312</v>
      </c>
      <c r="C186" s="10">
        <v>301.10000000000002</v>
      </c>
      <c r="D186" s="10">
        <v>354.6</v>
      </c>
    </row>
    <row r="187" spans="1:4" x14ac:dyDescent="0.3">
      <c r="A187" s="12">
        <v>39965</v>
      </c>
      <c r="B187" s="10">
        <v>310.7</v>
      </c>
      <c r="C187" s="10">
        <v>296.60000000000002</v>
      </c>
      <c r="D187" s="10">
        <v>365.9</v>
      </c>
    </row>
    <row r="188" spans="1:4" x14ac:dyDescent="0.3">
      <c r="A188" s="12">
        <v>39995</v>
      </c>
      <c r="B188" s="10">
        <v>311.7</v>
      </c>
      <c r="C188" s="10">
        <v>301.3</v>
      </c>
      <c r="D188" s="10">
        <v>353</v>
      </c>
    </row>
    <row r="189" spans="1:4" x14ac:dyDescent="0.3">
      <c r="A189" s="12">
        <v>40026</v>
      </c>
      <c r="B189" s="10">
        <v>314.10000000000002</v>
      </c>
      <c r="C189" s="10">
        <v>302.3</v>
      </c>
      <c r="D189" s="10">
        <v>361.5</v>
      </c>
    </row>
    <row r="190" spans="1:4" x14ac:dyDescent="0.3">
      <c r="A190" s="12">
        <v>40057</v>
      </c>
      <c r="B190" s="10">
        <v>313.89999999999998</v>
      </c>
      <c r="C190" s="10">
        <v>302.5</v>
      </c>
      <c r="D190" s="10">
        <v>359.7</v>
      </c>
    </row>
    <row r="191" spans="1:4" x14ac:dyDescent="0.3">
      <c r="A191" s="12">
        <v>40087</v>
      </c>
      <c r="B191" s="10">
        <v>313.7</v>
      </c>
      <c r="C191" s="10">
        <v>303.8</v>
      </c>
      <c r="D191" s="10">
        <v>353.7</v>
      </c>
    </row>
    <row r="192" spans="1:4" x14ac:dyDescent="0.3">
      <c r="A192" s="12">
        <v>40118</v>
      </c>
      <c r="B192" s="10">
        <v>309</v>
      </c>
      <c r="C192" s="10">
        <v>300.60000000000002</v>
      </c>
      <c r="D192" s="10">
        <v>343.1</v>
      </c>
    </row>
    <row r="193" spans="1:4" x14ac:dyDescent="0.3">
      <c r="A193" s="12">
        <v>40148</v>
      </c>
      <c r="B193" s="10">
        <v>302.10000000000002</v>
      </c>
      <c r="C193" s="10">
        <v>296.60000000000002</v>
      </c>
      <c r="D193" s="10">
        <v>323.10000000000002</v>
      </c>
    </row>
    <row r="194" spans="1:4" x14ac:dyDescent="0.3">
      <c r="A194" s="12">
        <v>40179</v>
      </c>
      <c r="B194" s="10">
        <v>303.3</v>
      </c>
      <c r="C194" s="10">
        <v>295.7</v>
      </c>
      <c r="D194" s="10">
        <v>333.7</v>
      </c>
    </row>
    <row r="195" spans="1:4" x14ac:dyDescent="0.3">
      <c r="A195" s="12">
        <v>40210</v>
      </c>
      <c r="B195" s="10">
        <v>302.10000000000002</v>
      </c>
      <c r="C195" s="10">
        <v>292.7</v>
      </c>
      <c r="D195" s="10">
        <v>340.8</v>
      </c>
    </row>
    <row r="196" spans="1:4" x14ac:dyDescent="0.3">
      <c r="A196" s="12">
        <v>40238</v>
      </c>
      <c r="B196" s="10">
        <v>303.5</v>
      </c>
      <c r="C196" s="10">
        <v>292.89999999999998</v>
      </c>
      <c r="D196" s="10">
        <v>347.3</v>
      </c>
    </row>
    <row r="197" spans="1:4" x14ac:dyDescent="0.3">
      <c r="A197" s="12">
        <v>40269</v>
      </c>
      <c r="B197" s="10">
        <v>303</v>
      </c>
      <c r="C197" s="10">
        <v>290.8</v>
      </c>
      <c r="D197" s="10">
        <v>354.7</v>
      </c>
    </row>
    <row r="198" spans="1:4" x14ac:dyDescent="0.3">
      <c r="A198" s="12">
        <v>40299</v>
      </c>
      <c r="B198" s="10">
        <v>308.89999999999998</v>
      </c>
      <c r="C198" s="10">
        <v>302.39999999999998</v>
      </c>
      <c r="D198" s="10">
        <v>334.3</v>
      </c>
    </row>
    <row r="199" spans="1:4" x14ac:dyDescent="0.3">
      <c r="A199" s="12">
        <v>40330</v>
      </c>
      <c r="B199" s="10">
        <v>306.7</v>
      </c>
      <c r="C199" s="10">
        <v>299.3</v>
      </c>
      <c r="D199" s="10">
        <v>336.2</v>
      </c>
    </row>
    <row r="200" spans="1:4" x14ac:dyDescent="0.3">
      <c r="A200" s="12">
        <v>40360</v>
      </c>
      <c r="B200" s="10">
        <v>302.8</v>
      </c>
      <c r="C200" s="10">
        <v>296.89999999999998</v>
      </c>
      <c r="D200" s="10">
        <v>325.39999999999998</v>
      </c>
    </row>
    <row r="201" spans="1:4" x14ac:dyDescent="0.3">
      <c r="A201" s="12">
        <v>40391</v>
      </c>
      <c r="B201" s="10">
        <v>302.8</v>
      </c>
      <c r="C201" s="10">
        <v>296.60000000000002</v>
      </c>
      <c r="D201" s="10">
        <v>327.5</v>
      </c>
    </row>
    <row r="202" spans="1:4" x14ac:dyDescent="0.3">
      <c r="A202" s="12">
        <v>40422</v>
      </c>
      <c r="B202" s="10">
        <v>303.89999999999998</v>
      </c>
      <c r="C202" s="10">
        <v>296.2</v>
      </c>
      <c r="D202" s="10">
        <v>334.5</v>
      </c>
    </row>
    <row r="203" spans="1:4" x14ac:dyDescent="0.3">
      <c r="A203" s="12">
        <v>40452</v>
      </c>
      <c r="B203" s="10">
        <v>306.5</v>
      </c>
      <c r="C203" s="10">
        <v>297.60000000000002</v>
      </c>
      <c r="D203" s="10">
        <v>341.4</v>
      </c>
    </row>
    <row r="204" spans="1:4" x14ac:dyDescent="0.3">
      <c r="A204" s="12">
        <v>40483</v>
      </c>
      <c r="B204" s="10">
        <v>306.3</v>
      </c>
      <c r="C204" s="10">
        <v>298.2</v>
      </c>
      <c r="D204" s="10">
        <v>338</v>
      </c>
    </row>
    <row r="205" spans="1:4" x14ac:dyDescent="0.3">
      <c r="A205" s="12">
        <v>40513</v>
      </c>
      <c r="B205" s="10">
        <v>302.60000000000002</v>
      </c>
      <c r="C205" s="10">
        <v>294.39999999999998</v>
      </c>
      <c r="D205" s="10">
        <v>334.5</v>
      </c>
    </row>
    <row r="206" spans="1:4" x14ac:dyDescent="0.3">
      <c r="A206" s="12">
        <v>40544</v>
      </c>
      <c r="B206" s="10">
        <v>304.89999999999998</v>
      </c>
      <c r="C206" s="10">
        <v>297.5</v>
      </c>
      <c r="D206" s="10">
        <v>333.9</v>
      </c>
    </row>
    <row r="207" spans="1:4" x14ac:dyDescent="0.3">
      <c r="A207" s="12">
        <v>40575</v>
      </c>
      <c r="B207" s="10">
        <v>308.10000000000002</v>
      </c>
      <c r="C207" s="10">
        <v>301</v>
      </c>
      <c r="D207" s="10">
        <v>335.8</v>
      </c>
    </row>
    <row r="208" spans="1:4" x14ac:dyDescent="0.3">
      <c r="A208" s="12">
        <v>40603</v>
      </c>
      <c r="B208" s="10">
        <v>309.2</v>
      </c>
      <c r="C208" s="10">
        <v>303.7</v>
      </c>
      <c r="D208" s="10">
        <v>331.6</v>
      </c>
    </row>
    <row r="209" spans="1:4" x14ac:dyDescent="0.3">
      <c r="A209" s="12">
        <v>40634</v>
      </c>
      <c r="B209" s="10">
        <v>311.3</v>
      </c>
      <c r="C209" s="10">
        <v>306.39999999999998</v>
      </c>
      <c r="D209" s="10">
        <v>332</v>
      </c>
    </row>
    <row r="210" spans="1:4" x14ac:dyDescent="0.3">
      <c r="A210" s="12">
        <v>40664</v>
      </c>
      <c r="B210" s="10">
        <v>319.60000000000002</v>
      </c>
      <c r="C210" s="10">
        <v>313</v>
      </c>
      <c r="D210" s="10">
        <v>346</v>
      </c>
    </row>
    <row r="211" spans="1:4" x14ac:dyDescent="0.3">
      <c r="A211" s="12">
        <v>40695</v>
      </c>
      <c r="B211" s="10">
        <v>321.2</v>
      </c>
      <c r="C211" s="10">
        <v>312.8</v>
      </c>
      <c r="D211" s="10">
        <v>354</v>
      </c>
    </row>
    <row r="212" spans="1:4" x14ac:dyDescent="0.3">
      <c r="A212" s="12">
        <v>40725</v>
      </c>
      <c r="B212" s="10">
        <v>320.8</v>
      </c>
      <c r="C212" s="10">
        <v>311.3</v>
      </c>
      <c r="D212" s="10">
        <v>357.2</v>
      </c>
    </row>
    <row r="213" spans="1:4" x14ac:dyDescent="0.3">
      <c r="A213" s="12">
        <v>40756</v>
      </c>
      <c r="B213" s="10">
        <v>321.8</v>
      </c>
      <c r="C213" s="10">
        <v>312.10000000000002</v>
      </c>
      <c r="D213" s="10">
        <v>358.2</v>
      </c>
    </row>
    <row r="214" spans="1:4" x14ac:dyDescent="0.3">
      <c r="A214" s="12">
        <v>40787</v>
      </c>
      <c r="B214" s="10">
        <v>326.10000000000002</v>
      </c>
      <c r="C214" s="10">
        <v>316.89999999999998</v>
      </c>
      <c r="D214" s="10">
        <v>361.5</v>
      </c>
    </row>
    <row r="215" spans="1:4" x14ac:dyDescent="0.3">
      <c r="A215" s="12">
        <v>40817</v>
      </c>
      <c r="B215" s="10">
        <v>329.5</v>
      </c>
      <c r="C215" s="10">
        <v>321.7</v>
      </c>
      <c r="D215" s="10">
        <v>359.8</v>
      </c>
    </row>
    <row r="216" spans="1:4" x14ac:dyDescent="0.3">
      <c r="A216" s="12">
        <v>40848</v>
      </c>
      <c r="B216" s="10">
        <v>329.5</v>
      </c>
      <c r="C216" s="10">
        <v>320</v>
      </c>
      <c r="D216" s="10">
        <v>365</v>
      </c>
    </row>
    <row r="217" spans="1:4" x14ac:dyDescent="0.3">
      <c r="A217" s="12">
        <v>40878</v>
      </c>
      <c r="B217" s="10">
        <v>332.5</v>
      </c>
      <c r="C217" s="10">
        <v>324.89999999999998</v>
      </c>
      <c r="D217" s="10">
        <v>362.3</v>
      </c>
    </row>
    <row r="218" spans="1:4" x14ac:dyDescent="0.3">
      <c r="A218" s="12">
        <v>40909</v>
      </c>
      <c r="B218" s="10">
        <v>333</v>
      </c>
      <c r="C218" s="10">
        <v>324.89999999999998</v>
      </c>
      <c r="D218" s="10">
        <v>364.9</v>
      </c>
    </row>
    <row r="219" spans="1:4" x14ac:dyDescent="0.3">
      <c r="A219" s="12">
        <v>40940</v>
      </c>
      <c r="B219" s="10">
        <v>332.2</v>
      </c>
      <c r="C219" s="10">
        <v>324.89999999999998</v>
      </c>
      <c r="D219" s="10">
        <v>361.3</v>
      </c>
    </row>
    <row r="220" spans="1:4" x14ac:dyDescent="0.3">
      <c r="A220" s="12">
        <v>40969</v>
      </c>
      <c r="B220" s="10">
        <v>336.2</v>
      </c>
      <c r="C220" s="10">
        <v>327.8</v>
      </c>
      <c r="D220" s="10">
        <v>368.9</v>
      </c>
    </row>
    <row r="221" spans="1:4" x14ac:dyDescent="0.3">
      <c r="A221" s="12">
        <v>41000</v>
      </c>
      <c r="B221" s="10">
        <v>335.3</v>
      </c>
      <c r="C221" s="10">
        <v>327</v>
      </c>
      <c r="D221" s="10">
        <v>367.5</v>
      </c>
    </row>
    <row r="222" spans="1:4" x14ac:dyDescent="0.3">
      <c r="A222" s="12">
        <v>41030</v>
      </c>
      <c r="B222" s="10">
        <v>336.4</v>
      </c>
      <c r="C222" s="10">
        <v>331.1</v>
      </c>
      <c r="D222" s="10">
        <v>359.3</v>
      </c>
    </row>
    <row r="223" spans="1:4" x14ac:dyDescent="0.3">
      <c r="A223" s="12">
        <v>41061</v>
      </c>
      <c r="B223" s="10">
        <v>341.3</v>
      </c>
      <c r="C223" s="10">
        <v>335.2</v>
      </c>
      <c r="D223" s="10">
        <v>366.9</v>
      </c>
    </row>
    <row r="224" spans="1:4" x14ac:dyDescent="0.3">
      <c r="A224" s="12">
        <v>41091</v>
      </c>
      <c r="B224" s="10">
        <v>344.3</v>
      </c>
      <c r="C224" s="10">
        <v>339.2</v>
      </c>
      <c r="D224" s="10">
        <v>366.5</v>
      </c>
    </row>
    <row r="225" spans="1:4" x14ac:dyDescent="0.3">
      <c r="A225" s="12">
        <v>41122</v>
      </c>
      <c r="B225" s="10">
        <v>343.5</v>
      </c>
      <c r="C225" s="10">
        <v>336.5</v>
      </c>
      <c r="D225" s="10">
        <v>371.6</v>
      </c>
    </row>
    <row r="226" spans="1:4" x14ac:dyDescent="0.3">
      <c r="A226" s="12">
        <v>41153</v>
      </c>
      <c r="B226" s="10">
        <v>345.8</v>
      </c>
      <c r="C226" s="10">
        <v>339.1</v>
      </c>
      <c r="D226" s="10">
        <v>372.9</v>
      </c>
    </row>
    <row r="227" spans="1:4" x14ac:dyDescent="0.3">
      <c r="A227" s="12">
        <v>41183</v>
      </c>
      <c r="B227" s="10">
        <v>348.8</v>
      </c>
      <c r="C227" s="10">
        <v>341.2</v>
      </c>
      <c r="D227" s="10">
        <v>378.9</v>
      </c>
    </row>
    <row r="228" spans="1:4" x14ac:dyDescent="0.3">
      <c r="A228" s="12">
        <v>41214</v>
      </c>
      <c r="B228" s="10">
        <v>350.2</v>
      </c>
      <c r="C228" s="10">
        <v>343.1</v>
      </c>
      <c r="D228" s="10">
        <v>378.6</v>
      </c>
    </row>
    <row r="229" spans="1:4" x14ac:dyDescent="0.3">
      <c r="A229" s="12">
        <v>41244</v>
      </c>
      <c r="B229" s="10">
        <v>351.7</v>
      </c>
      <c r="C229" s="10">
        <v>347.6</v>
      </c>
      <c r="D229" s="10">
        <v>371</v>
      </c>
    </row>
    <row r="230" spans="1:4" x14ac:dyDescent="0.3">
      <c r="A230" s="12">
        <v>41275</v>
      </c>
      <c r="B230" s="10">
        <v>350.7</v>
      </c>
      <c r="C230" s="10">
        <v>347.4</v>
      </c>
      <c r="D230" s="10">
        <v>367.9</v>
      </c>
    </row>
    <row r="231" spans="1:4" x14ac:dyDescent="0.3">
      <c r="A231" s="12">
        <v>41306</v>
      </c>
      <c r="B231" s="10">
        <v>351.5</v>
      </c>
      <c r="C231" s="10">
        <v>347.1</v>
      </c>
      <c r="D231" s="10">
        <v>372</v>
      </c>
    </row>
    <row r="232" spans="1:4" x14ac:dyDescent="0.3">
      <c r="A232" s="12">
        <v>41334</v>
      </c>
      <c r="B232" s="10">
        <v>351.5</v>
      </c>
      <c r="C232" s="10">
        <v>346.4</v>
      </c>
      <c r="D232" s="10">
        <v>374.8</v>
      </c>
    </row>
    <row r="233" spans="1:4" x14ac:dyDescent="0.3">
      <c r="A233" s="12">
        <v>41365</v>
      </c>
      <c r="B233" s="10">
        <v>353.8</v>
      </c>
      <c r="C233" s="10">
        <v>348</v>
      </c>
      <c r="D233" s="10">
        <v>378.6</v>
      </c>
    </row>
    <row r="234" spans="1:4" x14ac:dyDescent="0.3">
      <c r="A234" s="12">
        <v>41395</v>
      </c>
      <c r="B234" s="10">
        <v>358.4</v>
      </c>
      <c r="C234" s="10">
        <v>354</v>
      </c>
      <c r="D234" s="10">
        <v>379</v>
      </c>
    </row>
    <row r="235" spans="1:4" x14ac:dyDescent="0.3">
      <c r="A235" s="12">
        <v>41426</v>
      </c>
      <c r="B235" s="10">
        <v>364.9</v>
      </c>
      <c r="C235" s="10">
        <v>360.9</v>
      </c>
      <c r="D235" s="10">
        <v>385</v>
      </c>
    </row>
    <row r="236" spans="1:4" x14ac:dyDescent="0.3">
      <c r="A236" s="12">
        <v>41456</v>
      </c>
      <c r="B236" s="10">
        <v>367.3</v>
      </c>
      <c r="C236" s="10">
        <v>361.9</v>
      </c>
      <c r="D236" s="10">
        <v>391.3</v>
      </c>
    </row>
    <row r="237" spans="1:4" x14ac:dyDescent="0.3">
      <c r="A237" s="12">
        <v>41487</v>
      </c>
      <c r="B237" s="10">
        <v>366.8</v>
      </c>
      <c r="C237" s="10">
        <v>361.2</v>
      </c>
      <c r="D237" s="10">
        <v>391.2</v>
      </c>
    </row>
    <row r="238" spans="1:4" x14ac:dyDescent="0.3">
      <c r="A238" s="12">
        <v>41518</v>
      </c>
      <c r="B238" s="10">
        <v>370.1</v>
      </c>
      <c r="C238" s="10">
        <v>369.1</v>
      </c>
      <c r="D238" s="10">
        <v>381.4</v>
      </c>
    </row>
    <row r="239" spans="1:4" x14ac:dyDescent="0.3">
      <c r="A239" s="12">
        <v>41548</v>
      </c>
      <c r="B239" s="10">
        <v>376.2</v>
      </c>
      <c r="C239" s="10">
        <v>373.9</v>
      </c>
      <c r="D239" s="10">
        <v>391.3</v>
      </c>
    </row>
    <row r="240" spans="1:4" x14ac:dyDescent="0.3">
      <c r="A240" s="12">
        <v>41579</v>
      </c>
      <c r="B240" s="10">
        <v>377.5</v>
      </c>
      <c r="C240" s="10">
        <v>377.8</v>
      </c>
      <c r="D240" s="10">
        <v>384.6</v>
      </c>
    </row>
    <row r="241" spans="1:4" x14ac:dyDescent="0.3">
      <c r="A241" s="12">
        <v>41609</v>
      </c>
      <c r="B241" s="10">
        <v>375.7</v>
      </c>
      <c r="C241" s="10">
        <v>375.2</v>
      </c>
      <c r="D241" s="10">
        <v>385.3</v>
      </c>
    </row>
    <row r="242" spans="1:4" x14ac:dyDescent="0.3">
      <c r="A242" s="12">
        <v>41640</v>
      </c>
      <c r="B242" s="10">
        <v>376.8</v>
      </c>
      <c r="C242" s="10">
        <v>374.7</v>
      </c>
      <c r="D242" s="10">
        <v>391.1</v>
      </c>
    </row>
    <row r="243" spans="1:4" x14ac:dyDescent="0.3">
      <c r="A243" s="12">
        <v>41671</v>
      </c>
      <c r="B243" s="10">
        <v>382.2</v>
      </c>
      <c r="C243" s="10">
        <v>380.2</v>
      </c>
      <c r="D243" s="10">
        <v>396.2</v>
      </c>
    </row>
    <row r="244" spans="1:4" x14ac:dyDescent="0.3">
      <c r="A244" s="12">
        <v>41699</v>
      </c>
      <c r="B244" s="10">
        <v>390.5</v>
      </c>
      <c r="C244" s="10">
        <v>389.1</v>
      </c>
      <c r="D244" s="10">
        <v>403.2</v>
      </c>
    </row>
    <row r="245" spans="1:4" x14ac:dyDescent="0.3">
      <c r="A245" s="12">
        <v>41730</v>
      </c>
      <c r="B245" s="10">
        <v>393.4</v>
      </c>
      <c r="C245" s="10">
        <v>392.6</v>
      </c>
      <c r="D245" s="10">
        <v>404</v>
      </c>
    </row>
    <row r="246" spans="1:4" x14ac:dyDescent="0.3">
      <c r="A246" s="12">
        <v>41760</v>
      </c>
      <c r="B246" s="10">
        <v>392.9</v>
      </c>
      <c r="C246" s="10">
        <v>393.4</v>
      </c>
      <c r="D246" s="10">
        <v>399.3</v>
      </c>
    </row>
    <row r="247" spans="1:4" x14ac:dyDescent="0.3">
      <c r="A247" s="12">
        <v>41791</v>
      </c>
      <c r="B247" s="10">
        <v>389.7</v>
      </c>
      <c r="C247" s="10">
        <v>393.3</v>
      </c>
      <c r="D247" s="10">
        <v>386.7</v>
      </c>
    </row>
    <row r="248" spans="1:4" x14ac:dyDescent="0.3">
      <c r="A248" s="12">
        <v>41821</v>
      </c>
      <c r="B248" s="10">
        <v>390.8</v>
      </c>
      <c r="C248" s="10">
        <v>388.4</v>
      </c>
      <c r="D248" s="10">
        <v>406.2</v>
      </c>
    </row>
    <row r="249" spans="1:4" x14ac:dyDescent="0.3">
      <c r="A249" s="12">
        <v>41852</v>
      </c>
      <c r="B249" s="10">
        <v>400.8</v>
      </c>
      <c r="C249" s="10">
        <v>404.6</v>
      </c>
      <c r="D249" s="10">
        <v>397.4</v>
      </c>
    </row>
    <row r="250" spans="1:4" x14ac:dyDescent="0.3">
      <c r="A250" s="12">
        <v>41883</v>
      </c>
      <c r="B250" s="10">
        <v>401.2</v>
      </c>
      <c r="C250" s="10">
        <v>405.9</v>
      </c>
      <c r="D250" s="10">
        <v>394.6</v>
      </c>
    </row>
    <row r="251" spans="1:4" x14ac:dyDescent="0.3">
      <c r="A251" s="12">
        <v>41913</v>
      </c>
      <c r="B251" s="10">
        <v>401.1</v>
      </c>
      <c r="C251" s="10">
        <v>405.3</v>
      </c>
      <c r="D251" s="10">
        <v>395.7</v>
      </c>
    </row>
    <row r="252" spans="1:4" x14ac:dyDescent="0.3">
      <c r="A252" s="12">
        <v>41944</v>
      </c>
      <c r="B252" s="10">
        <v>403.7</v>
      </c>
      <c r="C252" s="10">
        <v>407.7</v>
      </c>
      <c r="D252" s="10">
        <v>398.4</v>
      </c>
    </row>
    <row r="253" spans="1:4" x14ac:dyDescent="0.3">
      <c r="A253" s="12">
        <v>41974</v>
      </c>
      <c r="B253" s="10">
        <v>411.9</v>
      </c>
      <c r="C253" s="10">
        <v>412.3</v>
      </c>
      <c r="D253" s="10">
        <v>418.2</v>
      </c>
    </row>
    <row r="254" spans="1:4" x14ac:dyDescent="0.3">
      <c r="A254" s="12">
        <v>42005</v>
      </c>
      <c r="B254" s="10">
        <v>416.1</v>
      </c>
      <c r="C254" s="10">
        <v>415.9</v>
      </c>
      <c r="D254" s="10">
        <v>424.3</v>
      </c>
    </row>
    <row r="255" spans="1:4" x14ac:dyDescent="0.3">
      <c r="A255" s="12">
        <v>42036</v>
      </c>
      <c r="B255" s="10">
        <v>423.5</v>
      </c>
      <c r="C255" s="10">
        <v>424.4</v>
      </c>
      <c r="D255" s="10">
        <v>428.3</v>
      </c>
    </row>
    <row r="256" spans="1:4" x14ac:dyDescent="0.3">
      <c r="A256" s="12">
        <v>42064</v>
      </c>
      <c r="B256" s="10">
        <v>424.9</v>
      </c>
      <c r="C256" s="10">
        <v>425.8</v>
      </c>
      <c r="D256" s="10">
        <v>429.6</v>
      </c>
    </row>
    <row r="257" spans="1:4" x14ac:dyDescent="0.3">
      <c r="A257" s="12">
        <v>42095</v>
      </c>
      <c r="B257" s="10">
        <v>423.9</v>
      </c>
      <c r="C257" s="10">
        <v>426.1</v>
      </c>
      <c r="D257" s="10">
        <v>424.6</v>
      </c>
    </row>
    <row r="258" spans="1:4" x14ac:dyDescent="0.3">
      <c r="A258" s="12">
        <v>42125</v>
      </c>
      <c r="B258" s="10">
        <v>428.5</v>
      </c>
      <c r="C258" s="10">
        <v>430.6</v>
      </c>
      <c r="D258" s="10">
        <v>429.5</v>
      </c>
    </row>
    <row r="259" spans="1:4" x14ac:dyDescent="0.3">
      <c r="A259" s="12">
        <v>42156</v>
      </c>
      <c r="B259" s="10">
        <v>428.5</v>
      </c>
      <c r="C259" s="10">
        <v>430.3</v>
      </c>
      <c r="D259" s="10">
        <v>431.3</v>
      </c>
    </row>
    <row r="260" spans="1:4" x14ac:dyDescent="0.3">
      <c r="A260" s="12">
        <v>42186</v>
      </c>
      <c r="B260" s="10">
        <v>432.3</v>
      </c>
      <c r="C260" s="10">
        <v>435.2</v>
      </c>
      <c r="D260" s="10">
        <v>430.7</v>
      </c>
    </row>
    <row r="261" spans="1:4" x14ac:dyDescent="0.3">
      <c r="A261" s="12">
        <v>42217</v>
      </c>
      <c r="B261" s="10">
        <v>433.3</v>
      </c>
      <c r="C261" s="10">
        <v>438.5</v>
      </c>
      <c r="D261" s="10">
        <v>425</v>
      </c>
    </row>
    <row r="262" spans="1:4" x14ac:dyDescent="0.3">
      <c r="A262" s="12">
        <v>42248</v>
      </c>
      <c r="B262" s="10">
        <v>438.5</v>
      </c>
      <c r="C262" s="10">
        <v>444.2</v>
      </c>
      <c r="D262" s="10">
        <v>428.6</v>
      </c>
    </row>
    <row r="263" spans="1:4" x14ac:dyDescent="0.3">
      <c r="A263" s="12">
        <v>42278</v>
      </c>
      <c r="B263" s="10">
        <v>441.2</v>
      </c>
      <c r="C263" s="10">
        <v>446.9</v>
      </c>
      <c r="D263" s="10">
        <v>431.3</v>
      </c>
    </row>
    <row r="264" spans="1:4" x14ac:dyDescent="0.3">
      <c r="A264" s="12">
        <v>42309</v>
      </c>
      <c r="B264" s="10">
        <v>442.5</v>
      </c>
      <c r="C264" s="10">
        <v>447.4</v>
      </c>
      <c r="D264" s="10">
        <v>435.2</v>
      </c>
    </row>
    <row r="265" spans="1:4" x14ac:dyDescent="0.3">
      <c r="A265" s="12">
        <v>42339</v>
      </c>
      <c r="B265" s="10">
        <v>448.5</v>
      </c>
      <c r="C265" s="10">
        <v>454.9</v>
      </c>
      <c r="D265" s="10">
        <v>436.6</v>
      </c>
    </row>
    <row r="266" spans="1:4" x14ac:dyDescent="0.3">
      <c r="A266" s="12">
        <v>42370</v>
      </c>
      <c r="B266" s="10">
        <v>451.4</v>
      </c>
      <c r="C266" s="10">
        <v>458.7</v>
      </c>
      <c r="D266" s="10">
        <v>437</v>
      </c>
    </row>
    <row r="267" spans="1:4" x14ac:dyDescent="0.3">
      <c r="A267" s="12">
        <v>42401</v>
      </c>
      <c r="B267" s="10">
        <v>453.2</v>
      </c>
      <c r="C267" s="10">
        <v>461.5</v>
      </c>
      <c r="D267" s="10">
        <v>435.8</v>
      </c>
    </row>
    <row r="268" spans="1:4" x14ac:dyDescent="0.3">
      <c r="A268" s="12">
        <v>42430</v>
      </c>
      <c r="B268" s="10">
        <v>456.5</v>
      </c>
      <c r="C268" s="10">
        <v>463</v>
      </c>
      <c r="D268" s="10">
        <v>445.1</v>
      </c>
    </row>
    <row r="269" spans="1:4" x14ac:dyDescent="0.3">
      <c r="A269" s="12">
        <v>42461</v>
      </c>
      <c r="B269" s="10">
        <v>459.8</v>
      </c>
      <c r="C269" s="10">
        <v>467.5</v>
      </c>
      <c r="D269" s="10">
        <v>444.8</v>
      </c>
    </row>
    <row r="270" spans="1:4" x14ac:dyDescent="0.3">
      <c r="A270" s="12">
        <v>42491</v>
      </c>
      <c r="B270" s="10">
        <v>465.1</v>
      </c>
      <c r="C270" s="10">
        <v>472.8</v>
      </c>
      <c r="D270" s="10">
        <v>451.9</v>
      </c>
    </row>
    <row r="271" spans="1:4" x14ac:dyDescent="0.3">
      <c r="A271" s="12">
        <v>42522</v>
      </c>
      <c r="B271" s="10">
        <v>475.3</v>
      </c>
      <c r="C271" s="10">
        <v>483.5</v>
      </c>
      <c r="D271" s="10">
        <v>460.2</v>
      </c>
    </row>
    <row r="272" spans="1:4" x14ac:dyDescent="0.3">
      <c r="A272" s="12">
        <v>42552</v>
      </c>
      <c r="B272" s="10">
        <v>485.8</v>
      </c>
      <c r="C272" s="10">
        <v>494.2</v>
      </c>
      <c r="D272" s="10">
        <v>470.6</v>
      </c>
    </row>
    <row r="273" spans="1:4" x14ac:dyDescent="0.3">
      <c r="A273" s="12">
        <v>42583</v>
      </c>
      <c r="B273" s="10">
        <v>490.2</v>
      </c>
      <c r="C273" s="10">
        <v>498.7</v>
      </c>
      <c r="D273" s="10">
        <v>474.9</v>
      </c>
    </row>
    <row r="274" spans="1:4" x14ac:dyDescent="0.3">
      <c r="A274" s="12">
        <v>42614</v>
      </c>
      <c r="B274" s="10">
        <v>491.8</v>
      </c>
      <c r="C274" s="10">
        <v>498.7</v>
      </c>
      <c r="D274" s="10">
        <v>481.9</v>
      </c>
    </row>
    <row r="275" spans="1:4" x14ac:dyDescent="0.3">
      <c r="A275" s="12">
        <v>42644</v>
      </c>
      <c r="B275" s="10">
        <v>501.4</v>
      </c>
      <c r="C275" s="10">
        <v>507.7</v>
      </c>
      <c r="D275" s="10">
        <v>492.4</v>
      </c>
    </row>
    <row r="276" spans="1:4" x14ac:dyDescent="0.3">
      <c r="A276" s="12">
        <v>42675</v>
      </c>
      <c r="B276" s="10">
        <v>508.2</v>
      </c>
      <c r="C276" s="10">
        <v>517.1</v>
      </c>
      <c r="D276" s="10">
        <v>491.6</v>
      </c>
    </row>
    <row r="277" spans="1:4" x14ac:dyDescent="0.3">
      <c r="A277" s="12">
        <v>42705</v>
      </c>
      <c r="B277" s="10">
        <v>515.70000000000005</v>
      </c>
      <c r="C277" s="10">
        <v>524.6</v>
      </c>
      <c r="D277" s="10">
        <v>499.7</v>
      </c>
    </row>
    <row r="278" spans="1:4" x14ac:dyDescent="0.3">
      <c r="A278" s="12">
        <v>42736</v>
      </c>
      <c r="B278" s="10">
        <v>524.79999999999995</v>
      </c>
      <c r="C278" s="10">
        <v>533.5</v>
      </c>
      <c r="D278" s="10">
        <v>509</v>
      </c>
    </row>
    <row r="279" spans="1:4" x14ac:dyDescent="0.3">
      <c r="A279" s="12">
        <v>42767</v>
      </c>
      <c r="B279" s="10">
        <v>537.70000000000005</v>
      </c>
      <c r="C279" s="10">
        <v>547.70000000000005</v>
      </c>
      <c r="D279" s="10">
        <v>517.6</v>
      </c>
    </row>
    <row r="280" spans="1:4" x14ac:dyDescent="0.3">
      <c r="A280" s="12">
        <v>42795</v>
      </c>
      <c r="B280" s="10">
        <v>552.1</v>
      </c>
      <c r="C280" s="10">
        <v>561.4</v>
      </c>
      <c r="D280" s="10">
        <v>534.9</v>
      </c>
    </row>
    <row r="281" spans="1:4" x14ac:dyDescent="0.3">
      <c r="A281" s="12">
        <v>42826</v>
      </c>
      <c r="B281" s="10">
        <v>564.20000000000005</v>
      </c>
      <c r="C281" s="10">
        <v>575.79999999999995</v>
      </c>
      <c r="D281" s="10">
        <v>540.70000000000005</v>
      </c>
    </row>
    <row r="282" spans="1:4" x14ac:dyDescent="0.3">
      <c r="A282" s="12">
        <v>42856</v>
      </c>
      <c r="B282" s="10">
        <v>574.6</v>
      </c>
      <c r="C282" s="10">
        <v>588</v>
      </c>
      <c r="D282" s="10">
        <v>545</v>
      </c>
    </row>
    <row r="283" spans="1:4" x14ac:dyDescent="0.3">
      <c r="A283" s="12">
        <v>42887</v>
      </c>
      <c r="B283" s="10">
        <v>576</v>
      </c>
      <c r="C283" s="10">
        <v>587</v>
      </c>
      <c r="D283" s="10">
        <v>553.9</v>
      </c>
    </row>
    <row r="284" spans="1:4" x14ac:dyDescent="0.3">
      <c r="A284" s="12">
        <v>42917</v>
      </c>
      <c r="B284" s="10">
        <v>578</v>
      </c>
      <c r="C284" s="10">
        <v>587.5</v>
      </c>
      <c r="D284" s="10">
        <v>560.29999999999995</v>
      </c>
    </row>
    <row r="285" spans="1:4" x14ac:dyDescent="0.3">
      <c r="A285" s="12">
        <v>42948</v>
      </c>
      <c r="B285" s="10">
        <v>583.6</v>
      </c>
      <c r="C285" s="10">
        <v>590.6</v>
      </c>
      <c r="D285" s="10">
        <v>573.79999999999995</v>
      </c>
    </row>
    <row r="286" spans="1:4" x14ac:dyDescent="0.3">
      <c r="A286" s="12">
        <v>42979</v>
      </c>
      <c r="B286" s="10">
        <v>588.4</v>
      </c>
      <c r="C286" s="10">
        <v>593.6</v>
      </c>
      <c r="D286" s="10">
        <v>584</v>
      </c>
    </row>
    <row r="287" spans="1:4" x14ac:dyDescent="0.3">
      <c r="A287" s="12">
        <v>43009</v>
      </c>
      <c r="B287" s="10">
        <v>589.4</v>
      </c>
      <c r="C287" s="10">
        <v>594</v>
      </c>
      <c r="D287" s="10">
        <v>585.79999999999995</v>
      </c>
    </row>
    <row r="288" spans="1:4" x14ac:dyDescent="0.3">
      <c r="A288" s="12">
        <v>43040</v>
      </c>
      <c r="B288" s="10">
        <v>585.1</v>
      </c>
      <c r="C288" s="10">
        <v>588.4</v>
      </c>
      <c r="D288" s="10">
        <v>584.9</v>
      </c>
    </row>
    <row r="289" spans="1:4" x14ac:dyDescent="0.3">
      <c r="A289" s="12">
        <v>43070</v>
      </c>
      <c r="B289" s="10">
        <v>586.29999999999995</v>
      </c>
      <c r="C289" s="10">
        <v>590.79999999999995</v>
      </c>
      <c r="D289" s="10">
        <v>582.4</v>
      </c>
    </row>
    <row r="290" spans="1:4" x14ac:dyDescent="0.3">
      <c r="A290" s="12">
        <v>43101</v>
      </c>
      <c r="B290" s="10">
        <v>592.1</v>
      </c>
      <c r="C290" s="10">
        <v>597.20000000000005</v>
      </c>
      <c r="D290" s="10">
        <v>586.4</v>
      </c>
    </row>
    <row r="291" spans="1:4" x14ac:dyDescent="0.3">
      <c r="A291" s="12">
        <v>43132</v>
      </c>
      <c r="B291" s="10">
        <v>594.9</v>
      </c>
      <c r="C291" s="10">
        <v>601.29999999999995</v>
      </c>
      <c r="D291" s="10">
        <v>584.9</v>
      </c>
    </row>
    <row r="292" spans="1:4" x14ac:dyDescent="0.3">
      <c r="A292" s="12">
        <v>43160</v>
      </c>
      <c r="B292" s="10">
        <v>594.6</v>
      </c>
      <c r="C292" s="10">
        <v>602.5</v>
      </c>
      <c r="D292" s="10">
        <v>578.20000000000005</v>
      </c>
    </row>
    <row r="293" spans="1:4" x14ac:dyDescent="0.3">
      <c r="A293" s="12">
        <v>43191</v>
      </c>
      <c r="B293" s="10">
        <v>598.79999999999995</v>
      </c>
      <c r="C293" s="10">
        <v>604.79999999999995</v>
      </c>
      <c r="D293" s="10">
        <v>587.1</v>
      </c>
    </row>
    <row r="294" spans="1:4" x14ac:dyDescent="0.3">
      <c r="A294" s="12">
        <v>43221</v>
      </c>
      <c r="B294" s="10">
        <v>600.9</v>
      </c>
      <c r="C294" s="10">
        <v>604.9</v>
      </c>
      <c r="D294" s="10">
        <v>595.29999999999995</v>
      </c>
    </row>
    <row r="295" spans="1:4" x14ac:dyDescent="0.3">
      <c r="A295" s="12">
        <v>43252</v>
      </c>
      <c r="B295" s="10">
        <v>606</v>
      </c>
      <c r="C295" s="10">
        <v>608.6</v>
      </c>
      <c r="D295" s="10">
        <v>605.29999999999995</v>
      </c>
    </row>
    <row r="296" spans="1:4" x14ac:dyDescent="0.3">
      <c r="A296" s="12">
        <v>43282</v>
      </c>
      <c r="B296" s="9">
        <v>607.9</v>
      </c>
      <c r="C296" s="9">
        <v>609.6</v>
      </c>
      <c r="D296" s="10">
        <v>610.4</v>
      </c>
    </row>
    <row r="297" spans="1:4" x14ac:dyDescent="0.3">
      <c r="A297" s="12">
        <v>43313</v>
      </c>
      <c r="B297" s="9">
        <v>607.5</v>
      </c>
      <c r="C297" s="9">
        <v>609.6</v>
      </c>
      <c r="D297" s="10">
        <v>608.4</v>
      </c>
    </row>
    <row r="298" spans="1:4" x14ac:dyDescent="0.3">
      <c r="A298" s="12">
        <v>43344</v>
      </c>
      <c r="B298" s="9">
        <v>611.29999999999995</v>
      </c>
      <c r="C298" s="10">
        <v>614</v>
      </c>
      <c r="D298" s="10">
        <v>609.5</v>
      </c>
    </row>
    <row r="299" spans="1:4" x14ac:dyDescent="0.3">
      <c r="A299" s="12">
        <v>43374</v>
      </c>
      <c r="B299" s="9">
        <v>613.79999999999995</v>
      </c>
      <c r="C299" s="10">
        <v>618.20000000000005</v>
      </c>
      <c r="D299" s="10">
        <v>606.1</v>
      </c>
    </row>
    <row r="300" spans="1:4" x14ac:dyDescent="0.3">
      <c r="A300" s="12">
        <v>43405</v>
      </c>
      <c r="B300" s="9">
        <v>619.9</v>
      </c>
      <c r="C300" s="10">
        <v>623</v>
      </c>
      <c r="D300" s="10">
        <v>616.6</v>
      </c>
    </row>
    <row r="301" spans="1:4" x14ac:dyDescent="0.3">
      <c r="A301" s="12">
        <v>43435</v>
      </c>
      <c r="B301" s="9">
        <v>620.79999999999995</v>
      </c>
      <c r="C301" s="10">
        <v>623.4</v>
      </c>
      <c r="D301" s="10">
        <v>618.9</v>
      </c>
    </row>
    <row r="302" spans="1:4" x14ac:dyDescent="0.3">
      <c r="A302" s="12">
        <v>43466</v>
      </c>
      <c r="B302" s="10">
        <v>623</v>
      </c>
      <c r="C302" s="10">
        <v>626</v>
      </c>
      <c r="D302" s="10">
        <v>620.5</v>
      </c>
    </row>
    <row r="303" spans="1:4" x14ac:dyDescent="0.3">
      <c r="A303" s="12">
        <v>43497</v>
      </c>
      <c r="B303" s="10">
        <v>616.70000000000005</v>
      </c>
      <c r="C303" s="10">
        <v>619.9</v>
      </c>
      <c r="D303" s="10">
        <v>613.20000000000005</v>
      </c>
    </row>
    <row r="304" spans="1:4" x14ac:dyDescent="0.3">
      <c r="A304" s="12">
        <v>43525</v>
      </c>
      <c r="B304" s="10">
        <v>620.20000000000005</v>
      </c>
      <c r="C304" s="10">
        <v>623.5</v>
      </c>
      <c r="D304" s="10">
        <v>616.4</v>
      </c>
    </row>
    <row r="305" spans="1:4" x14ac:dyDescent="0.3">
      <c r="A305" s="12">
        <v>43556</v>
      </c>
      <c r="B305" s="10">
        <v>622.29999999999995</v>
      </c>
      <c r="C305" s="10">
        <v>625.9</v>
      </c>
      <c r="D305" s="10">
        <v>617</v>
      </c>
    </row>
    <row r="306" spans="1:4" x14ac:dyDescent="0.3">
      <c r="A306" s="12">
        <v>43586</v>
      </c>
      <c r="B306" s="10">
        <v>624.1</v>
      </c>
      <c r="C306" s="10">
        <v>627.6</v>
      </c>
      <c r="D306" s="10">
        <v>619.20000000000005</v>
      </c>
    </row>
    <row r="307" spans="1:4" x14ac:dyDescent="0.3">
      <c r="A307" s="12">
        <v>43617</v>
      </c>
      <c r="B307" s="10">
        <v>625.1</v>
      </c>
      <c r="C307" s="10">
        <v>629.5</v>
      </c>
      <c r="D307" s="10">
        <v>616.29999999999995</v>
      </c>
    </row>
    <row r="308" spans="1:4" x14ac:dyDescent="0.3">
      <c r="A308" s="12">
        <v>43647</v>
      </c>
      <c r="B308" s="10">
        <v>625.70000000000005</v>
      </c>
      <c r="C308" s="10">
        <v>628.29999999999995</v>
      </c>
      <c r="D308" s="10">
        <v>623.1</v>
      </c>
    </row>
    <row r="309" spans="1:4" x14ac:dyDescent="0.3">
      <c r="A309" s="12">
        <v>43678</v>
      </c>
      <c r="B309" s="10">
        <v>629.20000000000005</v>
      </c>
      <c r="C309" s="10">
        <v>631.6</v>
      </c>
      <c r="D309" s="10">
        <v>627.4</v>
      </c>
    </row>
    <row r="310" spans="1:4" x14ac:dyDescent="0.3">
      <c r="A310" s="12">
        <v>43709</v>
      </c>
      <c r="B310" s="10">
        <v>632.9</v>
      </c>
      <c r="C310" s="9">
        <v>635.9</v>
      </c>
      <c r="D310" s="10">
        <v>629.1</v>
      </c>
    </row>
    <row r="311" spans="1:4" x14ac:dyDescent="0.3">
      <c r="B311" s="10"/>
    </row>
    <row r="312" spans="1:4" x14ac:dyDescent="0.3">
      <c r="B312" s="10"/>
    </row>
    <row r="313" spans="1:4" x14ac:dyDescent="0.3">
      <c r="B313" s="10"/>
    </row>
    <row r="314" spans="1:4" x14ac:dyDescent="0.3">
      <c r="B314" s="10"/>
    </row>
    <row r="315" spans="1:4" x14ac:dyDescent="0.3">
      <c r="B315" s="10"/>
    </row>
    <row r="316" spans="1:4" x14ac:dyDescent="0.3">
      <c r="B316" s="10"/>
    </row>
    <row r="317" spans="1:4" x14ac:dyDescent="0.3">
      <c r="B317" s="10"/>
    </row>
    <row r="318" spans="1:4" x14ac:dyDescent="0.3">
      <c r="B318" s="10"/>
    </row>
    <row r="319" spans="1:4" x14ac:dyDescent="0.3">
      <c r="B319" s="10"/>
    </row>
    <row r="320" spans="1:4" x14ac:dyDescent="0.3">
      <c r="B320" s="10"/>
    </row>
    <row r="321" spans="2:2" x14ac:dyDescent="0.3">
      <c r="B321" s="10"/>
    </row>
    <row r="322" spans="2:2" x14ac:dyDescent="0.3">
      <c r="B322" s="10"/>
    </row>
    <row r="323" spans="2:2" x14ac:dyDescent="0.3">
      <c r="B323" s="10"/>
    </row>
    <row r="324" spans="2:2" x14ac:dyDescent="0.3">
      <c r="B324" s="10"/>
    </row>
    <row r="325" spans="2:2" x14ac:dyDescent="0.3">
      <c r="B325" s="10"/>
    </row>
    <row r="326" spans="2:2" x14ac:dyDescent="0.3">
      <c r="B326" s="10"/>
    </row>
    <row r="327" spans="2:2" x14ac:dyDescent="0.3">
      <c r="B327" s="10"/>
    </row>
    <row r="328" spans="2:2" x14ac:dyDescent="0.3">
      <c r="B328" s="10"/>
    </row>
    <row r="329" spans="2:2" x14ac:dyDescent="0.3">
      <c r="B329" s="10"/>
    </row>
    <row r="330" spans="2:2" x14ac:dyDescent="0.3">
      <c r="B330" s="10"/>
    </row>
    <row r="331" spans="2:2" x14ac:dyDescent="0.3">
      <c r="B331" s="10"/>
    </row>
    <row r="332" spans="2:2" x14ac:dyDescent="0.3">
      <c r="B332" s="10"/>
    </row>
    <row r="333" spans="2:2" x14ac:dyDescent="0.3">
      <c r="B333" s="10"/>
    </row>
    <row r="334" spans="2:2" x14ac:dyDescent="0.3">
      <c r="B334" s="10"/>
    </row>
    <row r="335" spans="2:2" x14ac:dyDescent="0.3">
      <c r="B335" s="10"/>
    </row>
    <row r="336" spans="2:2" x14ac:dyDescent="0.3">
      <c r="B336" s="10"/>
    </row>
    <row r="337" spans="2:2" x14ac:dyDescent="0.3">
      <c r="B337" s="10"/>
    </row>
    <row r="338" spans="2:2" x14ac:dyDescent="0.3">
      <c r="B338" s="10"/>
    </row>
    <row r="339" spans="2:2" x14ac:dyDescent="0.3">
      <c r="B339" s="10"/>
    </row>
    <row r="340" spans="2:2" x14ac:dyDescent="0.3">
      <c r="B340" s="10"/>
    </row>
    <row r="341" spans="2:2" x14ac:dyDescent="0.3">
      <c r="B341" s="10"/>
    </row>
    <row r="342" spans="2:2" x14ac:dyDescent="0.3">
      <c r="B342" s="10"/>
    </row>
    <row r="343" spans="2:2" x14ac:dyDescent="0.3">
      <c r="B343" s="10"/>
    </row>
    <row r="344" spans="2:2" x14ac:dyDescent="0.3">
      <c r="B344" s="10"/>
    </row>
    <row r="345" spans="2:2" x14ac:dyDescent="0.3">
      <c r="B345" s="10"/>
    </row>
    <row r="346" spans="2:2" x14ac:dyDescent="0.3">
      <c r="B346" s="10"/>
    </row>
    <row r="347" spans="2:2" x14ac:dyDescent="0.3">
      <c r="B347" s="10"/>
    </row>
    <row r="348" spans="2:2" x14ac:dyDescent="0.3">
      <c r="B348" s="10"/>
    </row>
    <row r="349" spans="2:2" x14ac:dyDescent="0.3">
      <c r="B349" s="10"/>
    </row>
    <row r="350" spans="2:2" x14ac:dyDescent="0.3">
      <c r="B350" s="10"/>
    </row>
    <row r="351" spans="2:2" x14ac:dyDescent="0.3">
      <c r="B351" s="10"/>
    </row>
  </sheetData>
  <sortState xmlns:xlrd2="http://schemas.microsoft.com/office/spreadsheetml/2017/richdata2" ref="A2:D309">
    <sortCondition ref="A2:A309"/>
  </sortState>
  <phoneticPr fontId="0" type="noConversion"/>
  <pageMargins left="0.75" right="0.75" top="1" bottom="1" header="0.5" footer="0.5"/>
  <pageSetup paperSize="9"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3B038D-F28E-477C-B5B6-C7E3F366D2A3}">
  <dimension ref="A1:E262"/>
  <sheetViews>
    <sheetView topLeftCell="A218" workbookViewId="0">
      <selection activeCell="E2" sqref="E2:E262"/>
    </sheetView>
  </sheetViews>
  <sheetFormatPr defaultColWidth="9.109375" defaultRowHeight="13.2" x14ac:dyDescent="0.25"/>
  <cols>
    <col min="1" max="1" width="9.109375" style="2"/>
    <col min="2" max="2" width="15" style="4" bestFit="1" customWidth="1"/>
    <col min="3" max="3" width="10.6640625" style="4" bestFit="1" customWidth="1"/>
    <col min="4" max="4" width="20.33203125" style="4" bestFit="1" customWidth="1"/>
    <col min="5" max="5" width="9.109375" style="4"/>
    <col min="6" max="16384" width="9.109375" style="2"/>
  </cols>
  <sheetData>
    <row r="1" spans="1:5" x14ac:dyDescent="0.25">
      <c r="B1" s="5" t="s">
        <v>4</v>
      </c>
      <c r="C1" s="5" t="s">
        <v>5</v>
      </c>
      <c r="D1" s="5" t="s">
        <v>6</v>
      </c>
      <c r="E1" s="5" t="s">
        <v>7</v>
      </c>
    </row>
    <row r="2" spans="1:5" x14ac:dyDescent="0.25">
      <c r="A2" s="13">
        <v>35765</v>
      </c>
      <c r="B2" s="6">
        <v>78909.866999999998</v>
      </c>
      <c r="C2" s="6">
        <v>38196</v>
      </c>
      <c r="D2" s="6">
        <v>217346</v>
      </c>
      <c r="E2" s="6">
        <f>SUM(B2:D2)</f>
        <v>334451.86699999997</v>
      </c>
    </row>
    <row r="3" spans="1:5" x14ac:dyDescent="0.25">
      <c r="A3" s="13">
        <v>35796</v>
      </c>
      <c r="B3" s="6">
        <v>78954.532000000007</v>
      </c>
      <c r="C3" s="6">
        <v>39665</v>
      </c>
      <c r="D3" s="6">
        <v>218078</v>
      </c>
      <c r="E3" s="6">
        <f t="shared" ref="E3:E66" si="0">SUM(B3:D3)</f>
        <v>336697.53200000001</v>
      </c>
    </row>
    <row r="4" spans="1:5" x14ac:dyDescent="0.25">
      <c r="A4" s="13">
        <v>35827</v>
      </c>
      <c r="B4" s="6">
        <v>82832.691000000006</v>
      </c>
      <c r="C4" s="6">
        <v>39537</v>
      </c>
      <c r="D4" s="6">
        <v>217282</v>
      </c>
      <c r="E4" s="6">
        <f t="shared" si="0"/>
        <v>339651.69099999999</v>
      </c>
    </row>
    <row r="5" spans="1:5" x14ac:dyDescent="0.25">
      <c r="A5" s="13">
        <v>35855</v>
      </c>
      <c r="B5" s="6">
        <v>85539.218999999997</v>
      </c>
      <c r="C5" s="6">
        <v>39696</v>
      </c>
      <c r="D5" s="6">
        <v>219349</v>
      </c>
      <c r="E5" s="6">
        <f t="shared" si="0"/>
        <v>344584.21899999998</v>
      </c>
    </row>
    <row r="6" spans="1:5" x14ac:dyDescent="0.25">
      <c r="A6" s="13">
        <v>35886</v>
      </c>
      <c r="B6" s="6">
        <v>84535.067999999999</v>
      </c>
      <c r="C6" s="6">
        <v>39692</v>
      </c>
      <c r="D6" s="6">
        <v>222369</v>
      </c>
      <c r="E6" s="6">
        <f t="shared" si="0"/>
        <v>346596.06799999997</v>
      </c>
    </row>
    <row r="7" spans="1:5" x14ac:dyDescent="0.25">
      <c r="A7" s="13">
        <v>35916</v>
      </c>
      <c r="B7" s="6">
        <v>85712.343999999997</v>
      </c>
      <c r="C7" s="6">
        <v>39760</v>
      </c>
      <c r="D7" s="6">
        <v>223644</v>
      </c>
      <c r="E7" s="6">
        <f t="shared" si="0"/>
        <v>349116.34399999998</v>
      </c>
    </row>
    <row r="8" spans="1:5" x14ac:dyDescent="0.25">
      <c r="A8" s="13">
        <v>35947</v>
      </c>
      <c r="B8" s="6">
        <v>85494.341</v>
      </c>
      <c r="C8" s="6">
        <v>39837</v>
      </c>
      <c r="D8" s="6">
        <v>225457</v>
      </c>
      <c r="E8" s="6">
        <f t="shared" si="0"/>
        <v>350788.34100000001</v>
      </c>
    </row>
    <row r="9" spans="1:5" x14ac:dyDescent="0.25">
      <c r="A9" s="13">
        <v>35977</v>
      </c>
      <c r="B9" s="6">
        <v>85371.133000000002</v>
      </c>
      <c r="C9" s="6">
        <v>40490</v>
      </c>
      <c r="D9" s="6">
        <v>226612</v>
      </c>
      <c r="E9" s="6">
        <f t="shared" si="0"/>
        <v>352473.13300000003</v>
      </c>
    </row>
    <row r="10" spans="1:5" x14ac:dyDescent="0.25">
      <c r="A10" s="13">
        <v>36008</v>
      </c>
      <c r="B10" s="6">
        <v>90808.588000000003</v>
      </c>
      <c r="C10" s="6">
        <v>40330</v>
      </c>
      <c r="D10" s="6">
        <v>225963</v>
      </c>
      <c r="E10" s="6">
        <f t="shared" si="0"/>
        <v>357101.58799999999</v>
      </c>
    </row>
    <row r="11" spans="1:5" x14ac:dyDescent="0.25">
      <c r="A11" s="13">
        <v>36039</v>
      </c>
      <c r="B11" s="6">
        <v>92897.929000000004</v>
      </c>
      <c r="C11" s="6">
        <v>40346</v>
      </c>
      <c r="D11" s="6">
        <v>227714</v>
      </c>
      <c r="E11" s="6">
        <f t="shared" si="0"/>
        <v>360957.929</v>
      </c>
    </row>
    <row r="12" spans="1:5" x14ac:dyDescent="0.25">
      <c r="A12" s="13">
        <v>36069</v>
      </c>
      <c r="B12" s="6">
        <v>97698.001999999993</v>
      </c>
      <c r="C12" s="6">
        <v>40392</v>
      </c>
      <c r="D12" s="6">
        <v>230729</v>
      </c>
      <c r="E12" s="6">
        <f t="shared" si="0"/>
        <v>368819.00199999998</v>
      </c>
    </row>
    <row r="13" spans="1:5" x14ac:dyDescent="0.25">
      <c r="A13" s="13">
        <v>36100</v>
      </c>
      <c r="B13" s="6">
        <v>99413.004000000001</v>
      </c>
      <c r="C13" s="6">
        <v>40426</v>
      </c>
      <c r="D13" s="6">
        <v>232809</v>
      </c>
      <c r="E13" s="6">
        <f t="shared" si="0"/>
        <v>372648.00400000002</v>
      </c>
    </row>
    <row r="14" spans="1:5" x14ac:dyDescent="0.25">
      <c r="A14" s="13">
        <v>36130</v>
      </c>
      <c r="B14" s="6">
        <v>106227.451</v>
      </c>
      <c r="C14" s="6">
        <v>39366</v>
      </c>
      <c r="D14" s="6">
        <v>235263</v>
      </c>
      <c r="E14" s="6">
        <f t="shared" si="0"/>
        <v>380856.451</v>
      </c>
    </row>
    <row r="15" spans="1:5" x14ac:dyDescent="0.25">
      <c r="A15" s="13">
        <v>36161</v>
      </c>
      <c r="B15" s="6">
        <v>104384.405</v>
      </c>
      <c r="C15" s="6">
        <v>40217</v>
      </c>
      <c r="D15" s="6">
        <v>278698</v>
      </c>
      <c r="E15" s="6">
        <f t="shared" si="0"/>
        <v>423299.40500000003</v>
      </c>
    </row>
    <row r="16" spans="1:5" x14ac:dyDescent="0.25">
      <c r="A16" s="13">
        <v>36192</v>
      </c>
      <c r="B16" s="6">
        <v>107398.878</v>
      </c>
      <c r="C16" s="6">
        <v>40226</v>
      </c>
      <c r="D16" s="6">
        <v>279251</v>
      </c>
      <c r="E16" s="6">
        <f t="shared" si="0"/>
        <v>426875.87800000003</v>
      </c>
    </row>
    <row r="17" spans="1:5" x14ac:dyDescent="0.25">
      <c r="A17" s="13">
        <v>36220</v>
      </c>
      <c r="B17" s="6">
        <v>106703.031</v>
      </c>
      <c r="C17" s="6">
        <v>40092</v>
      </c>
      <c r="D17" s="6">
        <v>281557</v>
      </c>
      <c r="E17" s="6">
        <f t="shared" si="0"/>
        <v>428352.03100000002</v>
      </c>
    </row>
    <row r="18" spans="1:5" x14ac:dyDescent="0.25">
      <c r="A18" s="13">
        <v>36251</v>
      </c>
      <c r="B18" s="6">
        <v>109024.44500000001</v>
      </c>
      <c r="C18" s="6">
        <v>40527</v>
      </c>
      <c r="D18" s="6">
        <v>284965</v>
      </c>
      <c r="E18" s="6">
        <f t="shared" si="0"/>
        <v>434516.44500000001</v>
      </c>
    </row>
    <row r="19" spans="1:5" x14ac:dyDescent="0.25">
      <c r="A19" s="13">
        <v>36281</v>
      </c>
      <c r="B19" s="6">
        <v>110716.163</v>
      </c>
      <c r="C19" s="6">
        <v>40950</v>
      </c>
      <c r="D19" s="6">
        <v>288427</v>
      </c>
      <c r="E19" s="6">
        <f t="shared" si="0"/>
        <v>440093.163</v>
      </c>
    </row>
    <row r="20" spans="1:5" x14ac:dyDescent="0.25">
      <c r="A20" s="13">
        <v>36312</v>
      </c>
      <c r="B20" s="6">
        <v>115361.86</v>
      </c>
      <c r="C20" s="6">
        <v>41287</v>
      </c>
      <c r="D20" s="6">
        <v>292541</v>
      </c>
      <c r="E20" s="6">
        <f t="shared" si="0"/>
        <v>449189.86</v>
      </c>
    </row>
    <row r="21" spans="1:5" x14ac:dyDescent="0.25">
      <c r="A21" s="13">
        <v>36342</v>
      </c>
      <c r="B21" s="6">
        <v>115341.75199999999</v>
      </c>
      <c r="C21" s="6">
        <v>41811</v>
      </c>
      <c r="D21" s="6">
        <v>298095</v>
      </c>
      <c r="E21" s="6">
        <f t="shared" si="0"/>
        <v>455247.75199999998</v>
      </c>
    </row>
    <row r="22" spans="1:5" x14ac:dyDescent="0.25">
      <c r="A22" s="13">
        <v>36373</v>
      </c>
      <c r="B22" s="6">
        <v>118308.393</v>
      </c>
      <c r="C22" s="6">
        <v>42358</v>
      </c>
      <c r="D22" s="6">
        <v>300975</v>
      </c>
      <c r="E22" s="6">
        <f t="shared" si="0"/>
        <v>461641.39299999998</v>
      </c>
    </row>
    <row r="23" spans="1:5" x14ac:dyDescent="0.25">
      <c r="A23" s="13">
        <v>36404</v>
      </c>
      <c r="B23" s="6">
        <v>122189.43399999999</v>
      </c>
      <c r="C23" s="6">
        <v>43273</v>
      </c>
      <c r="D23" s="6">
        <v>304768</v>
      </c>
      <c r="E23" s="6">
        <f t="shared" si="0"/>
        <v>470230.43400000001</v>
      </c>
    </row>
    <row r="24" spans="1:5" x14ac:dyDescent="0.25">
      <c r="A24" s="13">
        <v>36434</v>
      </c>
      <c r="B24" s="6">
        <v>122711.29399999999</v>
      </c>
      <c r="C24" s="6">
        <v>43742</v>
      </c>
      <c r="D24" s="6">
        <v>309585</v>
      </c>
      <c r="E24" s="6">
        <f t="shared" si="0"/>
        <v>476038.29399999999</v>
      </c>
    </row>
    <row r="25" spans="1:5" x14ac:dyDescent="0.25">
      <c r="A25" s="13">
        <v>36465</v>
      </c>
      <c r="B25" s="6">
        <v>128640.95299999999</v>
      </c>
      <c r="C25" s="6">
        <v>44228</v>
      </c>
      <c r="D25" s="6">
        <v>311482</v>
      </c>
      <c r="E25" s="6">
        <f t="shared" si="0"/>
        <v>484350.95299999998</v>
      </c>
    </row>
    <row r="26" spans="1:5" x14ac:dyDescent="0.25">
      <c r="A26" s="13">
        <v>36495</v>
      </c>
      <c r="B26" s="6">
        <v>128265.82799999999</v>
      </c>
      <c r="C26" s="6">
        <v>44462</v>
      </c>
      <c r="D26" s="6">
        <v>311815</v>
      </c>
      <c r="E26" s="6">
        <f t="shared" si="0"/>
        <v>484542.82799999998</v>
      </c>
    </row>
    <row r="27" spans="1:5" x14ac:dyDescent="0.25">
      <c r="A27" s="13">
        <v>36526</v>
      </c>
      <c r="B27" s="6">
        <v>129942.251</v>
      </c>
      <c r="C27" s="6">
        <v>45062</v>
      </c>
      <c r="D27" s="6">
        <v>316813</v>
      </c>
      <c r="E27" s="6">
        <f t="shared" si="0"/>
        <v>491817.25099999999</v>
      </c>
    </row>
    <row r="28" spans="1:5" x14ac:dyDescent="0.25">
      <c r="A28" s="13">
        <v>36557</v>
      </c>
      <c r="B28" s="6">
        <v>136485.76300000001</v>
      </c>
      <c r="C28" s="6">
        <v>45592</v>
      </c>
      <c r="D28" s="6">
        <v>316766</v>
      </c>
      <c r="E28" s="6">
        <f t="shared" si="0"/>
        <v>498843.76300000004</v>
      </c>
    </row>
    <row r="29" spans="1:5" x14ac:dyDescent="0.25">
      <c r="A29" s="13">
        <v>36586</v>
      </c>
      <c r="B29" s="6">
        <v>140762.35699999999</v>
      </c>
      <c r="C29" s="6">
        <v>46553</v>
      </c>
      <c r="D29" s="6">
        <v>320866</v>
      </c>
      <c r="E29" s="6">
        <f t="shared" si="0"/>
        <v>508181.35699999996</v>
      </c>
    </row>
    <row r="30" spans="1:5" x14ac:dyDescent="0.25">
      <c r="A30" s="13">
        <v>36617</v>
      </c>
      <c r="B30" s="6">
        <v>143056.478</v>
      </c>
      <c r="C30" s="6">
        <v>47309</v>
      </c>
      <c r="D30" s="6">
        <v>326248</v>
      </c>
      <c r="E30" s="6">
        <f t="shared" si="0"/>
        <v>516613.478</v>
      </c>
    </row>
    <row r="31" spans="1:5" x14ac:dyDescent="0.25">
      <c r="A31" s="13">
        <v>36647</v>
      </c>
      <c r="B31" s="6">
        <v>144580.79</v>
      </c>
      <c r="C31" s="6">
        <v>48587</v>
      </c>
      <c r="D31" s="6">
        <v>328237</v>
      </c>
      <c r="E31" s="6">
        <f t="shared" si="0"/>
        <v>521404.79000000004</v>
      </c>
    </row>
    <row r="32" spans="1:5" x14ac:dyDescent="0.25">
      <c r="A32" s="13">
        <v>36678</v>
      </c>
      <c r="B32" s="6">
        <v>151495.978</v>
      </c>
      <c r="C32" s="6">
        <v>49722</v>
      </c>
      <c r="D32" s="6">
        <v>331354</v>
      </c>
      <c r="E32" s="6">
        <f t="shared" si="0"/>
        <v>532571.978</v>
      </c>
    </row>
    <row r="33" spans="1:5" x14ac:dyDescent="0.25">
      <c r="A33" s="13">
        <v>36708</v>
      </c>
      <c r="B33" s="6">
        <v>156648.679</v>
      </c>
      <c r="C33" s="6">
        <v>50825</v>
      </c>
      <c r="D33" s="6">
        <v>334671</v>
      </c>
      <c r="E33" s="6">
        <f t="shared" si="0"/>
        <v>542144.679</v>
      </c>
    </row>
    <row r="34" spans="1:5" x14ac:dyDescent="0.25">
      <c r="A34" s="13">
        <v>36739</v>
      </c>
      <c r="B34" s="6">
        <v>156013.91099999999</v>
      </c>
      <c r="C34" s="6">
        <v>51613</v>
      </c>
      <c r="D34" s="6">
        <v>334253</v>
      </c>
      <c r="E34" s="6">
        <f t="shared" si="0"/>
        <v>541879.91099999996</v>
      </c>
    </row>
    <row r="35" spans="1:5" x14ac:dyDescent="0.25">
      <c r="A35" s="13">
        <v>36770</v>
      </c>
      <c r="B35" s="6">
        <v>161230.40599999999</v>
      </c>
      <c r="C35" s="6">
        <v>52962</v>
      </c>
      <c r="D35" s="6">
        <v>343676</v>
      </c>
      <c r="E35" s="6">
        <f t="shared" si="0"/>
        <v>557868.40599999996</v>
      </c>
    </row>
    <row r="36" spans="1:5" x14ac:dyDescent="0.25">
      <c r="A36" s="13">
        <v>36800</v>
      </c>
      <c r="B36" s="6">
        <v>159035.092</v>
      </c>
      <c r="C36" s="6">
        <v>54285</v>
      </c>
      <c r="D36" s="6">
        <v>349453</v>
      </c>
      <c r="E36" s="6">
        <f t="shared" si="0"/>
        <v>562773.09199999995</v>
      </c>
    </row>
    <row r="37" spans="1:5" x14ac:dyDescent="0.25">
      <c r="A37" s="13">
        <v>36831</v>
      </c>
      <c r="B37" s="6">
        <v>165061.783</v>
      </c>
      <c r="C37" s="6">
        <v>55417</v>
      </c>
      <c r="D37" s="6">
        <v>352427</v>
      </c>
      <c r="E37" s="6">
        <f t="shared" si="0"/>
        <v>572905.78300000005</v>
      </c>
    </row>
    <row r="38" spans="1:5" x14ac:dyDescent="0.25">
      <c r="A38" s="13">
        <v>36861</v>
      </c>
      <c r="B38" s="6">
        <v>163572.69899999999</v>
      </c>
      <c r="C38" s="6">
        <v>55942</v>
      </c>
      <c r="D38" s="6">
        <v>347661</v>
      </c>
      <c r="E38" s="6">
        <f t="shared" si="0"/>
        <v>567175.69900000002</v>
      </c>
    </row>
    <row r="39" spans="1:5" x14ac:dyDescent="0.25">
      <c r="A39" s="13">
        <v>36892</v>
      </c>
      <c r="B39" s="6">
        <v>165182.296</v>
      </c>
      <c r="C39" s="6">
        <v>58126</v>
      </c>
      <c r="D39" s="6">
        <v>350785</v>
      </c>
      <c r="E39" s="6">
        <f t="shared" si="0"/>
        <v>574093.29599999997</v>
      </c>
    </row>
    <row r="40" spans="1:5" x14ac:dyDescent="0.25">
      <c r="A40" s="13">
        <v>36923</v>
      </c>
      <c r="B40" s="6">
        <v>166070.823</v>
      </c>
      <c r="C40" s="6">
        <v>59004</v>
      </c>
      <c r="D40" s="6">
        <v>354736</v>
      </c>
      <c r="E40" s="6">
        <f t="shared" si="0"/>
        <v>579810.82299999997</v>
      </c>
    </row>
    <row r="41" spans="1:5" x14ac:dyDescent="0.25">
      <c r="A41" s="13">
        <v>36951</v>
      </c>
      <c r="B41" s="6">
        <v>167090.16500000001</v>
      </c>
      <c r="C41" s="6">
        <v>60012</v>
      </c>
      <c r="D41" s="6">
        <v>357103</v>
      </c>
      <c r="E41" s="6">
        <f t="shared" si="0"/>
        <v>584205.16500000004</v>
      </c>
    </row>
    <row r="42" spans="1:5" x14ac:dyDescent="0.25">
      <c r="A42" s="13">
        <v>36982</v>
      </c>
      <c r="B42" s="6">
        <v>167561.08199999999</v>
      </c>
      <c r="C42" s="6">
        <v>61357</v>
      </c>
      <c r="D42" s="6">
        <v>365936</v>
      </c>
      <c r="E42" s="6">
        <f t="shared" si="0"/>
        <v>594854.08199999994</v>
      </c>
    </row>
    <row r="43" spans="1:5" x14ac:dyDescent="0.25">
      <c r="A43" s="13">
        <v>37012</v>
      </c>
      <c r="B43" s="6">
        <v>169528.29399999999</v>
      </c>
      <c r="C43" s="6">
        <v>63347</v>
      </c>
      <c r="D43" s="6">
        <v>370773</v>
      </c>
      <c r="E43" s="6">
        <f t="shared" si="0"/>
        <v>603648.29399999999</v>
      </c>
    </row>
    <row r="44" spans="1:5" x14ac:dyDescent="0.25">
      <c r="A44" s="13">
        <v>37043</v>
      </c>
      <c r="B44" s="6">
        <v>169932.45800000001</v>
      </c>
      <c r="C44" s="6">
        <v>65697</v>
      </c>
      <c r="D44" s="6">
        <v>378455</v>
      </c>
      <c r="E44" s="6">
        <f t="shared" si="0"/>
        <v>614084.45799999998</v>
      </c>
    </row>
    <row r="45" spans="1:5" x14ac:dyDescent="0.25">
      <c r="A45" s="13">
        <v>37073</v>
      </c>
      <c r="B45" s="6">
        <v>168018.15599999999</v>
      </c>
      <c r="C45" s="6">
        <v>67264</v>
      </c>
      <c r="D45" s="6">
        <v>384998</v>
      </c>
      <c r="E45" s="6">
        <f t="shared" si="0"/>
        <v>620280.15599999996</v>
      </c>
    </row>
    <row r="46" spans="1:5" x14ac:dyDescent="0.25">
      <c r="A46" s="13">
        <v>37104</v>
      </c>
      <c r="B46" s="6">
        <v>171269.41800000001</v>
      </c>
      <c r="C46" s="6">
        <v>68476</v>
      </c>
      <c r="D46" s="6">
        <v>387896</v>
      </c>
      <c r="E46" s="6">
        <f t="shared" si="0"/>
        <v>627641.41800000006</v>
      </c>
    </row>
    <row r="47" spans="1:5" x14ac:dyDescent="0.25">
      <c r="A47" s="13">
        <v>37135</v>
      </c>
      <c r="B47" s="6">
        <v>177171.62599999999</v>
      </c>
      <c r="C47" s="6">
        <v>70004</v>
      </c>
      <c r="D47" s="6">
        <v>392306</v>
      </c>
      <c r="E47" s="6">
        <f t="shared" si="0"/>
        <v>639481.62599999993</v>
      </c>
    </row>
    <row r="48" spans="1:5" x14ac:dyDescent="0.25">
      <c r="A48" s="13">
        <v>37165</v>
      </c>
      <c r="B48" s="6">
        <v>178609.421</v>
      </c>
      <c r="C48" s="6">
        <v>71471</v>
      </c>
      <c r="D48" s="6">
        <v>398723</v>
      </c>
      <c r="E48" s="6">
        <f t="shared" si="0"/>
        <v>648803.42099999997</v>
      </c>
    </row>
    <row r="49" spans="1:5" x14ac:dyDescent="0.25">
      <c r="A49" s="13">
        <v>37196</v>
      </c>
      <c r="B49" s="6">
        <v>178513.30499999999</v>
      </c>
      <c r="C49" s="6">
        <v>72667</v>
      </c>
      <c r="D49" s="6">
        <v>402233</v>
      </c>
      <c r="E49" s="6">
        <f t="shared" si="0"/>
        <v>653413.30499999993</v>
      </c>
    </row>
    <row r="50" spans="1:5" x14ac:dyDescent="0.25">
      <c r="A50" s="13">
        <v>37226</v>
      </c>
      <c r="B50" s="6">
        <v>179815.571</v>
      </c>
      <c r="C50" s="6">
        <v>71395</v>
      </c>
      <c r="D50" s="6">
        <v>405053</v>
      </c>
      <c r="E50" s="6">
        <f t="shared" si="0"/>
        <v>656263.571</v>
      </c>
    </row>
    <row r="51" spans="1:5" x14ac:dyDescent="0.25">
      <c r="A51" s="13">
        <v>37257</v>
      </c>
      <c r="B51" s="6">
        <v>191388.70199999999</v>
      </c>
      <c r="C51" s="6">
        <v>74459</v>
      </c>
      <c r="D51" s="6">
        <v>413131</v>
      </c>
      <c r="E51" s="6">
        <f t="shared" si="0"/>
        <v>678978.70200000005</v>
      </c>
    </row>
    <row r="52" spans="1:5" x14ac:dyDescent="0.25">
      <c r="A52" s="13">
        <v>37288</v>
      </c>
      <c r="B52" s="6">
        <v>193317.55499999999</v>
      </c>
      <c r="C52" s="6">
        <v>74990</v>
      </c>
      <c r="D52" s="6">
        <v>414058</v>
      </c>
      <c r="E52" s="6">
        <f t="shared" si="0"/>
        <v>682365.55499999993</v>
      </c>
    </row>
    <row r="53" spans="1:5" x14ac:dyDescent="0.25">
      <c r="A53" s="13">
        <v>37316</v>
      </c>
      <c r="B53" s="6">
        <v>189538.36499999999</v>
      </c>
      <c r="C53" s="6">
        <v>75819</v>
      </c>
      <c r="D53" s="6">
        <v>417540</v>
      </c>
      <c r="E53" s="6">
        <f t="shared" si="0"/>
        <v>682897.36499999999</v>
      </c>
    </row>
    <row r="54" spans="1:5" x14ac:dyDescent="0.25">
      <c r="A54" s="13">
        <v>37347</v>
      </c>
      <c r="B54" s="6">
        <v>189948.25700000001</v>
      </c>
      <c r="C54" s="6">
        <v>76922</v>
      </c>
      <c r="D54" s="6">
        <v>421925</v>
      </c>
      <c r="E54" s="6">
        <f t="shared" si="0"/>
        <v>688795.25699999998</v>
      </c>
    </row>
    <row r="55" spans="1:5" x14ac:dyDescent="0.25">
      <c r="A55" s="13">
        <v>37377</v>
      </c>
      <c r="B55" s="6">
        <v>186696.90700000001</v>
      </c>
      <c r="C55" s="6">
        <v>77744</v>
      </c>
      <c r="D55" s="6">
        <v>423254</v>
      </c>
      <c r="E55" s="6">
        <f t="shared" si="0"/>
        <v>687694.90700000001</v>
      </c>
    </row>
    <row r="56" spans="1:5" x14ac:dyDescent="0.25">
      <c r="A56" s="13">
        <v>37408</v>
      </c>
      <c r="B56" s="6">
        <v>191999.29800000001</v>
      </c>
      <c r="C56" s="6">
        <v>78823</v>
      </c>
      <c r="D56" s="6">
        <v>427664</v>
      </c>
      <c r="E56" s="6">
        <f t="shared" si="0"/>
        <v>698486.29799999995</v>
      </c>
    </row>
    <row r="57" spans="1:5" x14ac:dyDescent="0.25">
      <c r="A57" s="13">
        <v>37438</v>
      </c>
      <c r="B57" s="6">
        <v>193372.81700000001</v>
      </c>
      <c r="C57" s="6">
        <v>80457</v>
      </c>
      <c r="D57" s="6">
        <v>431261</v>
      </c>
      <c r="E57" s="6">
        <f t="shared" si="0"/>
        <v>705090.81700000004</v>
      </c>
    </row>
    <row r="58" spans="1:5" x14ac:dyDescent="0.25">
      <c r="A58" s="13">
        <v>37469</v>
      </c>
      <c r="B58" s="6">
        <v>192569.58100000001</v>
      </c>
      <c r="C58" s="6">
        <v>80545</v>
      </c>
      <c r="D58" s="6">
        <v>430960</v>
      </c>
      <c r="E58" s="6">
        <f t="shared" si="0"/>
        <v>704074.58100000001</v>
      </c>
    </row>
    <row r="59" spans="1:5" x14ac:dyDescent="0.25">
      <c r="A59" s="13">
        <v>37500</v>
      </c>
      <c r="B59" s="6">
        <v>192749.3490014</v>
      </c>
      <c r="C59" s="6">
        <v>82031</v>
      </c>
      <c r="D59" s="6">
        <v>437024</v>
      </c>
      <c r="E59" s="6">
        <f t="shared" si="0"/>
        <v>711804.34900139994</v>
      </c>
    </row>
    <row r="60" spans="1:5" x14ac:dyDescent="0.25">
      <c r="A60" s="13">
        <v>37530</v>
      </c>
      <c r="B60" s="6">
        <v>190481.65615400003</v>
      </c>
      <c r="C60" s="6">
        <v>83166</v>
      </c>
      <c r="D60" s="6">
        <v>449264</v>
      </c>
      <c r="E60" s="6">
        <f t="shared" si="0"/>
        <v>722911.65615399997</v>
      </c>
    </row>
    <row r="61" spans="1:5" x14ac:dyDescent="0.25">
      <c r="A61" s="13">
        <v>37561</v>
      </c>
      <c r="B61" s="6">
        <v>190551.72743880001</v>
      </c>
      <c r="C61" s="6">
        <v>83575</v>
      </c>
      <c r="D61" s="6">
        <v>453411</v>
      </c>
      <c r="E61" s="6">
        <f t="shared" si="0"/>
        <v>727537.72743880004</v>
      </c>
    </row>
    <row r="62" spans="1:5" x14ac:dyDescent="0.25">
      <c r="A62" s="13">
        <v>37591</v>
      </c>
      <c r="B62" s="6">
        <v>194434.95520899998</v>
      </c>
      <c r="C62" s="6">
        <v>83455</v>
      </c>
      <c r="D62" s="6">
        <v>453902</v>
      </c>
      <c r="E62" s="6">
        <f t="shared" si="0"/>
        <v>731791.95520900004</v>
      </c>
    </row>
    <row r="63" spans="1:5" x14ac:dyDescent="0.25">
      <c r="A63" s="13">
        <v>37622</v>
      </c>
      <c r="B63" s="6">
        <v>192353.59123689999</v>
      </c>
      <c r="C63" s="6">
        <v>84008</v>
      </c>
      <c r="D63" s="6">
        <v>460420</v>
      </c>
      <c r="E63" s="6">
        <f t="shared" si="0"/>
        <v>736781.59123689996</v>
      </c>
    </row>
    <row r="64" spans="1:5" x14ac:dyDescent="0.25">
      <c r="A64" s="13">
        <v>37653</v>
      </c>
      <c r="B64" s="6">
        <v>192617.1735451</v>
      </c>
      <c r="C64" s="6">
        <v>84159</v>
      </c>
      <c r="D64" s="6">
        <v>463016</v>
      </c>
      <c r="E64" s="6">
        <f t="shared" si="0"/>
        <v>739792.17354510003</v>
      </c>
    </row>
    <row r="65" spans="1:5" x14ac:dyDescent="0.25">
      <c r="A65" s="13">
        <v>37681</v>
      </c>
      <c r="B65" s="6">
        <v>198479.62898230003</v>
      </c>
      <c r="C65" s="6">
        <v>85361</v>
      </c>
      <c r="D65" s="6">
        <v>469911</v>
      </c>
      <c r="E65" s="6">
        <f t="shared" si="0"/>
        <v>753751.62898230006</v>
      </c>
    </row>
    <row r="66" spans="1:5" x14ac:dyDescent="0.25">
      <c r="A66" s="13">
        <v>37712</v>
      </c>
      <c r="B66" s="6">
        <v>189983.30355909996</v>
      </c>
      <c r="C66" s="6">
        <v>85863</v>
      </c>
      <c r="D66" s="6">
        <v>478667</v>
      </c>
      <c r="E66" s="6">
        <f t="shared" si="0"/>
        <v>754513.30355910002</v>
      </c>
    </row>
    <row r="67" spans="1:5" x14ac:dyDescent="0.25">
      <c r="A67" s="13">
        <v>37742</v>
      </c>
      <c r="B67" s="6">
        <v>193179.89585159998</v>
      </c>
      <c r="C67" s="6">
        <v>86306</v>
      </c>
      <c r="D67" s="6">
        <v>485319</v>
      </c>
      <c r="E67" s="6">
        <f t="shared" ref="E67:E130" si="1">SUM(B67:D67)</f>
        <v>764804.89585159998</v>
      </c>
    </row>
    <row r="68" spans="1:5" x14ac:dyDescent="0.25">
      <c r="A68" s="13">
        <v>37773</v>
      </c>
      <c r="B68" s="6">
        <v>201038.18452749998</v>
      </c>
      <c r="C68" s="6">
        <v>86803</v>
      </c>
      <c r="D68" s="6">
        <v>487984</v>
      </c>
      <c r="E68" s="6">
        <f t="shared" si="1"/>
        <v>775825.18452749995</v>
      </c>
    </row>
    <row r="69" spans="1:5" x14ac:dyDescent="0.25">
      <c r="A69" s="13">
        <v>37803</v>
      </c>
      <c r="B69" s="6">
        <v>200032.516168</v>
      </c>
      <c r="C69" s="6">
        <v>86968</v>
      </c>
      <c r="D69" s="6">
        <v>493827</v>
      </c>
      <c r="E69" s="6">
        <f t="shared" si="1"/>
        <v>780827.51616799994</v>
      </c>
    </row>
    <row r="70" spans="1:5" x14ac:dyDescent="0.25">
      <c r="A70" s="13">
        <v>37834</v>
      </c>
      <c r="B70" s="6">
        <v>200412.7930791</v>
      </c>
      <c r="C70" s="6">
        <v>87293</v>
      </c>
      <c r="D70" s="6">
        <v>496591</v>
      </c>
      <c r="E70" s="6">
        <f t="shared" si="1"/>
        <v>784296.79307909997</v>
      </c>
    </row>
    <row r="71" spans="1:5" x14ac:dyDescent="0.25">
      <c r="A71" s="13">
        <v>37865</v>
      </c>
      <c r="B71" s="6">
        <v>174603.7478334</v>
      </c>
      <c r="C71" s="6">
        <v>88667</v>
      </c>
      <c r="D71" s="6">
        <v>463089</v>
      </c>
      <c r="E71" s="6">
        <f t="shared" si="1"/>
        <v>726359.74783340003</v>
      </c>
    </row>
    <row r="72" spans="1:5" x14ac:dyDescent="0.25">
      <c r="A72" s="13">
        <v>37895</v>
      </c>
      <c r="B72" s="6">
        <v>182400.7976697</v>
      </c>
      <c r="C72" s="6">
        <v>89834</v>
      </c>
      <c r="D72" s="6">
        <v>486122</v>
      </c>
      <c r="E72" s="6">
        <f t="shared" si="1"/>
        <v>758356.7976697</v>
      </c>
    </row>
    <row r="73" spans="1:5" x14ac:dyDescent="0.25">
      <c r="A73" s="13">
        <v>37926</v>
      </c>
      <c r="B73" s="6">
        <v>187704.87204249998</v>
      </c>
      <c r="C73" s="6">
        <v>90415</v>
      </c>
      <c r="D73" s="6">
        <v>486524</v>
      </c>
      <c r="E73" s="6">
        <f t="shared" si="1"/>
        <v>764643.87204249995</v>
      </c>
    </row>
    <row r="74" spans="1:5" x14ac:dyDescent="0.25">
      <c r="A74" s="13">
        <v>37956</v>
      </c>
      <c r="B74" s="6">
        <v>187886.24965700001</v>
      </c>
      <c r="C74" s="6">
        <v>90826</v>
      </c>
      <c r="D74" s="6">
        <v>487050</v>
      </c>
      <c r="E74" s="6">
        <f t="shared" si="1"/>
        <v>765762.24965699995</v>
      </c>
    </row>
    <row r="75" spans="1:5" x14ac:dyDescent="0.25">
      <c r="A75" s="13">
        <v>37987</v>
      </c>
      <c r="B75" s="6">
        <v>184125.91569550001</v>
      </c>
      <c r="C75" s="6">
        <v>91597</v>
      </c>
      <c r="D75" s="6">
        <v>483457</v>
      </c>
      <c r="E75" s="6">
        <f t="shared" si="1"/>
        <v>759179.91569549998</v>
      </c>
    </row>
    <row r="76" spans="1:5" x14ac:dyDescent="0.25">
      <c r="A76" s="13">
        <v>38018</v>
      </c>
      <c r="B76" s="6">
        <v>189310.4627992</v>
      </c>
      <c r="C76" s="6">
        <v>91625</v>
      </c>
      <c r="D76" s="6">
        <v>487255</v>
      </c>
      <c r="E76" s="6">
        <f t="shared" si="1"/>
        <v>768190.46279919997</v>
      </c>
    </row>
    <row r="77" spans="1:5" x14ac:dyDescent="0.25">
      <c r="A77" s="13">
        <v>38047</v>
      </c>
      <c r="B77" s="6">
        <v>188647.96992030001</v>
      </c>
      <c r="C77" s="6">
        <v>92010</v>
      </c>
      <c r="D77" s="6">
        <v>492331</v>
      </c>
      <c r="E77" s="6">
        <f t="shared" si="1"/>
        <v>772988.96992029995</v>
      </c>
    </row>
    <row r="78" spans="1:5" x14ac:dyDescent="0.25">
      <c r="A78" s="13">
        <v>38078</v>
      </c>
      <c r="B78" s="6">
        <v>189062.19025769999</v>
      </c>
      <c r="C78" s="6">
        <v>92887</v>
      </c>
      <c r="D78" s="6">
        <v>502660</v>
      </c>
      <c r="E78" s="6">
        <f t="shared" si="1"/>
        <v>784609.19025769993</v>
      </c>
    </row>
    <row r="79" spans="1:5" x14ac:dyDescent="0.25">
      <c r="A79" s="13">
        <v>38108</v>
      </c>
      <c r="B79" s="6">
        <v>191647.23037030001</v>
      </c>
      <c r="C79" s="6">
        <v>93503</v>
      </c>
      <c r="D79" s="6">
        <v>504244</v>
      </c>
      <c r="E79" s="6">
        <f t="shared" si="1"/>
        <v>789394.23037030001</v>
      </c>
    </row>
    <row r="80" spans="1:5" x14ac:dyDescent="0.25">
      <c r="A80" s="13">
        <v>38139</v>
      </c>
      <c r="B80" s="6">
        <v>192589.74690240002</v>
      </c>
      <c r="C80" s="6">
        <v>94622</v>
      </c>
      <c r="D80" s="6">
        <v>513994</v>
      </c>
      <c r="E80" s="6">
        <f t="shared" si="1"/>
        <v>801205.74690240005</v>
      </c>
    </row>
    <row r="81" spans="1:5" x14ac:dyDescent="0.25">
      <c r="A81" s="13">
        <v>38169</v>
      </c>
      <c r="B81" s="6">
        <v>192712.16465970001</v>
      </c>
      <c r="C81" s="6">
        <v>94512</v>
      </c>
      <c r="D81" s="6">
        <v>515871</v>
      </c>
      <c r="E81" s="6">
        <f t="shared" si="1"/>
        <v>803095.16465970001</v>
      </c>
    </row>
    <row r="82" spans="1:5" x14ac:dyDescent="0.25">
      <c r="A82" s="13">
        <v>38200</v>
      </c>
      <c r="B82" s="6">
        <v>201901.03294060001</v>
      </c>
      <c r="C82" s="6">
        <v>94576</v>
      </c>
      <c r="D82" s="6">
        <v>519598</v>
      </c>
      <c r="E82" s="6">
        <f t="shared" si="1"/>
        <v>816075.03294060007</v>
      </c>
    </row>
    <row r="83" spans="1:5" x14ac:dyDescent="0.25">
      <c r="A83" s="13">
        <v>38231</v>
      </c>
      <c r="B83" s="6">
        <v>219865.14295769998</v>
      </c>
      <c r="C83" s="6">
        <v>93081</v>
      </c>
      <c r="D83" s="6">
        <v>507886</v>
      </c>
      <c r="E83" s="6">
        <f t="shared" si="1"/>
        <v>820832.14295769995</v>
      </c>
    </row>
    <row r="84" spans="1:5" x14ac:dyDescent="0.25">
      <c r="A84" s="13">
        <v>38261</v>
      </c>
      <c r="B84" s="6">
        <v>249052.07165670002</v>
      </c>
      <c r="C84" s="6">
        <v>91462</v>
      </c>
      <c r="D84" s="6">
        <v>490274</v>
      </c>
      <c r="E84" s="6">
        <f t="shared" si="1"/>
        <v>830788.07165669999</v>
      </c>
    </row>
    <row r="85" spans="1:5" x14ac:dyDescent="0.25">
      <c r="A85" s="13">
        <v>38292</v>
      </c>
      <c r="B85" s="6">
        <v>283016.6387062</v>
      </c>
      <c r="C85" s="6">
        <v>89367</v>
      </c>
      <c r="D85" s="6">
        <v>487562</v>
      </c>
      <c r="E85" s="6">
        <f t="shared" si="1"/>
        <v>859945.63870620006</v>
      </c>
    </row>
    <row r="86" spans="1:5" x14ac:dyDescent="0.25">
      <c r="A86" s="13">
        <v>38322</v>
      </c>
      <c r="B86" s="6">
        <v>305839.82496289996</v>
      </c>
      <c r="C86" s="6">
        <v>86826</v>
      </c>
      <c r="D86" s="6">
        <v>472099</v>
      </c>
      <c r="E86" s="6">
        <f t="shared" si="1"/>
        <v>864764.82496290002</v>
      </c>
    </row>
    <row r="87" spans="1:5" x14ac:dyDescent="0.25">
      <c r="A87" s="13">
        <v>38353</v>
      </c>
      <c r="B87" s="6">
        <v>330740.99433090002</v>
      </c>
      <c r="C87" s="6">
        <v>86999</v>
      </c>
      <c r="D87" s="6">
        <v>469810</v>
      </c>
      <c r="E87" s="6">
        <f t="shared" si="1"/>
        <v>887549.99433090002</v>
      </c>
    </row>
    <row r="88" spans="1:5" x14ac:dyDescent="0.25">
      <c r="A88" s="13">
        <v>38384</v>
      </c>
      <c r="B88" s="6">
        <v>345478.61555400002</v>
      </c>
      <c r="C88" s="6">
        <v>87560</v>
      </c>
      <c r="D88" s="6">
        <v>469388</v>
      </c>
      <c r="E88" s="6">
        <f t="shared" si="1"/>
        <v>902426.61555400002</v>
      </c>
    </row>
    <row r="89" spans="1:5" x14ac:dyDescent="0.25">
      <c r="A89" s="13">
        <v>38412</v>
      </c>
      <c r="B89" s="6">
        <v>369033.77835500002</v>
      </c>
      <c r="C89" s="6">
        <v>88535</v>
      </c>
      <c r="D89" s="6">
        <v>458167</v>
      </c>
      <c r="E89" s="6">
        <f t="shared" si="1"/>
        <v>915735.77835500007</v>
      </c>
    </row>
    <row r="90" spans="1:5" x14ac:dyDescent="0.25">
      <c r="A90" s="13">
        <v>38443</v>
      </c>
      <c r="B90" s="6">
        <v>392245.07376529998</v>
      </c>
      <c r="C90" s="6">
        <v>89140</v>
      </c>
      <c r="D90" s="6">
        <v>456037</v>
      </c>
      <c r="E90" s="6">
        <f t="shared" si="1"/>
        <v>937422.07376529998</v>
      </c>
    </row>
    <row r="91" spans="1:5" x14ac:dyDescent="0.25">
      <c r="A91" s="13">
        <v>38473</v>
      </c>
      <c r="B91" s="6">
        <v>412910.80314959999</v>
      </c>
      <c r="C91" s="6">
        <v>88027</v>
      </c>
      <c r="D91" s="6">
        <v>450322</v>
      </c>
      <c r="E91" s="6">
        <f t="shared" si="1"/>
        <v>951259.80314960005</v>
      </c>
    </row>
    <row r="92" spans="1:5" x14ac:dyDescent="0.25">
      <c r="A92" s="13">
        <v>38504</v>
      </c>
      <c r="B92" s="6">
        <v>426144.11461540003</v>
      </c>
      <c r="C92" s="6">
        <v>89483</v>
      </c>
      <c r="D92" s="6">
        <v>450401</v>
      </c>
      <c r="E92" s="6">
        <f t="shared" si="1"/>
        <v>966028.11461540009</v>
      </c>
    </row>
    <row r="93" spans="1:5" x14ac:dyDescent="0.25">
      <c r="A93" s="13">
        <v>38534</v>
      </c>
      <c r="B93" s="6">
        <v>435473.27456190001</v>
      </c>
      <c r="C93" s="6">
        <v>90245</v>
      </c>
      <c r="D93" s="6">
        <v>448631</v>
      </c>
      <c r="E93" s="6">
        <f t="shared" si="1"/>
        <v>974349.27456189995</v>
      </c>
    </row>
    <row r="94" spans="1:5" x14ac:dyDescent="0.25">
      <c r="A94" s="13">
        <v>38565</v>
      </c>
      <c r="B94" s="6">
        <v>459910.58594819991</v>
      </c>
      <c r="C94" s="6">
        <v>90385</v>
      </c>
      <c r="D94" s="6">
        <v>448793</v>
      </c>
      <c r="E94" s="6">
        <f t="shared" si="1"/>
        <v>999088.58594819997</v>
      </c>
    </row>
    <row r="95" spans="1:5" x14ac:dyDescent="0.25">
      <c r="A95" s="13">
        <v>38596</v>
      </c>
      <c r="B95" s="6">
        <v>489705.41650139994</v>
      </c>
      <c r="C95" s="6">
        <v>91362</v>
      </c>
      <c r="D95" s="6">
        <v>446596</v>
      </c>
      <c r="E95" s="6">
        <f t="shared" si="1"/>
        <v>1027663.4165013999</v>
      </c>
    </row>
    <row r="96" spans="1:5" x14ac:dyDescent="0.25">
      <c r="A96" s="13">
        <v>38626</v>
      </c>
      <c r="B96" s="6">
        <v>509707.8597578</v>
      </c>
      <c r="C96" s="6">
        <v>92487</v>
      </c>
      <c r="D96" s="6">
        <v>448513</v>
      </c>
      <c r="E96" s="6">
        <f t="shared" si="1"/>
        <v>1050707.8597578001</v>
      </c>
    </row>
    <row r="97" spans="1:5" x14ac:dyDescent="0.25">
      <c r="A97" s="13">
        <v>38657</v>
      </c>
      <c r="B97" s="6">
        <v>530537.36069840007</v>
      </c>
      <c r="C97" s="6">
        <v>93390</v>
      </c>
      <c r="D97" s="6">
        <v>438671</v>
      </c>
      <c r="E97" s="6">
        <f t="shared" si="1"/>
        <v>1062598.3606984001</v>
      </c>
    </row>
    <row r="98" spans="1:5" x14ac:dyDescent="0.25">
      <c r="A98" s="13">
        <v>38687</v>
      </c>
      <c r="B98" s="6">
        <v>544418.09371839999</v>
      </c>
      <c r="C98" s="6">
        <v>92505</v>
      </c>
      <c r="D98" s="6">
        <v>437111</v>
      </c>
      <c r="E98" s="6">
        <f t="shared" si="1"/>
        <v>1074034.0937184</v>
      </c>
    </row>
    <row r="99" spans="1:5" x14ac:dyDescent="0.25">
      <c r="A99" s="13">
        <v>38718</v>
      </c>
      <c r="B99" s="6">
        <v>549109.76320519997</v>
      </c>
      <c r="C99" s="6">
        <v>95076</v>
      </c>
      <c r="D99" s="6">
        <v>441312</v>
      </c>
      <c r="E99" s="6">
        <f t="shared" si="1"/>
        <v>1085497.7632052</v>
      </c>
    </row>
    <row r="100" spans="1:5" x14ac:dyDescent="0.25">
      <c r="A100" s="13">
        <v>38749</v>
      </c>
      <c r="B100" s="6">
        <v>577017.36142500013</v>
      </c>
      <c r="C100" s="6">
        <v>95619</v>
      </c>
      <c r="D100" s="6">
        <v>441619</v>
      </c>
      <c r="E100" s="6">
        <f t="shared" si="1"/>
        <v>1114255.3614250002</v>
      </c>
    </row>
    <row r="101" spans="1:5" x14ac:dyDescent="0.25">
      <c r="A101" s="13">
        <v>38777</v>
      </c>
      <c r="B101" s="6">
        <v>598850.28201819991</v>
      </c>
      <c r="C101" s="6">
        <v>96861</v>
      </c>
      <c r="D101" s="6">
        <v>455137</v>
      </c>
      <c r="E101" s="6">
        <f t="shared" si="1"/>
        <v>1150848.2820182</v>
      </c>
    </row>
    <row r="102" spans="1:5" x14ac:dyDescent="0.25">
      <c r="A102" s="13">
        <v>38808</v>
      </c>
      <c r="B102" s="6">
        <v>622878.0902484</v>
      </c>
      <c r="C102" s="6">
        <v>99340</v>
      </c>
      <c r="D102" s="6">
        <v>471198</v>
      </c>
      <c r="E102" s="6">
        <f t="shared" si="1"/>
        <v>1193416.0902483999</v>
      </c>
    </row>
    <row r="103" spans="1:5" x14ac:dyDescent="0.25">
      <c r="A103" s="13">
        <v>38838</v>
      </c>
      <c r="B103" s="6">
        <v>639336.77133999986</v>
      </c>
      <c r="C103" s="6">
        <v>101722</v>
      </c>
      <c r="D103" s="6">
        <v>465282</v>
      </c>
      <c r="E103" s="6">
        <f t="shared" si="1"/>
        <v>1206340.77134</v>
      </c>
    </row>
    <row r="104" spans="1:5" x14ac:dyDescent="0.25">
      <c r="A104" s="13">
        <v>38869</v>
      </c>
      <c r="B104" s="6">
        <v>655596.00664210005</v>
      </c>
      <c r="C104" s="6">
        <v>103482</v>
      </c>
      <c r="D104" s="6">
        <v>471752</v>
      </c>
      <c r="E104" s="6">
        <f t="shared" si="1"/>
        <v>1230830.0066420999</v>
      </c>
    </row>
    <row r="105" spans="1:5" x14ac:dyDescent="0.25">
      <c r="A105" s="13">
        <v>38899</v>
      </c>
      <c r="B105" s="6">
        <v>659526.67512499995</v>
      </c>
      <c r="C105" s="6">
        <v>104865</v>
      </c>
      <c r="D105" s="6">
        <v>478576</v>
      </c>
      <c r="E105" s="6">
        <f t="shared" si="1"/>
        <v>1242967.6751250001</v>
      </c>
    </row>
    <row r="106" spans="1:5" x14ac:dyDescent="0.25">
      <c r="A106" s="13">
        <v>38930</v>
      </c>
      <c r="B106" s="6">
        <v>660241.39933689998</v>
      </c>
      <c r="C106" s="6">
        <v>106116</v>
      </c>
      <c r="D106" s="6">
        <v>481566</v>
      </c>
      <c r="E106" s="6">
        <f t="shared" si="1"/>
        <v>1247923.3993369001</v>
      </c>
    </row>
    <row r="107" spans="1:5" x14ac:dyDescent="0.25">
      <c r="A107" s="13">
        <v>38961</v>
      </c>
      <c r="B107" s="6">
        <v>669733.78980499995</v>
      </c>
      <c r="C107" s="6">
        <v>107410</v>
      </c>
      <c r="D107" s="6">
        <v>486309</v>
      </c>
      <c r="E107" s="6">
        <f t="shared" si="1"/>
        <v>1263452.7898049999</v>
      </c>
    </row>
    <row r="108" spans="1:5" x14ac:dyDescent="0.25">
      <c r="A108" s="13">
        <v>38991</v>
      </c>
      <c r="B108" s="6">
        <v>678807.53587619984</v>
      </c>
      <c r="C108" s="6">
        <v>108364</v>
      </c>
      <c r="D108" s="6">
        <v>490290</v>
      </c>
      <c r="E108" s="6">
        <f t="shared" si="1"/>
        <v>1277461.5358761998</v>
      </c>
    </row>
    <row r="109" spans="1:5" x14ac:dyDescent="0.25">
      <c r="A109" s="13">
        <v>39022</v>
      </c>
      <c r="B109" s="6">
        <v>683886.15777119994</v>
      </c>
      <c r="C109" s="6">
        <v>108891</v>
      </c>
      <c r="D109" s="6">
        <v>497045</v>
      </c>
      <c r="E109" s="6">
        <f t="shared" si="1"/>
        <v>1289822.1577711999</v>
      </c>
    </row>
    <row r="110" spans="1:5" x14ac:dyDescent="0.25">
      <c r="A110" s="13">
        <v>39052</v>
      </c>
      <c r="B110" s="6">
        <v>707531.38537839998</v>
      </c>
      <c r="C110" s="6">
        <v>109177</v>
      </c>
      <c r="D110" s="6">
        <v>500441</v>
      </c>
      <c r="E110" s="6">
        <f t="shared" si="1"/>
        <v>1317149.3853783999</v>
      </c>
    </row>
    <row r="111" spans="1:5" x14ac:dyDescent="0.25">
      <c r="A111" s="13">
        <v>39083</v>
      </c>
      <c r="B111" s="6">
        <v>715583.34591280005</v>
      </c>
      <c r="C111" s="6">
        <v>110514</v>
      </c>
      <c r="D111" s="6">
        <v>501857</v>
      </c>
      <c r="E111" s="6">
        <f t="shared" si="1"/>
        <v>1327954.3459128002</v>
      </c>
    </row>
    <row r="112" spans="1:5" x14ac:dyDescent="0.25">
      <c r="A112" s="13">
        <v>39114</v>
      </c>
      <c r="B112" s="6">
        <v>704830.95414359996</v>
      </c>
      <c r="C112" s="6">
        <v>111661</v>
      </c>
      <c r="D112" s="6">
        <v>504906</v>
      </c>
      <c r="E112" s="6">
        <f t="shared" si="1"/>
        <v>1321397.9541436001</v>
      </c>
    </row>
    <row r="113" spans="1:5" x14ac:dyDescent="0.25">
      <c r="A113" s="13">
        <v>39142</v>
      </c>
      <c r="B113" s="6">
        <v>745608.37478609988</v>
      </c>
      <c r="C113" s="6">
        <v>112027</v>
      </c>
      <c r="D113" s="6">
        <v>506429</v>
      </c>
      <c r="E113" s="6">
        <f t="shared" si="1"/>
        <v>1364064.3747860999</v>
      </c>
    </row>
    <row r="114" spans="1:5" x14ac:dyDescent="0.25">
      <c r="A114" s="13">
        <v>39173</v>
      </c>
      <c r="B114" s="6">
        <v>733575.60895070003</v>
      </c>
      <c r="C114" s="6">
        <v>113919</v>
      </c>
      <c r="D114" s="6">
        <v>514583</v>
      </c>
      <c r="E114" s="6">
        <f t="shared" si="1"/>
        <v>1362077.6089507001</v>
      </c>
    </row>
    <row r="115" spans="1:5" x14ac:dyDescent="0.25">
      <c r="A115" s="13">
        <v>39203</v>
      </c>
      <c r="B115" s="6">
        <v>744497.21957469999</v>
      </c>
      <c r="C115" s="6">
        <v>113513</v>
      </c>
      <c r="D115" s="6">
        <v>520998</v>
      </c>
      <c r="E115" s="6">
        <f t="shared" si="1"/>
        <v>1379008.2195747001</v>
      </c>
    </row>
    <row r="116" spans="1:5" x14ac:dyDescent="0.25">
      <c r="A116" s="13">
        <v>39234</v>
      </c>
      <c r="B116" s="6">
        <v>756291.75894229999</v>
      </c>
      <c r="C116" s="6">
        <v>116206</v>
      </c>
      <c r="D116" s="6">
        <v>529454</v>
      </c>
      <c r="E116" s="6">
        <f t="shared" si="1"/>
        <v>1401951.7589423</v>
      </c>
    </row>
    <row r="117" spans="1:5" x14ac:dyDescent="0.25">
      <c r="A117" s="13">
        <v>39264</v>
      </c>
      <c r="B117" s="6">
        <v>765837.15980971151</v>
      </c>
      <c r="C117" s="6">
        <v>117986</v>
      </c>
      <c r="D117" s="6">
        <v>537244</v>
      </c>
      <c r="E117" s="6">
        <f t="shared" si="1"/>
        <v>1421067.1598097114</v>
      </c>
    </row>
    <row r="118" spans="1:5" x14ac:dyDescent="0.25">
      <c r="A118" s="13">
        <v>39295</v>
      </c>
      <c r="B118" s="6">
        <v>782654.33548948239</v>
      </c>
      <c r="C118" s="6">
        <v>119883</v>
      </c>
      <c r="D118" s="6">
        <v>543468</v>
      </c>
      <c r="E118" s="6">
        <f t="shared" si="1"/>
        <v>1446005.3354894824</v>
      </c>
    </row>
    <row r="119" spans="1:5" x14ac:dyDescent="0.25">
      <c r="A119" s="13">
        <v>39326</v>
      </c>
      <c r="B119" s="6">
        <v>799376.41850999591</v>
      </c>
      <c r="C119" s="6">
        <v>123743</v>
      </c>
      <c r="D119" s="6">
        <v>547788</v>
      </c>
      <c r="E119" s="6">
        <f t="shared" si="1"/>
        <v>1470907.418509996</v>
      </c>
    </row>
    <row r="120" spans="1:5" x14ac:dyDescent="0.25">
      <c r="A120" s="13">
        <v>39356</v>
      </c>
      <c r="B120" s="6">
        <v>804296.93637542974</v>
      </c>
      <c r="C120" s="6">
        <v>126348</v>
      </c>
      <c r="D120" s="6">
        <v>555419</v>
      </c>
      <c r="E120" s="6">
        <f t="shared" si="1"/>
        <v>1486063.9363754299</v>
      </c>
    </row>
    <row r="121" spans="1:5" x14ac:dyDescent="0.25">
      <c r="A121" s="13">
        <v>39387</v>
      </c>
      <c r="B121" s="6">
        <v>820363.56008633319</v>
      </c>
      <c r="C121" s="6">
        <v>129078</v>
      </c>
      <c r="D121" s="6">
        <v>562069</v>
      </c>
      <c r="E121" s="6">
        <f t="shared" si="1"/>
        <v>1511510.5600863332</v>
      </c>
    </row>
    <row r="122" spans="1:5" x14ac:dyDescent="0.25">
      <c r="A122" s="13">
        <v>39417</v>
      </c>
      <c r="B122" s="6">
        <v>836671.66359369003</v>
      </c>
      <c r="C122" s="6">
        <v>129708</v>
      </c>
      <c r="D122" s="6">
        <v>579747</v>
      </c>
      <c r="E122" s="6">
        <f t="shared" si="1"/>
        <v>1546126.6635936899</v>
      </c>
    </row>
    <row r="123" spans="1:5" x14ac:dyDescent="0.25">
      <c r="A123" s="13">
        <v>39448</v>
      </c>
      <c r="B123" s="6">
        <v>882168.24271544104</v>
      </c>
      <c r="C123" s="6">
        <v>132373</v>
      </c>
      <c r="D123" s="6">
        <v>602511</v>
      </c>
      <c r="E123" s="6">
        <f t="shared" si="1"/>
        <v>1617052.2427154412</v>
      </c>
    </row>
    <row r="124" spans="1:5" x14ac:dyDescent="0.25">
      <c r="A124" s="13">
        <v>39479</v>
      </c>
      <c r="B124" s="6">
        <v>887729.32984713675</v>
      </c>
      <c r="C124" s="6">
        <v>131965</v>
      </c>
      <c r="D124" s="6">
        <v>597761</v>
      </c>
      <c r="E124" s="6">
        <f t="shared" si="1"/>
        <v>1617455.3298471367</v>
      </c>
    </row>
    <row r="125" spans="1:5" x14ac:dyDescent="0.25">
      <c r="A125" s="13">
        <v>39508</v>
      </c>
      <c r="B125" s="6">
        <v>930156.16963947518</v>
      </c>
      <c r="C125" s="6">
        <v>133779</v>
      </c>
      <c r="D125" s="6">
        <v>622417</v>
      </c>
      <c r="E125" s="6">
        <f t="shared" si="1"/>
        <v>1686352.1696394752</v>
      </c>
    </row>
    <row r="126" spans="1:5" x14ac:dyDescent="0.25">
      <c r="A126" s="13">
        <v>39539</v>
      </c>
      <c r="B126" s="6">
        <v>919526.24397082976</v>
      </c>
      <c r="C126" s="6">
        <v>136356</v>
      </c>
      <c r="D126" s="6">
        <v>635466</v>
      </c>
      <c r="E126" s="6">
        <f t="shared" si="1"/>
        <v>1691348.2439708298</v>
      </c>
    </row>
    <row r="127" spans="1:5" x14ac:dyDescent="0.25">
      <c r="A127" s="13">
        <v>39569</v>
      </c>
      <c r="B127" s="6">
        <v>946431.34221538797</v>
      </c>
      <c r="C127" s="6">
        <v>144727</v>
      </c>
      <c r="D127" s="6">
        <v>648389</v>
      </c>
      <c r="E127" s="6">
        <f t="shared" si="1"/>
        <v>1739547.3422153881</v>
      </c>
    </row>
    <row r="128" spans="1:5" x14ac:dyDescent="0.25">
      <c r="A128" s="13">
        <v>39600</v>
      </c>
      <c r="B128" s="6">
        <v>956661.01129138924</v>
      </c>
      <c r="C128" s="6">
        <v>147472</v>
      </c>
      <c r="D128" s="6">
        <v>656741</v>
      </c>
      <c r="E128" s="6">
        <f t="shared" si="1"/>
        <v>1760874.0112913894</v>
      </c>
    </row>
    <row r="129" spans="1:5" x14ac:dyDescent="0.25">
      <c r="A129" s="13">
        <v>39630</v>
      </c>
      <c r="B129" s="6">
        <v>965844.42277980316</v>
      </c>
      <c r="C129" s="6">
        <v>152122</v>
      </c>
      <c r="D129" s="6">
        <v>656648</v>
      </c>
      <c r="E129" s="6">
        <f t="shared" si="1"/>
        <v>1774614.4227798032</v>
      </c>
    </row>
    <row r="130" spans="1:5" x14ac:dyDescent="0.25">
      <c r="A130" s="13">
        <v>39661</v>
      </c>
      <c r="B130" s="6">
        <v>967886.06026382407</v>
      </c>
      <c r="C130" s="6">
        <v>155230</v>
      </c>
      <c r="D130" s="6">
        <v>668018</v>
      </c>
      <c r="E130" s="6">
        <f t="shared" si="1"/>
        <v>1791134.0602638242</v>
      </c>
    </row>
    <row r="131" spans="1:5" x14ac:dyDescent="0.25">
      <c r="A131" s="13">
        <v>39692</v>
      </c>
      <c r="B131" s="6">
        <v>1032025.8379187351</v>
      </c>
      <c r="C131" s="6">
        <v>155958</v>
      </c>
      <c r="D131" s="6">
        <v>695796</v>
      </c>
      <c r="E131" s="6">
        <f t="shared" ref="E131:E194" si="2">SUM(B131:D131)</f>
        <v>1883779.8379187351</v>
      </c>
    </row>
    <row r="132" spans="1:5" x14ac:dyDescent="0.25">
      <c r="A132" s="13">
        <v>39722</v>
      </c>
      <c r="B132" s="6">
        <v>764229.10499650706</v>
      </c>
      <c r="C132" s="6">
        <v>159454</v>
      </c>
      <c r="D132" s="6">
        <v>712627</v>
      </c>
      <c r="E132" s="6">
        <f t="shared" si="2"/>
        <v>1636310.1049965071</v>
      </c>
    </row>
    <row r="133" spans="1:5" x14ac:dyDescent="0.25">
      <c r="A133" s="13">
        <v>39753</v>
      </c>
      <c r="B133" s="6">
        <v>807110.80158816639</v>
      </c>
      <c r="C133" s="6">
        <v>162141</v>
      </c>
      <c r="D133" s="6">
        <v>740806</v>
      </c>
      <c r="E133" s="6">
        <f t="shared" si="2"/>
        <v>1710057.8015881665</v>
      </c>
    </row>
    <row r="134" spans="1:5" x14ac:dyDescent="0.25">
      <c r="A134" s="13">
        <v>39783</v>
      </c>
      <c r="B134" s="6">
        <v>786730.37655629986</v>
      </c>
      <c r="C134" s="6">
        <v>163282</v>
      </c>
      <c r="D134" s="6">
        <v>718308</v>
      </c>
      <c r="E134" s="6">
        <f t="shared" si="2"/>
        <v>1668320.3765562999</v>
      </c>
    </row>
    <row r="135" spans="1:5" x14ac:dyDescent="0.25">
      <c r="A135" s="13">
        <v>39814</v>
      </c>
      <c r="B135" s="6">
        <v>764152.12839708861</v>
      </c>
      <c r="C135" s="6">
        <v>165826</v>
      </c>
      <c r="D135" s="6">
        <v>742556</v>
      </c>
      <c r="E135" s="6">
        <f t="shared" si="2"/>
        <v>1672534.1283970885</v>
      </c>
    </row>
    <row r="136" spans="1:5" x14ac:dyDescent="0.25">
      <c r="A136" s="13">
        <v>39845</v>
      </c>
      <c r="B136" s="6">
        <v>756576.14140260674</v>
      </c>
      <c r="C136" s="6">
        <v>167084</v>
      </c>
      <c r="D136" s="6">
        <v>840174</v>
      </c>
      <c r="E136" s="6">
        <f t="shared" si="2"/>
        <v>1763834.1414026069</v>
      </c>
    </row>
    <row r="137" spans="1:5" x14ac:dyDescent="0.25">
      <c r="A137" s="13">
        <v>39873</v>
      </c>
      <c r="B137" s="6">
        <v>701696.14754939277</v>
      </c>
      <c r="C137" s="6">
        <v>168288</v>
      </c>
      <c r="D137" s="6">
        <v>800730</v>
      </c>
      <c r="E137" s="6">
        <f t="shared" si="2"/>
        <v>1670714.1475493927</v>
      </c>
    </row>
    <row r="138" spans="1:5" x14ac:dyDescent="0.25">
      <c r="A138" s="13">
        <v>39904</v>
      </c>
      <c r="B138" s="6">
        <v>708116.18046367238</v>
      </c>
      <c r="C138" s="6">
        <v>167847</v>
      </c>
      <c r="D138" s="6">
        <v>811634</v>
      </c>
      <c r="E138" s="6">
        <f t="shared" si="2"/>
        <v>1687597.1804636724</v>
      </c>
    </row>
    <row r="139" spans="1:5" x14ac:dyDescent="0.25">
      <c r="A139" s="13">
        <v>39934</v>
      </c>
      <c r="B139" s="6">
        <v>714271.1130761198</v>
      </c>
      <c r="C139" s="6">
        <v>168581</v>
      </c>
      <c r="D139" s="6">
        <v>805402</v>
      </c>
      <c r="E139" s="6">
        <f t="shared" si="2"/>
        <v>1688254.1130761197</v>
      </c>
    </row>
    <row r="140" spans="1:5" x14ac:dyDescent="0.25">
      <c r="A140" s="13">
        <v>39965</v>
      </c>
      <c r="B140" s="6">
        <v>722019.53003422229</v>
      </c>
      <c r="C140" s="6">
        <v>170497</v>
      </c>
      <c r="D140" s="6">
        <v>821825</v>
      </c>
      <c r="E140" s="6">
        <f t="shared" si="2"/>
        <v>1714341.5300342222</v>
      </c>
    </row>
    <row r="141" spans="1:5" x14ac:dyDescent="0.25">
      <c r="A141" s="13">
        <v>39995</v>
      </c>
      <c r="B141" s="6">
        <v>714067.03280172299</v>
      </c>
      <c r="C141" s="6">
        <v>172653</v>
      </c>
      <c r="D141" s="6">
        <v>831020</v>
      </c>
      <c r="E141" s="6">
        <f t="shared" si="2"/>
        <v>1717740.0328017231</v>
      </c>
    </row>
    <row r="142" spans="1:5" x14ac:dyDescent="0.25">
      <c r="A142" s="13">
        <v>40026</v>
      </c>
      <c r="B142" s="6">
        <v>710105.12357185909</v>
      </c>
      <c r="C142" s="6">
        <v>172878</v>
      </c>
      <c r="D142" s="6">
        <v>829231</v>
      </c>
      <c r="E142" s="6">
        <f t="shared" si="2"/>
        <v>1712214.1235718592</v>
      </c>
    </row>
    <row r="143" spans="1:5" x14ac:dyDescent="0.25">
      <c r="A143" s="13">
        <v>40057</v>
      </c>
      <c r="B143" s="6">
        <v>711134.03125765454</v>
      </c>
      <c r="C143" s="6">
        <v>173225</v>
      </c>
      <c r="D143" s="6">
        <v>833801</v>
      </c>
      <c r="E143" s="6">
        <f t="shared" si="2"/>
        <v>1718160.0312576545</v>
      </c>
    </row>
    <row r="144" spans="1:5" x14ac:dyDescent="0.25">
      <c r="A144" s="13">
        <v>40087</v>
      </c>
      <c r="B144" s="6">
        <v>715099.1375138713</v>
      </c>
      <c r="C144" s="6">
        <v>174121</v>
      </c>
      <c r="D144" s="6">
        <v>839466</v>
      </c>
      <c r="E144" s="6">
        <f t="shared" si="2"/>
        <v>1728686.1375138713</v>
      </c>
    </row>
    <row r="145" spans="1:5" x14ac:dyDescent="0.25">
      <c r="A145" s="13">
        <v>40118</v>
      </c>
      <c r="B145" s="6">
        <v>719921.19185406761</v>
      </c>
      <c r="C145" s="6">
        <v>175499</v>
      </c>
      <c r="D145" s="6">
        <v>845151</v>
      </c>
      <c r="E145" s="6">
        <f t="shared" si="2"/>
        <v>1740571.1918540676</v>
      </c>
    </row>
    <row r="146" spans="1:5" x14ac:dyDescent="0.25">
      <c r="A146" s="13">
        <v>40148</v>
      </c>
      <c r="B146" s="6">
        <v>719312.42036357615</v>
      </c>
      <c r="C146" s="6">
        <v>174436</v>
      </c>
      <c r="D146" s="6">
        <v>831853</v>
      </c>
      <c r="E146" s="6">
        <f t="shared" si="2"/>
        <v>1725601.4203635762</v>
      </c>
    </row>
    <row r="147" spans="1:5" x14ac:dyDescent="0.25">
      <c r="A147" s="13">
        <v>40179</v>
      </c>
      <c r="B147" s="6">
        <v>789153.39881270227</v>
      </c>
      <c r="C147" s="6">
        <v>175376</v>
      </c>
      <c r="D147" s="6">
        <v>839598</v>
      </c>
      <c r="E147" s="6">
        <f t="shared" si="2"/>
        <v>1804127.3988127024</v>
      </c>
    </row>
    <row r="148" spans="1:5" x14ac:dyDescent="0.25">
      <c r="A148" s="13">
        <v>40210</v>
      </c>
      <c r="B148" s="6">
        <v>778719.71125402162</v>
      </c>
      <c r="C148" s="6">
        <v>174778</v>
      </c>
      <c r="D148" s="6">
        <v>835725</v>
      </c>
      <c r="E148" s="6">
        <f t="shared" si="2"/>
        <v>1789222.7112540216</v>
      </c>
    </row>
    <row r="149" spans="1:5" x14ac:dyDescent="0.25">
      <c r="A149" s="13">
        <v>40238</v>
      </c>
      <c r="B149" s="6">
        <v>765574.43235375441</v>
      </c>
      <c r="C149" s="6">
        <v>176270</v>
      </c>
      <c r="D149" s="6">
        <v>839712</v>
      </c>
      <c r="E149" s="6">
        <f t="shared" si="2"/>
        <v>1781556.4323537545</v>
      </c>
    </row>
    <row r="150" spans="1:5" x14ac:dyDescent="0.25">
      <c r="A150" s="13">
        <v>40269</v>
      </c>
      <c r="B150" s="6">
        <v>763758.04883501411</v>
      </c>
      <c r="C150" s="6">
        <v>176887</v>
      </c>
      <c r="D150" s="6">
        <v>845795</v>
      </c>
      <c r="E150" s="6">
        <f t="shared" si="2"/>
        <v>1786440.048835014</v>
      </c>
    </row>
    <row r="151" spans="1:5" x14ac:dyDescent="0.25">
      <c r="A151" s="13">
        <v>40299</v>
      </c>
      <c r="B151" s="6">
        <v>761330.63091021159</v>
      </c>
      <c r="C151" s="6">
        <v>177032</v>
      </c>
      <c r="D151" s="6">
        <v>851945</v>
      </c>
      <c r="E151" s="6">
        <f t="shared" si="2"/>
        <v>1790307.6309102117</v>
      </c>
    </row>
    <row r="152" spans="1:5" x14ac:dyDescent="0.25">
      <c r="A152" s="13">
        <v>40330</v>
      </c>
      <c r="B152" s="6">
        <v>761352.81461367966</v>
      </c>
      <c r="C152" s="6">
        <v>177263</v>
      </c>
      <c r="D152" s="6">
        <v>846155</v>
      </c>
      <c r="E152" s="6">
        <f t="shared" si="2"/>
        <v>1784770.8146136797</v>
      </c>
    </row>
    <row r="153" spans="1:5" x14ac:dyDescent="0.25">
      <c r="A153" s="13">
        <v>40360</v>
      </c>
      <c r="B153" s="6">
        <v>748300.30093929276</v>
      </c>
      <c r="C153" s="6">
        <v>176344</v>
      </c>
      <c r="D153" s="6">
        <v>833626</v>
      </c>
      <c r="E153" s="6">
        <f t="shared" si="2"/>
        <v>1758270.3009392926</v>
      </c>
    </row>
    <row r="154" spans="1:5" x14ac:dyDescent="0.25">
      <c r="A154" s="13">
        <v>40391</v>
      </c>
      <c r="B154" s="6">
        <v>755223.67474648217</v>
      </c>
      <c r="C154" s="6">
        <v>175145</v>
      </c>
      <c r="D154" s="6">
        <v>831742</v>
      </c>
      <c r="E154" s="6">
        <f t="shared" si="2"/>
        <v>1762110.6747464822</v>
      </c>
    </row>
    <row r="155" spans="1:5" x14ac:dyDescent="0.25">
      <c r="A155" s="13">
        <v>40422</v>
      </c>
      <c r="B155" s="6">
        <v>745621.037277058</v>
      </c>
      <c r="C155" s="6">
        <v>175126</v>
      </c>
      <c r="D155" s="6">
        <v>833748</v>
      </c>
      <c r="E155" s="6">
        <f t="shared" si="2"/>
        <v>1754495.037277058</v>
      </c>
    </row>
    <row r="156" spans="1:5" x14ac:dyDescent="0.25">
      <c r="A156" s="13">
        <v>40452</v>
      </c>
      <c r="B156" s="6">
        <v>739302.57908319996</v>
      </c>
      <c r="C156" s="6">
        <v>174833</v>
      </c>
      <c r="D156" s="6">
        <v>836834</v>
      </c>
      <c r="E156" s="6">
        <f t="shared" si="2"/>
        <v>1750969.5790832001</v>
      </c>
    </row>
    <row r="157" spans="1:5" x14ac:dyDescent="0.25">
      <c r="A157" s="13">
        <v>40483</v>
      </c>
      <c r="B157" s="6">
        <v>741172.09638999659</v>
      </c>
      <c r="C157" s="6">
        <v>175441</v>
      </c>
      <c r="D157" s="6">
        <v>838121</v>
      </c>
      <c r="E157" s="6">
        <f t="shared" si="2"/>
        <v>1754734.0963899966</v>
      </c>
    </row>
    <row r="158" spans="1:5" x14ac:dyDescent="0.25">
      <c r="A158" s="13">
        <v>40513</v>
      </c>
      <c r="B158" s="6">
        <v>737280.37719479215</v>
      </c>
      <c r="C158" s="6">
        <v>171889</v>
      </c>
      <c r="D158" s="6">
        <v>843087</v>
      </c>
      <c r="E158" s="6">
        <f t="shared" si="2"/>
        <v>1752256.377194792</v>
      </c>
    </row>
    <row r="159" spans="1:5" x14ac:dyDescent="0.25">
      <c r="A159" s="13">
        <v>40544</v>
      </c>
      <c r="B159" s="6">
        <v>736231.32177877903</v>
      </c>
      <c r="C159" s="6">
        <v>172078</v>
      </c>
      <c r="D159" s="6">
        <v>867025</v>
      </c>
      <c r="E159" s="6">
        <f t="shared" si="2"/>
        <v>1775334.3217787789</v>
      </c>
    </row>
    <row r="160" spans="1:5" x14ac:dyDescent="0.25">
      <c r="A160" s="13">
        <v>40575</v>
      </c>
      <c r="B160" s="6">
        <v>728881.17725797172</v>
      </c>
      <c r="C160" s="6">
        <v>170479</v>
      </c>
      <c r="D160" s="6">
        <v>839036</v>
      </c>
      <c r="E160" s="6">
        <f t="shared" si="2"/>
        <v>1738396.1772579718</v>
      </c>
    </row>
    <row r="161" spans="1:5" x14ac:dyDescent="0.25">
      <c r="A161" s="13">
        <v>40603</v>
      </c>
      <c r="B161" s="6">
        <v>718517.95559042669</v>
      </c>
      <c r="C161" s="6">
        <v>172394</v>
      </c>
      <c r="D161" s="6">
        <v>844525</v>
      </c>
      <c r="E161" s="6">
        <f t="shared" si="2"/>
        <v>1735436.9555904267</v>
      </c>
    </row>
    <row r="162" spans="1:5" x14ac:dyDescent="0.25">
      <c r="A162" s="13">
        <v>40634</v>
      </c>
      <c r="B162" s="6">
        <v>695640.68334116985</v>
      </c>
      <c r="C162" s="6">
        <v>174042</v>
      </c>
      <c r="D162" s="6">
        <v>853255</v>
      </c>
      <c r="E162" s="6">
        <f t="shared" si="2"/>
        <v>1722937.6833411697</v>
      </c>
    </row>
    <row r="163" spans="1:5" x14ac:dyDescent="0.25">
      <c r="A163" s="13">
        <v>40664</v>
      </c>
      <c r="B163" s="6">
        <v>685410.91443767608</v>
      </c>
      <c r="C163" s="6">
        <v>175113</v>
      </c>
      <c r="D163" s="6">
        <v>861209</v>
      </c>
      <c r="E163" s="6">
        <f t="shared" si="2"/>
        <v>1721732.9144376761</v>
      </c>
    </row>
    <row r="164" spans="1:5" x14ac:dyDescent="0.25">
      <c r="A164" s="13">
        <v>40695</v>
      </c>
      <c r="B164" s="6">
        <v>683101.64792223577</v>
      </c>
      <c r="C164" s="6">
        <v>176555</v>
      </c>
      <c r="D164" s="6">
        <v>866738</v>
      </c>
      <c r="E164" s="6">
        <f t="shared" si="2"/>
        <v>1726394.6479222358</v>
      </c>
    </row>
    <row r="165" spans="1:5" x14ac:dyDescent="0.25">
      <c r="A165" s="13">
        <v>40725</v>
      </c>
      <c r="B165" s="6">
        <v>683417.20843601262</v>
      </c>
      <c r="C165" s="6">
        <v>183015</v>
      </c>
      <c r="D165" s="6">
        <v>869569</v>
      </c>
      <c r="E165" s="6">
        <f t="shared" si="2"/>
        <v>1736001.2084360127</v>
      </c>
    </row>
    <row r="166" spans="1:5" x14ac:dyDescent="0.25">
      <c r="A166" s="13">
        <v>40756</v>
      </c>
      <c r="B166" s="6">
        <v>687299.84164817492</v>
      </c>
      <c r="C166" s="6">
        <v>183090</v>
      </c>
      <c r="D166" s="6">
        <v>869087</v>
      </c>
      <c r="E166" s="6">
        <f t="shared" si="2"/>
        <v>1739476.8416481749</v>
      </c>
    </row>
    <row r="167" spans="1:5" x14ac:dyDescent="0.25">
      <c r="A167" s="13">
        <v>40787</v>
      </c>
      <c r="B167" s="6">
        <v>664661.85398718005</v>
      </c>
      <c r="C167" s="6">
        <v>183326</v>
      </c>
      <c r="D167" s="6">
        <v>866226</v>
      </c>
      <c r="E167" s="6">
        <f t="shared" si="2"/>
        <v>1714213.8539871802</v>
      </c>
    </row>
    <row r="168" spans="1:5" x14ac:dyDescent="0.25">
      <c r="A168" s="13">
        <v>40817</v>
      </c>
      <c r="B168" s="6">
        <v>680763.78606622003</v>
      </c>
      <c r="C168" s="6">
        <v>183809</v>
      </c>
      <c r="D168" s="6">
        <v>862781</v>
      </c>
      <c r="E168" s="6">
        <f t="shared" si="2"/>
        <v>1727353.7860662201</v>
      </c>
    </row>
    <row r="169" spans="1:5" x14ac:dyDescent="0.25">
      <c r="A169" s="13">
        <v>40848</v>
      </c>
      <c r="B169" s="6">
        <v>676098.17596030002</v>
      </c>
      <c r="C169" s="6">
        <v>183542</v>
      </c>
      <c r="D169" s="6">
        <v>859565</v>
      </c>
      <c r="E169" s="6">
        <f t="shared" si="2"/>
        <v>1719205.1759603</v>
      </c>
    </row>
    <row r="170" spans="1:5" x14ac:dyDescent="0.25">
      <c r="A170" s="13">
        <v>40878</v>
      </c>
      <c r="B170" s="6">
        <v>792318.76681529987</v>
      </c>
      <c r="C170" s="6">
        <v>181352</v>
      </c>
      <c r="D170" s="6">
        <v>851826</v>
      </c>
      <c r="E170" s="6">
        <f t="shared" si="2"/>
        <v>1825496.7668152999</v>
      </c>
    </row>
    <row r="171" spans="1:5" x14ac:dyDescent="0.25">
      <c r="A171" s="13">
        <v>40909</v>
      </c>
      <c r="B171" s="6">
        <v>789770.29757960001</v>
      </c>
      <c r="C171" s="6">
        <v>180954</v>
      </c>
      <c r="D171" s="6">
        <v>856404</v>
      </c>
      <c r="E171" s="6">
        <f t="shared" si="2"/>
        <v>1827128.2975796</v>
      </c>
    </row>
    <row r="172" spans="1:5" x14ac:dyDescent="0.25">
      <c r="A172" s="13">
        <v>40940</v>
      </c>
      <c r="B172" s="6">
        <v>788423.09155739995</v>
      </c>
      <c r="C172" s="6">
        <v>180691</v>
      </c>
      <c r="D172" s="6">
        <v>855548</v>
      </c>
      <c r="E172" s="6">
        <f t="shared" si="2"/>
        <v>1824662.0915573998</v>
      </c>
    </row>
    <row r="173" spans="1:5" x14ac:dyDescent="0.25">
      <c r="A173" s="13">
        <v>40969</v>
      </c>
      <c r="B173" s="6">
        <v>791346.23059410008</v>
      </c>
      <c r="C173" s="6">
        <v>181312</v>
      </c>
      <c r="D173" s="6">
        <v>858408</v>
      </c>
      <c r="E173" s="6">
        <f t="shared" si="2"/>
        <v>1831066.2305941</v>
      </c>
    </row>
    <row r="174" spans="1:5" x14ac:dyDescent="0.25">
      <c r="A174" s="13">
        <v>41000</v>
      </c>
      <c r="B174" s="6">
        <v>802785.98206800013</v>
      </c>
      <c r="C174" s="6">
        <v>181634</v>
      </c>
      <c r="D174" s="6">
        <v>861699</v>
      </c>
      <c r="E174" s="6">
        <f t="shared" si="2"/>
        <v>1846118.9820680001</v>
      </c>
    </row>
    <row r="175" spans="1:5" x14ac:dyDescent="0.25">
      <c r="A175" s="13">
        <v>41030</v>
      </c>
      <c r="B175" s="6">
        <v>809469.83467180002</v>
      </c>
      <c r="C175" s="6">
        <v>181816</v>
      </c>
      <c r="D175" s="6">
        <v>863323</v>
      </c>
      <c r="E175" s="6">
        <f t="shared" si="2"/>
        <v>1854608.8346718</v>
      </c>
    </row>
    <row r="176" spans="1:5" x14ac:dyDescent="0.25">
      <c r="A176" s="13">
        <v>41061</v>
      </c>
      <c r="B176" s="6">
        <v>796863.53205950011</v>
      </c>
      <c r="C176" s="6">
        <v>181628</v>
      </c>
      <c r="D176" s="6">
        <v>860489</v>
      </c>
      <c r="E176" s="6">
        <f t="shared" si="2"/>
        <v>1838980.5320595</v>
      </c>
    </row>
    <row r="177" spans="1:5" x14ac:dyDescent="0.25">
      <c r="A177" s="13">
        <v>41091</v>
      </c>
      <c r="B177" s="6">
        <v>808109.01931130991</v>
      </c>
      <c r="C177" s="6">
        <v>181279</v>
      </c>
      <c r="D177" s="6">
        <v>862131</v>
      </c>
      <c r="E177" s="6">
        <f t="shared" si="2"/>
        <v>1851519.0193113098</v>
      </c>
    </row>
    <row r="178" spans="1:5" x14ac:dyDescent="0.25">
      <c r="A178" s="13">
        <v>41122</v>
      </c>
      <c r="B178" s="6">
        <v>800745.00879439991</v>
      </c>
      <c r="C178" s="6">
        <v>181103</v>
      </c>
      <c r="D178" s="6">
        <v>855424</v>
      </c>
      <c r="E178" s="6">
        <f t="shared" si="2"/>
        <v>1837272.0087943999</v>
      </c>
    </row>
    <row r="179" spans="1:5" x14ac:dyDescent="0.25">
      <c r="A179" s="13">
        <v>41153</v>
      </c>
      <c r="B179" s="6">
        <v>801080.62723979994</v>
      </c>
      <c r="C179" s="6">
        <v>179136</v>
      </c>
      <c r="D179" s="6">
        <v>853251</v>
      </c>
      <c r="E179" s="6">
        <f t="shared" si="2"/>
        <v>1833467.6272398001</v>
      </c>
    </row>
    <row r="180" spans="1:5" x14ac:dyDescent="0.25">
      <c r="A180" s="13">
        <v>41183</v>
      </c>
      <c r="B180" s="6">
        <v>798163.06294890004</v>
      </c>
      <c r="C180" s="6">
        <v>179756</v>
      </c>
      <c r="D180" s="6">
        <v>862960</v>
      </c>
      <c r="E180" s="6">
        <f t="shared" si="2"/>
        <v>1840879.0629489</v>
      </c>
    </row>
    <row r="181" spans="1:5" x14ac:dyDescent="0.25">
      <c r="A181" s="13">
        <v>41214</v>
      </c>
      <c r="B181" s="6">
        <v>798514.88363980025</v>
      </c>
      <c r="C181" s="6">
        <v>179753</v>
      </c>
      <c r="D181" s="6">
        <v>862560</v>
      </c>
      <c r="E181" s="6">
        <f t="shared" si="2"/>
        <v>1840827.8836398004</v>
      </c>
    </row>
    <row r="182" spans="1:5" x14ac:dyDescent="0.25">
      <c r="A182" s="13">
        <v>41244</v>
      </c>
      <c r="B182" s="6">
        <v>797105.26810890005</v>
      </c>
      <c r="C182" s="6">
        <v>180939</v>
      </c>
      <c r="D182" s="6">
        <v>869493</v>
      </c>
      <c r="E182" s="6">
        <f t="shared" si="2"/>
        <v>1847537.2681089002</v>
      </c>
    </row>
    <row r="183" spans="1:5" x14ac:dyDescent="0.25">
      <c r="A183" s="13">
        <v>41275</v>
      </c>
      <c r="B183" s="6">
        <v>797625.0033025</v>
      </c>
      <c r="C183" s="6">
        <v>180505</v>
      </c>
      <c r="D183" s="6">
        <v>862864</v>
      </c>
      <c r="E183" s="6">
        <f t="shared" si="2"/>
        <v>1840994.0033025001</v>
      </c>
    </row>
    <row r="184" spans="1:5" x14ac:dyDescent="0.25">
      <c r="A184" s="13">
        <v>41306</v>
      </c>
      <c r="B184" s="6">
        <v>791327.66945059993</v>
      </c>
      <c r="C184" s="6">
        <v>179889</v>
      </c>
      <c r="D184" s="6">
        <v>861934</v>
      </c>
      <c r="E184" s="6">
        <f t="shared" si="2"/>
        <v>1833150.6694505999</v>
      </c>
    </row>
    <row r="185" spans="1:5" x14ac:dyDescent="0.25">
      <c r="A185" s="13">
        <v>41334</v>
      </c>
      <c r="B185" s="6">
        <v>792924.0169247</v>
      </c>
      <c r="C185" s="6">
        <v>182691</v>
      </c>
      <c r="D185" s="6">
        <v>868803</v>
      </c>
      <c r="E185" s="6">
        <f t="shared" si="2"/>
        <v>1844418.0169247</v>
      </c>
    </row>
    <row r="186" spans="1:5" x14ac:dyDescent="0.25">
      <c r="A186" s="13">
        <v>41365</v>
      </c>
      <c r="B186" s="6">
        <v>793343.78508309997</v>
      </c>
      <c r="C186" s="6">
        <v>182513</v>
      </c>
      <c r="D186" s="6">
        <v>870920</v>
      </c>
      <c r="E186" s="6">
        <f t="shared" si="2"/>
        <v>1846776.7850831</v>
      </c>
    </row>
    <row r="187" spans="1:5" x14ac:dyDescent="0.25">
      <c r="A187" s="13">
        <v>41395</v>
      </c>
      <c r="B187" s="6">
        <v>793777.70017760003</v>
      </c>
      <c r="C187" s="6">
        <v>182415</v>
      </c>
      <c r="D187" s="6">
        <v>866956</v>
      </c>
      <c r="E187" s="6">
        <f t="shared" si="2"/>
        <v>1843148.7001776001</v>
      </c>
    </row>
    <row r="188" spans="1:5" x14ac:dyDescent="0.25">
      <c r="A188" s="13">
        <v>41426</v>
      </c>
      <c r="B188" s="6">
        <v>794461.41181829991</v>
      </c>
      <c r="C188" s="6">
        <v>182057</v>
      </c>
      <c r="D188" s="6">
        <v>865487</v>
      </c>
      <c r="E188" s="6">
        <f t="shared" si="2"/>
        <v>1842005.4118182999</v>
      </c>
    </row>
    <row r="189" spans="1:5" x14ac:dyDescent="0.25">
      <c r="A189" s="13">
        <v>41456</v>
      </c>
      <c r="B189" s="6">
        <v>800596.64090600004</v>
      </c>
      <c r="C189" s="6">
        <v>182503</v>
      </c>
      <c r="D189" s="6">
        <v>865508</v>
      </c>
      <c r="E189" s="6">
        <f t="shared" si="2"/>
        <v>1848607.640906</v>
      </c>
    </row>
    <row r="190" spans="1:5" x14ac:dyDescent="0.25">
      <c r="A190" s="13">
        <v>41487</v>
      </c>
      <c r="B190" s="6">
        <v>795060.16424320021</v>
      </c>
      <c r="C190" s="6">
        <v>182093</v>
      </c>
      <c r="D190" s="6">
        <v>861531</v>
      </c>
      <c r="E190" s="6">
        <f t="shared" si="2"/>
        <v>1838684.1642432003</v>
      </c>
    </row>
    <row r="191" spans="1:5" x14ac:dyDescent="0.25">
      <c r="A191" s="13">
        <v>41518</v>
      </c>
      <c r="B191" s="6">
        <v>801203.11275309988</v>
      </c>
      <c r="C191" s="6">
        <v>182190</v>
      </c>
      <c r="D191" s="6">
        <v>862036</v>
      </c>
      <c r="E191" s="6">
        <f t="shared" si="2"/>
        <v>1845429.1127530998</v>
      </c>
    </row>
    <row r="192" spans="1:5" x14ac:dyDescent="0.25">
      <c r="A192" s="13">
        <v>41548</v>
      </c>
      <c r="B192" s="6">
        <v>799789.76143329998</v>
      </c>
      <c r="C192" s="6">
        <v>182674</v>
      </c>
      <c r="D192" s="6">
        <v>868032</v>
      </c>
      <c r="E192" s="6">
        <f t="shared" si="2"/>
        <v>1850495.7614333001</v>
      </c>
    </row>
    <row r="193" spans="1:5" x14ac:dyDescent="0.25">
      <c r="A193" s="13">
        <v>41579</v>
      </c>
      <c r="B193" s="6">
        <v>796855.22403330007</v>
      </c>
      <c r="C193" s="6">
        <v>182307</v>
      </c>
      <c r="D193" s="6">
        <v>863145</v>
      </c>
      <c r="E193" s="6">
        <f t="shared" si="2"/>
        <v>1842307.2240333001</v>
      </c>
    </row>
    <row r="194" spans="1:5" x14ac:dyDescent="0.25">
      <c r="A194" s="13">
        <v>41609</v>
      </c>
      <c r="B194" s="6">
        <v>865065.13227149996</v>
      </c>
      <c r="C194" s="6">
        <v>181543</v>
      </c>
      <c r="D194" s="6">
        <v>861330</v>
      </c>
      <c r="E194" s="6">
        <f t="shared" si="2"/>
        <v>1907938.1322714998</v>
      </c>
    </row>
    <row r="195" spans="1:5" x14ac:dyDescent="0.25">
      <c r="A195" s="13">
        <v>41640</v>
      </c>
      <c r="B195" s="6">
        <v>864539.76387730008</v>
      </c>
      <c r="C195" s="6">
        <v>182129</v>
      </c>
      <c r="D195" s="6">
        <v>867298</v>
      </c>
      <c r="E195" s="6">
        <f t="shared" ref="E195:E258" si="3">SUM(B195:D195)</f>
        <v>1913966.7638773001</v>
      </c>
    </row>
    <row r="196" spans="1:5" x14ac:dyDescent="0.25">
      <c r="A196" s="13">
        <v>41671</v>
      </c>
      <c r="B196" s="6">
        <v>859224.93139209982</v>
      </c>
      <c r="C196" s="6">
        <v>180383</v>
      </c>
      <c r="D196" s="6">
        <v>859381</v>
      </c>
      <c r="E196" s="6">
        <f t="shared" si="3"/>
        <v>1898988.9313920997</v>
      </c>
    </row>
    <row r="197" spans="1:5" x14ac:dyDescent="0.25">
      <c r="A197" s="13">
        <v>41699</v>
      </c>
      <c r="B197" s="6">
        <v>865749.15235700004</v>
      </c>
      <c r="C197" s="6">
        <v>180700</v>
      </c>
      <c r="D197" s="6">
        <v>859408</v>
      </c>
      <c r="E197" s="6">
        <f t="shared" si="3"/>
        <v>1905857.1523569999</v>
      </c>
    </row>
    <row r="198" spans="1:5" x14ac:dyDescent="0.25">
      <c r="A198" s="13">
        <v>41730</v>
      </c>
      <c r="B198" s="6">
        <v>866777.33008929994</v>
      </c>
      <c r="C198" s="6">
        <v>180822</v>
      </c>
      <c r="D198" s="6">
        <v>861331</v>
      </c>
      <c r="E198" s="6">
        <f t="shared" si="3"/>
        <v>1908930.3300892999</v>
      </c>
    </row>
    <row r="199" spans="1:5" x14ac:dyDescent="0.25">
      <c r="A199" s="13">
        <v>41760</v>
      </c>
      <c r="B199" s="6">
        <v>871653.21799289994</v>
      </c>
      <c r="C199" s="6">
        <v>180963</v>
      </c>
      <c r="D199" s="6">
        <v>859206</v>
      </c>
      <c r="E199" s="6">
        <f t="shared" si="3"/>
        <v>1911822.2179928999</v>
      </c>
    </row>
    <row r="200" spans="1:5" x14ac:dyDescent="0.25">
      <c r="A200" s="13">
        <v>41791</v>
      </c>
      <c r="B200" s="6">
        <v>874067.62713549996</v>
      </c>
      <c r="C200" s="6">
        <v>180768</v>
      </c>
      <c r="D200" s="6">
        <v>857722</v>
      </c>
      <c r="E200" s="6">
        <f t="shared" si="3"/>
        <v>1912557.6271354998</v>
      </c>
    </row>
    <row r="201" spans="1:5" x14ac:dyDescent="0.25">
      <c r="A201" s="13">
        <v>41821</v>
      </c>
      <c r="B201" s="6">
        <v>881934.58866690006</v>
      </c>
      <c r="C201" s="6">
        <v>180675</v>
      </c>
      <c r="D201" s="6">
        <v>855856</v>
      </c>
      <c r="E201" s="6">
        <f t="shared" si="3"/>
        <v>1918465.5886669001</v>
      </c>
    </row>
    <row r="202" spans="1:5" x14ac:dyDescent="0.25">
      <c r="A202" s="13">
        <v>41852</v>
      </c>
      <c r="B202" s="6">
        <v>883060.63270820002</v>
      </c>
      <c r="C202" s="6">
        <v>179813</v>
      </c>
      <c r="D202" s="6">
        <v>850352</v>
      </c>
      <c r="E202" s="6">
        <f t="shared" si="3"/>
        <v>1913225.6327082</v>
      </c>
    </row>
    <row r="203" spans="1:5" x14ac:dyDescent="0.25">
      <c r="A203" s="13">
        <v>41883</v>
      </c>
      <c r="B203" s="6">
        <v>888478.99342490011</v>
      </c>
      <c r="C203" s="6">
        <v>179766</v>
      </c>
      <c r="D203" s="6">
        <v>848191</v>
      </c>
      <c r="E203" s="6">
        <f t="shared" si="3"/>
        <v>1916435.9934249001</v>
      </c>
    </row>
    <row r="204" spans="1:5" x14ac:dyDescent="0.25">
      <c r="A204" s="13">
        <v>41913</v>
      </c>
      <c r="B204" s="6">
        <v>891163.36189609999</v>
      </c>
      <c r="C204" s="6">
        <v>179371</v>
      </c>
      <c r="D204" s="6">
        <v>845287</v>
      </c>
      <c r="E204" s="6">
        <f t="shared" si="3"/>
        <v>1915821.3618961</v>
      </c>
    </row>
    <row r="205" spans="1:5" x14ac:dyDescent="0.25">
      <c r="A205" s="13">
        <v>41944</v>
      </c>
      <c r="B205" s="6">
        <v>892733.98023710004</v>
      </c>
      <c r="C205" s="6">
        <v>179000</v>
      </c>
      <c r="D205" s="6">
        <v>842566</v>
      </c>
      <c r="E205" s="6">
        <f t="shared" si="3"/>
        <v>1914299.9802371</v>
      </c>
    </row>
    <row r="206" spans="1:5" x14ac:dyDescent="0.25">
      <c r="A206" s="13">
        <v>41974</v>
      </c>
      <c r="B206" s="6">
        <v>887453.10626200004</v>
      </c>
      <c r="C206" s="6">
        <v>175927</v>
      </c>
      <c r="D206" s="6">
        <v>832333</v>
      </c>
      <c r="E206" s="6">
        <f t="shared" si="3"/>
        <v>1895713.106262</v>
      </c>
    </row>
    <row r="207" spans="1:5" x14ac:dyDescent="0.25">
      <c r="A207" s="13">
        <v>42005</v>
      </c>
      <c r="B207" s="6">
        <v>878733.42391199991</v>
      </c>
      <c r="C207" s="6">
        <v>172737</v>
      </c>
      <c r="D207" s="6">
        <v>816501</v>
      </c>
      <c r="E207" s="6">
        <f t="shared" si="3"/>
        <v>1867971.4239119999</v>
      </c>
    </row>
    <row r="208" spans="1:5" x14ac:dyDescent="0.25">
      <c r="A208" s="13">
        <v>42036</v>
      </c>
      <c r="B208" s="6">
        <v>866739.04895600001</v>
      </c>
      <c r="C208" s="6">
        <v>170160</v>
      </c>
      <c r="D208" s="6">
        <v>804146</v>
      </c>
      <c r="E208" s="6">
        <f t="shared" si="3"/>
        <v>1841045.048956</v>
      </c>
    </row>
    <row r="209" spans="1:5" x14ac:dyDescent="0.25">
      <c r="A209" s="13">
        <v>42064</v>
      </c>
      <c r="B209" s="6">
        <v>873373.48288499995</v>
      </c>
      <c r="C209" s="6">
        <v>171007</v>
      </c>
      <c r="D209" s="6">
        <v>800174</v>
      </c>
      <c r="E209" s="6">
        <f t="shared" si="3"/>
        <v>1844554.4828849998</v>
      </c>
    </row>
    <row r="210" spans="1:5" x14ac:dyDescent="0.25">
      <c r="A210" s="13">
        <v>42095</v>
      </c>
      <c r="B210" s="6">
        <v>876070.53446700005</v>
      </c>
      <c r="C210" s="6">
        <v>171557</v>
      </c>
      <c r="D210" s="6">
        <v>805638</v>
      </c>
      <c r="E210" s="6">
        <f t="shared" si="3"/>
        <v>1853265.534467</v>
      </c>
    </row>
    <row r="211" spans="1:5" x14ac:dyDescent="0.25">
      <c r="A211" s="13">
        <v>42125</v>
      </c>
      <c r="B211" s="6">
        <v>877503.42089999991</v>
      </c>
      <c r="C211" s="6">
        <v>170423</v>
      </c>
      <c r="D211" s="6">
        <v>802933</v>
      </c>
      <c r="E211" s="6">
        <f t="shared" si="3"/>
        <v>1850859.4208999998</v>
      </c>
    </row>
    <row r="212" spans="1:5" x14ac:dyDescent="0.25">
      <c r="A212" s="13">
        <v>42156</v>
      </c>
      <c r="B212" s="6">
        <v>881420.05798100005</v>
      </c>
      <c r="C212" s="6">
        <v>169385</v>
      </c>
      <c r="D212" s="6">
        <v>800498</v>
      </c>
      <c r="E212" s="6">
        <f t="shared" si="3"/>
        <v>1851303.057981</v>
      </c>
    </row>
    <row r="213" spans="1:5" x14ac:dyDescent="0.25">
      <c r="A213" s="13">
        <v>42186</v>
      </c>
      <c r="B213" s="6">
        <v>879340.64564700006</v>
      </c>
      <c r="C213" s="6">
        <v>170037</v>
      </c>
      <c r="D213" s="6">
        <v>792553</v>
      </c>
      <c r="E213" s="6">
        <f t="shared" si="3"/>
        <v>1841930.6456470001</v>
      </c>
    </row>
    <row r="214" spans="1:5" x14ac:dyDescent="0.25">
      <c r="A214" s="13">
        <v>42217</v>
      </c>
      <c r="B214" s="6">
        <v>893191.62456400006</v>
      </c>
      <c r="C214" s="6">
        <v>169755</v>
      </c>
      <c r="D214" s="6">
        <v>786515</v>
      </c>
      <c r="E214" s="6">
        <f t="shared" si="3"/>
        <v>1849461.6245639999</v>
      </c>
    </row>
    <row r="215" spans="1:5" x14ac:dyDescent="0.25">
      <c r="A215" s="13">
        <v>42248</v>
      </c>
      <c r="B215" s="6">
        <v>906123.75510800001</v>
      </c>
      <c r="C215" s="6">
        <v>170266</v>
      </c>
      <c r="D215" s="6">
        <v>783377</v>
      </c>
      <c r="E215" s="6">
        <f t="shared" si="3"/>
        <v>1859766.755108</v>
      </c>
    </row>
    <row r="216" spans="1:5" x14ac:dyDescent="0.25">
      <c r="A216" s="13">
        <v>42278</v>
      </c>
      <c r="B216" s="6">
        <v>905968.14003300003</v>
      </c>
      <c r="C216" s="6">
        <v>170422</v>
      </c>
      <c r="D216" s="6">
        <v>779537</v>
      </c>
      <c r="E216" s="6">
        <f t="shared" si="3"/>
        <v>1855927.1400330001</v>
      </c>
    </row>
    <row r="217" spans="1:5" x14ac:dyDescent="0.25">
      <c r="A217" s="13">
        <v>42309</v>
      </c>
      <c r="B217" s="6">
        <v>914831.13458699989</v>
      </c>
      <c r="C217" s="6">
        <v>171537</v>
      </c>
      <c r="D217" s="6">
        <v>770190</v>
      </c>
      <c r="E217" s="6">
        <f t="shared" si="3"/>
        <v>1856558.1345869999</v>
      </c>
    </row>
    <row r="218" spans="1:5" x14ac:dyDescent="0.25">
      <c r="A218" s="13">
        <v>42339</v>
      </c>
      <c r="B218" s="6">
        <v>907666.71261100005</v>
      </c>
      <c r="C218" s="6">
        <v>172482</v>
      </c>
      <c r="D218" s="6">
        <v>763376</v>
      </c>
      <c r="E218" s="6">
        <f t="shared" si="3"/>
        <v>1843524.7126110001</v>
      </c>
    </row>
    <row r="219" spans="1:5" x14ac:dyDescent="0.25">
      <c r="A219" s="13">
        <v>42370</v>
      </c>
      <c r="B219" s="6">
        <v>911499.87787500012</v>
      </c>
      <c r="C219" s="6">
        <v>173730</v>
      </c>
      <c r="D219" s="6">
        <v>753044</v>
      </c>
      <c r="E219" s="6">
        <f t="shared" si="3"/>
        <v>1838273.8778750002</v>
      </c>
    </row>
    <row r="220" spans="1:5" x14ac:dyDescent="0.25">
      <c r="A220" s="13">
        <v>42401</v>
      </c>
      <c r="B220" s="6">
        <v>907259.51777300017</v>
      </c>
      <c r="C220" s="6">
        <v>175951</v>
      </c>
      <c r="D220" s="6">
        <v>744063</v>
      </c>
      <c r="E220" s="6">
        <f t="shared" si="3"/>
        <v>1827273.5177730001</v>
      </c>
    </row>
    <row r="221" spans="1:5" x14ac:dyDescent="0.25">
      <c r="A221" s="13">
        <v>42430</v>
      </c>
      <c r="B221" s="6">
        <v>913638.73718000005</v>
      </c>
      <c r="C221" s="6">
        <v>181071</v>
      </c>
      <c r="D221" s="6">
        <v>738978</v>
      </c>
      <c r="E221" s="6">
        <f t="shared" si="3"/>
        <v>1833687.7371800002</v>
      </c>
    </row>
    <row r="222" spans="1:5" x14ac:dyDescent="0.25">
      <c r="A222" s="13">
        <v>42461</v>
      </c>
      <c r="B222" s="6">
        <v>912076.94580700016</v>
      </c>
      <c r="C222" s="6">
        <v>187505</v>
      </c>
      <c r="D222" s="6">
        <v>736229</v>
      </c>
      <c r="E222" s="6">
        <f t="shared" si="3"/>
        <v>1835810.9458070002</v>
      </c>
    </row>
    <row r="223" spans="1:5" x14ac:dyDescent="0.25">
      <c r="A223" s="13">
        <v>42491</v>
      </c>
      <c r="B223" s="6">
        <v>919664.41001500003</v>
      </c>
      <c r="C223" s="6">
        <v>193016</v>
      </c>
      <c r="D223" s="6">
        <v>734467</v>
      </c>
      <c r="E223" s="6">
        <f t="shared" si="3"/>
        <v>1847147.410015</v>
      </c>
    </row>
    <row r="224" spans="1:5" x14ac:dyDescent="0.25">
      <c r="A224" s="13">
        <v>42522</v>
      </c>
      <c r="B224" s="6">
        <v>926617.35529899993</v>
      </c>
      <c r="C224" s="6">
        <v>199423</v>
      </c>
      <c r="D224" s="6">
        <v>723862</v>
      </c>
      <c r="E224" s="6">
        <f t="shared" si="3"/>
        <v>1849902.3552989999</v>
      </c>
    </row>
    <row r="225" spans="1:5" x14ac:dyDescent="0.25">
      <c r="A225" s="13">
        <v>42552</v>
      </c>
      <c r="B225" s="6">
        <v>925349.01426299999</v>
      </c>
      <c r="C225" s="6">
        <v>204601</v>
      </c>
      <c r="D225" s="6">
        <v>715247</v>
      </c>
      <c r="E225" s="6">
        <f t="shared" si="3"/>
        <v>1845197.0142629999</v>
      </c>
    </row>
    <row r="226" spans="1:5" x14ac:dyDescent="0.25">
      <c r="A226" s="13">
        <v>42583</v>
      </c>
      <c r="B226" s="6">
        <v>930677.9069360001</v>
      </c>
      <c r="C226" s="6">
        <v>210509</v>
      </c>
      <c r="D226" s="6">
        <v>712119</v>
      </c>
      <c r="E226" s="6">
        <f t="shared" si="3"/>
        <v>1853305.9069360001</v>
      </c>
    </row>
    <row r="227" spans="1:5" x14ac:dyDescent="0.25">
      <c r="A227" s="13">
        <v>42614</v>
      </c>
      <c r="B227" s="6">
        <v>929908.13374499988</v>
      </c>
      <c r="C227" s="6">
        <v>216483</v>
      </c>
      <c r="D227" s="6">
        <v>704311</v>
      </c>
      <c r="E227" s="6">
        <f t="shared" si="3"/>
        <v>1850702.1337449998</v>
      </c>
    </row>
    <row r="228" spans="1:5" x14ac:dyDescent="0.25">
      <c r="A228" s="13">
        <v>42644</v>
      </c>
      <c r="B228" s="6">
        <v>944327.68569800002</v>
      </c>
      <c r="C228" s="6">
        <v>223416</v>
      </c>
      <c r="D228" s="6">
        <v>701649</v>
      </c>
      <c r="E228" s="6">
        <f t="shared" si="3"/>
        <v>1869392.685698</v>
      </c>
    </row>
    <row r="229" spans="1:5" x14ac:dyDescent="0.25">
      <c r="A229" s="13">
        <v>42675</v>
      </c>
      <c r="B229" s="6">
        <v>948090.10376800015</v>
      </c>
      <c r="C229" s="6">
        <v>230138</v>
      </c>
      <c r="D229" s="6">
        <v>695291</v>
      </c>
      <c r="E229" s="6">
        <f t="shared" si="3"/>
        <v>1873519.1037680001</v>
      </c>
    </row>
    <row r="230" spans="1:5" x14ac:dyDescent="0.25">
      <c r="A230" s="13">
        <v>42705</v>
      </c>
      <c r="B230" s="6">
        <v>951103.83529500023</v>
      </c>
      <c r="C230" s="6">
        <v>235722</v>
      </c>
      <c r="D230" s="6">
        <v>688257</v>
      </c>
      <c r="E230" s="6">
        <f t="shared" si="3"/>
        <v>1875082.8352950001</v>
      </c>
    </row>
    <row r="231" spans="1:5" x14ac:dyDescent="0.25">
      <c r="A231" s="13">
        <v>42736</v>
      </c>
      <c r="B231" s="6">
        <v>957056.20759999985</v>
      </c>
      <c r="C231" s="6">
        <v>241983</v>
      </c>
      <c r="D231" s="6">
        <v>685068</v>
      </c>
      <c r="E231" s="6">
        <f t="shared" si="3"/>
        <v>1884107.2075999998</v>
      </c>
    </row>
    <row r="232" spans="1:5" x14ac:dyDescent="0.25">
      <c r="A232" s="13">
        <v>42767</v>
      </c>
      <c r="B232" s="6">
        <v>953660.13329500007</v>
      </c>
      <c r="C232" s="6">
        <v>247036</v>
      </c>
      <c r="D232" s="6">
        <v>682665</v>
      </c>
      <c r="E232" s="6">
        <f t="shared" si="3"/>
        <v>1883361.1332950001</v>
      </c>
    </row>
    <row r="233" spans="1:5" x14ac:dyDescent="0.25">
      <c r="A233" s="13">
        <v>42795</v>
      </c>
      <c r="B233" s="6">
        <v>962260.97066599992</v>
      </c>
      <c r="C233" s="6">
        <v>257027</v>
      </c>
      <c r="D233" s="6">
        <v>675441</v>
      </c>
      <c r="E233" s="6">
        <f t="shared" si="3"/>
        <v>1894728.9706659999</v>
      </c>
    </row>
    <row r="234" spans="1:5" x14ac:dyDescent="0.25">
      <c r="A234" s="13">
        <v>42826</v>
      </c>
      <c r="B234" s="6">
        <v>965174.77330100001</v>
      </c>
      <c r="C234" s="6">
        <v>261577</v>
      </c>
      <c r="D234" s="6">
        <v>669861</v>
      </c>
      <c r="E234" s="6">
        <f t="shared" si="3"/>
        <v>1896612.773301</v>
      </c>
    </row>
    <row r="235" spans="1:5" x14ac:dyDescent="0.25">
      <c r="A235" s="13">
        <v>42856</v>
      </c>
      <c r="B235" s="6">
        <v>972336.76341300004</v>
      </c>
      <c r="C235" s="6">
        <v>271190</v>
      </c>
      <c r="D235" s="6">
        <v>665750</v>
      </c>
      <c r="E235" s="6">
        <f t="shared" si="3"/>
        <v>1909276.7634129999</v>
      </c>
    </row>
    <row r="236" spans="1:5" x14ac:dyDescent="0.25">
      <c r="A236" s="13">
        <v>42887</v>
      </c>
      <c r="B236" s="6">
        <v>975355.78623100009</v>
      </c>
      <c r="C236" s="6">
        <v>281776</v>
      </c>
      <c r="D236" s="6">
        <v>660316</v>
      </c>
      <c r="E236" s="6">
        <f t="shared" si="3"/>
        <v>1917447.786231</v>
      </c>
    </row>
    <row r="237" spans="1:5" x14ac:dyDescent="0.25">
      <c r="A237" s="13">
        <v>42917</v>
      </c>
      <c r="B237" s="6">
        <v>987058.20325699996</v>
      </c>
      <c r="C237" s="6">
        <v>290799</v>
      </c>
      <c r="D237" s="6">
        <v>652696</v>
      </c>
      <c r="E237" s="6">
        <f t="shared" si="3"/>
        <v>1930553.2032570001</v>
      </c>
    </row>
    <row r="238" spans="1:5" x14ac:dyDescent="0.25">
      <c r="A238" s="13">
        <v>42948</v>
      </c>
      <c r="B238" s="6">
        <v>992938.11350999994</v>
      </c>
      <c r="C238" s="6">
        <v>299947</v>
      </c>
      <c r="D238" s="6">
        <v>646063</v>
      </c>
      <c r="E238" s="6">
        <f t="shared" si="3"/>
        <v>1938948.1135100001</v>
      </c>
    </row>
    <row r="239" spans="1:5" x14ac:dyDescent="0.25">
      <c r="A239" s="13">
        <v>42979</v>
      </c>
      <c r="B239" s="6">
        <v>997340.27616300003</v>
      </c>
      <c r="C239" s="6">
        <v>305056</v>
      </c>
      <c r="D239" s="6">
        <v>638117</v>
      </c>
      <c r="E239" s="6">
        <f t="shared" si="3"/>
        <v>1940513.2761630001</v>
      </c>
    </row>
    <row r="240" spans="1:5" x14ac:dyDescent="0.25">
      <c r="A240" s="13">
        <v>43009</v>
      </c>
      <c r="B240" s="6">
        <v>1011782.708732</v>
      </c>
      <c r="C240" s="6">
        <v>312003</v>
      </c>
      <c r="D240" s="6">
        <v>631218</v>
      </c>
      <c r="E240" s="6">
        <f t="shared" si="3"/>
        <v>1955003.7087320001</v>
      </c>
    </row>
    <row r="241" spans="1:5" x14ac:dyDescent="0.25">
      <c r="A241" s="13">
        <v>43040</v>
      </c>
      <c r="B241" s="6">
        <v>1018232.172134</v>
      </c>
      <c r="C241" s="6">
        <v>322559</v>
      </c>
      <c r="D241" s="6">
        <v>626542</v>
      </c>
      <c r="E241" s="6">
        <f t="shared" si="3"/>
        <v>1967333.1721339999</v>
      </c>
    </row>
    <row r="242" spans="1:5" x14ac:dyDescent="0.25">
      <c r="A242" s="13">
        <v>43070</v>
      </c>
      <c r="B242" s="6">
        <v>1020813.458998</v>
      </c>
      <c r="C242" s="6">
        <v>328415</v>
      </c>
      <c r="D242" s="6">
        <v>617431</v>
      </c>
      <c r="E242" s="6">
        <f t="shared" si="3"/>
        <v>1966659.458998</v>
      </c>
    </row>
    <row r="243" spans="1:5" x14ac:dyDescent="0.25">
      <c r="A243" s="13">
        <v>43101</v>
      </c>
      <c r="B243" s="6">
        <v>1026671.92857</v>
      </c>
      <c r="C243" s="6">
        <v>336250</v>
      </c>
      <c r="D243" s="6">
        <v>620658</v>
      </c>
      <c r="E243" s="6">
        <f t="shared" si="3"/>
        <v>1983579.92857</v>
      </c>
    </row>
    <row r="244" spans="1:5" x14ac:dyDescent="0.25">
      <c r="A244" s="13">
        <v>43132</v>
      </c>
      <c r="B244" s="6">
        <v>1029088.324385</v>
      </c>
      <c r="C244" s="6">
        <v>340822</v>
      </c>
      <c r="D244" s="6">
        <v>614214</v>
      </c>
      <c r="E244" s="6">
        <f t="shared" si="3"/>
        <v>1984124.3243849999</v>
      </c>
    </row>
    <row r="245" spans="1:5" x14ac:dyDescent="0.25">
      <c r="A245" s="13">
        <v>43160</v>
      </c>
      <c r="B245" s="6">
        <v>1036503.0881309999</v>
      </c>
      <c r="C245" s="6">
        <v>349936</v>
      </c>
      <c r="D245" s="6">
        <v>609514</v>
      </c>
      <c r="E245" s="6">
        <f t="shared" si="3"/>
        <v>1995953.0881309998</v>
      </c>
    </row>
    <row r="246" spans="1:5" x14ac:dyDescent="0.25">
      <c r="A246" s="13">
        <v>43191</v>
      </c>
      <c r="B246" s="6">
        <v>1050193.2187590001</v>
      </c>
      <c r="C246" s="6">
        <v>358145</v>
      </c>
      <c r="D246" s="6">
        <v>604970</v>
      </c>
      <c r="E246" s="6">
        <f t="shared" si="3"/>
        <v>2013308.2187590001</v>
      </c>
    </row>
    <row r="247" spans="1:5" x14ac:dyDescent="0.25">
      <c r="A247" s="13">
        <v>43221</v>
      </c>
      <c r="B247" s="6">
        <v>1060734.8693890001</v>
      </c>
      <c r="C247" s="6">
        <v>367003</v>
      </c>
      <c r="D247" s="6">
        <v>599974</v>
      </c>
      <c r="E247" s="6">
        <f t="shared" si="3"/>
        <v>2027711.8693890001</v>
      </c>
    </row>
    <row r="248" spans="1:5" x14ac:dyDescent="0.25">
      <c r="A248" s="13">
        <v>43252</v>
      </c>
      <c r="B248" s="6">
        <v>1066274.9357759999</v>
      </c>
      <c r="C248" s="6">
        <v>374254</v>
      </c>
      <c r="D248" s="6">
        <v>593838</v>
      </c>
      <c r="E248" s="6">
        <f t="shared" si="3"/>
        <v>2034366.9357759999</v>
      </c>
    </row>
    <row r="249" spans="1:5" x14ac:dyDescent="0.25">
      <c r="A249" s="13">
        <v>43282</v>
      </c>
      <c r="B249" s="6">
        <v>1084206.104971</v>
      </c>
      <c r="C249" s="6">
        <v>384590</v>
      </c>
      <c r="D249" s="6">
        <v>589373</v>
      </c>
      <c r="E249" s="6">
        <f t="shared" si="3"/>
        <v>2058169.104971</v>
      </c>
    </row>
    <row r="250" spans="1:5" x14ac:dyDescent="0.25">
      <c r="A250" s="13">
        <v>43313</v>
      </c>
      <c r="B250" s="6">
        <v>1092869.1930529999</v>
      </c>
      <c r="C250" s="6">
        <v>393799</v>
      </c>
      <c r="D250" s="6">
        <v>583647</v>
      </c>
      <c r="E250" s="6">
        <f t="shared" si="3"/>
        <v>2070315.1930529999</v>
      </c>
    </row>
    <row r="251" spans="1:5" x14ac:dyDescent="0.25">
      <c r="A251" s="13">
        <v>43344</v>
      </c>
      <c r="B251" s="6">
        <v>1106825.576904</v>
      </c>
      <c r="C251" s="6">
        <v>404515</v>
      </c>
      <c r="D251" s="6">
        <v>574829</v>
      </c>
      <c r="E251" s="6">
        <f t="shared" si="3"/>
        <v>2086169.576904</v>
      </c>
    </row>
    <row r="252" spans="1:5" x14ac:dyDescent="0.25">
      <c r="A252" s="13">
        <v>43374</v>
      </c>
      <c r="B252" s="6">
        <v>1115571.8924820002</v>
      </c>
      <c r="C252" s="6">
        <v>412146</v>
      </c>
      <c r="D252" s="6">
        <v>568521</v>
      </c>
      <c r="E252" s="6">
        <f t="shared" si="3"/>
        <v>2096238.8924820002</v>
      </c>
    </row>
    <row r="253" spans="1:5" x14ac:dyDescent="0.25">
      <c r="A253" s="13">
        <v>43405</v>
      </c>
      <c r="B253" s="6">
        <v>1124882.9442100001</v>
      </c>
      <c r="C253" s="6">
        <v>419670</v>
      </c>
      <c r="D253" s="6">
        <v>563150</v>
      </c>
      <c r="E253" s="6">
        <f t="shared" si="3"/>
        <v>2107702.9442100003</v>
      </c>
    </row>
    <row r="254" spans="1:5" x14ac:dyDescent="0.25">
      <c r="A254" s="13">
        <v>43435</v>
      </c>
      <c r="B254" s="6">
        <v>1134203.9823629998</v>
      </c>
      <c r="C254" s="6">
        <v>424385</v>
      </c>
      <c r="D254" s="6">
        <v>558280</v>
      </c>
      <c r="E254" s="6">
        <f t="shared" si="3"/>
        <v>2116868.9823629996</v>
      </c>
    </row>
    <row r="255" spans="1:5" x14ac:dyDescent="0.25">
      <c r="A255" s="13">
        <v>43466</v>
      </c>
      <c r="B255" s="6">
        <v>1144191.4728569998</v>
      </c>
      <c r="C255" s="6">
        <v>434814</v>
      </c>
      <c r="D255" s="6">
        <v>566900</v>
      </c>
      <c r="E255" s="6">
        <f t="shared" si="3"/>
        <v>2145905.4728569998</v>
      </c>
    </row>
    <row r="256" spans="1:5" x14ac:dyDescent="0.25">
      <c r="A256" s="13">
        <v>43497</v>
      </c>
      <c r="B256" s="6">
        <v>1143565.2677739998</v>
      </c>
      <c r="C256" s="6">
        <v>439936</v>
      </c>
      <c r="D256" s="6">
        <v>567329</v>
      </c>
      <c r="E256" s="6">
        <f t="shared" si="3"/>
        <v>2150830.2677739998</v>
      </c>
    </row>
    <row r="257" spans="1:5" x14ac:dyDescent="0.25">
      <c r="A257" s="13">
        <v>43525</v>
      </c>
      <c r="B257" s="6">
        <v>1150698.9839909996</v>
      </c>
      <c r="C257" s="6">
        <v>444768</v>
      </c>
      <c r="D257" s="6">
        <v>559348</v>
      </c>
      <c r="E257" s="6">
        <f t="shared" si="3"/>
        <v>2154814.9839909999</v>
      </c>
    </row>
    <row r="258" spans="1:5" x14ac:dyDescent="0.25">
      <c r="A258" s="13">
        <v>43556</v>
      </c>
      <c r="B258" s="6">
        <v>1162186.245047</v>
      </c>
      <c r="C258" s="6">
        <v>451509</v>
      </c>
      <c r="D258" s="6">
        <v>556993</v>
      </c>
      <c r="E258" s="6">
        <f t="shared" si="3"/>
        <v>2170688.2450470002</v>
      </c>
    </row>
    <row r="259" spans="1:5" x14ac:dyDescent="0.25">
      <c r="A259" s="13">
        <v>43586</v>
      </c>
      <c r="B259" s="6">
        <v>1167402.0881239998</v>
      </c>
      <c r="C259" s="6">
        <v>459184</v>
      </c>
      <c r="D259" s="6">
        <v>556735</v>
      </c>
      <c r="E259" s="6">
        <f t="shared" ref="E259:E262" si="4">SUM(B259:D259)</f>
        <v>2183321.0881239995</v>
      </c>
    </row>
    <row r="260" spans="1:5" x14ac:dyDescent="0.25">
      <c r="A260" s="13">
        <v>43617</v>
      </c>
      <c r="B260" s="6">
        <v>1178262.7992</v>
      </c>
      <c r="C260" s="6">
        <v>465690</v>
      </c>
      <c r="D260" s="6">
        <v>544188</v>
      </c>
      <c r="E260" s="6">
        <f t="shared" si="4"/>
        <v>2188140.7992000002</v>
      </c>
    </row>
    <row r="261" spans="1:5" x14ac:dyDescent="0.25">
      <c r="A261" s="13">
        <v>43647</v>
      </c>
      <c r="B261" s="6">
        <v>1190666.9405499999</v>
      </c>
      <c r="C261" s="6">
        <v>473081</v>
      </c>
      <c r="D261" s="6">
        <v>544864</v>
      </c>
      <c r="E261" s="6">
        <f t="shared" si="4"/>
        <v>2208611.9405499999</v>
      </c>
    </row>
    <row r="262" spans="1:5" x14ac:dyDescent="0.25">
      <c r="A262" s="13">
        <v>43678</v>
      </c>
      <c r="B262" s="6">
        <v>1193343.8884559998</v>
      </c>
      <c r="C262" s="6">
        <v>477293</v>
      </c>
      <c r="D262" s="6">
        <v>534052</v>
      </c>
      <c r="E262" s="6">
        <f t="shared" si="4"/>
        <v>2204688.888456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0D6B62-779B-4530-964C-DF0185A966DC}">
  <dimension ref="A1:Q311"/>
  <sheetViews>
    <sheetView topLeftCell="A274" workbookViewId="0">
      <selection activeCell="P3" sqref="P3:Q311"/>
    </sheetView>
  </sheetViews>
  <sheetFormatPr defaultColWidth="9.109375" defaultRowHeight="13.2" x14ac:dyDescent="0.25"/>
  <cols>
    <col min="1" max="15" width="9.109375" style="2"/>
    <col min="16" max="16" width="10.88671875" style="4" bestFit="1" customWidth="1"/>
    <col min="17" max="17" width="12.33203125" style="2" bestFit="1" customWidth="1"/>
    <col min="18" max="16384" width="9.109375" style="2"/>
  </cols>
  <sheetData>
    <row r="1" spans="1:17" ht="14.4" x14ac:dyDescent="0.3">
      <c r="A1" s="56" t="s">
        <v>50</v>
      </c>
      <c r="B1" s="55"/>
      <c r="C1" s="55"/>
      <c r="D1" s="55"/>
      <c r="E1" s="55"/>
      <c r="F1" s="55"/>
      <c r="G1" s="55"/>
      <c r="H1" s="55"/>
      <c r="I1" s="55"/>
      <c r="J1" s="55"/>
      <c r="K1" s="55"/>
      <c r="L1" s="55"/>
      <c r="M1" s="55"/>
    </row>
    <row r="2" spans="1:17" ht="57.6" x14ac:dyDescent="0.3">
      <c r="A2" s="55"/>
      <c r="B2" s="57" t="s">
        <v>51</v>
      </c>
      <c r="C2" s="57" t="s">
        <v>52</v>
      </c>
      <c r="D2" s="57" t="s">
        <v>53</v>
      </c>
      <c r="E2" s="57" t="s">
        <v>54</v>
      </c>
      <c r="F2" s="57" t="s">
        <v>55</v>
      </c>
      <c r="G2" s="57" t="s">
        <v>56</v>
      </c>
      <c r="H2" s="57" t="s">
        <v>57</v>
      </c>
      <c r="I2" s="57" t="s">
        <v>58</v>
      </c>
      <c r="J2" s="57" t="s">
        <v>59</v>
      </c>
      <c r="K2" s="57" t="s">
        <v>60</v>
      </c>
      <c r="L2" s="57" t="s">
        <v>61</v>
      </c>
      <c r="M2" s="57" t="s">
        <v>62</v>
      </c>
      <c r="P2" s="5" t="s">
        <v>66</v>
      </c>
      <c r="Q2" s="3" t="s">
        <v>67</v>
      </c>
    </row>
    <row r="3" spans="1:17" ht="14.4" x14ac:dyDescent="0.3">
      <c r="A3" s="58">
        <v>34335</v>
      </c>
      <c r="B3" s="59">
        <v>0.65</v>
      </c>
      <c r="C3" s="55"/>
      <c r="D3" s="55"/>
      <c r="E3" s="60">
        <v>6299632.3529411778</v>
      </c>
      <c r="F3" s="60">
        <v>5242647.0588235296</v>
      </c>
      <c r="G3" s="60"/>
      <c r="H3" s="60"/>
      <c r="I3" s="61">
        <v>5.0999999999999997E-2</v>
      </c>
      <c r="J3" s="61"/>
      <c r="K3" s="61"/>
      <c r="L3" s="55"/>
      <c r="M3" s="55"/>
      <c r="O3" s="58">
        <v>34335</v>
      </c>
      <c r="P3" s="65">
        <f>MAX(B3:D3)</f>
        <v>0.65</v>
      </c>
      <c r="Q3" s="66">
        <f>MIN(I3,L3)</f>
        <v>5.0999999999999997E-2</v>
      </c>
    </row>
    <row r="4" spans="1:17" ht="14.4" x14ac:dyDescent="0.3">
      <c r="A4" s="58">
        <v>34366</v>
      </c>
      <c r="B4" s="59">
        <v>0.65</v>
      </c>
      <c r="C4" s="55"/>
      <c r="D4" s="55"/>
      <c r="E4" s="60">
        <v>6299632.3529411778</v>
      </c>
      <c r="F4" s="60">
        <v>5242647.0588235296</v>
      </c>
      <c r="G4" s="60"/>
      <c r="H4" s="60"/>
      <c r="I4" s="61">
        <v>5.0999999999999997E-2</v>
      </c>
      <c r="J4" s="61"/>
      <c r="K4" s="61"/>
      <c r="L4" s="55"/>
      <c r="M4" s="55"/>
      <c r="O4" s="58">
        <v>34366</v>
      </c>
      <c r="P4" s="65">
        <f t="shared" ref="P4:P67" si="0">MAX(B4:D4)</f>
        <v>0.65</v>
      </c>
      <c r="Q4" s="66">
        <f t="shared" ref="Q4:Q67" si="1">MIN(I4,L4)</f>
        <v>5.0999999999999997E-2</v>
      </c>
    </row>
    <row r="5" spans="1:17" ht="14.4" x14ac:dyDescent="0.3">
      <c r="A5" s="58">
        <v>34394</v>
      </c>
      <c r="B5" s="59">
        <v>0.65</v>
      </c>
      <c r="C5" s="55"/>
      <c r="D5" s="55"/>
      <c r="E5" s="60">
        <v>6309299.307958479</v>
      </c>
      <c r="F5" s="60">
        <v>5250692.0415224917</v>
      </c>
      <c r="G5" s="60"/>
      <c r="H5" s="60"/>
      <c r="I5" s="61">
        <v>5.0999999999999997E-2</v>
      </c>
      <c r="J5" s="61"/>
      <c r="K5" s="61"/>
      <c r="L5" s="55"/>
      <c r="M5" s="55"/>
      <c r="O5" s="58">
        <v>34394</v>
      </c>
      <c r="P5" s="65">
        <f t="shared" si="0"/>
        <v>0.65</v>
      </c>
      <c r="Q5" s="66">
        <f t="shared" si="1"/>
        <v>5.0999999999999997E-2</v>
      </c>
    </row>
    <row r="6" spans="1:17" ht="14.4" x14ac:dyDescent="0.3">
      <c r="A6" s="58">
        <v>34425</v>
      </c>
      <c r="B6" s="59">
        <v>0.65</v>
      </c>
      <c r="C6" s="55"/>
      <c r="D6" s="55"/>
      <c r="E6" s="60">
        <v>6315743.9446366793</v>
      </c>
      <c r="F6" s="60">
        <v>5256055.3633217989</v>
      </c>
      <c r="G6" s="60"/>
      <c r="H6" s="60"/>
      <c r="I6" s="61">
        <v>5.0999999999999997E-2</v>
      </c>
      <c r="J6" s="61"/>
      <c r="K6" s="61"/>
      <c r="L6" s="55"/>
      <c r="M6" s="55"/>
      <c r="O6" s="58">
        <v>34425</v>
      </c>
      <c r="P6" s="65">
        <f t="shared" si="0"/>
        <v>0.65</v>
      </c>
      <c r="Q6" s="66">
        <f t="shared" si="1"/>
        <v>5.0999999999999997E-2</v>
      </c>
    </row>
    <row r="7" spans="1:17" ht="14.4" x14ac:dyDescent="0.3">
      <c r="A7" s="58">
        <v>34455</v>
      </c>
      <c r="B7" s="59">
        <v>0.65</v>
      </c>
      <c r="C7" s="55"/>
      <c r="D7" s="55"/>
      <c r="E7" s="60">
        <v>6309299.307958479</v>
      </c>
      <c r="F7" s="60">
        <v>5250692.0415224917</v>
      </c>
      <c r="G7" s="60"/>
      <c r="H7" s="60"/>
      <c r="I7" s="61">
        <v>5.0999999999999997E-2</v>
      </c>
      <c r="J7" s="61"/>
      <c r="K7" s="61"/>
      <c r="L7" s="55"/>
      <c r="M7" s="55"/>
      <c r="O7" s="58">
        <v>34455</v>
      </c>
      <c r="P7" s="65">
        <f t="shared" si="0"/>
        <v>0.65</v>
      </c>
      <c r="Q7" s="66">
        <f t="shared" si="1"/>
        <v>5.0999999999999997E-2</v>
      </c>
    </row>
    <row r="8" spans="1:17" ht="14.4" x14ac:dyDescent="0.3">
      <c r="A8" s="58">
        <v>34486</v>
      </c>
      <c r="B8" s="59">
        <v>0.65</v>
      </c>
      <c r="C8" s="55"/>
      <c r="D8" s="55"/>
      <c r="E8" s="60">
        <v>6325410.8996539805</v>
      </c>
      <c r="F8" s="60">
        <v>5264100.3460207619</v>
      </c>
      <c r="G8" s="60"/>
      <c r="H8" s="60"/>
      <c r="I8" s="61">
        <v>5.0999999999999997E-2</v>
      </c>
      <c r="J8" s="61"/>
      <c r="K8" s="61"/>
      <c r="L8" s="55"/>
      <c r="M8" s="55"/>
      <c r="O8" s="58">
        <v>34486</v>
      </c>
      <c r="P8" s="65">
        <f t="shared" si="0"/>
        <v>0.65</v>
      </c>
      <c r="Q8" s="66">
        <f t="shared" si="1"/>
        <v>5.0999999999999997E-2</v>
      </c>
    </row>
    <row r="9" spans="1:17" ht="14.4" x14ac:dyDescent="0.3">
      <c r="A9" s="58">
        <v>34516</v>
      </c>
      <c r="B9" s="59">
        <v>0.65</v>
      </c>
      <c r="C9" s="55"/>
      <c r="D9" s="55"/>
      <c r="E9" s="60">
        <v>6357634.0830449844</v>
      </c>
      <c r="F9" s="60">
        <v>5290916.9550173022</v>
      </c>
      <c r="G9" s="60"/>
      <c r="H9" s="60"/>
      <c r="I9" s="61">
        <v>5.0999999999999997E-2</v>
      </c>
      <c r="J9" s="61"/>
      <c r="K9" s="61"/>
      <c r="L9" s="55"/>
      <c r="M9" s="55"/>
      <c r="O9" s="58">
        <v>34516</v>
      </c>
      <c r="P9" s="65">
        <f t="shared" si="0"/>
        <v>0.65</v>
      </c>
      <c r="Q9" s="66">
        <f t="shared" si="1"/>
        <v>5.0999999999999997E-2</v>
      </c>
    </row>
    <row r="10" spans="1:17" ht="14.4" x14ac:dyDescent="0.3">
      <c r="A10" s="58">
        <v>34547</v>
      </c>
      <c r="B10" s="59">
        <v>0.65</v>
      </c>
      <c r="C10" s="55"/>
      <c r="D10" s="55"/>
      <c r="E10" s="60">
        <v>6373745.6747404858</v>
      </c>
      <c r="F10" s="60">
        <v>5304325.2595155723</v>
      </c>
      <c r="G10" s="60"/>
      <c r="H10" s="60"/>
      <c r="I10" s="61">
        <v>5.0999999999999997E-2</v>
      </c>
      <c r="J10" s="61"/>
      <c r="K10" s="61"/>
      <c r="L10" s="55"/>
      <c r="M10" s="55"/>
      <c r="O10" s="58">
        <v>34547</v>
      </c>
      <c r="P10" s="65">
        <f t="shared" si="0"/>
        <v>0.65</v>
      </c>
      <c r="Q10" s="66">
        <f t="shared" si="1"/>
        <v>5.0999999999999997E-2</v>
      </c>
    </row>
    <row r="11" spans="1:17" ht="14.4" x14ac:dyDescent="0.3">
      <c r="A11" s="58">
        <v>34578</v>
      </c>
      <c r="B11" s="59">
        <v>0.65</v>
      </c>
      <c r="C11" s="55"/>
      <c r="D11" s="55"/>
      <c r="E11" s="60">
        <v>6386634.9480968863</v>
      </c>
      <c r="F11" s="60">
        <v>5315051.9031141875</v>
      </c>
      <c r="G11" s="60"/>
      <c r="H11" s="60"/>
      <c r="I11" s="61">
        <v>5.0999999999999997E-2</v>
      </c>
      <c r="J11" s="61"/>
      <c r="K11" s="61"/>
      <c r="L11" s="55"/>
      <c r="M11" s="55"/>
      <c r="O11" s="58">
        <v>34578</v>
      </c>
      <c r="P11" s="65">
        <f t="shared" si="0"/>
        <v>0.65</v>
      </c>
      <c r="Q11" s="66">
        <f t="shared" si="1"/>
        <v>5.0999999999999997E-2</v>
      </c>
    </row>
    <row r="12" spans="1:17" ht="14.4" x14ac:dyDescent="0.3">
      <c r="A12" s="58">
        <v>34608</v>
      </c>
      <c r="B12" s="59">
        <v>0.65</v>
      </c>
      <c r="C12" s="55"/>
      <c r="D12" s="55"/>
      <c r="E12" s="60">
        <v>6389857.2664359873</v>
      </c>
      <c r="F12" s="60">
        <v>5317733.5640138416</v>
      </c>
      <c r="G12" s="60"/>
      <c r="H12" s="60"/>
      <c r="I12" s="61">
        <v>5.0999999999999997E-2</v>
      </c>
      <c r="J12" s="61"/>
      <c r="K12" s="61"/>
      <c r="L12" s="55"/>
      <c r="M12" s="55"/>
      <c r="O12" s="58">
        <v>34608</v>
      </c>
      <c r="P12" s="65">
        <f t="shared" si="0"/>
        <v>0.65</v>
      </c>
      <c r="Q12" s="66">
        <f t="shared" si="1"/>
        <v>5.0999999999999997E-2</v>
      </c>
    </row>
    <row r="13" spans="1:17" ht="14.4" x14ac:dyDescent="0.3">
      <c r="A13" s="58">
        <v>34639</v>
      </c>
      <c r="B13" s="59">
        <v>0.65</v>
      </c>
      <c r="C13" s="55"/>
      <c r="D13" s="55"/>
      <c r="E13" s="60">
        <v>6396301.9031141875</v>
      </c>
      <c r="F13" s="60">
        <v>5323096.8858131496</v>
      </c>
      <c r="G13" s="60"/>
      <c r="H13" s="60"/>
      <c r="I13" s="61">
        <v>5.0999999999999997E-2</v>
      </c>
      <c r="J13" s="61"/>
      <c r="K13" s="61"/>
      <c r="L13" s="55"/>
      <c r="M13" s="55"/>
      <c r="O13" s="58">
        <v>34639</v>
      </c>
      <c r="P13" s="65">
        <f t="shared" si="0"/>
        <v>0.65</v>
      </c>
      <c r="Q13" s="66">
        <f t="shared" si="1"/>
        <v>5.0999999999999997E-2</v>
      </c>
    </row>
    <row r="14" spans="1:17" ht="14.4" x14ac:dyDescent="0.3">
      <c r="A14" s="58">
        <v>34669</v>
      </c>
      <c r="B14" s="59">
        <v>0.65</v>
      </c>
      <c r="C14" s="55"/>
      <c r="D14" s="55"/>
      <c r="E14" s="60">
        <v>6415635.81314879</v>
      </c>
      <c r="F14" s="60">
        <v>5339186.8512110729</v>
      </c>
      <c r="G14" s="60"/>
      <c r="H14" s="60"/>
      <c r="I14" s="61">
        <v>5.0999999999999997E-2</v>
      </c>
      <c r="J14" s="61"/>
      <c r="K14" s="61"/>
      <c r="L14" s="55"/>
      <c r="M14" s="55"/>
      <c r="O14" s="58">
        <v>34669</v>
      </c>
      <c r="P14" s="65">
        <f t="shared" si="0"/>
        <v>0.65</v>
      </c>
      <c r="Q14" s="66">
        <f t="shared" si="1"/>
        <v>5.0999999999999997E-2</v>
      </c>
    </row>
    <row r="15" spans="1:17" ht="14.4" x14ac:dyDescent="0.3">
      <c r="A15" s="58">
        <v>34700</v>
      </c>
      <c r="B15" s="59">
        <v>0.65</v>
      </c>
      <c r="C15" s="55"/>
      <c r="D15" s="55"/>
      <c r="E15" s="60">
        <v>6415635.81314879</v>
      </c>
      <c r="F15" s="60">
        <v>5339186.8512110729</v>
      </c>
      <c r="G15" s="60"/>
      <c r="H15" s="60"/>
      <c r="I15" s="61">
        <v>5.0999999999999997E-2</v>
      </c>
      <c r="J15" s="61"/>
      <c r="K15" s="61"/>
      <c r="L15" s="55"/>
      <c r="M15" s="55"/>
      <c r="O15" s="58">
        <v>34700</v>
      </c>
      <c r="P15" s="65">
        <f t="shared" si="0"/>
        <v>0.65</v>
      </c>
      <c r="Q15" s="66">
        <f t="shared" si="1"/>
        <v>5.0999999999999997E-2</v>
      </c>
    </row>
    <row r="16" spans="1:17" ht="14.4" x14ac:dyDescent="0.3">
      <c r="A16" s="58">
        <v>34731</v>
      </c>
      <c r="B16" s="59">
        <v>0.65</v>
      </c>
      <c r="C16" s="55"/>
      <c r="D16" s="55"/>
      <c r="E16" s="60">
        <v>6425302.7681660913</v>
      </c>
      <c r="F16" s="60">
        <v>5347231.833910035</v>
      </c>
      <c r="G16" s="60"/>
      <c r="H16" s="60"/>
      <c r="I16" s="61">
        <v>5.0999999999999997E-2</v>
      </c>
      <c r="J16" s="61"/>
      <c r="K16" s="61"/>
      <c r="L16" s="55"/>
      <c r="M16" s="55"/>
      <c r="O16" s="58">
        <v>34731</v>
      </c>
      <c r="P16" s="65">
        <f t="shared" si="0"/>
        <v>0.65</v>
      </c>
      <c r="Q16" s="66">
        <f t="shared" si="1"/>
        <v>5.0999999999999997E-2</v>
      </c>
    </row>
    <row r="17" spans="1:17" ht="14.4" x14ac:dyDescent="0.3">
      <c r="A17" s="58">
        <v>34759</v>
      </c>
      <c r="B17" s="59">
        <v>0.65</v>
      </c>
      <c r="C17" s="55"/>
      <c r="D17" s="55"/>
      <c r="E17" s="60">
        <v>6444636.6782006929</v>
      </c>
      <c r="F17" s="60">
        <v>5363321.7993079592</v>
      </c>
      <c r="G17" s="60"/>
      <c r="H17" s="60"/>
      <c r="I17" s="61">
        <v>5.0999999999999997E-2</v>
      </c>
      <c r="J17" s="61"/>
      <c r="K17" s="61"/>
      <c r="O17" s="58">
        <v>34759</v>
      </c>
      <c r="P17" s="65">
        <f t="shared" si="0"/>
        <v>0.65</v>
      </c>
      <c r="Q17" s="66">
        <f t="shared" si="1"/>
        <v>5.0999999999999997E-2</v>
      </c>
    </row>
    <row r="18" spans="1:17" ht="14.4" x14ac:dyDescent="0.3">
      <c r="A18" s="58">
        <v>34790</v>
      </c>
      <c r="B18" s="59">
        <v>0.65</v>
      </c>
      <c r="C18" s="55"/>
      <c r="D18" s="55"/>
      <c r="E18" s="60">
        <v>6541306.2283737035</v>
      </c>
      <c r="F18" s="60">
        <v>5443771.6262975782</v>
      </c>
      <c r="G18" s="60"/>
      <c r="H18" s="60"/>
      <c r="I18" s="61">
        <v>5.0999999999999997E-2</v>
      </c>
      <c r="J18" s="61"/>
      <c r="K18" s="61"/>
      <c r="O18" s="58">
        <v>34790</v>
      </c>
      <c r="P18" s="65">
        <f t="shared" si="0"/>
        <v>0.65</v>
      </c>
      <c r="Q18" s="66">
        <f t="shared" si="1"/>
        <v>5.0999999999999997E-2</v>
      </c>
    </row>
    <row r="19" spans="1:17" ht="14.4" x14ac:dyDescent="0.3">
      <c r="A19" s="58">
        <v>34820</v>
      </c>
      <c r="B19" s="59">
        <v>0.65</v>
      </c>
      <c r="C19" s="55"/>
      <c r="D19" s="55"/>
      <c r="E19" s="60">
        <v>6560640.1384083051</v>
      </c>
      <c r="F19" s="60">
        <v>5459861.5916955024</v>
      </c>
      <c r="G19" s="60"/>
      <c r="H19" s="60"/>
      <c r="I19" s="61">
        <v>5.0999999999999997E-2</v>
      </c>
      <c r="J19" s="61"/>
      <c r="K19" s="61"/>
      <c r="O19" s="58">
        <v>34820</v>
      </c>
      <c r="P19" s="65">
        <f t="shared" si="0"/>
        <v>0.65</v>
      </c>
      <c r="Q19" s="66">
        <f t="shared" si="1"/>
        <v>5.0999999999999997E-2</v>
      </c>
    </row>
    <row r="20" spans="1:17" ht="14.4" x14ac:dyDescent="0.3">
      <c r="A20" s="58">
        <v>34851</v>
      </c>
      <c r="B20" s="59">
        <v>0.65</v>
      </c>
      <c r="C20" s="55"/>
      <c r="D20" s="55"/>
      <c r="E20" s="60">
        <v>6570307.0934256064</v>
      </c>
      <c r="F20" s="60">
        <v>5467906.5743944645</v>
      </c>
      <c r="G20" s="60"/>
      <c r="H20" s="60"/>
      <c r="I20" s="61">
        <v>5.0999999999999997E-2</v>
      </c>
      <c r="J20" s="61"/>
      <c r="K20" s="61"/>
      <c r="O20" s="58">
        <v>34851</v>
      </c>
      <c r="P20" s="65">
        <f t="shared" si="0"/>
        <v>0.65</v>
      </c>
      <c r="Q20" s="66">
        <f t="shared" si="1"/>
        <v>5.0999999999999997E-2</v>
      </c>
    </row>
    <row r="21" spans="1:17" ht="14.4" x14ac:dyDescent="0.3">
      <c r="A21" s="58">
        <v>34881</v>
      </c>
      <c r="B21" s="59">
        <v>0.65</v>
      </c>
      <c r="C21" s="55"/>
      <c r="D21" s="55"/>
      <c r="E21" s="60">
        <v>6583196.3667820087</v>
      </c>
      <c r="F21" s="60">
        <v>5478633.2179930806</v>
      </c>
      <c r="G21" s="60"/>
      <c r="H21" s="60"/>
      <c r="I21" s="61">
        <v>5.0999999999999997E-2</v>
      </c>
      <c r="J21" s="61"/>
      <c r="K21" s="61"/>
      <c r="O21" s="58">
        <v>34881</v>
      </c>
      <c r="P21" s="65">
        <f t="shared" si="0"/>
        <v>0.65</v>
      </c>
      <c r="Q21" s="66">
        <f t="shared" si="1"/>
        <v>5.0999999999999997E-2</v>
      </c>
    </row>
    <row r="22" spans="1:17" ht="14.4" x14ac:dyDescent="0.3">
      <c r="A22" s="58">
        <v>34912</v>
      </c>
      <c r="B22" s="59">
        <v>0.65</v>
      </c>
      <c r="C22" s="55"/>
      <c r="D22" s="55"/>
      <c r="E22" s="60">
        <v>6592863.321799309</v>
      </c>
      <c r="F22" s="60">
        <v>5486678.2006920418</v>
      </c>
      <c r="G22" s="60"/>
      <c r="H22" s="60"/>
      <c r="I22" s="61">
        <v>5.0999999999999997E-2</v>
      </c>
      <c r="J22" s="61"/>
      <c r="K22" s="61"/>
      <c r="O22" s="58">
        <v>34912</v>
      </c>
      <c r="P22" s="65">
        <f t="shared" si="0"/>
        <v>0.65</v>
      </c>
      <c r="Q22" s="66">
        <f t="shared" si="1"/>
        <v>5.0999999999999997E-2</v>
      </c>
    </row>
    <row r="23" spans="1:17" ht="14.4" x14ac:dyDescent="0.3">
      <c r="A23" s="58">
        <v>34943</v>
      </c>
      <c r="B23" s="59">
        <v>0.65</v>
      </c>
      <c r="C23" s="55"/>
      <c r="D23" s="55"/>
      <c r="E23" s="60">
        <v>6589641.0034602089</v>
      </c>
      <c r="F23" s="60">
        <v>5483996.5397923877</v>
      </c>
      <c r="G23" s="60"/>
      <c r="H23" s="60"/>
      <c r="I23" s="61">
        <v>5.0999999999999997E-2</v>
      </c>
      <c r="J23" s="61"/>
      <c r="K23" s="61"/>
      <c r="O23" s="58">
        <v>34943</v>
      </c>
      <c r="P23" s="65">
        <f t="shared" si="0"/>
        <v>0.65</v>
      </c>
      <c r="Q23" s="66">
        <f t="shared" si="1"/>
        <v>5.0999999999999997E-2</v>
      </c>
    </row>
    <row r="24" spans="1:17" ht="14.4" x14ac:dyDescent="0.3">
      <c r="A24" s="58">
        <v>34973</v>
      </c>
      <c r="B24" s="59">
        <v>0.65</v>
      </c>
      <c r="C24" s="55"/>
      <c r="D24" s="55"/>
      <c r="E24" s="60">
        <v>6592863.321799309</v>
      </c>
      <c r="F24" s="60">
        <v>5486678.2006920418</v>
      </c>
      <c r="G24" s="60"/>
      <c r="H24" s="60"/>
      <c r="I24" s="61">
        <v>5.0999999999999997E-2</v>
      </c>
      <c r="J24" s="61"/>
      <c r="K24" s="61"/>
      <c r="O24" s="58">
        <v>34973</v>
      </c>
      <c r="P24" s="65">
        <f t="shared" si="0"/>
        <v>0.65</v>
      </c>
      <c r="Q24" s="66">
        <f t="shared" si="1"/>
        <v>5.0999999999999997E-2</v>
      </c>
    </row>
    <row r="25" spans="1:17" ht="14.4" x14ac:dyDescent="0.3">
      <c r="A25" s="58">
        <v>35004</v>
      </c>
      <c r="B25" s="59">
        <v>0.65</v>
      </c>
      <c r="C25" s="55"/>
      <c r="D25" s="55"/>
      <c r="E25" s="60">
        <v>6612197.2318339106</v>
      </c>
      <c r="F25" s="60">
        <v>5502768.166089966</v>
      </c>
      <c r="G25" s="60"/>
      <c r="H25" s="60"/>
      <c r="I25" s="61">
        <v>5.0999999999999997E-2</v>
      </c>
      <c r="J25" s="61"/>
      <c r="K25" s="61"/>
      <c r="O25" s="58">
        <v>35004</v>
      </c>
      <c r="P25" s="65">
        <f t="shared" si="0"/>
        <v>0.65</v>
      </c>
      <c r="Q25" s="66">
        <f t="shared" si="1"/>
        <v>5.0999999999999997E-2</v>
      </c>
    </row>
    <row r="26" spans="1:17" ht="14.4" x14ac:dyDescent="0.3">
      <c r="A26" s="58">
        <v>35034</v>
      </c>
      <c r="B26" s="59">
        <v>0.65</v>
      </c>
      <c r="C26" s="55"/>
      <c r="D26" s="55"/>
      <c r="E26" s="60">
        <v>6608974.9134948105</v>
      </c>
      <c r="F26" s="60">
        <v>5500086.5051903129</v>
      </c>
      <c r="G26" s="60"/>
      <c r="H26" s="60"/>
      <c r="I26" s="61">
        <v>5.0999999999999997E-2</v>
      </c>
      <c r="J26" s="61"/>
      <c r="K26" s="61"/>
      <c r="O26" s="58">
        <v>35034</v>
      </c>
      <c r="P26" s="65">
        <f t="shared" si="0"/>
        <v>0.65</v>
      </c>
      <c r="Q26" s="66">
        <f t="shared" si="1"/>
        <v>5.0999999999999997E-2</v>
      </c>
    </row>
    <row r="27" spans="1:17" ht="14.4" x14ac:dyDescent="0.3">
      <c r="A27" s="58">
        <v>35065</v>
      </c>
      <c r="B27" s="59">
        <v>0.65</v>
      </c>
      <c r="C27" s="55"/>
      <c r="D27" s="55"/>
      <c r="E27" s="60">
        <v>6621864.1868512118</v>
      </c>
      <c r="F27" s="60">
        <v>5510813.148788929</v>
      </c>
      <c r="G27" s="60"/>
      <c r="H27" s="60"/>
      <c r="I27" s="61">
        <v>5.0999999999999997E-2</v>
      </c>
      <c r="J27" s="61"/>
      <c r="K27" s="61"/>
      <c r="O27" s="58">
        <v>35065</v>
      </c>
      <c r="P27" s="65">
        <f t="shared" si="0"/>
        <v>0.65</v>
      </c>
      <c r="Q27" s="66">
        <f t="shared" si="1"/>
        <v>5.0999999999999997E-2</v>
      </c>
    </row>
    <row r="28" spans="1:17" ht="14.4" x14ac:dyDescent="0.3">
      <c r="A28" s="58">
        <v>35096</v>
      </c>
      <c r="B28" s="59">
        <v>0.65</v>
      </c>
      <c r="C28" s="55"/>
      <c r="D28" s="55"/>
      <c r="E28" s="60">
        <v>6718533.7370242225</v>
      </c>
      <c r="F28" s="60">
        <v>5591262.975778548</v>
      </c>
      <c r="G28" s="60"/>
      <c r="H28" s="60"/>
      <c r="I28" s="61">
        <v>5.0999999999999997E-2</v>
      </c>
      <c r="J28" s="61"/>
      <c r="K28" s="61"/>
      <c r="O28" s="58">
        <v>35096</v>
      </c>
      <c r="P28" s="65">
        <f t="shared" si="0"/>
        <v>0.65</v>
      </c>
      <c r="Q28" s="66">
        <f t="shared" si="1"/>
        <v>5.0999999999999997E-2</v>
      </c>
    </row>
    <row r="29" spans="1:17" ht="14.4" x14ac:dyDescent="0.3">
      <c r="A29" s="58">
        <v>35125</v>
      </c>
      <c r="B29" s="59">
        <v>0.65</v>
      </c>
      <c r="C29" s="55"/>
      <c r="D29" s="55"/>
      <c r="E29" s="60">
        <v>6731423.0103806239</v>
      </c>
      <c r="F29" s="60">
        <v>5601989.6193771642</v>
      </c>
      <c r="G29" s="60"/>
      <c r="H29" s="60"/>
      <c r="I29" s="61">
        <v>5.0999999999999997E-2</v>
      </c>
      <c r="J29" s="61"/>
      <c r="K29" s="61"/>
      <c r="O29" s="58">
        <v>35125</v>
      </c>
      <c r="P29" s="65">
        <f t="shared" si="0"/>
        <v>0.65</v>
      </c>
      <c r="Q29" s="66">
        <f t="shared" si="1"/>
        <v>5.0999999999999997E-2</v>
      </c>
    </row>
    <row r="30" spans="1:17" ht="14.4" x14ac:dyDescent="0.3">
      <c r="A30" s="58">
        <v>35156</v>
      </c>
      <c r="B30" s="59">
        <v>0.65</v>
      </c>
      <c r="C30" s="55"/>
      <c r="D30" s="55"/>
      <c r="E30" s="60">
        <v>6757201.5570934266</v>
      </c>
      <c r="F30" s="60">
        <v>5623442.9065743955</v>
      </c>
      <c r="G30" s="60"/>
      <c r="H30" s="60"/>
      <c r="I30" s="61">
        <v>5.0999999999999997E-2</v>
      </c>
      <c r="J30" s="61"/>
      <c r="K30" s="61"/>
      <c r="O30" s="58">
        <v>35156</v>
      </c>
      <c r="P30" s="65">
        <f t="shared" si="0"/>
        <v>0.65</v>
      </c>
      <c r="Q30" s="66">
        <f t="shared" si="1"/>
        <v>5.0999999999999997E-2</v>
      </c>
    </row>
    <row r="31" spans="1:17" ht="14.4" x14ac:dyDescent="0.3">
      <c r="A31" s="58">
        <v>35186</v>
      </c>
      <c r="B31" s="59">
        <v>0.65</v>
      </c>
      <c r="C31" s="55"/>
      <c r="D31" s="55"/>
      <c r="E31" s="60">
        <v>6760423.8754325276</v>
      </c>
      <c r="F31" s="60">
        <v>5626124.5674740504</v>
      </c>
      <c r="G31" s="60"/>
      <c r="H31" s="60"/>
      <c r="I31" s="61">
        <v>5.0999999999999997E-2</v>
      </c>
      <c r="J31" s="61"/>
      <c r="K31" s="61"/>
      <c r="O31" s="58">
        <v>35186</v>
      </c>
      <c r="P31" s="65">
        <f t="shared" si="0"/>
        <v>0.65</v>
      </c>
      <c r="Q31" s="66">
        <f t="shared" si="1"/>
        <v>5.0999999999999997E-2</v>
      </c>
    </row>
    <row r="32" spans="1:17" ht="14.4" x14ac:dyDescent="0.3">
      <c r="A32" s="58">
        <v>35217</v>
      </c>
      <c r="B32" s="59">
        <v>0.65</v>
      </c>
      <c r="C32" s="55"/>
      <c r="D32" s="55"/>
      <c r="E32" s="60">
        <v>6760423.8754325276</v>
      </c>
      <c r="F32" s="60">
        <v>5626124.5674740504</v>
      </c>
      <c r="G32" s="60"/>
      <c r="H32" s="60"/>
      <c r="I32" s="61">
        <v>5.0999999999999997E-2</v>
      </c>
      <c r="J32" s="61"/>
      <c r="K32" s="61"/>
      <c r="O32" s="58">
        <v>35217</v>
      </c>
      <c r="P32" s="65">
        <f t="shared" si="0"/>
        <v>0.65</v>
      </c>
      <c r="Q32" s="66">
        <f t="shared" si="1"/>
        <v>5.0999999999999997E-2</v>
      </c>
    </row>
    <row r="33" spans="1:17" ht="14.4" x14ac:dyDescent="0.3">
      <c r="A33" s="58">
        <v>35247</v>
      </c>
      <c r="B33" s="59">
        <v>0.65</v>
      </c>
      <c r="C33" s="55"/>
      <c r="D33" s="55"/>
      <c r="E33" s="60">
        <v>6763646.1937716277</v>
      </c>
      <c r="F33" s="60">
        <v>5628806.2283737035</v>
      </c>
      <c r="G33" s="60"/>
      <c r="H33" s="60"/>
      <c r="I33" s="61">
        <v>5.0999999999999997E-2</v>
      </c>
      <c r="J33" s="61"/>
      <c r="K33" s="61"/>
      <c r="O33" s="58">
        <v>35247</v>
      </c>
      <c r="P33" s="65">
        <f t="shared" si="0"/>
        <v>0.65</v>
      </c>
      <c r="Q33" s="66">
        <f t="shared" si="1"/>
        <v>5.0999999999999997E-2</v>
      </c>
    </row>
    <row r="34" spans="1:17" ht="14.4" x14ac:dyDescent="0.3">
      <c r="A34" s="58">
        <v>35278</v>
      </c>
      <c r="B34" s="59">
        <v>0.65</v>
      </c>
      <c r="C34" s="55"/>
      <c r="D34" s="55"/>
      <c r="E34" s="60">
        <v>6989208.477508652</v>
      </c>
      <c r="F34" s="60">
        <v>5816522.491349482</v>
      </c>
      <c r="G34" s="60"/>
      <c r="H34" s="60"/>
      <c r="I34" s="61">
        <v>5.0999999999999997E-2</v>
      </c>
      <c r="J34" s="61"/>
      <c r="K34" s="61"/>
      <c r="O34" s="58">
        <v>35278</v>
      </c>
      <c r="P34" s="65">
        <f t="shared" si="0"/>
        <v>0.65</v>
      </c>
      <c r="Q34" s="66">
        <f t="shared" si="1"/>
        <v>5.0999999999999997E-2</v>
      </c>
    </row>
    <row r="35" spans="1:17" ht="14.4" x14ac:dyDescent="0.3">
      <c r="A35" s="58">
        <v>35309</v>
      </c>
      <c r="B35" s="59">
        <v>0.65</v>
      </c>
      <c r="C35" s="55"/>
      <c r="D35" s="55"/>
      <c r="E35" s="60">
        <v>7005320.0692041535</v>
      </c>
      <c r="F35" s="60">
        <v>5829930.7958477512</v>
      </c>
      <c r="G35" s="60"/>
      <c r="H35" s="60"/>
      <c r="I35" s="61">
        <v>5.0999999999999997E-2</v>
      </c>
      <c r="J35" s="61"/>
      <c r="K35" s="61"/>
      <c r="O35" s="58">
        <v>35309</v>
      </c>
      <c r="P35" s="65">
        <f t="shared" si="0"/>
        <v>0.65</v>
      </c>
      <c r="Q35" s="66">
        <f t="shared" si="1"/>
        <v>5.0999999999999997E-2</v>
      </c>
    </row>
    <row r="36" spans="1:17" ht="14.4" x14ac:dyDescent="0.3">
      <c r="A36" s="58">
        <v>35339</v>
      </c>
      <c r="B36" s="59">
        <v>0.65</v>
      </c>
      <c r="C36" s="55"/>
      <c r="D36" s="55"/>
      <c r="E36" s="60">
        <v>7008542.3875432536</v>
      </c>
      <c r="F36" s="60">
        <v>5832612.4567474052</v>
      </c>
      <c r="G36" s="60"/>
      <c r="H36" s="60"/>
      <c r="I36" s="61">
        <v>5.0999999999999997E-2</v>
      </c>
      <c r="J36" s="61"/>
      <c r="K36" s="61"/>
      <c r="O36" s="58">
        <v>35339</v>
      </c>
      <c r="P36" s="65">
        <f t="shared" si="0"/>
        <v>0.65</v>
      </c>
      <c r="Q36" s="66">
        <f t="shared" si="1"/>
        <v>5.0999999999999997E-2</v>
      </c>
    </row>
    <row r="37" spans="1:17" ht="14.4" x14ac:dyDescent="0.3">
      <c r="A37" s="58">
        <v>35370</v>
      </c>
      <c r="B37" s="59">
        <v>0.65</v>
      </c>
      <c r="C37" s="55"/>
      <c r="D37" s="55"/>
      <c r="E37" s="60">
        <v>7005320.0692041535</v>
      </c>
      <c r="F37" s="60">
        <v>5829930.7958477512</v>
      </c>
      <c r="G37" s="60"/>
      <c r="H37" s="60"/>
      <c r="I37" s="61">
        <v>5.0999999999999997E-2</v>
      </c>
      <c r="J37" s="61"/>
      <c r="K37" s="61"/>
      <c r="O37" s="58">
        <v>35370</v>
      </c>
      <c r="P37" s="65">
        <f t="shared" si="0"/>
        <v>0.65</v>
      </c>
      <c r="Q37" s="66">
        <f t="shared" si="1"/>
        <v>5.0999999999999997E-2</v>
      </c>
    </row>
    <row r="38" spans="1:17" ht="14.4" x14ac:dyDescent="0.3">
      <c r="A38" s="58">
        <v>35400</v>
      </c>
      <c r="B38" s="59">
        <v>0.65</v>
      </c>
      <c r="C38" s="55"/>
      <c r="D38" s="55"/>
      <c r="E38" s="60">
        <v>7018209.3425605549</v>
      </c>
      <c r="F38" s="60">
        <v>5840657.4394463673</v>
      </c>
      <c r="G38" s="60"/>
      <c r="H38" s="60"/>
      <c r="I38" s="61">
        <v>5.0999999999999997E-2</v>
      </c>
      <c r="J38" s="61"/>
      <c r="K38" s="61"/>
      <c r="O38" s="58">
        <v>35400</v>
      </c>
      <c r="P38" s="65">
        <f t="shared" si="0"/>
        <v>0.65</v>
      </c>
      <c r="Q38" s="66">
        <f t="shared" si="1"/>
        <v>5.0999999999999997E-2</v>
      </c>
    </row>
    <row r="39" spans="1:17" ht="14.4" x14ac:dyDescent="0.3">
      <c r="A39" s="58">
        <v>35431</v>
      </c>
      <c r="B39" s="59">
        <v>0.65</v>
      </c>
      <c r="C39" s="55"/>
      <c r="D39" s="55"/>
      <c r="E39" s="60">
        <v>7024653.9792387551</v>
      </c>
      <c r="F39" s="60">
        <v>5846020.7612456745</v>
      </c>
      <c r="G39" s="60"/>
      <c r="H39" s="60"/>
      <c r="I39" s="61">
        <v>5.0999999999999997E-2</v>
      </c>
      <c r="J39" s="61"/>
      <c r="K39" s="61"/>
      <c r="O39" s="58">
        <v>35431</v>
      </c>
      <c r="P39" s="65">
        <f t="shared" si="0"/>
        <v>0.65</v>
      </c>
      <c r="Q39" s="66">
        <f t="shared" si="1"/>
        <v>5.0999999999999997E-2</v>
      </c>
    </row>
    <row r="40" spans="1:17" ht="14.4" x14ac:dyDescent="0.3">
      <c r="A40" s="58">
        <v>35462</v>
      </c>
      <c r="B40" s="59">
        <v>0.65</v>
      </c>
      <c r="C40" s="55"/>
      <c r="D40" s="55"/>
      <c r="E40" s="60">
        <v>7031098.6159169562</v>
      </c>
      <c r="F40" s="60">
        <v>5851384.0830449825</v>
      </c>
      <c r="G40" s="60"/>
      <c r="H40" s="60"/>
      <c r="I40" s="61">
        <v>5.0999999999999997E-2</v>
      </c>
      <c r="J40" s="61"/>
      <c r="K40" s="61"/>
      <c r="O40" s="58">
        <v>35462</v>
      </c>
      <c r="P40" s="65">
        <f t="shared" si="0"/>
        <v>0.65</v>
      </c>
      <c r="Q40" s="66">
        <f t="shared" si="1"/>
        <v>5.0999999999999997E-2</v>
      </c>
    </row>
    <row r="41" spans="1:17" ht="14.4" x14ac:dyDescent="0.3">
      <c r="A41" s="58">
        <v>35490</v>
      </c>
      <c r="B41" s="59">
        <v>0.65</v>
      </c>
      <c r="C41" s="55"/>
      <c r="D41" s="55"/>
      <c r="E41" s="60">
        <v>7043987.8892733576</v>
      </c>
      <c r="F41" s="60">
        <v>5862110.7266435986</v>
      </c>
      <c r="G41" s="60"/>
      <c r="H41" s="60"/>
      <c r="I41" s="61">
        <v>5.0999999999999997E-2</v>
      </c>
      <c r="J41" s="61"/>
      <c r="K41" s="61"/>
      <c r="O41" s="58">
        <v>35490</v>
      </c>
      <c r="P41" s="65">
        <f t="shared" si="0"/>
        <v>0.65</v>
      </c>
      <c r="Q41" s="66">
        <f t="shared" si="1"/>
        <v>5.0999999999999997E-2</v>
      </c>
    </row>
    <row r="42" spans="1:17" ht="14.4" x14ac:dyDescent="0.3">
      <c r="A42" s="58">
        <v>35521</v>
      </c>
      <c r="B42" s="59">
        <v>0.65</v>
      </c>
      <c r="C42" s="55"/>
      <c r="D42" s="55"/>
      <c r="E42" s="60">
        <v>7056877.1626297589</v>
      </c>
      <c r="F42" s="60">
        <v>5872837.3702422148</v>
      </c>
      <c r="G42" s="60"/>
      <c r="H42" s="60"/>
      <c r="I42" s="61">
        <v>5.0999999999999997E-2</v>
      </c>
      <c r="J42" s="61"/>
      <c r="K42" s="61"/>
      <c r="O42" s="58">
        <v>35521</v>
      </c>
      <c r="P42" s="65">
        <f t="shared" si="0"/>
        <v>0.65</v>
      </c>
      <c r="Q42" s="66">
        <f t="shared" si="1"/>
        <v>5.0999999999999997E-2</v>
      </c>
    </row>
    <row r="43" spans="1:17" ht="14.4" x14ac:dyDescent="0.3">
      <c r="A43" s="58">
        <v>35551</v>
      </c>
      <c r="B43" s="59">
        <v>0.65</v>
      </c>
      <c r="C43" s="55"/>
      <c r="D43" s="55"/>
      <c r="E43" s="60">
        <v>7056877.1626297589</v>
      </c>
      <c r="F43" s="60">
        <v>5872837.3702422148</v>
      </c>
      <c r="G43" s="60"/>
      <c r="H43" s="60"/>
      <c r="I43" s="61">
        <v>5.0999999999999997E-2</v>
      </c>
      <c r="J43" s="61"/>
      <c r="K43" s="61"/>
      <c r="O43" s="58">
        <v>35551</v>
      </c>
      <c r="P43" s="65">
        <f t="shared" si="0"/>
        <v>0.65</v>
      </c>
      <c r="Q43" s="66">
        <f t="shared" si="1"/>
        <v>5.0999999999999997E-2</v>
      </c>
    </row>
    <row r="44" spans="1:17" ht="14.4" x14ac:dyDescent="0.3">
      <c r="A44" s="58">
        <v>35582</v>
      </c>
      <c r="B44" s="59">
        <v>0.65</v>
      </c>
      <c r="C44" s="55"/>
      <c r="D44" s="55"/>
      <c r="E44" s="60">
        <v>7192214.5328719728</v>
      </c>
      <c r="F44" s="60">
        <v>5985467.1280276822</v>
      </c>
      <c r="G44" s="60"/>
      <c r="H44" s="60"/>
      <c r="I44" s="61">
        <v>5.0999999999999997E-2</v>
      </c>
      <c r="J44" s="61"/>
      <c r="K44" s="61"/>
      <c r="O44" s="58">
        <v>35582</v>
      </c>
      <c r="P44" s="65">
        <f t="shared" si="0"/>
        <v>0.65</v>
      </c>
      <c r="Q44" s="66">
        <f t="shared" si="1"/>
        <v>5.0999999999999997E-2</v>
      </c>
    </row>
    <row r="45" spans="1:17" ht="14.4" x14ac:dyDescent="0.3">
      <c r="A45" s="58">
        <v>35612</v>
      </c>
      <c r="B45" s="59">
        <v>0.65</v>
      </c>
      <c r="C45" s="55"/>
      <c r="D45" s="55"/>
      <c r="E45" s="60">
        <v>7205103.8062283741</v>
      </c>
      <c r="F45" s="60">
        <v>5996193.7716262983</v>
      </c>
      <c r="G45" s="60"/>
      <c r="H45" s="60"/>
      <c r="I45" s="61">
        <v>5.0999999999999997E-2</v>
      </c>
      <c r="J45" s="61"/>
      <c r="K45" s="61"/>
      <c r="O45" s="58">
        <v>35612</v>
      </c>
      <c r="P45" s="65">
        <f t="shared" si="0"/>
        <v>0.65</v>
      </c>
      <c r="Q45" s="66">
        <f t="shared" si="1"/>
        <v>5.0999999999999997E-2</v>
      </c>
    </row>
    <row r="46" spans="1:17" ht="14.4" x14ac:dyDescent="0.3">
      <c r="A46" s="58">
        <v>35643</v>
      </c>
      <c r="B46" s="59">
        <v>0.65</v>
      </c>
      <c r="C46" s="55"/>
      <c r="D46" s="55"/>
      <c r="E46" s="60">
        <v>7279217.1280276822</v>
      </c>
      <c r="F46" s="60">
        <v>6057871.9723183401</v>
      </c>
      <c r="G46" s="60"/>
      <c r="H46" s="60"/>
      <c r="I46" s="61">
        <v>5.0999999999999997E-2</v>
      </c>
      <c r="J46" s="61"/>
      <c r="K46" s="61"/>
      <c r="O46" s="58">
        <v>35643</v>
      </c>
      <c r="P46" s="65">
        <f t="shared" si="0"/>
        <v>0.65</v>
      </c>
      <c r="Q46" s="66">
        <f t="shared" si="1"/>
        <v>5.0999999999999997E-2</v>
      </c>
    </row>
    <row r="47" spans="1:17" ht="14.4" x14ac:dyDescent="0.3">
      <c r="A47" s="58">
        <v>35674</v>
      </c>
      <c r="B47" s="59">
        <v>0.65</v>
      </c>
      <c r="C47" s="55"/>
      <c r="D47" s="55"/>
      <c r="E47" s="60">
        <v>7266327.8546712808</v>
      </c>
      <c r="F47" s="60">
        <v>6047145.328719724</v>
      </c>
      <c r="G47" s="60"/>
      <c r="H47" s="60"/>
      <c r="I47" s="61">
        <v>5.0999999999999997E-2</v>
      </c>
      <c r="J47" s="61"/>
      <c r="K47" s="61"/>
      <c r="O47" s="58">
        <v>35674</v>
      </c>
      <c r="P47" s="65">
        <f t="shared" si="0"/>
        <v>0.65</v>
      </c>
      <c r="Q47" s="66">
        <f t="shared" si="1"/>
        <v>5.0999999999999997E-2</v>
      </c>
    </row>
    <row r="48" spans="1:17" ht="14.4" x14ac:dyDescent="0.3">
      <c r="A48" s="58">
        <v>35704</v>
      </c>
      <c r="B48" s="59">
        <v>0.65</v>
      </c>
      <c r="C48" s="55"/>
      <c r="D48" s="55"/>
      <c r="E48" s="60">
        <v>7279217.1280276822</v>
      </c>
      <c r="F48" s="60">
        <v>6057871.9723183401</v>
      </c>
      <c r="G48" s="60"/>
      <c r="H48" s="60"/>
      <c r="I48" s="61">
        <v>5.0999999999999997E-2</v>
      </c>
      <c r="J48" s="61"/>
      <c r="K48" s="61"/>
      <c r="O48" s="58">
        <v>35704</v>
      </c>
      <c r="P48" s="65">
        <f t="shared" si="0"/>
        <v>0.65</v>
      </c>
      <c r="Q48" s="66">
        <f t="shared" si="1"/>
        <v>5.0999999999999997E-2</v>
      </c>
    </row>
    <row r="49" spans="1:17" ht="14.4" x14ac:dyDescent="0.3">
      <c r="A49" s="58">
        <v>35735</v>
      </c>
      <c r="B49" s="59">
        <v>0.65</v>
      </c>
      <c r="C49" s="55"/>
      <c r="D49" s="55"/>
      <c r="E49" s="60">
        <v>7269550.1730103809</v>
      </c>
      <c r="F49" s="60">
        <v>6049826.989619378</v>
      </c>
      <c r="G49" s="60"/>
      <c r="H49" s="60"/>
      <c r="I49" s="61">
        <v>5.0999999999999997E-2</v>
      </c>
      <c r="J49" s="61"/>
      <c r="K49" s="61"/>
      <c r="O49" s="58">
        <v>35735</v>
      </c>
      <c r="P49" s="65">
        <f t="shared" si="0"/>
        <v>0.65</v>
      </c>
      <c r="Q49" s="66">
        <f t="shared" si="1"/>
        <v>5.0999999999999997E-2</v>
      </c>
    </row>
    <row r="50" spans="1:17" ht="14.4" x14ac:dyDescent="0.3">
      <c r="A50" s="58">
        <v>35765</v>
      </c>
      <c r="B50" s="59">
        <v>0.65</v>
      </c>
      <c r="C50" s="55"/>
      <c r="D50" s="55"/>
      <c r="E50" s="60">
        <v>7275994.8096885821</v>
      </c>
      <c r="F50" s="60">
        <v>6055190.3114186861</v>
      </c>
      <c r="G50" s="60"/>
      <c r="H50" s="60"/>
      <c r="I50" s="61">
        <v>5.0999999999999997E-2</v>
      </c>
      <c r="J50" s="61"/>
      <c r="K50" s="61"/>
      <c r="O50" s="58">
        <v>35765</v>
      </c>
      <c r="P50" s="65">
        <f t="shared" si="0"/>
        <v>0.65</v>
      </c>
      <c r="Q50" s="66">
        <f t="shared" si="1"/>
        <v>5.0999999999999997E-2</v>
      </c>
    </row>
    <row r="51" spans="1:17" ht="14.4" x14ac:dyDescent="0.3">
      <c r="A51" s="58">
        <v>35796</v>
      </c>
      <c r="B51" s="59">
        <v>0.65</v>
      </c>
      <c r="C51" s="55"/>
      <c r="D51" s="55"/>
      <c r="E51" s="60">
        <v>7279217.1280276822</v>
      </c>
      <c r="F51" s="60">
        <v>6057871.9723183401</v>
      </c>
      <c r="G51" s="60"/>
      <c r="H51" s="60"/>
      <c r="I51" s="61">
        <v>5.0999999999999997E-2</v>
      </c>
      <c r="J51" s="61"/>
      <c r="K51" s="61"/>
      <c r="O51" s="58">
        <v>35796</v>
      </c>
      <c r="P51" s="65">
        <f t="shared" si="0"/>
        <v>0.65</v>
      </c>
      <c r="Q51" s="66">
        <f t="shared" si="1"/>
        <v>5.0999999999999997E-2</v>
      </c>
    </row>
    <row r="52" spans="1:17" ht="14.4" x14ac:dyDescent="0.3">
      <c r="A52" s="58">
        <v>35827</v>
      </c>
      <c r="B52" s="59">
        <v>0.65</v>
      </c>
      <c r="C52" s="55"/>
      <c r="D52" s="55"/>
      <c r="E52" s="60">
        <v>7404887.5432525957</v>
      </c>
      <c r="F52" s="60">
        <v>6162456.7474048454</v>
      </c>
      <c r="G52" s="60"/>
      <c r="H52" s="60"/>
      <c r="I52" s="61">
        <v>5.0999999999999997E-2</v>
      </c>
      <c r="J52" s="61"/>
      <c r="K52" s="61"/>
      <c r="O52" s="58">
        <v>35827</v>
      </c>
      <c r="P52" s="65">
        <f t="shared" si="0"/>
        <v>0.65</v>
      </c>
      <c r="Q52" s="66">
        <f t="shared" si="1"/>
        <v>5.0999999999999997E-2</v>
      </c>
    </row>
    <row r="53" spans="1:17" ht="14.4" x14ac:dyDescent="0.3">
      <c r="A53" s="58">
        <v>35855</v>
      </c>
      <c r="B53" s="59">
        <v>0.65</v>
      </c>
      <c r="C53" s="55"/>
      <c r="D53" s="55"/>
      <c r="E53" s="60">
        <v>7414554.498269896</v>
      </c>
      <c r="F53" s="60">
        <v>6170501.7301038066</v>
      </c>
      <c r="G53" s="60"/>
      <c r="H53" s="60"/>
      <c r="I53" s="61">
        <v>5.0999999999999997E-2</v>
      </c>
      <c r="J53" s="61"/>
      <c r="K53" s="61"/>
      <c r="O53" s="58">
        <v>35855</v>
      </c>
      <c r="P53" s="65">
        <f t="shared" si="0"/>
        <v>0.65</v>
      </c>
      <c r="Q53" s="66">
        <f t="shared" si="1"/>
        <v>5.0999999999999997E-2</v>
      </c>
    </row>
    <row r="54" spans="1:17" ht="14.4" x14ac:dyDescent="0.3">
      <c r="A54" s="58">
        <v>35886</v>
      </c>
      <c r="B54" s="59">
        <v>0.65</v>
      </c>
      <c r="C54" s="55"/>
      <c r="D54" s="55"/>
      <c r="E54" s="60">
        <v>7424221.4532871982</v>
      </c>
      <c r="F54" s="60">
        <v>6178546.7128027687</v>
      </c>
      <c r="G54" s="60"/>
      <c r="H54" s="60"/>
      <c r="I54" s="61">
        <v>5.0999999999999997E-2</v>
      </c>
      <c r="J54" s="61"/>
      <c r="K54" s="61"/>
      <c r="O54" s="58">
        <v>35886</v>
      </c>
      <c r="P54" s="65">
        <f t="shared" si="0"/>
        <v>0.65</v>
      </c>
      <c r="Q54" s="66">
        <f t="shared" si="1"/>
        <v>5.0999999999999997E-2</v>
      </c>
    </row>
    <row r="55" spans="1:17" ht="14.4" x14ac:dyDescent="0.3">
      <c r="A55" s="58">
        <v>35916</v>
      </c>
      <c r="B55" s="59">
        <v>0.65</v>
      </c>
      <c r="C55" s="55"/>
      <c r="D55" s="55"/>
      <c r="E55" s="60">
        <v>7437110.7266435996</v>
      </c>
      <c r="F55" s="60">
        <v>6189273.3564013848</v>
      </c>
      <c r="G55" s="60"/>
      <c r="H55" s="60"/>
      <c r="I55" s="61">
        <v>5.0999999999999997E-2</v>
      </c>
      <c r="J55" s="61"/>
      <c r="K55" s="61"/>
      <c r="O55" s="58">
        <v>35916</v>
      </c>
      <c r="P55" s="65">
        <f t="shared" si="0"/>
        <v>0.65</v>
      </c>
      <c r="Q55" s="66">
        <f t="shared" si="1"/>
        <v>5.0999999999999997E-2</v>
      </c>
    </row>
    <row r="56" spans="1:17" ht="14.4" x14ac:dyDescent="0.3">
      <c r="A56" s="58">
        <v>35947</v>
      </c>
      <c r="B56" s="59">
        <v>0.65</v>
      </c>
      <c r="C56" s="55"/>
      <c r="D56" s="55"/>
      <c r="E56" s="60">
        <v>7450000</v>
      </c>
      <c r="F56" s="60">
        <v>6200000</v>
      </c>
      <c r="G56" s="60"/>
      <c r="H56" s="60"/>
      <c r="I56" s="61">
        <v>5.0999999999999997E-2</v>
      </c>
      <c r="J56" s="61"/>
      <c r="K56" s="61"/>
      <c r="O56" s="58">
        <v>35947</v>
      </c>
      <c r="P56" s="65">
        <f t="shared" si="0"/>
        <v>0.65</v>
      </c>
      <c r="Q56" s="66">
        <f t="shared" si="1"/>
        <v>5.0999999999999997E-2</v>
      </c>
    </row>
    <row r="57" spans="1:17" ht="14.4" x14ac:dyDescent="0.3">
      <c r="A57" s="58">
        <v>35977</v>
      </c>
      <c r="B57" s="59">
        <v>0.65</v>
      </c>
      <c r="C57" s="55"/>
      <c r="D57" s="55"/>
      <c r="E57" s="60">
        <v>7440333.0449826997</v>
      </c>
      <c r="F57" s="60">
        <v>6191955.0173010388</v>
      </c>
      <c r="G57" s="60"/>
      <c r="H57" s="60"/>
      <c r="I57" s="61">
        <v>5.0999999999999997E-2</v>
      </c>
      <c r="J57" s="61"/>
      <c r="K57" s="61"/>
      <c r="O57" s="58">
        <v>35977</v>
      </c>
      <c r="P57" s="65">
        <f t="shared" si="0"/>
        <v>0.65</v>
      </c>
      <c r="Q57" s="66">
        <f t="shared" si="1"/>
        <v>5.0999999999999997E-2</v>
      </c>
    </row>
    <row r="58" spans="1:17" ht="14.4" x14ac:dyDescent="0.3">
      <c r="A58" s="58">
        <v>36008</v>
      </c>
      <c r="B58" s="59">
        <v>0.65</v>
      </c>
      <c r="C58" s="55"/>
      <c r="D58" s="55"/>
      <c r="E58" s="60">
        <v>7446777.6816608999</v>
      </c>
      <c r="F58" s="60">
        <v>6197318.3391003469</v>
      </c>
      <c r="G58" s="60"/>
      <c r="H58" s="60"/>
      <c r="I58" s="61">
        <v>5.0999999999999997E-2</v>
      </c>
      <c r="J58" s="61"/>
      <c r="K58" s="61"/>
      <c r="O58" s="58">
        <v>36008</v>
      </c>
      <c r="P58" s="65">
        <f t="shared" si="0"/>
        <v>0.65</v>
      </c>
      <c r="Q58" s="66">
        <f t="shared" si="1"/>
        <v>5.0999999999999997E-2</v>
      </c>
    </row>
    <row r="59" spans="1:17" ht="14.4" x14ac:dyDescent="0.3">
      <c r="A59" s="58">
        <v>36039</v>
      </c>
      <c r="B59" s="59">
        <v>0.65</v>
      </c>
      <c r="C59" s="55"/>
      <c r="D59" s="55"/>
      <c r="E59" s="60">
        <v>7446777.6816608999</v>
      </c>
      <c r="F59" s="60">
        <v>6197318.3391003469</v>
      </c>
      <c r="G59" s="60"/>
      <c r="H59" s="60"/>
      <c r="I59" s="61">
        <v>5.0999999999999997E-2</v>
      </c>
      <c r="J59" s="61"/>
      <c r="K59" s="61"/>
      <c r="O59" s="58">
        <v>36039</v>
      </c>
      <c r="P59" s="65">
        <f t="shared" si="0"/>
        <v>0.65</v>
      </c>
      <c r="Q59" s="66">
        <f t="shared" si="1"/>
        <v>5.0999999999999997E-2</v>
      </c>
    </row>
    <row r="60" spans="1:17" ht="14.4" x14ac:dyDescent="0.3">
      <c r="A60" s="58">
        <v>36069</v>
      </c>
      <c r="B60" s="59">
        <v>0.65</v>
      </c>
      <c r="C60" s="55"/>
      <c r="D60" s="55"/>
      <c r="E60" s="60">
        <v>7440333.0449826997</v>
      </c>
      <c r="F60" s="60">
        <v>6191955.0173010388</v>
      </c>
      <c r="G60" s="60"/>
      <c r="H60" s="60"/>
      <c r="I60" s="61">
        <v>5.0999999999999997E-2</v>
      </c>
      <c r="J60" s="61"/>
      <c r="K60" s="61"/>
      <c r="O60" s="58">
        <v>36069</v>
      </c>
      <c r="P60" s="65">
        <f t="shared" si="0"/>
        <v>0.65</v>
      </c>
      <c r="Q60" s="66">
        <f t="shared" si="1"/>
        <v>5.0999999999999997E-2</v>
      </c>
    </row>
    <row r="61" spans="1:17" ht="14.4" x14ac:dyDescent="0.3">
      <c r="A61" s="58">
        <v>36100</v>
      </c>
      <c r="B61" s="59">
        <v>0.65</v>
      </c>
      <c r="C61" s="55"/>
      <c r="D61" s="55"/>
      <c r="E61" s="60">
        <v>7443555.3633217998</v>
      </c>
      <c r="F61" s="60">
        <v>6194636.6782006929</v>
      </c>
      <c r="G61" s="60"/>
      <c r="H61" s="60"/>
      <c r="I61" s="61">
        <v>5.0999999999999997E-2</v>
      </c>
      <c r="J61" s="61"/>
      <c r="K61" s="61"/>
      <c r="O61" s="58">
        <v>36100</v>
      </c>
      <c r="P61" s="65">
        <f t="shared" si="0"/>
        <v>0.65</v>
      </c>
      <c r="Q61" s="66">
        <f t="shared" si="1"/>
        <v>5.0999999999999997E-2</v>
      </c>
    </row>
    <row r="62" spans="1:17" ht="14.4" x14ac:dyDescent="0.3">
      <c r="A62" s="58">
        <v>36130</v>
      </c>
      <c r="B62" s="59">
        <v>0.65</v>
      </c>
      <c r="C62" s="55"/>
      <c r="D62" s="55"/>
      <c r="E62" s="60">
        <v>7450000</v>
      </c>
      <c r="F62" s="60">
        <v>6200000</v>
      </c>
      <c r="G62" s="60"/>
      <c r="H62" s="60"/>
      <c r="I62" s="61">
        <v>5.0999999999999997E-2</v>
      </c>
      <c r="J62" s="61"/>
      <c r="K62" s="61"/>
      <c r="O62" s="58">
        <v>36130</v>
      </c>
      <c r="P62" s="65">
        <f t="shared" si="0"/>
        <v>0.65</v>
      </c>
      <c r="Q62" s="66">
        <f t="shared" si="1"/>
        <v>5.0999999999999997E-2</v>
      </c>
    </row>
    <row r="63" spans="1:17" ht="14.4" x14ac:dyDescent="0.3">
      <c r="A63" s="58">
        <v>36161</v>
      </c>
      <c r="B63" s="59">
        <v>0.65</v>
      </c>
      <c r="C63" s="55"/>
      <c r="D63" s="55"/>
      <c r="E63" s="60">
        <v>7450000</v>
      </c>
      <c r="F63" s="60">
        <v>6200000</v>
      </c>
      <c r="G63" s="60"/>
      <c r="H63" s="60"/>
      <c r="I63" s="61">
        <v>5.0999999999999997E-2</v>
      </c>
      <c r="J63" s="61"/>
      <c r="K63" s="61"/>
      <c r="O63" s="58">
        <v>36161</v>
      </c>
      <c r="P63" s="65">
        <f t="shared" si="0"/>
        <v>0.65</v>
      </c>
      <c r="Q63" s="66">
        <f t="shared" si="1"/>
        <v>5.0999999999999997E-2</v>
      </c>
    </row>
    <row r="64" spans="1:17" ht="14.4" x14ac:dyDescent="0.3">
      <c r="A64" s="58">
        <v>36192</v>
      </c>
      <c r="B64" s="59">
        <v>0.65</v>
      </c>
      <c r="C64" s="55"/>
      <c r="D64" s="55"/>
      <c r="E64" s="60">
        <v>7575670.4152249135</v>
      </c>
      <c r="F64" s="60">
        <v>6304584.7750865053</v>
      </c>
      <c r="G64" s="60"/>
      <c r="H64" s="60"/>
      <c r="I64" s="61">
        <v>5.0999999999999997E-2</v>
      </c>
      <c r="J64" s="61"/>
      <c r="K64" s="61"/>
      <c r="O64" s="58">
        <v>36192</v>
      </c>
      <c r="P64" s="65">
        <f t="shared" si="0"/>
        <v>0.65</v>
      </c>
      <c r="Q64" s="66">
        <f t="shared" si="1"/>
        <v>5.0999999999999997E-2</v>
      </c>
    </row>
    <row r="65" spans="1:17" ht="14.4" x14ac:dyDescent="0.3">
      <c r="A65" s="58">
        <v>36220</v>
      </c>
      <c r="B65" s="59">
        <v>0.65</v>
      </c>
      <c r="C65" s="55"/>
      <c r="D65" s="55"/>
      <c r="E65" s="60">
        <v>7578892.7335640136</v>
      </c>
      <c r="F65" s="60">
        <v>6307266.4359861594</v>
      </c>
      <c r="G65" s="60"/>
      <c r="H65" s="60"/>
      <c r="I65" s="61">
        <v>5.0999999999999997E-2</v>
      </c>
      <c r="J65" s="61"/>
      <c r="K65" s="61"/>
      <c r="O65" s="58">
        <v>36220</v>
      </c>
      <c r="P65" s="65">
        <f t="shared" si="0"/>
        <v>0.65</v>
      </c>
      <c r="Q65" s="66">
        <f t="shared" si="1"/>
        <v>5.0999999999999997E-2</v>
      </c>
    </row>
    <row r="66" spans="1:17" ht="14.4" x14ac:dyDescent="0.3">
      <c r="A66" s="58">
        <v>36251</v>
      </c>
      <c r="B66" s="59">
        <v>0.65</v>
      </c>
      <c r="C66" s="55"/>
      <c r="D66" s="55"/>
      <c r="E66" s="60">
        <v>7585337.3702422148</v>
      </c>
      <c r="F66" s="60">
        <v>6312629.7577854684</v>
      </c>
      <c r="G66" s="60"/>
      <c r="H66" s="60"/>
      <c r="I66" s="61">
        <v>5.0999999999999997E-2</v>
      </c>
      <c r="J66" s="61"/>
      <c r="K66" s="61"/>
      <c r="O66" s="58">
        <v>36251</v>
      </c>
      <c r="P66" s="65">
        <f t="shared" si="0"/>
        <v>0.65</v>
      </c>
      <c r="Q66" s="66">
        <f t="shared" si="1"/>
        <v>5.0999999999999997E-2</v>
      </c>
    </row>
    <row r="67" spans="1:17" ht="14.4" x14ac:dyDescent="0.3">
      <c r="A67" s="58">
        <v>36281</v>
      </c>
      <c r="B67" s="59">
        <v>0.65</v>
      </c>
      <c r="C67" s="55"/>
      <c r="D67" s="55"/>
      <c r="E67" s="60">
        <v>7588559.6885813149</v>
      </c>
      <c r="F67" s="60">
        <v>6315311.4186851224</v>
      </c>
      <c r="G67" s="60"/>
      <c r="H67" s="60"/>
      <c r="I67" s="61">
        <v>5.0999999999999997E-2</v>
      </c>
      <c r="J67" s="61"/>
      <c r="K67" s="61"/>
      <c r="O67" s="58">
        <v>36281</v>
      </c>
      <c r="P67" s="65">
        <f t="shared" si="0"/>
        <v>0.65</v>
      </c>
      <c r="Q67" s="66">
        <f t="shared" si="1"/>
        <v>5.0999999999999997E-2</v>
      </c>
    </row>
    <row r="68" spans="1:17" ht="14.4" x14ac:dyDescent="0.3">
      <c r="A68" s="58">
        <v>36312</v>
      </c>
      <c r="B68" s="59">
        <v>0.65</v>
      </c>
      <c r="C68" s="55"/>
      <c r="D68" s="55"/>
      <c r="E68" s="60">
        <v>7601448.9619377162</v>
      </c>
      <c r="F68" s="60">
        <v>6326038.0622837385</v>
      </c>
      <c r="G68" s="60"/>
      <c r="H68" s="60"/>
      <c r="I68" s="61">
        <v>5.0999999999999997E-2</v>
      </c>
      <c r="J68" s="61"/>
      <c r="K68" s="61"/>
      <c r="O68" s="58">
        <v>36312</v>
      </c>
      <c r="P68" s="65">
        <f t="shared" ref="P68:P131" si="2">MAX(B68:D68)</f>
        <v>0.65</v>
      </c>
      <c r="Q68" s="66">
        <f t="shared" ref="Q68:Q131" si="3">MIN(I68,L68)</f>
        <v>5.0999999999999997E-2</v>
      </c>
    </row>
    <row r="69" spans="1:17" ht="14.4" x14ac:dyDescent="0.3">
      <c r="A69" s="58">
        <v>36342</v>
      </c>
      <c r="B69" s="59">
        <v>0.65</v>
      </c>
      <c r="C69" s="55"/>
      <c r="D69" s="55"/>
      <c r="E69" s="60">
        <v>7588559.6885813149</v>
      </c>
      <c r="F69" s="60">
        <v>6315311.4186851224</v>
      </c>
      <c r="G69" s="60"/>
      <c r="H69" s="60"/>
      <c r="I69" s="61">
        <v>5.0999999999999997E-2</v>
      </c>
      <c r="J69" s="61"/>
      <c r="K69" s="61"/>
      <c r="O69" s="58">
        <v>36342</v>
      </c>
      <c r="P69" s="65">
        <f t="shared" si="2"/>
        <v>0.65</v>
      </c>
      <c r="Q69" s="66">
        <f t="shared" si="3"/>
        <v>5.0999999999999997E-2</v>
      </c>
    </row>
    <row r="70" spans="1:17" ht="14.4" x14ac:dyDescent="0.3">
      <c r="A70" s="58">
        <v>36373</v>
      </c>
      <c r="B70" s="59">
        <v>0.65</v>
      </c>
      <c r="C70" s="55"/>
      <c r="D70" s="55"/>
      <c r="E70" s="60">
        <v>7614338.2352941176</v>
      </c>
      <c r="F70" s="60">
        <v>6336764.7058823546</v>
      </c>
      <c r="G70" s="60"/>
      <c r="H70" s="60"/>
      <c r="I70" s="61">
        <v>5.0999999999999997E-2</v>
      </c>
      <c r="J70" s="61"/>
      <c r="K70" s="61"/>
      <c r="O70" s="58">
        <v>36373</v>
      </c>
      <c r="P70" s="65">
        <f t="shared" si="2"/>
        <v>0.65</v>
      </c>
      <c r="Q70" s="66">
        <f t="shared" si="3"/>
        <v>5.0999999999999997E-2</v>
      </c>
    </row>
    <row r="71" spans="1:17" ht="14.4" x14ac:dyDescent="0.3">
      <c r="A71" s="58">
        <v>36404</v>
      </c>
      <c r="B71" s="59">
        <v>0.65</v>
      </c>
      <c r="C71" s="55"/>
      <c r="D71" s="55"/>
      <c r="E71" s="60">
        <v>7617560.5536332177</v>
      </c>
      <c r="F71" s="60">
        <v>6339446.3667820087</v>
      </c>
      <c r="G71" s="60"/>
      <c r="H71" s="60"/>
      <c r="I71" s="61">
        <v>5.0999999999999997E-2</v>
      </c>
      <c r="J71" s="61"/>
      <c r="K71" s="61"/>
      <c r="O71" s="58">
        <v>36404</v>
      </c>
      <c r="P71" s="65">
        <f t="shared" si="2"/>
        <v>0.65</v>
      </c>
      <c r="Q71" s="66">
        <f t="shared" si="3"/>
        <v>5.0999999999999997E-2</v>
      </c>
    </row>
    <row r="72" spans="1:17" ht="14.4" x14ac:dyDescent="0.3">
      <c r="A72" s="58">
        <v>36434</v>
      </c>
      <c r="B72" s="59">
        <v>0.65</v>
      </c>
      <c r="C72" s="55"/>
      <c r="D72" s="55"/>
      <c r="E72" s="60">
        <v>7627227.508650518</v>
      </c>
      <c r="F72" s="60">
        <v>6347491.3494809698</v>
      </c>
      <c r="G72" s="60"/>
      <c r="H72" s="60"/>
      <c r="I72" s="61">
        <v>5.0999999999999997E-2</v>
      </c>
      <c r="J72" s="61"/>
      <c r="K72" s="61"/>
      <c r="O72" s="58">
        <v>36434</v>
      </c>
      <c r="P72" s="65">
        <f t="shared" si="2"/>
        <v>0.65</v>
      </c>
      <c r="Q72" s="66">
        <f t="shared" si="3"/>
        <v>5.0999999999999997E-2</v>
      </c>
    </row>
    <row r="73" spans="1:17" ht="14.4" x14ac:dyDescent="0.3">
      <c r="A73" s="58">
        <v>36465</v>
      </c>
      <c r="B73" s="59">
        <v>0.65</v>
      </c>
      <c r="C73" s="55"/>
      <c r="D73" s="55"/>
      <c r="E73" s="60">
        <v>7633672.1453287192</v>
      </c>
      <c r="F73" s="60">
        <v>6352854.6712802788</v>
      </c>
      <c r="G73" s="60"/>
      <c r="H73" s="60"/>
      <c r="I73" s="61">
        <v>5.0999999999999997E-2</v>
      </c>
      <c r="J73" s="61"/>
      <c r="K73" s="61"/>
      <c r="O73" s="58">
        <v>36465</v>
      </c>
      <c r="P73" s="65">
        <f t="shared" si="2"/>
        <v>0.65</v>
      </c>
      <c r="Q73" s="66">
        <f t="shared" si="3"/>
        <v>5.0999999999999997E-2</v>
      </c>
    </row>
    <row r="74" spans="1:17" ht="14.4" x14ac:dyDescent="0.3">
      <c r="A74" s="58">
        <v>36495</v>
      </c>
      <c r="B74" s="59">
        <v>0.65</v>
      </c>
      <c r="C74" s="55"/>
      <c r="D74" s="55"/>
      <c r="E74" s="60">
        <v>7624005.1903114179</v>
      </c>
      <c r="F74" s="60">
        <v>6344809.6885813158</v>
      </c>
      <c r="G74" s="60"/>
      <c r="H74" s="60"/>
      <c r="I74" s="61">
        <v>5.0999999999999997E-2</v>
      </c>
      <c r="J74" s="61"/>
      <c r="K74" s="61"/>
      <c r="O74" s="58">
        <v>36495</v>
      </c>
      <c r="P74" s="65">
        <f t="shared" si="2"/>
        <v>0.65</v>
      </c>
      <c r="Q74" s="66">
        <f t="shared" si="3"/>
        <v>5.0999999999999997E-2</v>
      </c>
    </row>
    <row r="75" spans="1:17" ht="14.4" x14ac:dyDescent="0.3">
      <c r="A75" s="58">
        <v>36526</v>
      </c>
      <c r="B75" s="59">
        <v>0.65</v>
      </c>
      <c r="C75" s="55"/>
      <c r="D75" s="55"/>
      <c r="E75" s="60">
        <v>7627227.508650518</v>
      </c>
      <c r="F75" s="60">
        <v>6347491.3494809698</v>
      </c>
      <c r="G75" s="60"/>
      <c r="H75" s="60"/>
      <c r="I75" s="61">
        <v>5.0999999999999997E-2</v>
      </c>
      <c r="J75" s="61"/>
      <c r="K75" s="61"/>
      <c r="O75" s="58">
        <v>36526</v>
      </c>
      <c r="P75" s="65">
        <f t="shared" si="2"/>
        <v>0.65</v>
      </c>
      <c r="Q75" s="66">
        <f t="shared" si="3"/>
        <v>5.0999999999999997E-2</v>
      </c>
    </row>
    <row r="76" spans="1:17" ht="14.4" x14ac:dyDescent="0.3">
      <c r="A76" s="58">
        <v>36557</v>
      </c>
      <c r="B76" s="59">
        <v>0.65</v>
      </c>
      <c r="C76" s="55"/>
      <c r="D76" s="55"/>
      <c r="E76" s="60">
        <v>7688451.5570934247</v>
      </c>
      <c r="F76" s="60">
        <v>6398442.9065743955</v>
      </c>
      <c r="G76" s="60"/>
      <c r="H76" s="60"/>
      <c r="I76" s="61">
        <v>5.0999999999999997E-2</v>
      </c>
      <c r="J76" s="61"/>
      <c r="K76" s="61"/>
      <c r="O76" s="58">
        <v>36557</v>
      </c>
      <c r="P76" s="65">
        <f t="shared" si="2"/>
        <v>0.65</v>
      </c>
      <c r="Q76" s="66">
        <f t="shared" si="3"/>
        <v>5.0999999999999997E-2</v>
      </c>
    </row>
    <row r="77" spans="1:17" ht="14.4" x14ac:dyDescent="0.3">
      <c r="A77" s="58">
        <v>36586</v>
      </c>
      <c r="B77" s="59">
        <v>0.65</v>
      </c>
      <c r="C77" s="55"/>
      <c r="D77" s="55"/>
      <c r="E77" s="60">
        <v>7698118.512110726</v>
      </c>
      <c r="F77" s="60">
        <v>6406487.8892733585</v>
      </c>
      <c r="G77" s="60"/>
      <c r="H77" s="60"/>
      <c r="I77" s="61">
        <v>5.0999999999999997E-2</v>
      </c>
      <c r="J77" s="61"/>
      <c r="K77" s="61"/>
      <c r="O77" s="58">
        <v>36586</v>
      </c>
      <c r="P77" s="65">
        <f t="shared" si="2"/>
        <v>0.65</v>
      </c>
      <c r="Q77" s="66">
        <f t="shared" si="3"/>
        <v>5.0999999999999997E-2</v>
      </c>
    </row>
    <row r="78" spans="1:17" ht="14.4" x14ac:dyDescent="0.3">
      <c r="A78" s="58">
        <v>36617</v>
      </c>
      <c r="B78" s="59">
        <v>0.65</v>
      </c>
      <c r="C78" s="55"/>
      <c r="D78" s="55"/>
      <c r="E78" s="60">
        <v>7714230.1038062284</v>
      </c>
      <c r="F78" s="60">
        <v>6419896.1937716287</v>
      </c>
      <c r="G78" s="60"/>
      <c r="H78" s="60"/>
      <c r="I78" s="61">
        <v>5.0999999999999997E-2</v>
      </c>
      <c r="J78" s="61"/>
      <c r="K78" s="61"/>
      <c r="O78" s="58">
        <v>36617</v>
      </c>
      <c r="P78" s="65">
        <f t="shared" si="2"/>
        <v>0.65</v>
      </c>
      <c r="Q78" s="66">
        <f t="shared" si="3"/>
        <v>5.0999999999999997E-2</v>
      </c>
    </row>
    <row r="79" spans="1:17" ht="14.4" x14ac:dyDescent="0.3">
      <c r="A79" s="58">
        <v>36647</v>
      </c>
      <c r="B79" s="59">
        <v>0.65</v>
      </c>
      <c r="C79" s="55"/>
      <c r="D79" s="55"/>
      <c r="E79" s="60">
        <v>7865679.0657439437</v>
      </c>
      <c r="F79" s="60">
        <v>6545934.2560553653</v>
      </c>
      <c r="G79" s="60"/>
      <c r="H79" s="60"/>
      <c r="I79" s="61">
        <v>5.0999999999999997E-2</v>
      </c>
      <c r="J79" s="61"/>
      <c r="K79" s="61"/>
      <c r="O79" s="58">
        <v>36647</v>
      </c>
      <c r="P79" s="65">
        <f t="shared" si="2"/>
        <v>0.65</v>
      </c>
      <c r="Q79" s="66">
        <f t="shared" si="3"/>
        <v>5.0999999999999997E-2</v>
      </c>
    </row>
    <row r="80" spans="1:17" ht="14.4" x14ac:dyDescent="0.3">
      <c r="A80" s="58">
        <v>36678</v>
      </c>
      <c r="B80" s="59">
        <v>0.65</v>
      </c>
      <c r="C80" s="55"/>
      <c r="D80" s="55"/>
      <c r="E80" s="60">
        <v>7875346.0207612459</v>
      </c>
      <c r="F80" s="60">
        <v>6553979.2387543274</v>
      </c>
      <c r="G80" s="60"/>
      <c r="H80" s="60"/>
      <c r="I80" s="61">
        <v>5.0999999999999997E-2</v>
      </c>
      <c r="J80" s="61"/>
      <c r="K80" s="61"/>
      <c r="O80" s="58">
        <v>36678</v>
      </c>
      <c r="P80" s="65">
        <f t="shared" si="2"/>
        <v>0.65</v>
      </c>
      <c r="Q80" s="66">
        <f t="shared" si="3"/>
        <v>5.0999999999999997E-2</v>
      </c>
    </row>
    <row r="81" spans="1:17" ht="14.4" x14ac:dyDescent="0.3">
      <c r="A81" s="58">
        <v>36708</v>
      </c>
      <c r="B81" s="59">
        <v>0.65</v>
      </c>
      <c r="C81" s="55"/>
      <c r="D81" s="55"/>
      <c r="E81" s="60">
        <v>7888235.2941176482</v>
      </c>
      <c r="F81" s="60">
        <v>6564705.8823529435</v>
      </c>
      <c r="G81" s="60"/>
      <c r="H81" s="60"/>
      <c r="I81" s="61">
        <v>5.0999999999999997E-2</v>
      </c>
      <c r="J81" s="61"/>
      <c r="K81" s="61"/>
      <c r="O81" s="58">
        <v>36708</v>
      </c>
      <c r="P81" s="65">
        <f t="shared" si="2"/>
        <v>0.65</v>
      </c>
      <c r="Q81" s="66">
        <f t="shared" si="3"/>
        <v>5.0999999999999997E-2</v>
      </c>
    </row>
    <row r="82" spans="1:17" ht="14.4" x14ac:dyDescent="0.3">
      <c r="A82" s="58">
        <v>36739</v>
      </c>
      <c r="B82" s="59">
        <v>0.65</v>
      </c>
      <c r="C82" s="55"/>
      <c r="D82" s="55"/>
      <c r="E82" s="60">
        <v>7891457.6124567483</v>
      </c>
      <c r="F82" s="60">
        <v>6567387.5432525976</v>
      </c>
      <c r="G82" s="60"/>
      <c r="H82" s="60"/>
      <c r="I82" s="61">
        <v>5.0999999999999997E-2</v>
      </c>
      <c r="J82" s="61"/>
      <c r="K82" s="61"/>
      <c r="O82" s="58">
        <v>36739</v>
      </c>
      <c r="P82" s="65">
        <f t="shared" si="2"/>
        <v>0.65</v>
      </c>
      <c r="Q82" s="66">
        <f t="shared" si="3"/>
        <v>5.0999999999999997E-2</v>
      </c>
    </row>
    <row r="83" spans="1:17" ht="14.4" x14ac:dyDescent="0.3">
      <c r="A83" s="58">
        <v>36770</v>
      </c>
      <c r="B83" s="59">
        <v>0.65</v>
      </c>
      <c r="C83" s="55"/>
      <c r="D83" s="55"/>
      <c r="E83" s="60">
        <v>7881790.657439447</v>
      </c>
      <c r="F83" s="60">
        <v>6559342.5605536355</v>
      </c>
      <c r="G83" s="60"/>
      <c r="H83" s="60"/>
      <c r="I83" s="61">
        <v>5.0999999999999997E-2</v>
      </c>
      <c r="J83" s="61"/>
      <c r="K83" s="61"/>
      <c r="O83" s="58">
        <v>36770</v>
      </c>
      <c r="P83" s="65">
        <f t="shared" si="2"/>
        <v>0.65</v>
      </c>
      <c r="Q83" s="66">
        <f t="shared" si="3"/>
        <v>5.0999999999999997E-2</v>
      </c>
    </row>
    <row r="84" spans="1:17" ht="14.4" x14ac:dyDescent="0.3">
      <c r="A84" s="58">
        <v>36800</v>
      </c>
      <c r="B84" s="59">
        <v>0.65</v>
      </c>
      <c r="C84" s="55"/>
      <c r="D84" s="55"/>
      <c r="E84" s="60">
        <v>7885012.9757785471</v>
      </c>
      <c r="F84" s="60">
        <v>6562024.2214532895</v>
      </c>
      <c r="G84" s="60"/>
      <c r="H84" s="60"/>
      <c r="I84" s="61">
        <v>5.0999999999999997E-2</v>
      </c>
      <c r="J84" s="61"/>
      <c r="K84" s="61"/>
      <c r="O84" s="58">
        <v>36800</v>
      </c>
      <c r="P84" s="65">
        <f t="shared" si="2"/>
        <v>0.65</v>
      </c>
      <c r="Q84" s="66">
        <f t="shared" si="3"/>
        <v>5.0999999999999997E-2</v>
      </c>
    </row>
    <row r="85" spans="1:17" ht="14.4" x14ac:dyDescent="0.3">
      <c r="A85" s="58">
        <v>36831</v>
      </c>
      <c r="B85" s="59">
        <v>0.65</v>
      </c>
      <c r="C85" s="55"/>
      <c r="D85" s="55"/>
      <c r="E85" s="60">
        <v>7910791.5224913498</v>
      </c>
      <c r="F85" s="60">
        <v>6583477.5086505217</v>
      </c>
      <c r="G85" s="60"/>
      <c r="H85" s="60"/>
      <c r="I85" s="61">
        <v>5.0999999999999997E-2</v>
      </c>
      <c r="J85" s="61"/>
      <c r="K85" s="61"/>
      <c r="O85" s="58">
        <v>36831</v>
      </c>
      <c r="P85" s="65">
        <f t="shared" si="2"/>
        <v>0.65</v>
      </c>
      <c r="Q85" s="66">
        <f t="shared" si="3"/>
        <v>5.0999999999999997E-2</v>
      </c>
    </row>
    <row r="86" spans="1:17" ht="14.4" x14ac:dyDescent="0.3">
      <c r="A86" s="58">
        <v>36861</v>
      </c>
      <c r="B86" s="59">
        <v>0.65</v>
      </c>
      <c r="C86" s="55"/>
      <c r="D86" s="55"/>
      <c r="E86" s="60">
        <v>7920458.4775086511</v>
      </c>
      <c r="F86" s="60">
        <v>6591522.4913494838</v>
      </c>
      <c r="G86" s="60"/>
      <c r="H86" s="60"/>
      <c r="I86" s="61">
        <v>5.0999999999999997E-2</v>
      </c>
      <c r="J86" s="61"/>
      <c r="K86" s="61"/>
      <c r="O86" s="58">
        <v>36861</v>
      </c>
      <c r="P86" s="65">
        <f t="shared" si="2"/>
        <v>0.65</v>
      </c>
      <c r="Q86" s="66">
        <f t="shared" si="3"/>
        <v>5.0999999999999997E-2</v>
      </c>
    </row>
    <row r="87" spans="1:17" ht="14.4" x14ac:dyDescent="0.3">
      <c r="A87" s="58">
        <v>36892</v>
      </c>
      <c r="B87" s="59">
        <v>0.65</v>
      </c>
      <c r="C87" s="55"/>
      <c r="D87" s="55"/>
      <c r="E87" s="60">
        <v>7897902.2491349485</v>
      </c>
      <c r="F87" s="60">
        <v>6572750.8650519056</v>
      </c>
      <c r="G87" s="60"/>
      <c r="H87" s="60"/>
      <c r="I87" s="61">
        <v>5.0999999999999997E-2</v>
      </c>
      <c r="J87" s="61"/>
      <c r="K87" s="61"/>
      <c r="O87" s="58">
        <v>36892</v>
      </c>
      <c r="P87" s="65">
        <f t="shared" si="2"/>
        <v>0.65</v>
      </c>
      <c r="Q87" s="66">
        <f t="shared" si="3"/>
        <v>5.0999999999999997E-2</v>
      </c>
    </row>
    <row r="88" spans="1:17" ht="14.4" x14ac:dyDescent="0.3">
      <c r="A88" s="58">
        <v>36923</v>
      </c>
      <c r="B88" s="59">
        <v>0.65</v>
      </c>
      <c r="C88" s="55"/>
      <c r="D88" s="55"/>
      <c r="E88" s="60">
        <v>8023572.664359862</v>
      </c>
      <c r="F88" s="60">
        <v>6677335.640138411</v>
      </c>
      <c r="G88" s="60"/>
      <c r="H88" s="60"/>
      <c r="I88" s="61">
        <v>5.0999999999999997E-2</v>
      </c>
      <c r="J88" s="61"/>
      <c r="K88" s="61"/>
      <c r="O88" s="58">
        <v>36923</v>
      </c>
      <c r="P88" s="65">
        <f t="shared" si="2"/>
        <v>0.65</v>
      </c>
      <c r="Q88" s="66">
        <f t="shared" si="3"/>
        <v>5.0999999999999997E-2</v>
      </c>
    </row>
    <row r="89" spans="1:17" ht="14.4" x14ac:dyDescent="0.3">
      <c r="A89" s="58">
        <v>36951</v>
      </c>
      <c r="B89" s="59">
        <v>0.65</v>
      </c>
      <c r="C89" s="55"/>
      <c r="D89" s="55"/>
      <c r="E89" s="60">
        <v>8107352.9411764713</v>
      </c>
      <c r="F89" s="60">
        <v>6747058.8235294139</v>
      </c>
      <c r="G89" s="60"/>
      <c r="H89" s="60"/>
      <c r="I89" s="61">
        <v>5.0999999999999997E-2</v>
      </c>
      <c r="J89" s="61"/>
      <c r="K89" s="61"/>
      <c r="O89" s="58">
        <v>36951</v>
      </c>
      <c r="P89" s="65">
        <f t="shared" si="2"/>
        <v>0.65</v>
      </c>
      <c r="Q89" s="66">
        <f t="shared" si="3"/>
        <v>5.0999999999999997E-2</v>
      </c>
    </row>
    <row r="90" spans="1:17" ht="14.4" x14ac:dyDescent="0.3">
      <c r="A90" s="58">
        <v>36982</v>
      </c>
      <c r="B90" s="59">
        <v>0.65</v>
      </c>
      <c r="C90" s="55"/>
      <c r="D90" s="55"/>
      <c r="E90" s="60">
        <v>8175021.6262975782</v>
      </c>
      <c r="F90" s="60">
        <v>6803373.7024221476</v>
      </c>
      <c r="G90" s="60"/>
      <c r="H90" s="60"/>
      <c r="I90" s="61">
        <v>5.0999999999999997E-2</v>
      </c>
      <c r="J90" s="61"/>
      <c r="K90" s="61"/>
      <c r="O90" s="58">
        <v>36982</v>
      </c>
      <c r="P90" s="65">
        <f t="shared" si="2"/>
        <v>0.65</v>
      </c>
      <c r="Q90" s="66">
        <f t="shared" si="3"/>
        <v>5.0999999999999997E-2</v>
      </c>
    </row>
    <row r="91" spans="1:17" ht="14.4" x14ac:dyDescent="0.3">
      <c r="A91" s="58">
        <v>37012</v>
      </c>
      <c r="B91" s="59">
        <v>0.65</v>
      </c>
      <c r="C91" s="55"/>
      <c r="D91" s="55"/>
      <c r="E91" s="60">
        <v>8194355.5363321807</v>
      </c>
      <c r="F91" s="60">
        <v>6819463.6678200718</v>
      </c>
      <c r="G91" s="60"/>
      <c r="H91" s="60"/>
      <c r="I91" s="61">
        <v>5.0999999999999997E-2</v>
      </c>
      <c r="J91" s="61"/>
      <c r="K91" s="61"/>
      <c r="O91" s="58">
        <v>37012</v>
      </c>
      <c r="P91" s="65">
        <f t="shared" si="2"/>
        <v>0.65</v>
      </c>
      <c r="Q91" s="66">
        <f t="shared" si="3"/>
        <v>5.0999999999999997E-2</v>
      </c>
    </row>
    <row r="92" spans="1:17" ht="14.4" x14ac:dyDescent="0.3">
      <c r="A92" s="58">
        <v>37043</v>
      </c>
      <c r="B92" s="59">
        <v>0.65</v>
      </c>
      <c r="C92" s="55"/>
      <c r="D92" s="55"/>
      <c r="E92" s="60">
        <v>9000000</v>
      </c>
      <c r="F92" s="60">
        <v>8000000</v>
      </c>
      <c r="G92" s="60"/>
      <c r="H92" s="60"/>
      <c r="I92" s="61">
        <v>5.0999999999999997E-2</v>
      </c>
      <c r="J92" s="61"/>
      <c r="K92" s="61"/>
      <c r="O92" s="58">
        <v>37043</v>
      </c>
      <c r="P92" s="65">
        <f t="shared" si="2"/>
        <v>0.65</v>
      </c>
      <c r="Q92" s="66">
        <f t="shared" si="3"/>
        <v>5.0999999999999997E-2</v>
      </c>
    </row>
    <row r="93" spans="1:17" ht="14.4" x14ac:dyDescent="0.3">
      <c r="A93" s="58">
        <v>37073</v>
      </c>
      <c r="B93" s="59">
        <v>0.65</v>
      </c>
      <c r="C93" s="55"/>
      <c r="D93" s="55"/>
      <c r="E93" s="60">
        <v>9000000</v>
      </c>
      <c r="F93" s="60">
        <v>8000000</v>
      </c>
      <c r="G93" s="60"/>
      <c r="H93" s="60"/>
      <c r="I93" s="61">
        <v>5.0999999999999997E-2</v>
      </c>
      <c r="J93" s="61"/>
      <c r="K93" s="61"/>
      <c r="O93" s="58">
        <v>37073</v>
      </c>
      <c r="P93" s="65">
        <f t="shared" si="2"/>
        <v>0.65</v>
      </c>
      <c r="Q93" s="66">
        <f t="shared" si="3"/>
        <v>5.0999999999999997E-2</v>
      </c>
    </row>
    <row r="94" spans="1:17" ht="14.4" x14ac:dyDescent="0.3">
      <c r="A94" s="58">
        <v>37104</v>
      </c>
      <c r="B94" s="59">
        <v>0.65</v>
      </c>
      <c r="C94" s="55"/>
      <c r="D94" s="55"/>
      <c r="E94" s="60">
        <v>9000000</v>
      </c>
      <c r="F94" s="60">
        <v>8000000</v>
      </c>
      <c r="G94" s="60"/>
      <c r="H94" s="60"/>
      <c r="I94" s="61">
        <v>5.0999999999999997E-2</v>
      </c>
      <c r="J94" s="61"/>
      <c r="K94" s="61"/>
      <c r="O94" s="58">
        <v>37104</v>
      </c>
      <c r="P94" s="65">
        <f t="shared" si="2"/>
        <v>0.65</v>
      </c>
      <c r="Q94" s="66">
        <f t="shared" si="3"/>
        <v>5.0999999999999997E-2</v>
      </c>
    </row>
    <row r="95" spans="1:17" ht="14.4" x14ac:dyDescent="0.3">
      <c r="A95" s="58">
        <v>37135</v>
      </c>
      <c r="B95" s="59">
        <v>0.65</v>
      </c>
      <c r="C95" s="55"/>
      <c r="D95" s="55"/>
      <c r="E95" s="60">
        <v>9000000</v>
      </c>
      <c r="F95" s="60">
        <v>8000000</v>
      </c>
      <c r="G95" s="60"/>
      <c r="H95" s="60"/>
      <c r="I95" s="61">
        <v>5.0999999999999997E-2</v>
      </c>
      <c r="J95" s="61"/>
      <c r="K95" s="61"/>
      <c r="O95" s="58">
        <v>37135</v>
      </c>
      <c r="P95" s="65">
        <f t="shared" si="2"/>
        <v>0.65</v>
      </c>
      <c r="Q95" s="66">
        <f t="shared" si="3"/>
        <v>5.0999999999999997E-2</v>
      </c>
    </row>
    <row r="96" spans="1:17" ht="14.4" x14ac:dyDescent="0.3">
      <c r="A96" s="58">
        <v>37165</v>
      </c>
      <c r="B96" s="59">
        <v>0.65</v>
      </c>
      <c r="C96" s="55"/>
      <c r="D96" s="55"/>
      <c r="E96" s="60">
        <v>9000000</v>
      </c>
      <c r="F96" s="60">
        <v>8000000</v>
      </c>
      <c r="G96" s="60"/>
      <c r="H96" s="60"/>
      <c r="I96" s="61">
        <v>5.0999999999999997E-2</v>
      </c>
      <c r="J96" s="61"/>
      <c r="K96" s="61"/>
      <c r="O96" s="58">
        <v>37165</v>
      </c>
      <c r="P96" s="65">
        <f t="shared" si="2"/>
        <v>0.65</v>
      </c>
      <c r="Q96" s="66">
        <f t="shared" si="3"/>
        <v>5.0999999999999997E-2</v>
      </c>
    </row>
    <row r="97" spans="1:17" ht="14.4" x14ac:dyDescent="0.3">
      <c r="A97" s="58">
        <v>37196</v>
      </c>
      <c r="B97" s="59">
        <v>0.65</v>
      </c>
      <c r="C97" s="55"/>
      <c r="D97" s="55"/>
      <c r="E97" s="60">
        <v>9000000</v>
      </c>
      <c r="F97" s="60">
        <v>8000000</v>
      </c>
      <c r="G97" s="60"/>
      <c r="H97" s="60"/>
      <c r="I97" s="61">
        <v>5.0999999999999997E-2</v>
      </c>
      <c r="J97" s="61"/>
      <c r="K97" s="61"/>
      <c r="L97" s="55"/>
      <c r="M97" s="55"/>
      <c r="O97" s="58">
        <v>37196</v>
      </c>
      <c r="P97" s="65">
        <f t="shared" si="2"/>
        <v>0.65</v>
      </c>
      <c r="Q97" s="66">
        <f t="shared" si="3"/>
        <v>5.0999999999999997E-2</v>
      </c>
    </row>
    <row r="98" spans="1:17" ht="14.4" x14ac:dyDescent="0.3">
      <c r="A98" s="58">
        <v>37226</v>
      </c>
      <c r="B98" s="59">
        <v>0.65</v>
      </c>
      <c r="C98" s="55"/>
      <c r="D98" s="55"/>
      <c r="E98" s="60">
        <v>9000000</v>
      </c>
      <c r="F98" s="60">
        <v>8000000</v>
      </c>
      <c r="G98" s="60"/>
      <c r="H98" s="60"/>
      <c r="I98" s="61">
        <v>5.0999999999999997E-2</v>
      </c>
      <c r="J98" s="61"/>
      <c r="K98" s="61"/>
      <c r="L98" s="55"/>
      <c r="M98" s="55"/>
      <c r="O98" s="58">
        <v>37226</v>
      </c>
      <c r="P98" s="65">
        <f t="shared" si="2"/>
        <v>0.65</v>
      </c>
      <c r="Q98" s="66">
        <f t="shared" si="3"/>
        <v>5.0999999999999997E-2</v>
      </c>
    </row>
    <row r="99" spans="1:17" ht="14.4" x14ac:dyDescent="0.3">
      <c r="A99" s="58">
        <v>37257</v>
      </c>
      <c r="B99" s="59">
        <v>0.65</v>
      </c>
      <c r="C99" s="55"/>
      <c r="D99" s="55"/>
      <c r="E99" s="60">
        <v>9000000</v>
      </c>
      <c r="F99" s="60">
        <v>8000000</v>
      </c>
      <c r="G99" s="60"/>
      <c r="H99" s="60"/>
      <c r="I99" s="61">
        <v>5.0999999999999997E-2</v>
      </c>
      <c r="J99" s="61"/>
      <c r="K99" s="61"/>
      <c r="L99" s="55"/>
      <c r="M99" s="55"/>
      <c r="O99" s="58">
        <v>37257</v>
      </c>
      <c r="P99" s="65">
        <f t="shared" si="2"/>
        <v>0.65</v>
      </c>
      <c r="Q99" s="66">
        <f t="shared" si="3"/>
        <v>5.0999999999999997E-2</v>
      </c>
    </row>
    <row r="100" spans="1:17" ht="14.4" x14ac:dyDescent="0.3">
      <c r="A100" s="58">
        <v>37288</v>
      </c>
      <c r="B100" s="59">
        <v>0.65</v>
      </c>
      <c r="C100" s="55"/>
      <c r="D100" s="55"/>
      <c r="E100" s="60">
        <v>9000000</v>
      </c>
      <c r="F100" s="60">
        <v>8000000</v>
      </c>
      <c r="G100" s="60"/>
      <c r="H100" s="60"/>
      <c r="I100" s="61">
        <v>5.0999999999999997E-2</v>
      </c>
      <c r="J100" s="61"/>
      <c r="K100" s="61"/>
      <c r="L100" s="55"/>
      <c r="M100" s="55"/>
      <c r="O100" s="58">
        <v>37288</v>
      </c>
      <c r="P100" s="65">
        <f t="shared" si="2"/>
        <v>0.65</v>
      </c>
      <c r="Q100" s="66">
        <f t="shared" si="3"/>
        <v>5.0999999999999997E-2</v>
      </c>
    </row>
    <row r="101" spans="1:17" ht="14.4" x14ac:dyDescent="0.3">
      <c r="A101" s="58">
        <v>37316</v>
      </c>
      <c r="B101" s="59">
        <v>0.65</v>
      </c>
      <c r="C101" s="55"/>
      <c r="D101" s="55"/>
      <c r="E101" s="60">
        <v>9000000</v>
      </c>
      <c r="F101" s="60">
        <v>8000000</v>
      </c>
      <c r="G101" s="60"/>
      <c r="H101" s="60"/>
      <c r="I101" s="61">
        <v>5.0999999999999997E-2</v>
      </c>
      <c r="J101" s="61"/>
      <c r="K101" s="61"/>
      <c r="L101" s="55"/>
      <c r="M101" s="55"/>
      <c r="O101" s="58">
        <v>37316</v>
      </c>
      <c r="P101" s="65">
        <f t="shared" si="2"/>
        <v>0.65</v>
      </c>
      <c r="Q101" s="66">
        <f t="shared" si="3"/>
        <v>5.0999999999999997E-2</v>
      </c>
    </row>
    <row r="102" spans="1:17" ht="14.4" x14ac:dyDescent="0.3">
      <c r="A102" s="58">
        <v>37347</v>
      </c>
      <c r="B102" s="59">
        <v>0.65</v>
      </c>
      <c r="C102" s="55"/>
      <c r="D102" s="55"/>
      <c r="E102" s="60">
        <v>9000000</v>
      </c>
      <c r="F102" s="60">
        <v>8000000</v>
      </c>
      <c r="G102" s="60"/>
      <c r="H102" s="60"/>
      <c r="I102" s="61">
        <v>5.0999999999999997E-2</v>
      </c>
      <c r="J102" s="61"/>
      <c r="K102" s="61"/>
      <c r="L102" s="55"/>
      <c r="M102" s="55"/>
      <c r="O102" s="58">
        <v>37347</v>
      </c>
      <c r="P102" s="65">
        <f t="shared" si="2"/>
        <v>0.65</v>
      </c>
      <c r="Q102" s="66">
        <f t="shared" si="3"/>
        <v>5.0999999999999997E-2</v>
      </c>
    </row>
    <row r="103" spans="1:17" ht="14.4" x14ac:dyDescent="0.3">
      <c r="A103" s="58">
        <v>37377</v>
      </c>
      <c r="B103" s="59">
        <v>0.65</v>
      </c>
      <c r="C103" s="55"/>
      <c r="D103" s="55"/>
      <c r="E103" s="60">
        <v>9000000</v>
      </c>
      <c r="F103" s="60">
        <v>8000000</v>
      </c>
      <c r="G103" s="60"/>
      <c r="H103" s="60"/>
      <c r="I103" s="61">
        <v>5.0999999999999997E-2</v>
      </c>
      <c r="J103" s="61"/>
      <c r="K103" s="61"/>
      <c r="L103" s="55"/>
      <c r="M103" s="55"/>
      <c r="O103" s="58">
        <v>37377</v>
      </c>
      <c r="P103" s="65">
        <f t="shared" si="2"/>
        <v>0.65</v>
      </c>
      <c r="Q103" s="66">
        <f t="shared" si="3"/>
        <v>5.0999999999999997E-2</v>
      </c>
    </row>
    <row r="104" spans="1:17" ht="14.4" x14ac:dyDescent="0.3">
      <c r="A104" s="58">
        <v>37408</v>
      </c>
      <c r="B104" s="59">
        <v>0.65</v>
      </c>
      <c r="C104" s="55"/>
      <c r="D104" s="55"/>
      <c r="E104" s="60">
        <v>9000000</v>
      </c>
      <c r="F104" s="60">
        <v>8000000</v>
      </c>
      <c r="G104" s="60"/>
      <c r="H104" s="60"/>
      <c r="I104" s="61">
        <v>5.0999999999999997E-2</v>
      </c>
      <c r="J104" s="61"/>
      <c r="K104" s="61"/>
      <c r="L104" s="55"/>
      <c r="M104" s="55"/>
      <c r="O104" s="58">
        <v>37408</v>
      </c>
      <c r="P104" s="65">
        <f t="shared" si="2"/>
        <v>0.65</v>
      </c>
      <c r="Q104" s="66">
        <f t="shared" si="3"/>
        <v>5.0999999999999997E-2</v>
      </c>
    </row>
    <row r="105" spans="1:17" ht="14.4" x14ac:dyDescent="0.3">
      <c r="A105" s="58">
        <v>37438</v>
      </c>
      <c r="B105" s="59">
        <v>0.65</v>
      </c>
      <c r="C105" s="55"/>
      <c r="D105" s="55"/>
      <c r="E105" s="60">
        <v>9000000</v>
      </c>
      <c r="F105" s="60">
        <v>8000000</v>
      </c>
      <c r="G105" s="60"/>
      <c r="H105" s="60"/>
      <c r="I105" s="61">
        <v>5.0999999999999997E-2</v>
      </c>
      <c r="J105" s="61"/>
      <c r="K105" s="61"/>
      <c r="L105" s="55"/>
      <c r="M105" s="55"/>
      <c r="O105" s="58">
        <v>37438</v>
      </c>
      <c r="P105" s="65">
        <f t="shared" si="2"/>
        <v>0.65</v>
      </c>
      <c r="Q105" s="66">
        <f t="shared" si="3"/>
        <v>5.0999999999999997E-2</v>
      </c>
    </row>
    <row r="106" spans="1:17" ht="14.4" x14ac:dyDescent="0.3">
      <c r="A106" s="58">
        <v>37469</v>
      </c>
      <c r="B106" s="59">
        <v>0.65</v>
      </c>
      <c r="C106" s="55"/>
      <c r="D106" s="55"/>
      <c r="E106" s="60">
        <v>9000000</v>
      </c>
      <c r="F106" s="60">
        <v>8000000</v>
      </c>
      <c r="G106" s="60"/>
      <c r="H106" s="60"/>
      <c r="I106" s="61">
        <v>5.0999999999999997E-2</v>
      </c>
      <c r="J106" s="61"/>
      <c r="K106" s="61"/>
      <c r="L106" s="55"/>
      <c r="M106" s="55"/>
      <c r="O106" s="58">
        <v>37469</v>
      </c>
      <c r="P106" s="65">
        <f t="shared" si="2"/>
        <v>0.65</v>
      </c>
      <c r="Q106" s="66">
        <f t="shared" si="3"/>
        <v>5.0999999999999997E-2</v>
      </c>
    </row>
    <row r="107" spans="1:17" ht="14.4" x14ac:dyDescent="0.3">
      <c r="A107" s="58">
        <v>37500</v>
      </c>
      <c r="B107" s="59">
        <v>0.65</v>
      </c>
      <c r="C107" s="55"/>
      <c r="D107" s="55"/>
      <c r="E107" s="60">
        <v>9000000</v>
      </c>
      <c r="F107" s="60">
        <v>8000000</v>
      </c>
      <c r="G107" s="60"/>
      <c r="H107" s="60"/>
      <c r="I107" s="61">
        <v>5.0999999999999997E-2</v>
      </c>
      <c r="J107" s="61"/>
      <c r="K107" s="61"/>
      <c r="L107" s="55"/>
      <c r="M107" s="55"/>
      <c r="O107" s="58">
        <v>37500</v>
      </c>
      <c r="P107" s="65">
        <f t="shared" si="2"/>
        <v>0.65</v>
      </c>
      <c r="Q107" s="66">
        <f t="shared" si="3"/>
        <v>5.0999999999999997E-2</v>
      </c>
    </row>
    <row r="108" spans="1:17" ht="14.4" x14ac:dyDescent="0.3">
      <c r="A108" s="58">
        <v>37530</v>
      </c>
      <c r="B108" s="59">
        <v>0.65</v>
      </c>
      <c r="C108" s="55"/>
      <c r="D108" s="55"/>
      <c r="E108" s="60">
        <v>9000000</v>
      </c>
      <c r="F108" s="60">
        <v>8000000</v>
      </c>
      <c r="G108" s="60"/>
      <c r="H108" s="60"/>
      <c r="I108" s="61">
        <v>5.0999999999999997E-2</v>
      </c>
      <c r="J108" s="61"/>
      <c r="K108" s="61"/>
      <c r="L108" s="55"/>
      <c r="M108" s="55"/>
      <c r="O108" s="58">
        <v>37530</v>
      </c>
      <c r="P108" s="65">
        <f t="shared" si="2"/>
        <v>0.65</v>
      </c>
      <c r="Q108" s="66">
        <f t="shared" si="3"/>
        <v>5.0999999999999997E-2</v>
      </c>
    </row>
    <row r="109" spans="1:17" ht="14.4" x14ac:dyDescent="0.3">
      <c r="A109" s="58">
        <v>37561</v>
      </c>
      <c r="B109" s="59">
        <v>0.65</v>
      </c>
      <c r="C109" s="55"/>
      <c r="D109" s="55"/>
      <c r="E109" s="60">
        <v>9000000</v>
      </c>
      <c r="F109" s="60">
        <v>8000000</v>
      </c>
      <c r="G109" s="60"/>
      <c r="H109" s="60"/>
      <c r="I109" s="61">
        <v>5.0999999999999997E-2</v>
      </c>
      <c r="J109" s="61"/>
      <c r="K109" s="61"/>
      <c r="L109" s="55"/>
      <c r="M109" s="55"/>
      <c r="O109" s="58">
        <v>37561</v>
      </c>
      <c r="P109" s="65">
        <f t="shared" si="2"/>
        <v>0.65</v>
      </c>
      <c r="Q109" s="66">
        <f t="shared" si="3"/>
        <v>5.0999999999999997E-2</v>
      </c>
    </row>
    <row r="110" spans="1:17" ht="14.4" x14ac:dyDescent="0.3">
      <c r="A110" s="58">
        <v>37591</v>
      </c>
      <c r="B110" s="59">
        <v>0.65</v>
      </c>
      <c r="C110" s="55"/>
      <c r="D110" s="55"/>
      <c r="E110" s="60">
        <v>9000000</v>
      </c>
      <c r="F110" s="60">
        <v>8000000</v>
      </c>
      <c r="G110" s="60"/>
      <c r="H110" s="60"/>
      <c r="I110" s="61">
        <v>5.0999999999999997E-2</v>
      </c>
      <c r="J110" s="61"/>
      <c r="K110" s="61"/>
      <c r="L110" s="55"/>
      <c r="M110" s="55"/>
      <c r="O110" s="58">
        <v>37591</v>
      </c>
      <c r="P110" s="65">
        <f t="shared" si="2"/>
        <v>0.65</v>
      </c>
      <c r="Q110" s="66">
        <f t="shared" si="3"/>
        <v>5.0999999999999997E-2</v>
      </c>
    </row>
    <row r="111" spans="1:17" ht="14.4" x14ac:dyDescent="0.3">
      <c r="A111" s="58">
        <v>37622</v>
      </c>
      <c r="B111" s="59">
        <v>0.65</v>
      </c>
      <c r="C111" s="55"/>
      <c r="D111" s="55"/>
      <c r="E111" s="60">
        <v>9000000</v>
      </c>
      <c r="F111" s="60">
        <v>8000000</v>
      </c>
      <c r="G111" s="60"/>
      <c r="H111" s="60"/>
      <c r="I111" s="61">
        <v>5.0999999999999997E-2</v>
      </c>
      <c r="J111" s="62">
        <v>6.8499999999999991E-2</v>
      </c>
      <c r="K111" s="61"/>
      <c r="L111" s="62">
        <v>0.09</v>
      </c>
      <c r="M111" s="55"/>
      <c r="O111" s="58">
        <v>37622</v>
      </c>
      <c r="P111" s="65">
        <f t="shared" si="2"/>
        <v>0.65</v>
      </c>
      <c r="Q111" s="66">
        <f t="shared" si="3"/>
        <v>5.0999999999999997E-2</v>
      </c>
    </row>
    <row r="112" spans="1:17" ht="14.4" x14ac:dyDescent="0.3">
      <c r="A112" s="58">
        <v>37653</v>
      </c>
      <c r="B112" s="59">
        <v>0.65</v>
      </c>
      <c r="C112" s="55"/>
      <c r="D112" s="55"/>
      <c r="E112" s="60">
        <v>9000000</v>
      </c>
      <c r="F112" s="60">
        <v>8000000</v>
      </c>
      <c r="G112" s="60"/>
      <c r="H112" s="60"/>
      <c r="I112" s="61">
        <v>5.0999999999999997E-2</v>
      </c>
      <c r="J112" s="62">
        <v>6.6500000000000004E-2</v>
      </c>
      <c r="K112" s="61"/>
      <c r="L112" s="62">
        <v>8.5000000000000006E-2</v>
      </c>
      <c r="M112" s="55"/>
      <c r="O112" s="58">
        <v>37653</v>
      </c>
      <c r="P112" s="65">
        <f t="shared" si="2"/>
        <v>0.65</v>
      </c>
      <c r="Q112" s="66">
        <f t="shared" si="3"/>
        <v>5.0999999999999997E-2</v>
      </c>
    </row>
    <row r="113" spans="1:17" ht="14.4" x14ac:dyDescent="0.3">
      <c r="A113" s="58">
        <v>37681</v>
      </c>
      <c r="B113" s="59">
        <v>0.65</v>
      </c>
      <c r="C113" s="55"/>
      <c r="D113" s="55"/>
      <c r="E113" s="60">
        <v>9000000</v>
      </c>
      <c r="F113" s="60">
        <v>8000000</v>
      </c>
      <c r="G113" s="60"/>
      <c r="H113" s="60"/>
      <c r="I113" s="61">
        <v>5.0999999999999997E-2</v>
      </c>
      <c r="J113" s="62">
        <v>6.6500000000000004E-2</v>
      </c>
      <c r="K113" s="61"/>
      <c r="L113" s="62">
        <v>8.5000000000000006E-2</v>
      </c>
      <c r="O113" s="58">
        <v>37681</v>
      </c>
      <c r="P113" s="65">
        <f t="shared" si="2"/>
        <v>0.65</v>
      </c>
      <c r="Q113" s="66">
        <f t="shared" si="3"/>
        <v>5.0999999999999997E-2</v>
      </c>
    </row>
    <row r="114" spans="1:17" ht="14.4" x14ac:dyDescent="0.3">
      <c r="A114" s="58">
        <v>37712</v>
      </c>
      <c r="B114" s="59">
        <v>0.65</v>
      </c>
      <c r="C114" s="55"/>
      <c r="D114" s="55"/>
      <c r="E114" s="60">
        <v>9000000</v>
      </c>
      <c r="F114" s="60">
        <v>8000000</v>
      </c>
      <c r="G114" s="60"/>
      <c r="H114" s="60"/>
      <c r="I114" s="61">
        <v>5.0999999999999997E-2</v>
      </c>
      <c r="J114" s="62">
        <v>6.6500000000000004E-2</v>
      </c>
      <c r="K114" s="61"/>
      <c r="L114" s="62">
        <v>8.5000000000000006E-2</v>
      </c>
      <c r="O114" s="58">
        <v>37712</v>
      </c>
      <c r="P114" s="65">
        <f t="shared" si="2"/>
        <v>0.65</v>
      </c>
      <c r="Q114" s="66">
        <f t="shared" si="3"/>
        <v>5.0999999999999997E-2</v>
      </c>
    </row>
    <row r="115" spans="1:17" ht="14.4" x14ac:dyDescent="0.3">
      <c r="A115" s="58">
        <v>37742</v>
      </c>
      <c r="B115" s="59">
        <v>0.65</v>
      </c>
      <c r="C115" s="55"/>
      <c r="D115" s="55"/>
      <c r="E115" s="60">
        <v>9000000</v>
      </c>
      <c r="F115" s="60">
        <v>8000000</v>
      </c>
      <c r="G115" s="60"/>
      <c r="H115" s="60"/>
      <c r="I115" s="61">
        <v>5.0999999999999997E-2</v>
      </c>
      <c r="J115" s="62">
        <v>6.6500000000000004E-2</v>
      </c>
      <c r="K115" s="61"/>
      <c r="L115" s="62">
        <v>8.5000000000000006E-2</v>
      </c>
      <c r="O115" s="58">
        <v>37742</v>
      </c>
      <c r="P115" s="65">
        <f t="shared" si="2"/>
        <v>0.65</v>
      </c>
      <c r="Q115" s="66">
        <f t="shared" si="3"/>
        <v>5.0999999999999997E-2</v>
      </c>
    </row>
    <row r="116" spans="1:17" ht="14.4" x14ac:dyDescent="0.3">
      <c r="A116" s="58">
        <v>37773</v>
      </c>
      <c r="B116" s="59">
        <v>0.65</v>
      </c>
      <c r="C116" s="55"/>
      <c r="D116" s="55"/>
      <c r="E116" s="60">
        <v>9000000</v>
      </c>
      <c r="F116" s="60">
        <v>8000000</v>
      </c>
      <c r="G116" s="60"/>
      <c r="H116" s="60"/>
      <c r="I116" s="61">
        <v>5.0999999999999997E-2</v>
      </c>
      <c r="J116" s="62">
        <v>6.4500000000000002E-2</v>
      </c>
      <c r="K116" s="61"/>
      <c r="L116" s="62">
        <v>8.5000000000000006E-2</v>
      </c>
      <c r="O116" s="58">
        <v>37773</v>
      </c>
      <c r="P116" s="65">
        <f t="shared" si="2"/>
        <v>0.65</v>
      </c>
      <c r="Q116" s="66">
        <f t="shared" si="3"/>
        <v>5.0999999999999997E-2</v>
      </c>
    </row>
    <row r="117" spans="1:17" ht="14.4" x14ac:dyDescent="0.3">
      <c r="A117" s="58">
        <v>37803</v>
      </c>
      <c r="B117" s="59">
        <v>0.65</v>
      </c>
      <c r="C117" s="55"/>
      <c r="D117" s="55"/>
      <c r="E117" s="60">
        <v>9000000</v>
      </c>
      <c r="F117" s="60">
        <v>8000000</v>
      </c>
      <c r="G117" s="60"/>
      <c r="H117" s="60"/>
      <c r="I117" s="61">
        <v>5.0999999999999997E-2</v>
      </c>
      <c r="J117" s="62">
        <v>6.4500000000000002E-2</v>
      </c>
      <c r="K117" s="61"/>
      <c r="L117" s="62">
        <v>8.5000000000000006E-2</v>
      </c>
      <c r="O117" s="58">
        <v>37803</v>
      </c>
      <c r="P117" s="65">
        <f t="shared" si="2"/>
        <v>0.65</v>
      </c>
      <c r="Q117" s="66">
        <f t="shared" si="3"/>
        <v>5.0999999999999997E-2</v>
      </c>
    </row>
    <row r="118" spans="1:17" ht="14.4" x14ac:dyDescent="0.3">
      <c r="A118" s="58">
        <v>37834</v>
      </c>
      <c r="B118" s="59">
        <v>0.65</v>
      </c>
      <c r="C118" s="55"/>
      <c r="D118" s="55"/>
      <c r="E118" s="60">
        <v>9000000</v>
      </c>
      <c r="F118" s="60">
        <v>8000000</v>
      </c>
      <c r="G118" s="60"/>
      <c r="H118" s="60"/>
      <c r="I118" s="61">
        <v>5.0999999999999997E-2</v>
      </c>
      <c r="J118" s="62">
        <v>6.4500000000000002E-2</v>
      </c>
      <c r="K118" s="61"/>
      <c r="L118" s="62">
        <v>8.5000000000000006E-2</v>
      </c>
      <c r="O118" s="58">
        <v>37834</v>
      </c>
      <c r="P118" s="65">
        <f t="shared" si="2"/>
        <v>0.65</v>
      </c>
      <c r="Q118" s="66">
        <f t="shared" si="3"/>
        <v>5.0999999999999997E-2</v>
      </c>
    </row>
    <row r="119" spans="1:17" ht="14.4" x14ac:dyDescent="0.3">
      <c r="A119" s="58">
        <v>37865</v>
      </c>
      <c r="B119" s="59">
        <v>0.65</v>
      </c>
      <c r="C119" s="55"/>
      <c r="D119" s="55"/>
      <c r="E119" s="60">
        <v>9000000</v>
      </c>
      <c r="F119" s="60">
        <v>8000000</v>
      </c>
      <c r="G119" s="60"/>
      <c r="H119" s="60"/>
      <c r="I119" s="61">
        <v>5.0999999999999997E-2</v>
      </c>
      <c r="J119" s="62">
        <v>6.4000000000000001E-2</v>
      </c>
      <c r="K119" s="61"/>
      <c r="L119" s="62">
        <v>8.4000000000000005E-2</v>
      </c>
      <c r="O119" s="58">
        <v>37865</v>
      </c>
      <c r="P119" s="65">
        <f t="shared" si="2"/>
        <v>0.65</v>
      </c>
      <c r="Q119" s="66">
        <f t="shared" si="3"/>
        <v>5.0999999999999997E-2</v>
      </c>
    </row>
    <row r="120" spans="1:17" ht="14.4" x14ac:dyDescent="0.3">
      <c r="A120" s="58">
        <v>37895</v>
      </c>
      <c r="B120" s="59">
        <v>0.65</v>
      </c>
      <c r="C120" s="55"/>
      <c r="D120" s="55"/>
      <c r="E120" s="60">
        <v>9000000</v>
      </c>
      <c r="F120" s="60">
        <v>8000000</v>
      </c>
      <c r="G120" s="60"/>
      <c r="H120" s="60"/>
      <c r="I120" s="61">
        <v>5.0999999999999997E-2</v>
      </c>
      <c r="J120" s="62">
        <v>6.4000000000000001E-2</v>
      </c>
      <c r="K120" s="61"/>
      <c r="L120" s="62">
        <v>8.4000000000000005E-2</v>
      </c>
      <c r="O120" s="58">
        <v>37895</v>
      </c>
      <c r="P120" s="65">
        <f t="shared" si="2"/>
        <v>0.65</v>
      </c>
      <c r="Q120" s="66">
        <f t="shared" si="3"/>
        <v>5.0999999999999997E-2</v>
      </c>
    </row>
    <row r="121" spans="1:17" ht="14.4" x14ac:dyDescent="0.3">
      <c r="A121" s="58">
        <v>37926</v>
      </c>
      <c r="B121" s="59">
        <v>0.65</v>
      </c>
      <c r="C121" s="55"/>
      <c r="D121" s="55"/>
      <c r="E121" s="60">
        <v>9000000</v>
      </c>
      <c r="F121" s="60">
        <v>8000000</v>
      </c>
      <c r="G121" s="60"/>
      <c r="H121" s="60"/>
      <c r="I121" s="61">
        <v>5.0999999999999997E-2</v>
      </c>
      <c r="J121" s="62">
        <v>6.0999999999999999E-2</v>
      </c>
      <c r="K121" s="61"/>
      <c r="L121" s="62">
        <v>8.4000000000000005E-2</v>
      </c>
      <c r="O121" s="58">
        <v>37926</v>
      </c>
      <c r="P121" s="65">
        <f t="shared" si="2"/>
        <v>0.65</v>
      </c>
      <c r="Q121" s="66">
        <f t="shared" si="3"/>
        <v>5.0999999999999997E-2</v>
      </c>
    </row>
    <row r="122" spans="1:17" ht="14.4" x14ac:dyDescent="0.3">
      <c r="A122" s="58">
        <v>37956</v>
      </c>
      <c r="B122" s="59">
        <v>0.65</v>
      </c>
      <c r="C122" s="55"/>
      <c r="D122" s="55"/>
      <c r="E122" s="60">
        <v>9000000</v>
      </c>
      <c r="F122" s="60">
        <v>8000000</v>
      </c>
      <c r="G122" s="60"/>
      <c r="H122" s="60"/>
      <c r="I122" s="61">
        <v>5.0999999999999997E-2</v>
      </c>
      <c r="J122" s="62">
        <v>6.0999999999999999E-2</v>
      </c>
      <c r="K122" s="61"/>
      <c r="L122" s="62">
        <v>8.4000000000000005E-2</v>
      </c>
      <c r="O122" s="58">
        <v>37956</v>
      </c>
      <c r="P122" s="65">
        <f t="shared" si="2"/>
        <v>0.65</v>
      </c>
      <c r="Q122" s="66">
        <f t="shared" si="3"/>
        <v>5.0999999999999997E-2</v>
      </c>
    </row>
    <row r="123" spans="1:17" ht="14.4" x14ac:dyDescent="0.3">
      <c r="A123" s="58">
        <v>37987</v>
      </c>
      <c r="B123" s="59">
        <v>0.65</v>
      </c>
      <c r="C123" s="55"/>
      <c r="D123" s="55"/>
      <c r="E123" s="60">
        <v>9700000</v>
      </c>
      <c r="F123" s="60">
        <v>9200000</v>
      </c>
      <c r="G123" s="60"/>
      <c r="H123" s="60"/>
      <c r="I123" s="61">
        <v>5.0999999999999997E-2</v>
      </c>
      <c r="J123" s="62">
        <v>5.5999999999999994E-2</v>
      </c>
      <c r="K123" s="61"/>
      <c r="L123" s="62">
        <v>7.9500000000000001E-2</v>
      </c>
      <c r="O123" s="58">
        <v>37987</v>
      </c>
      <c r="P123" s="65">
        <f t="shared" si="2"/>
        <v>0.65</v>
      </c>
      <c r="Q123" s="66">
        <f t="shared" si="3"/>
        <v>5.0999999999999997E-2</v>
      </c>
    </row>
    <row r="124" spans="1:17" ht="14.4" x14ac:dyDescent="0.3">
      <c r="A124" s="58">
        <v>38018</v>
      </c>
      <c r="B124" s="59">
        <v>0.65</v>
      </c>
      <c r="C124" s="55"/>
      <c r="D124" s="55"/>
      <c r="E124" s="60">
        <v>9700000</v>
      </c>
      <c r="F124" s="60">
        <v>9200000</v>
      </c>
      <c r="G124" s="60"/>
      <c r="H124" s="60"/>
      <c r="I124" s="61">
        <v>5.0999999999999997E-2</v>
      </c>
      <c r="J124" s="62">
        <v>5.5500000000000001E-2</v>
      </c>
      <c r="K124" s="61"/>
      <c r="L124" s="62">
        <v>7.9500000000000001E-2</v>
      </c>
      <c r="O124" s="58">
        <v>38018</v>
      </c>
      <c r="P124" s="65">
        <f t="shared" si="2"/>
        <v>0.65</v>
      </c>
      <c r="Q124" s="66">
        <f t="shared" si="3"/>
        <v>5.0999999999999997E-2</v>
      </c>
    </row>
    <row r="125" spans="1:17" ht="14.4" x14ac:dyDescent="0.3">
      <c r="A125" s="58">
        <v>38047</v>
      </c>
      <c r="B125" s="59">
        <v>0.65</v>
      </c>
      <c r="C125" s="55"/>
      <c r="D125" s="55"/>
      <c r="E125" s="60">
        <v>9700000</v>
      </c>
      <c r="F125" s="60">
        <v>9200000</v>
      </c>
      <c r="G125" s="60"/>
      <c r="H125" s="60"/>
      <c r="I125" s="61">
        <v>5.0999999999999997E-2</v>
      </c>
      <c r="J125" s="62">
        <v>5.5E-2</v>
      </c>
      <c r="K125" s="61"/>
      <c r="L125" s="62">
        <v>7.9500000000000001E-2</v>
      </c>
      <c r="O125" s="58">
        <v>38047</v>
      </c>
      <c r="P125" s="65">
        <f t="shared" si="2"/>
        <v>0.65</v>
      </c>
      <c r="Q125" s="66">
        <f t="shared" si="3"/>
        <v>5.0999999999999997E-2</v>
      </c>
    </row>
    <row r="126" spans="1:17" ht="14.4" x14ac:dyDescent="0.3">
      <c r="A126" s="58">
        <v>38078</v>
      </c>
      <c r="B126" s="59">
        <v>0.65</v>
      </c>
      <c r="C126" s="55"/>
      <c r="D126" s="55"/>
      <c r="E126" s="60">
        <v>9700000</v>
      </c>
      <c r="F126" s="60">
        <v>9200000</v>
      </c>
      <c r="G126" s="60"/>
      <c r="H126" s="60"/>
      <c r="I126" s="61">
        <v>5.0999999999999997E-2</v>
      </c>
      <c r="J126" s="62">
        <v>5.4000000000000006E-2</v>
      </c>
      <c r="K126" s="61"/>
      <c r="L126" s="62">
        <v>7.7499999999999999E-2</v>
      </c>
      <c r="O126" s="58">
        <v>38078</v>
      </c>
      <c r="P126" s="65">
        <f t="shared" si="2"/>
        <v>0.65</v>
      </c>
      <c r="Q126" s="66">
        <f t="shared" si="3"/>
        <v>5.0999999999999997E-2</v>
      </c>
    </row>
    <row r="127" spans="1:17" ht="14.4" x14ac:dyDescent="0.3">
      <c r="A127" s="58">
        <v>38108</v>
      </c>
      <c r="B127" s="59">
        <v>0.65</v>
      </c>
      <c r="C127" s="55"/>
      <c r="D127" s="55"/>
      <c r="E127" s="60">
        <v>9700000</v>
      </c>
      <c r="F127" s="60">
        <v>9200000</v>
      </c>
      <c r="G127" s="60"/>
      <c r="H127" s="60"/>
      <c r="I127" s="61">
        <v>5.0999999999999997E-2</v>
      </c>
      <c r="J127" s="62">
        <v>5.4000000000000006E-2</v>
      </c>
      <c r="K127" s="61"/>
      <c r="L127" s="62">
        <v>7.7499999999999999E-2</v>
      </c>
      <c r="O127" s="58">
        <v>38108</v>
      </c>
      <c r="P127" s="65">
        <f t="shared" si="2"/>
        <v>0.65</v>
      </c>
      <c r="Q127" s="66">
        <f t="shared" si="3"/>
        <v>5.0999999999999997E-2</v>
      </c>
    </row>
    <row r="128" spans="1:17" ht="14.4" x14ac:dyDescent="0.3">
      <c r="A128" s="58">
        <v>38139</v>
      </c>
      <c r="B128" s="59">
        <v>0.65</v>
      </c>
      <c r="C128" s="55"/>
      <c r="D128" s="55"/>
      <c r="E128" s="60">
        <v>9700000</v>
      </c>
      <c r="F128" s="60">
        <v>9200000</v>
      </c>
      <c r="G128" s="60"/>
      <c r="H128" s="60"/>
      <c r="I128" s="61">
        <v>5.0999999999999997E-2</v>
      </c>
      <c r="J128" s="62">
        <v>5.4000000000000006E-2</v>
      </c>
      <c r="K128" s="61"/>
      <c r="L128" s="62">
        <v>0.08</v>
      </c>
      <c r="O128" s="58">
        <v>38139</v>
      </c>
      <c r="P128" s="65">
        <f t="shared" si="2"/>
        <v>0.65</v>
      </c>
      <c r="Q128" s="66">
        <f t="shared" si="3"/>
        <v>5.0999999999999997E-2</v>
      </c>
    </row>
    <row r="129" spans="1:17" ht="14.4" x14ac:dyDescent="0.3">
      <c r="A129" s="58">
        <v>38169</v>
      </c>
      <c r="B129" s="59">
        <v>0.65</v>
      </c>
      <c r="C129" s="55"/>
      <c r="D129" s="55"/>
      <c r="E129" s="60">
        <v>9700000</v>
      </c>
      <c r="F129" s="60">
        <v>9200000</v>
      </c>
      <c r="G129" s="60"/>
      <c r="H129" s="60"/>
      <c r="I129" s="61">
        <v>4.8000000000000001E-2</v>
      </c>
      <c r="J129" s="62">
        <v>5.4000000000000006E-2</v>
      </c>
      <c r="K129" s="61"/>
      <c r="L129" s="62">
        <v>0.08</v>
      </c>
      <c r="O129" s="58">
        <v>38169</v>
      </c>
      <c r="P129" s="65">
        <f t="shared" si="2"/>
        <v>0.65</v>
      </c>
      <c r="Q129" s="66">
        <f t="shared" si="3"/>
        <v>4.8000000000000001E-2</v>
      </c>
    </row>
    <row r="130" spans="1:17" ht="14.4" x14ac:dyDescent="0.3">
      <c r="A130" s="58">
        <v>38200</v>
      </c>
      <c r="B130" s="59">
        <v>0.65</v>
      </c>
      <c r="C130" s="55"/>
      <c r="D130" s="55"/>
      <c r="E130" s="60">
        <v>9700000</v>
      </c>
      <c r="F130" s="60">
        <v>9200000</v>
      </c>
      <c r="G130" s="60"/>
      <c r="H130" s="60"/>
      <c r="I130" s="61">
        <v>4.4999999999999998E-2</v>
      </c>
      <c r="J130" s="62">
        <v>5.4000000000000006E-2</v>
      </c>
      <c r="K130" s="61"/>
      <c r="L130" s="62">
        <v>8.5000000000000006E-2</v>
      </c>
      <c r="O130" s="58">
        <v>38200</v>
      </c>
      <c r="P130" s="65">
        <f t="shared" si="2"/>
        <v>0.65</v>
      </c>
      <c r="Q130" s="66">
        <f t="shared" si="3"/>
        <v>4.4999999999999998E-2</v>
      </c>
    </row>
    <row r="131" spans="1:17" ht="14.4" x14ac:dyDescent="0.3">
      <c r="A131" s="58">
        <v>38231</v>
      </c>
      <c r="B131" s="59">
        <v>0.65</v>
      </c>
      <c r="C131" s="63">
        <v>0.8</v>
      </c>
      <c r="D131" s="55"/>
      <c r="E131" s="60">
        <v>9700000</v>
      </c>
      <c r="F131" s="60">
        <v>9200000</v>
      </c>
      <c r="G131" s="60"/>
      <c r="H131" s="60"/>
      <c r="I131" s="61">
        <v>4.3499999999999997E-2</v>
      </c>
      <c r="J131" s="62">
        <v>4.2000000000000003E-2</v>
      </c>
      <c r="K131" s="61"/>
      <c r="L131" s="62">
        <v>8.5000000000000006E-2</v>
      </c>
      <c r="O131" s="58">
        <v>38231</v>
      </c>
      <c r="P131" s="65">
        <f t="shared" si="2"/>
        <v>0.8</v>
      </c>
      <c r="Q131" s="66">
        <f t="shared" si="3"/>
        <v>4.3499999999999997E-2</v>
      </c>
    </row>
    <row r="132" spans="1:17" ht="14.4" x14ac:dyDescent="0.3">
      <c r="A132" s="58">
        <v>38261</v>
      </c>
      <c r="B132" s="59">
        <v>0.65</v>
      </c>
      <c r="C132" s="63">
        <v>0.8</v>
      </c>
      <c r="D132" s="55"/>
      <c r="E132" s="60">
        <v>11500000</v>
      </c>
      <c r="F132" s="60">
        <v>11500000</v>
      </c>
      <c r="G132" s="60"/>
      <c r="H132" s="60"/>
      <c r="I132" s="61">
        <v>4.2999999999999997E-2</v>
      </c>
      <c r="J132" s="62">
        <v>4.2000000000000003E-2</v>
      </c>
      <c r="K132" s="61"/>
      <c r="L132" s="62">
        <v>8.5000000000000006E-2</v>
      </c>
      <c r="O132" s="58">
        <v>38261</v>
      </c>
      <c r="P132" s="65">
        <f t="shared" ref="P132:P195" si="4">MAX(B132:D132)</f>
        <v>0.8</v>
      </c>
      <c r="Q132" s="66">
        <f t="shared" ref="Q132:Q195" si="5">MIN(I132,L132)</f>
        <v>4.2999999999999997E-2</v>
      </c>
    </row>
    <row r="133" spans="1:17" ht="14.4" x14ac:dyDescent="0.3">
      <c r="A133" s="58">
        <v>38292</v>
      </c>
      <c r="B133" s="59">
        <v>0.65</v>
      </c>
      <c r="C133" s="63">
        <v>1</v>
      </c>
      <c r="D133" s="55"/>
      <c r="E133" s="60">
        <v>11500000</v>
      </c>
      <c r="F133" s="60">
        <v>11500000</v>
      </c>
      <c r="G133" s="60"/>
      <c r="H133" s="60"/>
      <c r="I133" s="61">
        <v>4.1500000000000002E-2</v>
      </c>
      <c r="J133" s="62">
        <v>4.2000000000000003E-2</v>
      </c>
      <c r="K133" s="61"/>
      <c r="L133" s="62">
        <v>0.09</v>
      </c>
      <c r="O133" s="58">
        <v>38292</v>
      </c>
      <c r="P133" s="65">
        <f t="shared" si="4"/>
        <v>1</v>
      </c>
      <c r="Q133" s="66">
        <f t="shared" si="5"/>
        <v>4.1500000000000002E-2</v>
      </c>
    </row>
    <row r="134" spans="1:17" ht="14.4" x14ac:dyDescent="0.3">
      <c r="A134" s="58">
        <v>38322</v>
      </c>
      <c r="B134" s="59">
        <v>0.9</v>
      </c>
      <c r="C134" s="63">
        <v>1</v>
      </c>
      <c r="D134" s="55"/>
      <c r="E134" s="60">
        <v>14900000</v>
      </c>
      <c r="F134" s="60">
        <v>14900000</v>
      </c>
      <c r="G134" s="60"/>
      <c r="H134" s="60"/>
      <c r="I134" s="61">
        <v>4.1500000000000002E-2</v>
      </c>
      <c r="J134" s="62">
        <v>4.1500000000000002E-2</v>
      </c>
      <c r="K134" s="61"/>
      <c r="L134" s="62">
        <v>9.9499999999999991E-2</v>
      </c>
      <c r="O134" s="58">
        <v>38322</v>
      </c>
      <c r="P134" s="65">
        <f t="shared" si="4"/>
        <v>1</v>
      </c>
      <c r="Q134" s="66">
        <f t="shared" si="5"/>
        <v>4.1500000000000002E-2</v>
      </c>
    </row>
    <row r="135" spans="1:17" ht="14.4" x14ac:dyDescent="0.3">
      <c r="A135" s="58">
        <v>38353</v>
      </c>
      <c r="B135" s="59">
        <v>0.9</v>
      </c>
      <c r="C135" s="63">
        <v>1</v>
      </c>
      <c r="D135" s="55"/>
      <c r="E135" s="60">
        <v>14900000</v>
      </c>
      <c r="F135" s="60">
        <v>14900000</v>
      </c>
      <c r="G135" s="60"/>
      <c r="H135" s="60"/>
      <c r="I135" s="61">
        <v>4.1500000000000002E-2</v>
      </c>
      <c r="J135" s="62">
        <v>4.1500000000000002E-2</v>
      </c>
      <c r="K135" s="61"/>
      <c r="L135" s="62">
        <v>9.9499999999999991E-2</v>
      </c>
      <c r="O135" s="58">
        <v>38353</v>
      </c>
      <c r="P135" s="65">
        <f t="shared" si="4"/>
        <v>1</v>
      </c>
      <c r="Q135" s="66">
        <f t="shared" si="5"/>
        <v>4.1500000000000002E-2</v>
      </c>
    </row>
    <row r="136" spans="1:17" ht="14.4" x14ac:dyDescent="0.3">
      <c r="A136" s="58">
        <v>38384</v>
      </c>
      <c r="B136" s="59">
        <v>0.9</v>
      </c>
      <c r="C136" s="63">
        <v>1</v>
      </c>
      <c r="D136" s="55"/>
      <c r="E136" s="60">
        <v>14900000</v>
      </c>
      <c r="F136" s="60">
        <v>14900000</v>
      </c>
      <c r="G136" s="60"/>
      <c r="H136" s="60"/>
      <c r="I136" s="61">
        <v>4.1500000000000002E-2</v>
      </c>
      <c r="J136" s="62">
        <v>4.1500000000000002E-2</v>
      </c>
      <c r="K136" s="61"/>
      <c r="L136" s="62">
        <v>9.9499999999999991E-2</v>
      </c>
      <c r="O136" s="58">
        <v>38384</v>
      </c>
      <c r="P136" s="65">
        <f t="shared" si="4"/>
        <v>1</v>
      </c>
      <c r="Q136" s="66">
        <f t="shared" si="5"/>
        <v>4.1500000000000002E-2</v>
      </c>
    </row>
    <row r="137" spans="1:17" ht="14.4" x14ac:dyDescent="0.3">
      <c r="A137" s="58">
        <v>38412</v>
      </c>
      <c r="B137" s="59">
        <v>0.9</v>
      </c>
      <c r="C137" s="63">
        <v>1</v>
      </c>
      <c r="D137" s="55"/>
      <c r="E137" s="60">
        <v>14900000</v>
      </c>
      <c r="F137" s="60">
        <v>14900000</v>
      </c>
      <c r="G137" s="60"/>
      <c r="H137" s="60"/>
      <c r="I137" s="61">
        <v>4.1500000000000002E-2</v>
      </c>
      <c r="J137" s="62">
        <v>4.1500000000000002E-2</v>
      </c>
      <c r="K137" s="61"/>
      <c r="L137" s="62">
        <v>0.1045</v>
      </c>
      <c r="O137" s="58">
        <v>38412</v>
      </c>
      <c r="P137" s="65">
        <f t="shared" si="4"/>
        <v>1</v>
      </c>
      <c r="Q137" s="66">
        <f t="shared" si="5"/>
        <v>4.1500000000000002E-2</v>
      </c>
    </row>
    <row r="138" spans="1:17" ht="14.4" x14ac:dyDescent="0.3">
      <c r="A138" s="58">
        <v>38443</v>
      </c>
      <c r="B138" s="59">
        <v>0.9</v>
      </c>
      <c r="C138" s="63">
        <v>1</v>
      </c>
      <c r="D138" s="55"/>
      <c r="E138" s="60">
        <v>15900000</v>
      </c>
      <c r="F138" s="60">
        <v>15900000</v>
      </c>
      <c r="G138" s="60"/>
      <c r="H138" s="60"/>
      <c r="I138" s="61">
        <v>4.1500000000000002E-2</v>
      </c>
      <c r="J138" s="62">
        <v>4.1500000000000002E-2</v>
      </c>
      <c r="K138" s="61"/>
      <c r="L138" s="62">
        <v>0.107</v>
      </c>
      <c r="O138" s="58">
        <v>38443</v>
      </c>
      <c r="P138" s="65">
        <f t="shared" si="4"/>
        <v>1</v>
      </c>
      <c r="Q138" s="66">
        <f t="shared" si="5"/>
        <v>4.1500000000000002E-2</v>
      </c>
    </row>
    <row r="139" spans="1:17" ht="14.4" x14ac:dyDescent="0.3">
      <c r="A139" s="58">
        <v>38473</v>
      </c>
      <c r="B139" s="59">
        <v>0.9</v>
      </c>
      <c r="C139" s="63">
        <v>1</v>
      </c>
      <c r="D139" s="55"/>
      <c r="E139" s="60">
        <v>15900000</v>
      </c>
      <c r="F139" s="60">
        <v>15900000</v>
      </c>
      <c r="G139" s="60"/>
      <c r="H139" s="60"/>
      <c r="I139" s="61">
        <v>4.1500000000000002E-2</v>
      </c>
      <c r="J139" s="62">
        <v>4.1500000000000002E-2</v>
      </c>
      <c r="K139" s="61"/>
      <c r="L139" s="62">
        <v>0.107</v>
      </c>
      <c r="O139" s="58">
        <v>38473</v>
      </c>
      <c r="P139" s="65">
        <f t="shared" si="4"/>
        <v>1</v>
      </c>
      <c r="Q139" s="66">
        <f t="shared" si="5"/>
        <v>4.1500000000000002E-2</v>
      </c>
    </row>
    <row r="140" spans="1:17" ht="14.4" x14ac:dyDescent="0.3">
      <c r="A140" s="58">
        <v>38504</v>
      </c>
      <c r="B140" s="59">
        <v>0.9</v>
      </c>
      <c r="C140" s="63">
        <v>1</v>
      </c>
      <c r="D140" s="55"/>
      <c r="E140" s="60">
        <v>15900000</v>
      </c>
      <c r="F140" s="60">
        <v>15900000</v>
      </c>
      <c r="G140" s="60"/>
      <c r="H140" s="60"/>
      <c r="I140" s="61">
        <v>4.1500000000000002E-2</v>
      </c>
      <c r="J140" s="62">
        <v>4.1500000000000002E-2</v>
      </c>
      <c r="K140" s="61"/>
      <c r="L140" s="62">
        <v>0.11199999999999999</v>
      </c>
      <c r="O140" s="58">
        <v>38504</v>
      </c>
      <c r="P140" s="65">
        <f t="shared" si="4"/>
        <v>1</v>
      </c>
      <c r="Q140" s="66">
        <f t="shared" si="5"/>
        <v>4.1500000000000002E-2</v>
      </c>
    </row>
    <row r="141" spans="1:17" ht="14.4" x14ac:dyDescent="0.3">
      <c r="A141" s="58">
        <v>38534</v>
      </c>
      <c r="B141" s="59">
        <v>0.9</v>
      </c>
      <c r="C141" s="63">
        <v>1</v>
      </c>
      <c r="D141" s="55"/>
      <c r="E141" s="60">
        <v>15900000</v>
      </c>
      <c r="F141" s="60">
        <v>15900000</v>
      </c>
      <c r="G141" s="60"/>
      <c r="H141" s="60"/>
      <c r="I141" s="61">
        <v>4.1500000000000002E-2</v>
      </c>
      <c r="J141" s="62">
        <v>4.1500000000000002E-2</v>
      </c>
      <c r="K141" s="61"/>
      <c r="L141" s="62">
        <v>0.11199999999999999</v>
      </c>
      <c r="O141" s="58">
        <v>38534</v>
      </c>
      <c r="P141" s="65">
        <f t="shared" si="4"/>
        <v>1</v>
      </c>
      <c r="Q141" s="66">
        <f t="shared" si="5"/>
        <v>4.1500000000000002E-2</v>
      </c>
    </row>
    <row r="142" spans="1:17" ht="14.4" x14ac:dyDescent="0.3">
      <c r="A142" s="58">
        <v>38565</v>
      </c>
      <c r="B142" s="59">
        <v>0.9</v>
      </c>
      <c r="C142" s="63">
        <v>1</v>
      </c>
      <c r="D142" s="55"/>
      <c r="E142" s="60">
        <v>15900000</v>
      </c>
      <c r="F142" s="60">
        <v>15900000</v>
      </c>
      <c r="G142" s="60"/>
      <c r="H142" s="60"/>
      <c r="I142" s="61">
        <v>4.1500000000000002E-2</v>
      </c>
      <c r="J142" s="62">
        <v>4.1500000000000002E-2</v>
      </c>
      <c r="K142" s="61"/>
      <c r="L142" s="62">
        <v>0.11199999999999999</v>
      </c>
      <c r="O142" s="58">
        <v>38565</v>
      </c>
      <c r="P142" s="65">
        <f t="shared" si="4"/>
        <v>1</v>
      </c>
      <c r="Q142" s="66">
        <f t="shared" si="5"/>
        <v>4.1500000000000002E-2</v>
      </c>
    </row>
    <row r="143" spans="1:17" ht="14.4" x14ac:dyDescent="0.3">
      <c r="A143" s="58">
        <v>38596</v>
      </c>
      <c r="B143" s="59">
        <v>0.9</v>
      </c>
      <c r="C143" s="63">
        <v>1</v>
      </c>
      <c r="D143" s="55"/>
      <c r="E143" s="60">
        <v>15900000</v>
      </c>
      <c r="F143" s="60">
        <v>15900000</v>
      </c>
      <c r="G143" s="60"/>
      <c r="H143" s="60"/>
      <c r="I143" s="61">
        <v>4.1500000000000002E-2</v>
      </c>
      <c r="J143" s="62">
        <v>4.1500000000000002E-2</v>
      </c>
      <c r="K143" s="61"/>
      <c r="L143" s="62">
        <v>0.11199999999999999</v>
      </c>
      <c r="O143" s="58">
        <v>38596</v>
      </c>
      <c r="P143" s="65">
        <f t="shared" si="4"/>
        <v>1</v>
      </c>
      <c r="Q143" s="66">
        <f t="shared" si="5"/>
        <v>4.1500000000000002E-2</v>
      </c>
    </row>
    <row r="144" spans="1:17" ht="14.4" x14ac:dyDescent="0.3">
      <c r="A144" s="58">
        <v>38626</v>
      </c>
      <c r="B144" s="59">
        <v>0.9</v>
      </c>
      <c r="C144" s="63">
        <v>1</v>
      </c>
      <c r="D144" s="55"/>
      <c r="E144" s="60">
        <v>15900000</v>
      </c>
      <c r="F144" s="60">
        <v>15900000</v>
      </c>
      <c r="G144" s="60"/>
      <c r="H144" s="60"/>
      <c r="I144" s="61">
        <v>4.1500000000000002E-2</v>
      </c>
      <c r="J144" s="62">
        <v>4.1500000000000002E-2</v>
      </c>
      <c r="K144" s="61"/>
      <c r="L144" s="62">
        <v>0.1195</v>
      </c>
      <c r="O144" s="58">
        <v>38626</v>
      </c>
      <c r="P144" s="65">
        <f t="shared" si="4"/>
        <v>1</v>
      </c>
      <c r="Q144" s="66">
        <f t="shared" si="5"/>
        <v>4.1500000000000002E-2</v>
      </c>
    </row>
    <row r="145" spans="1:17" ht="14.4" x14ac:dyDescent="0.3">
      <c r="A145" s="58">
        <v>38657</v>
      </c>
      <c r="B145" s="59">
        <v>0.9</v>
      </c>
      <c r="C145" s="63">
        <v>1</v>
      </c>
      <c r="D145" s="55"/>
      <c r="E145" s="60">
        <v>15900000</v>
      </c>
      <c r="F145" s="60">
        <v>15900000</v>
      </c>
      <c r="G145" s="60"/>
      <c r="H145" s="60"/>
      <c r="I145" s="61">
        <v>4.3499999999999997E-2</v>
      </c>
      <c r="J145" s="62">
        <v>4.1500000000000002E-2</v>
      </c>
      <c r="K145" s="61"/>
      <c r="L145" s="62">
        <v>0.1195</v>
      </c>
      <c r="O145" s="58">
        <v>38657</v>
      </c>
      <c r="P145" s="65">
        <f t="shared" si="4"/>
        <v>1</v>
      </c>
      <c r="Q145" s="66">
        <f t="shared" si="5"/>
        <v>4.3499999999999997E-2</v>
      </c>
    </row>
    <row r="146" spans="1:17" ht="14.4" x14ac:dyDescent="0.3">
      <c r="A146" s="58">
        <v>38687</v>
      </c>
      <c r="B146" s="59">
        <v>0.9</v>
      </c>
      <c r="C146" s="63">
        <v>1</v>
      </c>
      <c r="D146" s="55"/>
      <c r="E146" s="60">
        <v>15900000</v>
      </c>
      <c r="F146" s="60">
        <v>15900000</v>
      </c>
      <c r="G146" s="60"/>
      <c r="H146" s="60"/>
      <c r="I146" s="61">
        <v>4.3499999999999997E-2</v>
      </c>
      <c r="J146" s="62">
        <v>4.1500000000000002E-2</v>
      </c>
      <c r="K146" s="61"/>
      <c r="L146" s="62">
        <v>0.122</v>
      </c>
      <c r="O146" s="58">
        <v>38687</v>
      </c>
      <c r="P146" s="65">
        <f t="shared" si="4"/>
        <v>1</v>
      </c>
      <c r="Q146" s="66">
        <f t="shared" si="5"/>
        <v>4.3499999999999997E-2</v>
      </c>
    </row>
    <row r="147" spans="1:17" ht="14.4" x14ac:dyDescent="0.3">
      <c r="A147" s="58">
        <v>38718</v>
      </c>
      <c r="B147" s="59">
        <v>0.9</v>
      </c>
      <c r="C147" s="63">
        <v>1</v>
      </c>
      <c r="D147" s="55"/>
      <c r="E147" s="60">
        <v>15900000</v>
      </c>
      <c r="F147" s="60">
        <v>15900000</v>
      </c>
      <c r="G147" s="60"/>
      <c r="H147" s="60"/>
      <c r="I147" s="61">
        <v>4.4499999999999998E-2</v>
      </c>
      <c r="J147" s="62">
        <v>4.1500000000000002E-2</v>
      </c>
      <c r="K147" s="61"/>
      <c r="L147" s="62">
        <v>0.122</v>
      </c>
      <c r="O147" s="58">
        <v>38718</v>
      </c>
      <c r="P147" s="65">
        <f t="shared" si="4"/>
        <v>1</v>
      </c>
      <c r="Q147" s="66">
        <f t="shared" si="5"/>
        <v>4.4499999999999998E-2</v>
      </c>
    </row>
    <row r="148" spans="1:17" ht="14.4" x14ac:dyDescent="0.3">
      <c r="A148" s="58">
        <v>38749</v>
      </c>
      <c r="B148" s="59">
        <v>0.9</v>
      </c>
      <c r="C148" s="63">
        <v>1</v>
      </c>
      <c r="D148" s="55"/>
      <c r="E148" s="60">
        <v>15900000</v>
      </c>
      <c r="F148" s="60">
        <v>15900000</v>
      </c>
      <c r="G148" s="60"/>
      <c r="H148" s="60"/>
      <c r="I148" s="61">
        <v>4.4499999999999998E-2</v>
      </c>
      <c r="J148" s="62">
        <v>4.1500000000000002E-2</v>
      </c>
      <c r="K148" s="61"/>
      <c r="L148" s="62">
        <v>0.1245</v>
      </c>
      <c r="O148" s="58">
        <v>38749</v>
      </c>
      <c r="P148" s="65">
        <f t="shared" si="4"/>
        <v>1</v>
      </c>
      <c r="Q148" s="66">
        <f t="shared" si="5"/>
        <v>4.4499999999999998E-2</v>
      </c>
    </row>
    <row r="149" spans="1:17" ht="14.4" x14ac:dyDescent="0.3">
      <c r="A149" s="58">
        <v>38777</v>
      </c>
      <c r="B149" s="59">
        <v>0.9</v>
      </c>
      <c r="C149" s="63">
        <v>1</v>
      </c>
      <c r="D149" s="55"/>
      <c r="E149" s="60">
        <v>15900000</v>
      </c>
      <c r="F149" s="60">
        <v>15900000</v>
      </c>
      <c r="G149" s="60"/>
      <c r="H149" s="60"/>
      <c r="I149" s="61">
        <v>4.3999999999999997E-2</v>
      </c>
      <c r="J149" s="62">
        <v>4.2999999999999997E-2</v>
      </c>
      <c r="K149" s="61"/>
      <c r="L149" s="62">
        <v>0.1245</v>
      </c>
      <c r="O149" s="58">
        <v>38777</v>
      </c>
      <c r="P149" s="65">
        <f t="shared" si="4"/>
        <v>1</v>
      </c>
      <c r="Q149" s="66">
        <f t="shared" si="5"/>
        <v>4.3999999999999997E-2</v>
      </c>
    </row>
    <row r="150" spans="1:17" ht="14.4" x14ac:dyDescent="0.3">
      <c r="A150" s="58">
        <v>38808</v>
      </c>
      <c r="B150" s="59">
        <v>0.9</v>
      </c>
      <c r="C150" s="63">
        <v>1</v>
      </c>
      <c r="D150" s="55"/>
      <c r="E150" s="60">
        <v>18000000</v>
      </c>
      <c r="F150" s="60">
        <v>18000000</v>
      </c>
      <c r="G150" s="60"/>
      <c r="H150" s="60"/>
      <c r="I150" s="61">
        <v>4.5999999999999999E-2</v>
      </c>
      <c r="J150" s="62">
        <v>4.5999999999999999E-2</v>
      </c>
      <c r="K150" s="61"/>
      <c r="L150" s="62">
        <v>0.13200000000000001</v>
      </c>
      <c r="O150" s="58">
        <v>38808</v>
      </c>
      <c r="P150" s="65">
        <f t="shared" si="4"/>
        <v>1</v>
      </c>
      <c r="Q150" s="66">
        <f t="shared" si="5"/>
        <v>4.5999999999999999E-2</v>
      </c>
    </row>
    <row r="151" spans="1:17" ht="14.4" x14ac:dyDescent="0.3">
      <c r="A151" s="58">
        <v>38838</v>
      </c>
      <c r="B151" s="59">
        <v>0.9</v>
      </c>
      <c r="C151" s="63">
        <v>1</v>
      </c>
      <c r="D151" s="55"/>
      <c r="E151" s="60">
        <v>18000000</v>
      </c>
      <c r="F151" s="60">
        <v>18000000</v>
      </c>
      <c r="G151" s="60"/>
      <c r="H151" s="60"/>
      <c r="I151" s="61">
        <v>4.5999999999999999E-2</v>
      </c>
      <c r="J151" s="62">
        <v>4.5999999999999999E-2</v>
      </c>
      <c r="K151" s="61"/>
      <c r="L151" s="62">
        <v>0.13200000000000001</v>
      </c>
      <c r="O151" s="58">
        <v>38838</v>
      </c>
      <c r="P151" s="65">
        <f t="shared" si="4"/>
        <v>1</v>
      </c>
      <c r="Q151" s="66">
        <f t="shared" si="5"/>
        <v>4.5999999999999999E-2</v>
      </c>
    </row>
    <row r="152" spans="1:17" ht="14.4" x14ac:dyDescent="0.3">
      <c r="A152" s="58">
        <v>38869</v>
      </c>
      <c r="B152" s="59">
        <v>0.8</v>
      </c>
      <c r="C152" s="63">
        <v>1</v>
      </c>
      <c r="D152" s="55"/>
      <c r="E152" s="60">
        <v>18000000</v>
      </c>
      <c r="F152" s="60">
        <v>18000000</v>
      </c>
      <c r="G152" s="60"/>
      <c r="H152" s="60"/>
      <c r="I152" s="61">
        <v>4.5999999999999999E-2</v>
      </c>
      <c r="J152" s="62">
        <v>4.7500000000000001E-2</v>
      </c>
      <c r="K152" s="61"/>
      <c r="L152" s="62">
        <v>0.13949999999999999</v>
      </c>
      <c r="O152" s="58">
        <v>38869</v>
      </c>
      <c r="P152" s="65">
        <f t="shared" si="4"/>
        <v>1</v>
      </c>
      <c r="Q152" s="66">
        <f t="shared" si="5"/>
        <v>4.5999999999999999E-2</v>
      </c>
    </row>
    <row r="153" spans="1:17" ht="14.4" x14ac:dyDescent="0.3">
      <c r="A153" s="58">
        <v>38899</v>
      </c>
      <c r="B153" s="59">
        <v>0.8</v>
      </c>
      <c r="C153" s="63">
        <v>1</v>
      </c>
      <c r="D153" s="55"/>
      <c r="E153" s="60">
        <v>17000000</v>
      </c>
      <c r="F153" s="60">
        <v>17000000</v>
      </c>
      <c r="G153" s="60"/>
      <c r="H153" s="60"/>
      <c r="I153" s="61">
        <v>4.7E-2</v>
      </c>
      <c r="J153" s="62">
        <v>4.8499999999999995E-2</v>
      </c>
      <c r="K153" s="61"/>
      <c r="L153" s="62">
        <v>0.14699999999999999</v>
      </c>
      <c r="O153" s="58">
        <v>38899</v>
      </c>
      <c r="P153" s="65">
        <f t="shared" si="4"/>
        <v>1</v>
      </c>
      <c r="Q153" s="66">
        <f t="shared" si="5"/>
        <v>4.7E-2</v>
      </c>
    </row>
    <row r="154" spans="1:17" ht="14.4" x14ac:dyDescent="0.3">
      <c r="A154" s="58">
        <v>38930</v>
      </c>
      <c r="B154" s="59">
        <v>0.8</v>
      </c>
      <c r="C154" s="63">
        <v>1</v>
      </c>
      <c r="D154" s="55"/>
      <c r="E154" s="60">
        <v>17000000</v>
      </c>
      <c r="F154" s="60">
        <v>17000000</v>
      </c>
      <c r="G154" s="60"/>
      <c r="H154" s="60"/>
      <c r="I154" s="61">
        <v>4.7E-2</v>
      </c>
      <c r="J154" s="62">
        <v>4.8499999999999995E-2</v>
      </c>
      <c r="K154" s="61"/>
      <c r="L154" s="62">
        <v>0.152</v>
      </c>
      <c r="O154" s="58">
        <v>38930</v>
      </c>
      <c r="P154" s="65">
        <f t="shared" si="4"/>
        <v>1</v>
      </c>
      <c r="Q154" s="66">
        <f t="shared" si="5"/>
        <v>4.7E-2</v>
      </c>
    </row>
    <row r="155" spans="1:17" ht="14.4" x14ac:dyDescent="0.3">
      <c r="A155" s="58">
        <v>38961</v>
      </c>
      <c r="B155" s="59">
        <v>0.8</v>
      </c>
      <c r="C155" s="63">
        <v>1</v>
      </c>
      <c r="D155" s="55"/>
      <c r="E155" s="60">
        <v>17000000</v>
      </c>
      <c r="F155" s="60">
        <v>17000000</v>
      </c>
      <c r="G155" s="60"/>
      <c r="H155" s="60"/>
      <c r="I155" s="61">
        <v>4.7E-2</v>
      </c>
      <c r="J155" s="62">
        <v>4.8499999999999995E-2</v>
      </c>
      <c r="K155" s="61"/>
      <c r="L155" s="62">
        <v>0.157</v>
      </c>
      <c r="O155" s="58">
        <v>38961</v>
      </c>
      <c r="P155" s="65">
        <f t="shared" si="4"/>
        <v>1</v>
      </c>
      <c r="Q155" s="66">
        <f t="shared" si="5"/>
        <v>4.7E-2</v>
      </c>
    </row>
    <row r="156" spans="1:17" ht="14.4" x14ac:dyDescent="0.3">
      <c r="A156" s="58">
        <v>38991</v>
      </c>
      <c r="B156" s="59">
        <v>0.8</v>
      </c>
      <c r="C156" s="63">
        <v>1</v>
      </c>
      <c r="D156" s="55"/>
      <c r="E156" s="60">
        <v>17000000</v>
      </c>
      <c r="F156" s="60">
        <v>17000000</v>
      </c>
      <c r="G156" s="60"/>
      <c r="H156" s="60"/>
      <c r="I156" s="61">
        <v>4.7E-2</v>
      </c>
      <c r="J156" s="62">
        <v>4.8499999999999995E-2</v>
      </c>
      <c r="K156" s="61"/>
      <c r="L156" s="62">
        <v>0.157</v>
      </c>
      <c r="O156" s="58">
        <v>38991</v>
      </c>
      <c r="P156" s="65">
        <f t="shared" si="4"/>
        <v>1</v>
      </c>
      <c r="Q156" s="66">
        <f t="shared" si="5"/>
        <v>4.7E-2</v>
      </c>
    </row>
    <row r="157" spans="1:17" ht="14.4" x14ac:dyDescent="0.3">
      <c r="A157" s="58">
        <v>39022</v>
      </c>
      <c r="B157" s="59">
        <v>0.8</v>
      </c>
      <c r="C157" s="63">
        <v>1</v>
      </c>
      <c r="D157" s="55"/>
      <c r="E157" s="60">
        <v>17000000</v>
      </c>
      <c r="F157" s="60">
        <v>17000000</v>
      </c>
      <c r="G157" s="60"/>
      <c r="H157" s="60"/>
      <c r="I157" s="61">
        <v>4.7E-2</v>
      </c>
      <c r="J157" s="62">
        <v>4.8499999999999995E-2</v>
      </c>
      <c r="K157" s="61"/>
      <c r="L157" s="62">
        <v>0.157</v>
      </c>
      <c r="O157" s="58">
        <v>39022</v>
      </c>
      <c r="P157" s="65">
        <f t="shared" si="4"/>
        <v>1</v>
      </c>
      <c r="Q157" s="66">
        <f t="shared" si="5"/>
        <v>4.7E-2</v>
      </c>
    </row>
    <row r="158" spans="1:17" ht="14.4" x14ac:dyDescent="0.3">
      <c r="A158" s="58">
        <v>39052</v>
      </c>
      <c r="B158" s="59">
        <v>0.8</v>
      </c>
      <c r="C158" s="63">
        <v>1</v>
      </c>
      <c r="D158" s="55"/>
      <c r="E158" s="60">
        <v>17000000</v>
      </c>
      <c r="F158" s="60">
        <v>17000000</v>
      </c>
      <c r="G158" s="60"/>
      <c r="H158" s="60"/>
      <c r="I158" s="61">
        <v>4.7E-2</v>
      </c>
      <c r="J158" s="62">
        <v>4.8499999999999995E-2</v>
      </c>
      <c r="K158" s="61"/>
      <c r="L158" s="62">
        <v>0.16</v>
      </c>
      <c r="O158" s="58">
        <v>39052</v>
      </c>
      <c r="P158" s="65">
        <f t="shared" si="4"/>
        <v>1</v>
      </c>
      <c r="Q158" s="66">
        <f t="shared" si="5"/>
        <v>4.7E-2</v>
      </c>
    </row>
    <row r="159" spans="1:17" ht="14.4" x14ac:dyDescent="0.3">
      <c r="A159" s="58">
        <v>39083</v>
      </c>
      <c r="B159" s="59">
        <v>0.8</v>
      </c>
      <c r="C159" s="63">
        <v>1</v>
      </c>
      <c r="D159" s="55"/>
      <c r="E159" s="60">
        <v>17000000</v>
      </c>
      <c r="F159" s="60">
        <v>17000000</v>
      </c>
      <c r="G159" s="60"/>
      <c r="H159" s="60"/>
      <c r="I159" s="61">
        <v>4.7E-2</v>
      </c>
      <c r="J159" s="62">
        <v>4.9500000000000002E-2</v>
      </c>
      <c r="K159" s="61"/>
      <c r="L159" s="62">
        <v>0.16200000000000001</v>
      </c>
      <c r="O159" s="58">
        <v>39083</v>
      </c>
      <c r="P159" s="65">
        <f t="shared" si="4"/>
        <v>1</v>
      </c>
      <c r="Q159" s="66">
        <f t="shared" si="5"/>
        <v>4.7E-2</v>
      </c>
    </row>
    <row r="160" spans="1:17" ht="14.4" x14ac:dyDescent="0.3">
      <c r="A160" s="58">
        <v>39114</v>
      </c>
      <c r="B160" s="59">
        <v>0.8</v>
      </c>
      <c r="C160" s="63">
        <v>1</v>
      </c>
      <c r="D160" s="55"/>
      <c r="E160" s="60">
        <v>17000000</v>
      </c>
      <c r="F160" s="60">
        <v>17000000</v>
      </c>
      <c r="G160" s="60"/>
      <c r="H160" s="60"/>
      <c r="I160" s="61">
        <v>4.7E-2</v>
      </c>
      <c r="J160" s="62">
        <v>4.9500000000000002E-2</v>
      </c>
      <c r="K160" s="61"/>
      <c r="L160" s="62">
        <v>0.16200000000000001</v>
      </c>
      <c r="O160" s="58">
        <v>39114</v>
      </c>
      <c r="P160" s="65">
        <f t="shared" si="4"/>
        <v>1</v>
      </c>
      <c r="Q160" s="66">
        <f t="shared" si="5"/>
        <v>4.7E-2</v>
      </c>
    </row>
    <row r="161" spans="1:17" ht="14.4" x14ac:dyDescent="0.3">
      <c r="A161" s="58">
        <v>39142</v>
      </c>
      <c r="B161" s="59">
        <v>0.8</v>
      </c>
      <c r="C161" s="63">
        <v>1</v>
      </c>
      <c r="D161" s="55"/>
      <c r="E161" s="60">
        <v>18000000</v>
      </c>
      <c r="F161" s="60">
        <v>18000000</v>
      </c>
      <c r="G161" s="60"/>
      <c r="H161" s="60"/>
      <c r="I161" s="61">
        <v>4.7500000000000001E-2</v>
      </c>
      <c r="J161" s="62">
        <v>4.9500000000000002E-2</v>
      </c>
      <c r="K161" s="61"/>
      <c r="L161" s="62">
        <v>0.16200000000000001</v>
      </c>
      <c r="O161" s="58">
        <v>39142</v>
      </c>
      <c r="P161" s="65">
        <f t="shared" si="4"/>
        <v>1</v>
      </c>
      <c r="Q161" s="66">
        <f t="shared" si="5"/>
        <v>4.7500000000000001E-2</v>
      </c>
    </row>
    <row r="162" spans="1:17" ht="14.4" x14ac:dyDescent="0.3">
      <c r="A162" s="58">
        <v>39173</v>
      </c>
      <c r="B162" s="59">
        <v>0.8</v>
      </c>
      <c r="C162" s="63">
        <v>1</v>
      </c>
      <c r="D162" s="55"/>
      <c r="E162" s="60">
        <v>18000000</v>
      </c>
      <c r="F162" s="60">
        <v>18000000</v>
      </c>
      <c r="G162" s="60"/>
      <c r="H162" s="60"/>
      <c r="I162" s="61">
        <v>4.7500000000000001E-2</v>
      </c>
      <c r="J162" s="62">
        <v>4.9500000000000002E-2</v>
      </c>
      <c r="K162" s="61"/>
      <c r="L162" s="62">
        <v>0.16200000000000001</v>
      </c>
      <c r="O162" s="58">
        <v>39173</v>
      </c>
      <c r="P162" s="65">
        <f t="shared" si="4"/>
        <v>1</v>
      </c>
      <c r="Q162" s="66">
        <f t="shared" si="5"/>
        <v>4.7500000000000001E-2</v>
      </c>
    </row>
    <row r="163" spans="1:17" ht="14.4" x14ac:dyDescent="0.3">
      <c r="A163" s="58">
        <v>39203</v>
      </c>
      <c r="B163" s="59">
        <v>0.8</v>
      </c>
      <c r="C163" s="63">
        <v>1</v>
      </c>
      <c r="D163" s="55"/>
      <c r="E163" s="60">
        <v>18000000</v>
      </c>
      <c r="F163" s="60">
        <v>18000000</v>
      </c>
      <c r="G163" s="60"/>
      <c r="H163" s="60"/>
      <c r="I163" s="61">
        <v>4.65E-2</v>
      </c>
      <c r="J163" s="62">
        <v>4.9500000000000002E-2</v>
      </c>
      <c r="K163" s="61"/>
      <c r="L163" s="62">
        <v>0.16200000000000001</v>
      </c>
      <c r="O163" s="58">
        <v>39203</v>
      </c>
      <c r="P163" s="65">
        <f t="shared" si="4"/>
        <v>1</v>
      </c>
      <c r="Q163" s="66">
        <f t="shared" si="5"/>
        <v>4.65E-2</v>
      </c>
    </row>
    <row r="164" spans="1:17" ht="14.4" x14ac:dyDescent="0.3">
      <c r="A164" s="58">
        <v>39234</v>
      </c>
      <c r="B164" s="59">
        <v>0.8</v>
      </c>
      <c r="C164" s="63">
        <v>1</v>
      </c>
      <c r="D164" s="55"/>
      <c r="E164" s="60">
        <v>18000000</v>
      </c>
      <c r="F164" s="60">
        <v>18000000</v>
      </c>
      <c r="G164" s="60"/>
      <c r="H164" s="60"/>
      <c r="I164" s="61">
        <v>4.7E-2</v>
      </c>
      <c r="J164" s="62">
        <v>4.9500000000000002E-2</v>
      </c>
      <c r="K164" s="61"/>
      <c r="L164" s="62">
        <v>0.16200000000000001</v>
      </c>
      <c r="O164" s="58">
        <v>39234</v>
      </c>
      <c r="P164" s="65">
        <f t="shared" si="4"/>
        <v>1</v>
      </c>
      <c r="Q164" s="66">
        <f t="shared" si="5"/>
        <v>4.7E-2</v>
      </c>
    </row>
    <row r="165" spans="1:17" ht="14.4" x14ac:dyDescent="0.3">
      <c r="A165" s="58">
        <v>39264</v>
      </c>
      <c r="B165" s="59">
        <v>0.8</v>
      </c>
      <c r="C165" s="63">
        <v>1</v>
      </c>
      <c r="D165" s="55"/>
      <c r="E165" s="60">
        <v>18000000</v>
      </c>
      <c r="F165" s="60">
        <v>18000000</v>
      </c>
      <c r="G165" s="60"/>
      <c r="H165" s="60"/>
      <c r="I165" s="61">
        <v>4.8000000000000001E-2</v>
      </c>
      <c r="J165" s="62">
        <v>0.05</v>
      </c>
      <c r="K165" s="61"/>
      <c r="L165" s="62">
        <v>0.16200000000000001</v>
      </c>
      <c r="O165" s="58">
        <v>39264</v>
      </c>
      <c r="P165" s="65">
        <f t="shared" si="4"/>
        <v>1</v>
      </c>
      <c r="Q165" s="66">
        <f t="shared" si="5"/>
        <v>4.8000000000000001E-2</v>
      </c>
    </row>
    <row r="166" spans="1:17" ht="14.4" x14ac:dyDescent="0.3">
      <c r="A166" s="58">
        <v>39295</v>
      </c>
      <c r="B166" s="59">
        <v>0.8</v>
      </c>
      <c r="C166" s="63">
        <v>1</v>
      </c>
      <c r="D166" s="55"/>
      <c r="E166" s="60">
        <v>18000000</v>
      </c>
      <c r="F166" s="60">
        <v>18000000</v>
      </c>
      <c r="G166" s="60"/>
      <c r="H166" s="60"/>
      <c r="I166" s="61">
        <v>4.8500000000000001E-2</v>
      </c>
      <c r="J166" s="62">
        <v>5.4000000000000006E-2</v>
      </c>
      <c r="K166" s="61"/>
      <c r="L166" s="62">
        <v>0.16200000000000001</v>
      </c>
      <c r="O166" s="58">
        <v>39295</v>
      </c>
      <c r="P166" s="65">
        <f t="shared" si="4"/>
        <v>1</v>
      </c>
      <c r="Q166" s="66">
        <f t="shared" si="5"/>
        <v>4.8500000000000001E-2</v>
      </c>
    </row>
    <row r="167" spans="1:17" ht="14.4" x14ac:dyDescent="0.3">
      <c r="A167" s="58">
        <v>39326</v>
      </c>
      <c r="B167" s="59">
        <v>0.8</v>
      </c>
      <c r="C167" s="63">
        <v>1</v>
      </c>
      <c r="D167" s="55"/>
      <c r="E167" s="60">
        <v>18000000</v>
      </c>
      <c r="F167" s="60">
        <v>18000000</v>
      </c>
      <c r="G167" s="60"/>
      <c r="H167" s="60"/>
      <c r="I167" s="61">
        <v>4.8500000000000001E-2</v>
      </c>
      <c r="J167" s="62">
        <v>5.4000000000000006E-2</v>
      </c>
      <c r="K167" s="61"/>
      <c r="L167" s="62">
        <v>0.16200000000000001</v>
      </c>
      <c r="O167" s="58">
        <v>39326</v>
      </c>
      <c r="P167" s="65">
        <f t="shared" si="4"/>
        <v>1</v>
      </c>
      <c r="Q167" s="66">
        <f t="shared" si="5"/>
        <v>4.8500000000000001E-2</v>
      </c>
    </row>
    <row r="168" spans="1:17" ht="14.4" x14ac:dyDescent="0.3">
      <c r="A168" s="58">
        <v>39356</v>
      </c>
      <c r="B168" s="59">
        <v>0.8</v>
      </c>
      <c r="C168" s="63">
        <v>1</v>
      </c>
      <c r="D168" s="55"/>
      <c r="E168" s="60">
        <v>18000000</v>
      </c>
      <c r="F168" s="60">
        <v>18000000</v>
      </c>
      <c r="G168" s="60"/>
      <c r="H168" s="60"/>
      <c r="I168" s="61">
        <v>4.8500000000000001E-2</v>
      </c>
      <c r="J168" s="62">
        <v>5.7500000000000002E-2</v>
      </c>
      <c r="K168" s="61"/>
      <c r="L168" s="62">
        <v>0.16200000000000001</v>
      </c>
      <c r="O168" s="58">
        <v>39356</v>
      </c>
      <c r="P168" s="65">
        <f t="shared" si="4"/>
        <v>1</v>
      </c>
      <c r="Q168" s="66">
        <f t="shared" si="5"/>
        <v>4.8500000000000001E-2</v>
      </c>
    </row>
    <row r="169" spans="1:17" ht="14.4" x14ac:dyDescent="0.3">
      <c r="A169" s="58">
        <v>39387</v>
      </c>
      <c r="B169" s="59">
        <v>0.8</v>
      </c>
      <c r="C169" s="63">
        <v>1</v>
      </c>
      <c r="D169" s="55"/>
      <c r="E169" s="60">
        <v>18000000</v>
      </c>
      <c r="F169" s="60">
        <v>18000000</v>
      </c>
      <c r="G169" s="60"/>
      <c r="H169" s="60"/>
      <c r="I169" s="61">
        <v>5.2999999999999999E-2</v>
      </c>
      <c r="J169" s="62">
        <v>6.3E-2</v>
      </c>
      <c r="K169" s="61"/>
      <c r="L169" s="62">
        <v>0.16649999999999998</v>
      </c>
      <c r="O169" s="58">
        <v>39387</v>
      </c>
      <c r="P169" s="65">
        <f t="shared" si="4"/>
        <v>1</v>
      </c>
      <c r="Q169" s="66">
        <f t="shared" si="5"/>
        <v>5.2999999999999999E-2</v>
      </c>
    </row>
    <row r="170" spans="1:17" ht="14.4" x14ac:dyDescent="0.3">
      <c r="A170" s="58">
        <v>39417</v>
      </c>
      <c r="B170" s="59">
        <v>0.8</v>
      </c>
      <c r="C170" s="63">
        <v>1</v>
      </c>
      <c r="D170" s="55"/>
      <c r="E170" s="60">
        <v>18000000</v>
      </c>
      <c r="F170" s="60">
        <v>18000000</v>
      </c>
      <c r="G170" s="60"/>
      <c r="H170" s="60"/>
      <c r="I170" s="61">
        <v>5.5E-2</v>
      </c>
      <c r="J170" s="62">
        <v>6.3E-2</v>
      </c>
      <c r="K170" s="61"/>
      <c r="L170" s="62">
        <v>0.16649999999999998</v>
      </c>
      <c r="O170" s="58">
        <v>39417</v>
      </c>
      <c r="P170" s="65">
        <f t="shared" si="4"/>
        <v>1</v>
      </c>
      <c r="Q170" s="66">
        <f t="shared" si="5"/>
        <v>5.5E-2</v>
      </c>
    </row>
    <row r="171" spans="1:17" ht="14.4" x14ac:dyDescent="0.3">
      <c r="A171" s="58">
        <v>39448</v>
      </c>
      <c r="B171" s="59">
        <v>0.8</v>
      </c>
      <c r="C171" s="63">
        <v>0.8</v>
      </c>
      <c r="D171" s="55"/>
      <c r="E171" s="60">
        <v>18000000</v>
      </c>
      <c r="F171" s="60">
        <v>18000000</v>
      </c>
      <c r="G171" s="60"/>
      <c r="H171" s="60"/>
      <c r="I171" s="61">
        <v>5.5E-2</v>
      </c>
      <c r="J171" s="62">
        <v>6.3E-2</v>
      </c>
      <c r="K171" s="61"/>
      <c r="L171" s="62">
        <v>0.16649999999999998</v>
      </c>
      <c r="O171" s="58">
        <v>39448</v>
      </c>
      <c r="P171" s="65">
        <f t="shared" si="4"/>
        <v>0.8</v>
      </c>
      <c r="Q171" s="66">
        <f t="shared" si="5"/>
        <v>5.5E-2</v>
      </c>
    </row>
    <row r="172" spans="1:17" ht="14.4" x14ac:dyDescent="0.3">
      <c r="A172" s="58">
        <v>39479</v>
      </c>
      <c r="B172" s="59">
        <v>0.8</v>
      </c>
      <c r="C172" s="63">
        <v>0.8</v>
      </c>
      <c r="D172" s="55"/>
      <c r="E172" s="60">
        <v>18000000</v>
      </c>
      <c r="F172" s="60">
        <v>18000000</v>
      </c>
      <c r="G172" s="60"/>
      <c r="H172" s="60"/>
      <c r="I172" s="61">
        <v>5.5E-2</v>
      </c>
      <c r="J172" s="62">
        <v>6.3E-2</v>
      </c>
      <c r="K172" s="61"/>
      <c r="L172" s="62">
        <v>0.16649999999999998</v>
      </c>
      <c r="O172" s="58">
        <v>39479</v>
      </c>
      <c r="P172" s="65">
        <f t="shared" si="4"/>
        <v>0.8</v>
      </c>
      <c r="Q172" s="66">
        <f t="shared" si="5"/>
        <v>5.5E-2</v>
      </c>
    </row>
    <row r="173" spans="1:17" ht="14.4" x14ac:dyDescent="0.3">
      <c r="A173" s="58">
        <v>39508</v>
      </c>
      <c r="B173" s="59">
        <v>0.8</v>
      </c>
      <c r="C173" s="63">
        <v>0.8</v>
      </c>
      <c r="D173" s="55"/>
      <c r="E173" s="60">
        <v>18000000</v>
      </c>
      <c r="F173" s="60">
        <v>18000000</v>
      </c>
      <c r="G173" s="60"/>
      <c r="H173" s="60"/>
      <c r="I173" s="61">
        <v>5.5E-2</v>
      </c>
      <c r="J173" s="62">
        <v>6.3E-2</v>
      </c>
      <c r="K173" s="61"/>
      <c r="L173" s="62">
        <v>0.16649999999999998</v>
      </c>
      <c r="O173" s="58">
        <v>39508</v>
      </c>
      <c r="P173" s="65">
        <f t="shared" si="4"/>
        <v>0.8</v>
      </c>
      <c r="Q173" s="66">
        <f t="shared" si="5"/>
        <v>5.5E-2</v>
      </c>
    </row>
    <row r="174" spans="1:17" ht="14.4" x14ac:dyDescent="0.3">
      <c r="A174" s="58">
        <v>39539</v>
      </c>
      <c r="B174" s="59">
        <v>0.8</v>
      </c>
      <c r="C174" s="63">
        <v>0.8</v>
      </c>
      <c r="D174" s="55"/>
      <c r="E174" s="60">
        <v>18000000</v>
      </c>
      <c r="F174" s="60">
        <v>18000000</v>
      </c>
      <c r="G174" s="60"/>
      <c r="H174" s="60"/>
      <c r="I174" s="61">
        <v>5.1999999999999998E-2</v>
      </c>
      <c r="J174" s="62">
        <v>6.3E-2</v>
      </c>
      <c r="K174" s="61"/>
      <c r="L174" s="62">
        <v>0.184</v>
      </c>
      <c r="O174" s="58">
        <v>39539</v>
      </c>
      <c r="P174" s="65">
        <f t="shared" si="4"/>
        <v>0.8</v>
      </c>
      <c r="Q174" s="66">
        <f t="shared" si="5"/>
        <v>5.1999999999999998E-2</v>
      </c>
    </row>
    <row r="175" spans="1:17" ht="14.4" x14ac:dyDescent="0.3">
      <c r="A175" s="58">
        <v>39569</v>
      </c>
      <c r="B175" s="59">
        <v>0.8</v>
      </c>
      <c r="C175" s="63">
        <v>0.8</v>
      </c>
      <c r="D175" s="55"/>
      <c r="E175" s="60">
        <v>18000000</v>
      </c>
      <c r="F175" s="60">
        <v>18000000</v>
      </c>
      <c r="G175" s="60"/>
      <c r="H175" s="60"/>
      <c r="I175" s="61">
        <v>5.1999999999999998E-2</v>
      </c>
      <c r="J175" s="62">
        <v>6.3E-2</v>
      </c>
      <c r="K175" s="61"/>
      <c r="L175" s="62">
        <v>0.184</v>
      </c>
      <c r="O175" s="58">
        <v>39569</v>
      </c>
      <c r="P175" s="65">
        <f t="shared" si="4"/>
        <v>0.8</v>
      </c>
      <c r="Q175" s="66">
        <f t="shared" si="5"/>
        <v>5.1999999999999998E-2</v>
      </c>
    </row>
    <row r="176" spans="1:17" ht="14.4" x14ac:dyDescent="0.3">
      <c r="A176" s="58">
        <v>39600</v>
      </c>
      <c r="B176" s="59">
        <v>0.8</v>
      </c>
      <c r="C176" s="63">
        <v>0.8</v>
      </c>
      <c r="D176" s="55"/>
      <c r="E176" s="60">
        <v>20000000</v>
      </c>
      <c r="F176" s="60">
        <v>20000000</v>
      </c>
      <c r="G176" s="60"/>
      <c r="H176" s="60"/>
      <c r="I176" s="61">
        <v>5.0500000000000003E-2</v>
      </c>
      <c r="J176" s="62">
        <v>6.3E-2</v>
      </c>
      <c r="K176" s="61"/>
      <c r="L176" s="62">
        <v>0.184</v>
      </c>
      <c r="O176" s="58">
        <v>39600</v>
      </c>
      <c r="P176" s="65">
        <f t="shared" si="4"/>
        <v>0.8</v>
      </c>
      <c r="Q176" s="66">
        <f t="shared" si="5"/>
        <v>5.0500000000000003E-2</v>
      </c>
    </row>
    <row r="177" spans="1:17" ht="14.4" x14ac:dyDescent="0.3">
      <c r="A177" s="58">
        <v>39630</v>
      </c>
      <c r="B177" s="59">
        <v>0.8</v>
      </c>
      <c r="C177" s="63">
        <v>0.8</v>
      </c>
      <c r="D177" s="55"/>
      <c r="E177" s="60">
        <v>20000000</v>
      </c>
      <c r="F177" s="60">
        <v>20000000</v>
      </c>
      <c r="G177" s="60"/>
      <c r="H177" s="60"/>
      <c r="I177" s="61">
        <v>5.0500000000000003E-2</v>
      </c>
      <c r="J177" s="62">
        <v>6.0499999999999998E-2</v>
      </c>
      <c r="K177" s="61"/>
      <c r="L177" s="62">
        <v>0.184</v>
      </c>
      <c r="O177" s="58">
        <v>39630</v>
      </c>
      <c r="P177" s="65">
        <f t="shared" si="4"/>
        <v>0.8</v>
      </c>
      <c r="Q177" s="66">
        <f t="shared" si="5"/>
        <v>5.0500000000000003E-2</v>
      </c>
    </row>
    <row r="178" spans="1:17" ht="14.4" x14ac:dyDescent="0.3">
      <c r="A178" s="58">
        <v>39661</v>
      </c>
      <c r="B178" s="59">
        <v>0.8</v>
      </c>
      <c r="C178" s="63">
        <v>0.8</v>
      </c>
      <c r="D178" s="55"/>
      <c r="E178" s="60">
        <v>20000000</v>
      </c>
      <c r="F178" s="60">
        <v>20000000</v>
      </c>
      <c r="G178" s="60"/>
      <c r="H178" s="60"/>
      <c r="I178" s="61">
        <v>4.9000000000000002E-2</v>
      </c>
      <c r="J178" s="62">
        <v>6.0499999999999998E-2</v>
      </c>
      <c r="K178" s="61"/>
      <c r="L178" s="62">
        <v>0.184</v>
      </c>
      <c r="O178" s="58">
        <v>39661</v>
      </c>
      <c r="P178" s="65">
        <f t="shared" si="4"/>
        <v>0.8</v>
      </c>
      <c r="Q178" s="66">
        <f t="shared" si="5"/>
        <v>4.9000000000000002E-2</v>
      </c>
    </row>
    <row r="179" spans="1:17" ht="14.4" x14ac:dyDescent="0.3">
      <c r="A179" s="58">
        <v>39692</v>
      </c>
      <c r="B179" s="59">
        <v>0.8</v>
      </c>
      <c r="C179" s="63">
        <v>0.8</v>
      </c>
      <c r="D179" s="55"/>
      <c r="E179" s="60">
        <v>20000000</v>
      </c>
      <c r="F179" s="60">
        <v>20000000</v>
      </c>
      <c r="G179" s="60"/>
      <c r="H179" s="60"/>
      <c r="I179" s="61">
        <v>4.9000000000000002E-2</v>
      </c>
      <c r="J179" s="62">
        <v>6.0499999999999998E-2</v>
      </c>
      <c r="K179" s="61"/>
      <c r="L179" s="62">
        <v>0.184</v>
      </c>
      <c r="O179" s="58">
        <v>39692</v>
      </c>
      <c r="P179" s="65">
        <f t="shared" si="4"/>
        <v>0.8</v>
      </c>
      <c r="Q179" s="66">
        <f t="shared" si="5"/>
        <v>4.9000000000000002E-2</v>
      </c>
    </row>
    <row r="180" spans="1:17" ht="14.4" x14ac:dyDescent="0.3">
      <c r="A180" s="58">
        <v>39722</v>
      </c>
      <c r="B180" s="59">
        <v>0.8</v>
      </c>
      <c r="C180" s="63">
        <v>0.8</v>
      </c>
      <c r="D180" s="55"/>
      <c r="E180" s="60">
        <v>20000000</v>
      </c>
      <c r="F180" s="60">
        <v>20000000</v>
      </c>
      <c r="G180" s="60"/>
      <c r="H180" s="60"/>
      <c r="I180" s="61">
        <v>4.9000000000000002E-2</v>
      </c>
      <c r="J180" s="62">
        <v>5.9000000000000004E-2</v>
      </c>
      <c r="K180" s="61"/>
      <c r="L180" s="62">
        <v>0.14899999999999999</v>
      </c>
      <c r="O180" s="58">
        <v>39722</v>
      </c>
      <c r="P180" s="65">
        <f t="shared" si="4"/>
        <v>0.8</v>
      </c>
      <c r="Q180" s="66">
        <f t="shared" si="5"/>
        <v>4.9000000000000002E-2</v>
      </c>
    </row>
    <row r="181" spans="1:17" ht="14.4" x14ac:dyDescent="0.3">
      <c r="A181" s="58">
        <v>39753</v>
      </c>
      <c r="B181" s="59">
        <v>0.8</v>
      </c>
      <c r="C181" s="63">
        <v>0.8</v>
      </c>
      <c r="D181" s="55"/>
      <c r="E181" s="60">
        <v>20000000</v>
      </c>
      <c r="F181" s="60">
        <v>20000000</v>
      </c>
      <c r="G181" s="60"/>
      <c r="H181" s="60"/>
      <c r="I181" s="61">
        <v>4.9000000000000002E-2</v>
      </c>
      <c r="J181" s="62">
        <v>5.9000000000000004E-2</v>
      </c>
      <c r="K181" s="61"/>
      <c r="L181" s="62">
        <v>0.20899999999999999</v>
      </c>
      <c r="O181" s="58">
        <v>39753</v>
      </c>
      <c r="P181" s="65">
        <f t="shared" si="4"/>
        <v>0.8</v>
      </c>
      <c r="Q181" s="66">
        <f t="shared" si="5"/>
        <v>4.9000000000000002E-2</v>
      </c>
    </row>
    <row r="182" spans="1:17" ht="14.4" x14ac:dyDescent="0.3">
      <c r="A182" s="58">
        <v>39783</v>
      </c>
      <c r="B182" s="59">
        <v>0.8</v>
      </c>
      <c r="C182" s="63">
        <v>0.8</v>
      </c>
      <c r="D182" s="55"/>
      <c r="E182" s="60">
        <v>20000000</v>
      </c>
      <c r="F182" s="60">
        <v>20000000</v>
      </c>
      <c r="G182" s="60"/>
      <c r="H182" s="60"/>
      <c r="I182" s="61">
        <v>4.9000000000000002E-2</v>
      </c>
      <c r="J182" s="62">
        <v>5.9000000000000004E-2</v>
      </c>
      <c r="K182" s="61"/>
      <c r="L182" s="62">
        <v>0.20899999999999999</v>
      </c>
      <c r="O182" s="58">
        <v>39783</v>
      </c>
      <c r="P182" s="65">
        <f t="shared" si="4"/>
        <v>0.8</v>
      </c>
      <c r="Q182" s="66">
        <f t="shared" si="5"/>
        <v>4.9000000000000002E-2</v>
      </c>
    </row>
    <row r="183" spans="1:17" ht="14.4" x14ac:dyDescent="0.3">
      <c r="A183" s="58">
        <v>39814</v>
      </c>
      <c r="B183" s="59">
        <v>0.8</v>
      </c>
      <c r="C183" s="63">
        <v>0.8</v>
      </c>
      <c r="D183" s="55"/>
      <c r="E183" s="60">
        <v>20000000</v>
      </c>
      <c r="F183" s="60">
        <v>20000000</v>
      </c>
      <c r="G183" s="60"/>
      <c r="H183" s="60"/>
      <c r="I183" s="61">
        <v>4.9000000000000002E-2</v>
      </c>
      <c r="J183" s="62">
        <v>5.9000000000000004E-2</v>
      </c>
      <c r="K183" s="61"/>
      <c r="L183" s="62">
        <v>0.2</v>
      </c>
      <c r="O183" s="58">
        <v>39814</v>
      </c>
      <c r="P183" s="65">
        <f t="shared" si="4"/>
        <v>0.8</v>
      </c>
      <c r="Q183" s="66">
        <f t="shared" si="5"/>
        <v>4.9000000000000002E-2</v>
      </c>
    </row>
    <row r="184" spans="1:17" ht="14.4" x14ac:dyDescent="0.3">
      <c r="A184" s="58">
        <v>39845</v>
      </c>
      <c r="B184" s="59">
        <v>0.8</v>
      </c>
      <c r="C184" s="63">
        <v>0.8</v>
      </c>
      <c r="D184" s="55"/>
      <c r="E184" s="60">
        <v>20000000</v>
      </c>
      <c r="F184" s="60">
        <v>20000000</v>
      </c>
      <c r="G184" s="60"/>
      <c r="H184" s="60"/>
      <c r="I184" s="61">
        <v>4.9000000000000002E-2</v>
      </c>
      <c r="J184" s="62">
        <v>5.9000000000000004E-2</v>
      </c>
      <c r="K184" s="61"/>
      <c r="L184" s="62">
        <v>0.19</v>
      </c>
      <c r="O184" s="58">
        <v>39845</v>
      </c>
      <c r="P184" s="65">
        <f t="shared" si="4"/>
        <v>0.8</v>
      </c>
      <c r="Q184" s="66">
        <f t="shared" si="5"/>
        <v>4.9000000000000002E-2</v>
      </c>
    </row>
    <row r="185" spans="1:17" ht="14.4" x14ac:dyDescent="0.3">
      <c r="A185" s="58">
        <v>39873</v>
      </c>
      <c r="B185" s="59">
        <v>0.8</v>
      </c>
      <c r="C185" s="63">
        <v>0.8</v>
      </c>
      <c r="D185" s="55"/>
      <c r="E185" s="60">
        <v>20000000</v>
      </c>
      <c r="F185" s="60">
        <v>20000000</v>
      </c>
      <c r="G185" s="60"/>
      <c r="H185" s="60"/>
      <c r="I185" s="61">
        <v>4.9000000000000002E-2</v>
      </c>
      <c r="J185" s="62">
        <v>5.9000000000000004E-2</v>
      </c>
      <c r="K185" s="61"/>
      <c r="L185" s="62">
        <v>0.19</v>
      </c>
      <c r="O185" s="58">
        <v>39873</v>
      </c>
      <c r="P185" s="65">
        <f t="shared" si="4"/>
        <v>0.8</v>
      </c>
      <c r="Q185" s="66">
        <f t="shared" si="5"/>
        <v>4.9000000000000002E-2</v>
      </c>
    </row>
    <row r="186" spans="1:17" ht="14.4" x14ac:dyDescent="0.3">
      <c r="A186" s="58">
        <v>39904</v>
      </c>
      <c r="B186" s="59">
        <v>0.8</v>
      </c>
      <c r="C186" s="63">
        <v>0.8</v>
      </c>
      <c r="D186" s="55"/>
      <c r="E186" s="60">
        <v>20000000</v>
      </c>
      <c r="F186" s="60">
        <v>20000000</v>
      </c>
      <c r="G186" s="60"/>
      <c r="H186" s="60"/>
      <c r="I186" s="61">
        <v>4.9000000000000002E-2</v>
      </c>
      <c r="J186" s="62">
        <v>5.9000000000000004E-2</v>
      </c>
      <c r="K186" s="61"/>
      <c r="L186" s="62">
        <v>0.18</v>
      </c>
      <c r="O186" s="58">
        <v>39904</v>
      </c>
      <c r="P186" s="65">
        <f t="shared" si="4"/>
        <v>0.8</v>
      </c>
      <c r="Q186" s="66">
        <f t="shared" si="5"/>
        <v>4.9000000000000002E-2</v>
      </c>
    </row>
    <row r="187" spans="1:17" ht="14.4" x14ac:dyDescent="0.3">
      <c r="A187" s="58">
        <v>39934</v>
      </c>
      <c r="B187" s="59">
        <v>0.8</v>
      </c>
      <c r="C187" s="63">
        <v>0.8</v>
      </c>
      <c r="D187" s="55"/>
      <c r="E187" s="60">
        <v>20000000</v>
      </c>
      <c r="F187" s="60">
        <v>20000000</v>
      </c>
      <c r="G187" s="60"/>
      <c r="H187" s="60"/>
      <c r="I187" s="61">
        <v>4.7E-2</v>
      </c>
      <c r="J187" s="62">
        <v>5.9000000000000004E-2</v>
      </c>
      <c r="K187" s="61"/>
      <c r="L187" s="62">
        <v>0.105</v>
      </c>
      <c r="O187" s="58">
        <v>39934</v>
      </c>
      <c r="P187" s="65">
        <f t="shared" si="4"/>
        <v>0.8</v>
      </c>
      <c r="Q187" s="66">
        <f t="shared" si="5"/>
        <v>4.7E-2</v>
      </c>
    </row>
    <row r="188" spans="1:17" ht="14.4" x14ac:dyDescent="0.3">
      <c r="A188" s="58">
        <v>39965</v>
      </c>
      <c r="B188" s="59">
        <v>0.8</v>
      </c>
      <c r="C188" s="63">
        <v>0.8</v>
      </c>
      <c r="D188" s="55"/>
      <c r="E188" s="60">
        <v>20000000</v>
      </c>
      <c r="F188" s="60">
        <v>20000000</v>
      </c>
      <c r="G188" s="60"/>
      <c r="H188" s="60"/>
      <c r="I188" s="61">
        <v>4.5999999999999999E-2</v>
      </c>
      <c r="J188" s="62">
        <v>5.7999999999999996E-2</v>
      </c>
      <c r="K188" s="61"/>
      <c r="L188" s="62">
        <v>0.105</v>
      </c>
      <c r="O188" s="58">
        <v>39965</v>
      </c>
      <c r="P188" s="65">
        <f t="shared" si="4"/>
        <v>0.8</v>
      </c>
      <c r="Q188" s="66">
        <f t="shared" si="5"/>
        <v>4.5999999999999999E-2</v>
      </c>
    </row>
    <row r="189" spans="1:17" ht="14.4" x14ac:dyDescent="0.3">
      <c r="A189" s="58">
        <v>39995</v>
      </c>
      <c r="B189" s="59">
        <v>0.8</v>
      </c>
      <c r="C189" s="63">
        <v>0.8</v>
      </c>
      <c r="D189" s="55"/>
      <c r="E189" s="60">
        <v>20000000</v>
      </c>
      <c r="F189" s="60">
        <v>20000000</v>
      </c>
      <c r="G189" s="60"/>
      <c r="H189" s="60"/>
      <c r="I189" s="61">
        <v>4.5999999999999999E-2</v>
      </c>
      <c r="J189" s="62">
        <v>5.7999999999999996E-2</v>
      </c>
      <c r="K189" s="61"/>
      <c r="L189" s="62">
        <v>0.105</v>
      </c>
      <c r="O189" s="58">
        <v>39995</v>
      </c>
      <c r="P189" s="65">
        <f t="shared" si="4"/>
        <v>0.8</v>
      </c>
      <c r="Q189" s="66">
        <f t="shared" si="5"/>
        <v>4.5999999999999999E-2</v>
      </c>
    </row>
    <row r="190" spans="1:17" ht="14.4" x14ac:dyDescent="0.3">
      <c r="A190" s="58">
        <v>40026</v>
      </c>
      <c r="B190" s="59">
        <v>0.8</v>
      </c>
      <c r="C190" s="63">
        <v>0.8</v>
      </c>
      <c r="D190" s="55"/>
      <c r="E190" s="60">
        <v>20000000</v>
      </c>
      <c r="F190" s="60">
        <v>20000000</v>
      </c>
      <c r="G190" s="60"/>
      <c r="H190" s="60"/>
      <c r="I190" s="61">
        <v>4.5999999999999999E-2</v>
      </c>
      <c r="J190" s="62">
        <v>4.9000000000000002E-2</v>
      </c>
      <c r="K190" s="61"/>
      <c r="L190" s="62">
        <v>0.10249999999999999</v>
      </c>
      <c r="O190" s="58">
        <v>40026</v>
      </c>
      <c r="P190" s="65">
        <f t="shared" si="4"/>
        <v>0.8</v>
      </c>
      <c r="Q190" s="66">
        <f t="shared" si="5"/>
        <v>4.5999999999999999E-2</v>
      </c>
    </row>
    <row r="191" spans="1:17" ht="14.4" x14ac:dyDescent="0.3">
      <c r="A191" s="58">
        <v>40057</v>
      </c>
      <c r="B191" s="59">
        <v>0.8</v>
      </c>
      <c r="C191" s="63">
        <v>0.8</v>
      </c>
      <c r="D191" s="55"/>
      <c r="E191" s="60">
        <v>20000000</v>
      </c>
      <c r="F191" s="60">
        <v>20000000</v>
      </c>
      <c r="G191" s="60"/>
      <c r="H191" s="60"/>
      <c r="I191" s="61">
        <v>4.5999999999999999E-2</v>
      </c>
      <c r="J191" s="62">
        <v>4.9000000000000002E-2</v>
      </c>
      <c r="K191" s="61"/>
      <c r="L191" s="62">
        <v>0.10249999999999999</v>
      </c>
      <c r="O191" s="58">
        <v>40057</v>
      </c>
      <c r="P191" s="65">
        <f t="shared" si="4"/>
        <v>0.8</v>
      </c>
      <c r="Q191" s="66">
        <f t="shared" si="5"/>
        <v>4.5999999999999999E-2</v>
      </c>
    </row>
    <row r="192" spans="1:17" ht="14.4" x14ac:dyDescent="0.3">
      <c r="A192" s="58">
        <v>40087</v>
      </c>
      <c r="B192" s="59">
        <v>0.8</v>
      </c>
      <c r="C192" s="63">
        <v>0.8</v>
      </c>
      <c r="D192" s="55"/>
      <c r="E192" s="60">
        <v>20000000</v>
      </c>
      <c r="F192" s="60">
        <v>20000000</v>
      </c>
      <c r="G192" s="60"/>
      <c r="H192" s="60"/>
      <c r="I192" s="61">
        <v>4.5499999999999999E-2</v>
      </c>
      <c r="J192" s="62">
        <v>4.9000000000000002E-2</v>
      </c>
      <c r="K192" s="61"/>
      <c r="L192" s="62">
        <v>0.10249999999999999</v>
      </c>
      <c r="O192" s="58">
        <v>40087</v>
      </c>
      <c r="P192" s="65">
        <f t="shared" si="4"/>
        <v>0.8</v>
      </c>
      <c r="Q192" s="66">
        <f t="shared" si="5"/>
        <v>4.5499999999999999E-2</v>
      </c>
    </row>
    <row r="193" spans="1:17" ht="14.4" x14ac:dyDescent="0.3">
      <c r="A193" s="58">
        <v>40118</v>
      </c>
      <c r="B193" s="59">
        <v>0.8</v>
      </c>
      <c r="C193" s="63">
        <v>0.8</v>
      </c>
      <c r="D193" s="55"/>
      <c r="E193" s="60">
        <v>20000000</v>
      </c>
      <c r="F193" s="60">
        <v>20000000</v>
      </c>
      <c r="G193" s="60"/>
      <c r="H193" s="60"/>
      <c r="I193" s="61">
        <v>4.5499999999999999E-2</v>
      </c>
      <c r="J193" s="62">
        <v>5.2999999999999999E-2</v>
      </c>
      <c r="K193" s="61"/>
      <c r="L193" s="62">
        <v>0.09</v>
      </c>
      <c r="O193" s="58">
        <v>40118</v>
      </c>
      <c r="P193" s="65">
        <f t="shared" si="4"/>
        <v>0.8</v>
      </c>
      <c r="Q193" s="66">
        <f t="shared" si="5"/>
        <v>4.5499999999999999E-2</v>
      </c>
    </row>
    <row r="194" spans="1:17" ht="14.4" x14ac:dyDescent="0.3">
      <c r="A194" s="58">
        <v>40148</v>
      </c>
      <c r="B194" s="59">
        <v>0.8</v>
      </c>
      <c r="C194" s="63">
        <v>0.8</v>
      </c>
      <c r="D194" s="55"/>
      <c r="E194" s="60">
        <v>20000000</v>
      </c>
      <c r="F194" s="60">
        <v>20000000</v>
      </c>
      <c r="G194" s="60"/>
      <c r="H194" s="60"/>
      <c r="I194" s="61">
        <v>4.5499999999999999E-2</v>
      </c>
      <c r="J194" s="62">
        <v>4.8000000000000001E-2</v>
      </c>
      <c r="K194" s="61"/>
      <c r="L194" s="62">
        <v>8.5000000000000006E-2</v>
      </c>
      <c r="O194" s="58">
        <v>40148</v>
      </c>
      <c r="P194" s="65">
        <f t="shared" si="4"/>
        <v>0.8</v>
      </c>
      <c r="Q194" s="66">
        <f t="shared" si="5"/>
        <v>4.5499999999999999E-2</v>
      </c>
    </row>
    <row r="195" spans="1:17" ht="14.4" x14ac:dyDescent="0.3">
      <c r="A195" s="58">
        <v>40179</v>
      </c>
      <c r="B195" s="59">
        <v>0.8</v>
      </c>
      <c r="C195" s="63">
        <v>0.8</v>
      </c>
      <c r="D195" s="55"/>
      <c r="E195" s="60">
        <v>20000000</v>
      </c>
      <c r="F195" s="60">
        <v>20000000</v>
      </c>
      <c r="G195" s="60"/>
      <c r="H195" s="60"/>
      <c r="I195" s="61">
        <v>4.5499999999999999E-2</v>
      </c>
      <c r="J195" s="62">
        <v>4.8000000000000001E-2</v>
      </c>
      <c r="K195" s="61"/>
      <c r="L195" s="62">
        <v>8.5000000000000006E-2</v>
      </c>
      <c r="O195" s="58">
        <v>40179</v>
      </c>
      <c r="P195" s="65">
        <f t="shared" si="4"/>
        <v>0.8</v>
      </c>
      <c r="Q195" s="66">
        <f t="shared" si="5"/>
        <v>4.5499999999999999E-2</v>
      </c>
    </row>
    <row r="196" spans="1:17" ht="14.4" x14ac:dyDescent="0.3">
      <c r="A196" s="58">
        <v>40210</v>
      </c>
      <c r="B196" s="59">
        <v>0.8</v>
      </c>
      <c r="C196" s="63">
        <v>0.8</v>
      </c>
      <c r="D196" s="55"/>
      <c r="E196" s="60">
        <v>20000000</v>
      </c>
      <c r="F196" s="60">
        <v>20000000</v>
      </c>
      <c r="G196" s="60"/>
      <c r="H196" s="60"/>
      <c r="I196" s="61">
        <v>4.4999999999999998E-2</v>
      </c>
      <c r="J196" s="62">
        <v>4.8000000000000001E-2</v>
      </c>
      <c r="K196" s="61"/>
      <c r="L196" s="62">
        <v>8.5000000000000006E-2</v>
      </c>
      <c r="O196" s="58">
        <v>40210</v>
      </c>
      <c r="P196" s="65">
        <f t="shared" ref="P196:P259" si="6">MAX(B196:D196)</f>
        <v>0.8</v>
      </c>
      <c r="Q196" s="66">
        <f t="shared" ref="Q196:Q259" si="7">MIN(I196,L196)</f>
        <v>4.4999999999999998E-2</v>
      </c>
    </row>
    <row r="197" spans="1:17" ht="14.4" x14ac:dyDescent="0.3">
      <c r="A197" s="58">
        <v>40238</v>
      </c>
      <c r="B197" s="59">
        <v>0.8</v>
      </c>
      <c r="C197" s="63">
        <v>0.8</v>
      </c>
      <c r="D197" s="55"/>
      <c r="E197" s="60">
        <v>20000000</v>
      </c>
      <c r="F197" s="60">
        <v>20000000</v>
      </c>
      <c r="G197" s="60"/>
      <c r="H197" s="60"/>
      <c r="I197" s="61">
        <v>4.4999999999999998E-2</v>
      </c>
      <c r="J197" s="62">
        <v>4.8000000000000001E-2</v>
      </c>
      <c r="K197" s="61"/>
      <c r="L197" s="62">
        <v>8.5000000000000006E-2</v>
      </c>
      <c r="O197" s="58">
        <v>40238</v>
      </c>
      <c r="P197" s="65">
        <f t="shared" si="6"/>
        <v>0.8</v>
      </c>
      <c r="Q197" s="66">
        <f t="shared" si="7"/>
        <v>4.4999999999999998E-2</v>
      </c>
    </row>
    <row r="198" spans="1:17" ht="14.4" x14ac:dyDescent="0.3">
      <c r="A198" s="58">
        <v>40269</v>
      </c>
      <c r="B198" s="59">
        <v>0.8</v>
      </c>
      <c r="C198" s="63">
        <v>0.8</v>
      </c>
      <c r="D198" s="55"/>
      <c r="E198" s="60">
        <v>20000000</v>
      </c>
      <c r="F198" s="60">
        <v>20000000</v>
      </c>
      <c r="G198" s="60"/>
      <c r="H198" s="60"/>
      <c r="I198" s="61">
        <v>4.4999999999999998E-2</v>
      </c>
      <c r="J198" s="62">
        <v>4.8000000000000001E-2</v>
      </c>
      <c r="K198" s="61"/>
      <c r="L198" s="62">
        <v>8.5000000000000006E-2</v>
      </c>
      <c r="O198" s="58">
        <v>40269</v>
      </c>
      <c r="P198" s="65">
        <f t="shared" si="6"/>
        <v>0.8</v>
      </c>
      <c r="Q198" s="66">
        <f t="shared" si="7"/>
        <v>4.4999999999999998E-2</v>
      </c>
    </row>
    <row r="199" spans="1:17" ht="14.4" x14ac:dyDescent="0.3">
      <c r="A199" s="58">
        <v>40299</v>
      </c>
      <c r="B199" s="59">
        <v>0.8</v>
      </c>
      <c r="C199" s="63">
        <v>0.8</v>
      </c>
      <c r="D199" s="55"/>
      <c r="E199" s="60">
        <v>20000000</v>
      </c>
      <c r="F199" s="60">
        <v>20000000</v>
      </c>
      <c r="G199" s="60"/>
      <c r="H199" s="60"/>
      <c r="I199" s="61">
        <v>4.4999999999999998E-2</v>
      </c>
      <c r="J199" s="62">
        <v>4.8000000000000001E-2</v>
      </c>
      <c r="K199" s="61"/>
      <c r="L199" s="62">
        <v>8.2500000000000004E-2</v>
      </c>
      <c r="O199" s="58">
        <v>40299</v>
      </c>
      <c r="P199" s="65">
        <f t="shared" si="6"/>
        <v>0.8</v>
      </c>
      <c r="Q199" s="66">
        <f t="shared" si="7"/>
        <v>4.4999999999999998E-2</v>
      </c>
    </row>
    <row r="200" spans="1:17" ht="14.4" x14ac:dyDescent="0.3">
      <c r="A200" s="58">
        <v>40330</v>
      </c>
      <c r="B200" s="59">
        <v>0.8</v>
      </c>
      <c r="C200" s="63">
        <v>0.8</v>
      </c>
      <c r="D200" s="55"/>
      <c r="E200" s="60">
        <v>20000000</v>
      </c>
      <c r="F200" s="60">
        <v>20000000</v>
      </c>
      <c r="G200" s="60"/>
      <c r="H200" s="60"/>
      <c r="I200" s="61">
        <v>4.4999999999999998E-2</v>
      </c>
      <c r="J200" s="62">
        <v>4.8000000000000001E-2</v>
      </c>
      <c r="K200" s="61"/>
      <c r="L200" s="62">
        <v>8.2500000000000004E-2</v>
      </c>
      <c r="O200" s="58">
        <v>40330</v>
      </c>
      <c r="P200" s="65">
        <f t="shared" si="6"/>
        <v>0.8</v>
      </c>
      <c r="Q200" s="66">
        <f t="shared" si="7"/>
        <v>4.4999999999999998E-2</v>
      </c>
    </row>
    <row r="201" spans="1:17" ht="14.4" x14ac:dyDescent="0.3">
      <c r="A201" s="58">
        <v>40360</v>
      </c>
      <c r="B201" s="59">
        <v>0.8</v>
      </c>
      <c r="C201" s="63">
        <v>0.8</v>
      </c>
      <c r="D201" s="55"/>
      <c r="E201" s="60">
        <v>20000000</v>
      </c>
      <c r="F201" s="60">
        <v>20000000</v>
      </c>
      <c r="G201" s="60"/>
      <c r="H201" s="60"/>
      <c r="I201" s="61">
        <v>4.4999999999999998E-2</v>
      </c>
      <c r="J201" s="62">
        <v>4.8000000000000001E-2</v>
      </c>
      <c r="K201" s="61"/>
      <c r="L201" s="62">
        <v>7.7499999999999999E-2</v>
      </c>
      <c r="O201" s="58">
        <v>40360</v>
      </c>
      <c r="P201" s="65">
        <f t="shared" si="6"/>
        <v>0.8</v>
      </c>
      <c r="Q201" s="66">
        <f t="shared" si="7"/>
        <v>4.4999999999999998E-2</v>
      </c>
    </row>
    <row r="202" spans="1:17" ht="14.4" x14ac:dyDescent="0.3">
      <c r="A202" s="58">
        <v>40391</v>
      </c>
      <c r="B202" s="59">
        <v>0.8</v>
      </c>
      <c r="C202" s="63">
        <v>0.8</v>
      </c>
      <c r="D202" s="55"/>
      <c r="E202" s="60">
        <v>20000000</v>
      </c>
      <c r="F202" s="60">
        <v>20000000</v>
      </c>
      <c r="G202" s="60"/>
      <c r="H202" s="60"/>
      <c r="I202" s="61">
        <v>4.4999999999999998E-2</v>
      </c>
      <c r="J202" s="62">
        <v>4.8000000000000001E-2</v>
      </c>
      <c r="K202" s="61"/>
      <c r="L202" s="62">
        <v>7.7499999999999999E-2</v>
      </c>
      <c r="O202" s="58">
        <v>40391</v>
      </c>
      <c r="P202" s="65">
        <f t="shared" si="6"/>
        <v>0.8</v>
      </c>
      <c r="Q202" s="66">
        <f t="shared" si="7"/>
        <v>4.4999999999999998E-2</v>
      </c>
    </row>
    <row r="203" spans="1:17" ht="14.4" x14ac:dyDescent="0.3">
      <c r="A203" s="58">
        <v>40422</v>
      </c>
      <c r="B203" s="59">
        <v>0.8</v>
      </c>
      <c r="C203" s="63">
        <v>0.8</v>
      </c>
      <c r="D203" s="55"/>
      <c r="E203" s="60">
        <v>20000000</v>
      </c>
      <c r="F203" s="60">
        <v>20000000</v>
      </c>
      <c r="G203" s="60"/>
      <c r="H203" s="60"/>
      <c r="I203" s="61">
        <v>4.4999999999999998E-2</v>
      </c>
      <c r="J203" s="62">
        <v>4.8000000000000001E-2</v>
      </c>
      <c r="K203" s="61"/>
      <c r="L203" s="62">
        <v>6.7500000000000004E-2</v>
      </c>
      <c r="O203" s="58">
        <v>40422</v>
      </c>
      <c r="P203" s="65">
        <f t="shared" si="6"/>
        <v>0.8</v>
      </c>
      <c r="Q203" s="66">
        <f t="shared" si="7"/>
        <v>4.4999999999999998E-2</v>
      </c>
    </row>
    <row r="204" spans="1:17" ht="14.4" x14ac:dyDescent="0.3">
      <c r="A204" s="58">
        <v>40452</v>
      </c>
      <c r="B204" s="59">
        <v>0.8</v>
      </c>
      <c r="C204" s="63">
        <v>0.8</v>
      </c>
      <c r="D204" s="55"/>
      <c r="E204" s="60">
        <v>20000000</v>
      </c>
      <c r="F204" s="60">
        <v>20000000</v>
      </c>
      <c r="G204" s="60"/>
      <c r="H204" s="60"/>
      <c r="I204" s="61">
        <v>4.4999999999999998E-2</v>
      </c>
      <c r="J204" s="62">
        <v>4.8000000000000001E-2</v>
      </c>
      <c r="K204" s="61"/>
      <c r="L204" s="62">
        <v>6.3E-2</v>
      </c>
      <c r="O204" s="58">
        <v>40452</v>
      </c>
      <c r="P204" s="65">
        <f t="shared" si="6"/>
        <v>0.8</v>
      </c>
      <c r="Q204" s="66">
        <f t="shared" si="7"/>
        <v>4.4999999999999998E-2</v>
      </c>
    </row>
    <row r="205" spans="1:17" ht="14.4" x14ac:dyDescent="0.3">
      <c r="A205" s="58">
        <v>40483</v>
      </c>
      <c r="B205" s="59">
        <v>0.8</v>
      </c>
      <c r="C205" s="63">
        <v>0.8</v>
      </c>
      <c r="D205" s="55"/>
      <c r="E205" s="60">
        <v>20000000</v>
      </c>
      <c r="F205" s="60">
        <v>20000000</v>
      </c>
      <c r="G205" s="60"/>
      <c r="H205" s="60"/>
      <c r="I205" s="61">
        <v>4.4999999999999998E-2</v>
      </c>
      <c r="J205" s="62">
        <v>4.7E-2</v>
      </c>
      <c r="K205" s="61"/>
      <c r="L205" s="62">
        <v>5.7500000000000002E-2</v>
      </c>
      <c r="O205" s="58">
        <v>40483</v>
      </c>
      <c r="P205" s="65">
        <f t="shared" si="6"/>
        <v>0.8</v>
      </c>
      <c r="Q205" s="66">
        <f t="shared" si="7"/>
        <v>4.4999999999999998E-2</v>
      </c>
    </row>
    <row r="206" spans="1:17" ht="14.4" x14ac:dyDescent="0.3">
      <c r="A206" s="58">
        <v>40513</v>
      </c>
      <c r="B206" s="59">
        <v>0.8</v>
      </c>
      <c r="C206" s="63">
        <v>0.8</v>
      </c>
      <c r="D206" s="55"/>
      <c r="E206" s="60">
        <v>20000000</v>
      </c>
      <c r="F206" s="60">
        <v>20000000</v>
      </c>
      <c r="G206" s="60"/>
      <c r="H206" s="60"/>
      <c r="I206" s="61">
        <v>4.4999999999999998E-2</v>
      </c>
      <c r="J206" s="62">
        <v>4.7E-2</v>
      </c>
      <c r="K206" s="61"/>
      <c r="L206" s="62">
        <v>5.5500000000000001E-2</v>
      </c>
      <c r="O206" s="58">
        <v>40513</v>
      </c>
      <c r="P206" s="65">
        <f t="shared" si="6"/>
        <v>0.8</v>
      </c>
      <c r="Q206" s="66">
        <f t="shared" si="7"/>
        <v>4.4999999999999998E-2</v>
      </c>
    </row>
    <row r="207" spans="1:17" ht="14.4" x14ac:dyDescent="0.3">
      <c r="A207" s="58">
        <v>40544</v>
      </c>
      <c r="B207" s="59">
        <v>0.8</v>
      </c>
      <c r="C207" s="63">
        <v>0.8</v>
      </c>
      <c r="D207" s="55"/>
      <c r="E207" s="60">
        <v>20000000</v>
      </c>
      <c r="F207" s="60">
        <v>20000000</v>
      </c>
      <c r="G207" s="60"/>
      <c r="H207" s="60"/>
      <c r="I207" s="61">
        <v>4.4999999999999998E-2</v>
      </c>
      <c r="J207" s="62">
        <v>4.7E-2</v>
      </c>
      <c r="K207" s="61"/>
      <c r="L207" s="62">
        <v>5.5E-2</v>
      </c>
      <c r="O207" s="58">
        <v>40544</v>
      </c>
      <c r="P207" s="65">
        <f t="shared" si="6"/>
        <v>0.8</v>
      </c>
      <c r="Q207" s="66">
        <f t="shared" si="7"/>
        <v>4.4999999999999998E-2</v>
      </c>
    </row>
    <row r="208" spans="1:17" ht="14.4" x14ac:dyDescent="0.3">
      <c r="A208" s="58">
        <v>40575</v>
      </c>
      <c r="B208" s="59">
        <v>0.8</v>
      </c>
      <c r="C208" s="63">
        <v>0.8</v>
      </c>
      <c r="D208" s="55"/>
      <c r="E208" s="60">
        <v>20000000</v>
      </c>
      <c r="F208" s="60">
        <v>20000000</v>
      </c>
      <c r="G208" s="60"/>
      <c r="H208" s="60"/>
      <c r="I208" s="61">
        <v>4.4999999999999998E-2</v>
      </c>
      <c r="J208" s="62">
        <v>4.7E-2</v>
      </c>
      <c r="K208" s="61"/>
      <c r="L208" s="62">
        <v>5.2499999999999998E-2</v>
      </c>
      <c r="O208" s="58">
        <v>40575</v>
      </c>
      <c r="P208" s="65">
        <f t="shared" si="6"/>
        <v>0.8</v>
      </c>
      <c r="Q208" s="66">
        <f t="shared" si="7"/>
        <v>4.4999999999999998E-2</v>
      </c>
    </row>
    <row r="209" spans="1:17" ht="14.4" x14ac:dyDescent="0.3">
      <c r="A209" s="58">
        <v>40603</v>
      </c>
      <c r="B209" s="59">
        <v>0.8</v>
      </c>
      <c r="C209" s="63">
        <v>0.8</v>
      </c>
      <c r="D209" s="55"/>
      <c r="E209" s="60">
        <v>20000000</v>
      </c>
      <c r="F209" s="60">
        <v>20000000</v>
      </c>
      <c r="G209" s="60"/>
      <c r="H209" s="60"/>
      <c r="I209" s="61">
        <v>4.3999999999999997E-2</v>
      </c>
      <c r="J209" s="62">
        <v>4.7E-2</v>
      </c>
      <c r="K209" s="61"/>
      <c r="L209" s="62">
        <v>5.2499999999999998E-2</v>
      </c>
      <c r="O209" s="58">
        <v>40603</v>
      </c>
      <c r="P209" s="65">
        <f t="shared" si="6"/>
        <v>0.8</v>
      </c>
      <c r="Q209" s="66">
        <f t="shared" si="7"/>
        <v>4.3999999999999997E-2</v>
      </c>
    </row>
    <row r="210" spans="1:17" ht="14.4" x14ac:dyDescent="0.3">
      <c r="A210" s="58">
        <v>40634</v>
      </c>
      <c r="B210" s="59">
        <v>0.8</v>
      </c>
      <c r="C210" s="63">
        <v>0.8</v>
      </c>
      <c r="D210" s="55"/>
      <c r="E210" s="60">
        <v>20000000</v>
      </c>
      <c r="F210" s="60">
        <v>20000000</v>
      </c>
      <c r="G210" s="60"/>
      <c r="H210" s="60"/>
      <c r="I210" s="61">
        <v>4.3999999999999997E-2</v>
      </c>
      <c r="J210" s="62">
        <v>4.7E-2</v>
      </c>
      <c r="K210" s="61"/>
      <c r="L210" s="62">
        <v>5.2499999999999998E-2</v>
      </c>
      <c r="O210" s="58">
        <v>40634</v>
      </c>
      <c r="P210" s="65">
        <f t="shared" si="6"/>
        <v>0.8</v>
      </c>
      <c r="Q210" s="66">
        <f t="shared" si="7"/>
        <v>4.3999999999999997E-2</v>
      </c>
    </row>
    <row r="211" spans="1:17" ht="14.4" x14ac:dyDescent="0.3">
      <c r="A211" s="58">
        <v>40664</v>
      </c>
      <c r="B211" s="59">
        <v>0.8</v>
      </c>
      <c r="C211" s="63">
        <v>0.8</v>
      </c>
      <c r="D211" s="55"/>
      <c r="E211" s="60">
        <v>20000000</v>
      </c>
      <c r="F211" s="60">
        <v>20000000</v>
      </c>
      <c r="G211" s="60"/>
      <c r="H211" s="60"/>
      <c r="I211" s="61">
        <v>4.3999999999999997E-2</v>
      </c>
      <c r="J211" s="62">
        <v>4.2999999999999997E-2</v>
      </c>
      <c r="K211" s="61"/>
      <c r="L211" s="62">
        <v>5.2499999999999998E-2</v>
      </c>
      <c r="O211" s="58">
        <v>40664</v>
      </c>
      <c r="P211" s="65">
        <f t="shared" si="6"/>
        <v>0.8</v>
      </c>
      <c r="Q211" s="66">
        <f t="shared" si="7"/>
        <v>4.3999999999999997E-2</v>
      </c>
    </row>
    <row r="212" spans="1:17" ht="14.4" x14ac:dyDescent="0.3">
      <c r="A212" s="58">
        <v>40695</v>
      </c>
      <c r="B212" s="59">
        <v>0.8</v>
      </c>
      <c r="C212" s="63">
        <v>0.8</v>
      </c>
      <c r="D212" s="55"/>
      <c r="E212" s="60">
        <v>20000000</v>
      </c>
      <c r="F212" s="60">
        <v>20000000</v>
      </c>
      <c r="G212" s="60"/>
      <c r="H212" s="60"/>
      <c r="I212" s="61">
        <v>4.3999999999999997E-2</v>
      </c>
      <c r="J212" s="62">
        <v>4.2999999999999997E-2</v>
      </c>
      <c r="K212" s="61"/>
      <c r="L212" s="62">
        <v>5.2499999999999998E-2</v>
      </c>
      <c r="O212" s="58">
        <v>40695</v>
      </c>
      <c r="P212" s="65">
        <f t="shared" si="6"/>
        <v>0.8</v>
      </c>
      <c r="Q212" s="66">
        <f t="shared" si="7"/>
        <v>4.3999999999999997E-2</v>
      </c>
    </row>
    <row r="213" spans="1:17" ht="14.4" x14ac:dyDescent="0.3">
      <c r="A213" s="58">
        <v>40725</v>
      </c>
      <c r="B213" s="59">
        <v>0.8</v>
      </c>
      <c r="C213" s="63">
        <v>0.8</v>
      </c>
      <c r="D213" s="55"/>
      <c r="E213" s="60">
        <v>20000000</v>
      </c>
      <c r="F213" s="60">
        <v>20000000</v>
      </c>
      <c r="G213" s="60"/>
      <c r="H213" s="60"/>
      <c r="I213" s="61">
        <v>4.3999999999999997E-2</v>
      </c>
      <c r="J213" s="62">
        <v>4.2999999999999997E-2</v>
      </c>
      <c r="K213" s="61"/>
      <c r="L213" s="62">
        <v>5.2499999999999998E-2</v>
      </c>
      <c r="O213" s="58">
        <v>40725</v>
      </c>
      <c r="P213" s="65">
        <f t="shared" si="6"/>
        <v>0.8</v>
      </c>
      <c r="Q213" s="66">
        <f t="shared" si="7"/>
        <v>4.3999999999999997E-2</v>
      </c>
    </row>
    <row r="214" spans="1:17" ht="14.4" x14ac:dyDescent="0.3">
      <c r="A214" s="58">
        <v>40756</v>
      </c>
      <c r="B214" s="59">
        <v>0.8</v>
      </c>
      <c r="C214" s="63">
        <v>0.8</v>
      </c>
      <c r="D214" s="55"/>
      <c r="E214" s="60">
        <v>20000000</v>
      </c>
      <c r="F214" s="60">
        <v>20000000</v>
      </c>
      <c r="G214" s="60"/>
      <c r="H214" s="60"/>
      <c r="I214" s="61">
        <v>4.3999999999999997E-2</v>
      </c>
      <c r="J214" s="62">
        <v>4.2999999999999997E-2</v>
      </c>
      <c r="K214" s="61"/>
      <c r="L214" s="62">
        <v>5.2499999999999998E-2</v>
      </c>
      <c r="O214" s="58">
        <v>40756</v>
      </c>
      <c r="P214" s="65">
        <f t="shared" si="6"/>
        <v>0.8</v>
      </c>
      <c r="Q214" s="66">
        <f t="shared" si="7"/>
        <v>4.3999999999999997E-2</v>
      </c>
    </row>
    <row r="215" spans="1:17" ht="14.4" x14ac:dyDescent="0.3">
      <c r="A215" s="58">
        <v>40787</v>
      </c>
      <c r="B215" s="59">
        <v>0.8</v>
      </c>
      <c r="C215" s="63">
        <v>0.8</v>
      </c>
      <c r="D215" s="55"/>
      <c r="E215" s="60">
        <v>20000000</v>
      </c>
      <c r="F215" s="60">
        <v>20000000</v>
      </c>
      <c r="G215" s="60"/>
      <c r="H215" s="60"/>
      <c r="I215" s="61">
        <v>4.3999999999999997E-2</v>
      </c>
      <c r="J215" s="62">
        <v>4.2999999999999997E-2</v>
      </c>
      <c r="K215" s="61"/>
      <c r="L215" s="62">
        <v>5.2499999999999998E-2</v>
      </c>
      <c r="O215" s="58">
        <v>40787</v>
      </c>
      <c r="P215" s="65">
        <f t="shared" si="6"/>
        <v>0.8</v>
      </c>
      <c r="Q215" s="66">
        <f t="shared" si="7"/>
        <v>4.3999999999999997E-2</v>
      </c>
    </row>
    <row r="216" spans="1:17" ht="14.4" x14ac:dyDescent="0.3">
      <c r="A216" s="58">
        <v>40817</v>
      </c>
      <c r="B216" s="59">
        <v>0.8</v>
      </c>
      <c r="C216" s="63">
        <v>0.8</v>
      </c>
      <c r="D216" s="55"/>
      <c r="E216" s="60">
        <v>20000000</v>
      </c>
      <c r="F216" s="60">
        <v>20000000</v>
      </c>
      <c r="G216" s="60"/>
      <c r="H216" s="60"/>
      <c r="I216" s="61">
        <v>4.3999999999999997E-2</v>
      </c>
      <c r="J216" s="62">
        <v>3.9E-2</v>
      </c>
      <c r="K216" s="61"/>
      <c r="L216" s="62">
        <v>5.2499999999999998E-2</v>
      </c>
      <c r="O216" s="58">
        <v>40817</v>
      </c>
      <c r="P216" s="65">
        <f t="shared" si="6"/>
        <v>0.8</v>
      </c>
      <c r="Q216" s="66">
        <f t="shared" si="7"/>
        <v>4.3999999999999997E-2</v>
      </c>
    </row>
    <row r="217" spans="1:17" ht="14.4" x14ac:dyDescent="0.3">
      <c r="A217" s="58">
        <v>40848</v>
      </c>
      <c r="B217" s="59">
        <v>0.8</v>
      </c>
      <c r="C217" s="63">
        <v>0.85</v>
      </c>
      <c r="D217" s="55"/>
      <c r="E217" s="60">
        <v>20000000</v>
      </c>
      <c r="F217" s="60">
        <v>20000000</v>
      </c>
      <c r="G217" s="60"/>
      <c r="H217" s="60"/>
      <c r="I217" s="61">
        <v>4.3999999999999997E-2</v>
      </c>
      <c r="J217" s="62">
        <v>3.9E-2</v>
      </c>
      <c r="K217" s="61"/>
      <c r="L217" s="62">
        <v>5.2499999999999998E-2</v>
      </c>
      <c r="O217" s="58">
        <v>40848</v>
      </c>
      <c r="P217" s="65">
        <f t="shared" si="6"/>
        <v>0.85</v>
      </c>
      <c r="Q217" s="66">
        <f t="shared" si="7"/>
        <v>4.3999999999999997E-2</v>
      </c>
    </row>
    <row r="218" spans="1:17" ht="14.4" x14ac:dyDescent="0.3">
      <c r="A218" s="58">
        <v>40878</v>
      </c>
      <c r="B218" s="59">
        <v>0.8</v>
      </c>
      <c r="C218" s="63">
        <v>0.85</v>
      </c>
      <c r="D218" s="55"/>
      <c r="E218" s="60">
        <v>20000000</v>
      </c>
      <c r="F218" s="60">
        <v>20000000</v>
      </c>
      <c r="G218" s="60"/>
      <c r="H218" s="60"/>
      <c r="I218" s="61">
        <v>4.3999999999999997E-2</v>
      </c>
      <c r="J218" s="62">
        <v>3.9E-2</v>
      </c>
      <c r="K218" s="61"/>
      <c r="L218" s="62">
        <v>5.4000000000000006E-2</v>
      </c>
      <c r="O218" s="58">
        <v>40878</v>
      </c>
      <c r="P218" s="65">
        <f t="shared" si="6"/>
        <v>0.85</v>
      </c>
      <c r="Q218" s="66">
        <f t="shared" si="7"/>
        <v>4.3999999999999997E-2</v>
      </c>
    </row>
    <row r="219" spans="1:17" ht="14.4" x14ac:dyDescent="0.3">
      <c r="A219" s="58">
        <v>40909</v>
      </c>
      <c r="B219" s="59">
        <v>0.8</v>
      </c>
      <c r="C219" s="63">
        <v>0.85</v>
      </c>
      <c r="D219" s="55"/>
      <c r="E219" s="60">
        <v>20000000</v>
      </c>
      <c r="F219" s="60">
        <v>20000000</v>
      </c>
      <c r="G219" s="60"/>
      <c r="H219" s="60"/>
      <c r="I219" s="61">
        <v>4.2000000000000003E-2</v>
      </c>
      <c r="J219" s="62">
        <v>3.9E-2</v>
      </c>
      <c r="K219" s="61"/>
      <c r="L219" s="62">
        <v>5.4000000000000006E-2</v>
      </c>
      <c r="O219" s="58">
        <v>40909</v>
      </c>
      <c r="P219" s="65">
        <f t="shared" si="6"/>
        <v>0.85</v>
      </c>
      <c r="Q219" s="66">
        <f t="shared" si="7"/>
        <v>4.2000000000000003E-2</v>
      </c>
    </row>
    <row r="220" spans="1:17" ht="14.4" x14ac:dyDescent="0.3">
      <c r="A220" s="58">
        <v>40940</v>
      </c>
      <c r="B220" s="59">
        <v>0.8</v>
      </c>
      <c r="C220" s="63">
        <v>0.85</v>
      </c>
      <c r="D220" s="55"/>
      <c r="E220" s="60">
        <v>20000000</v>
      </c>
      <c r="F220" s="60">
        <v>20000000</v>
      </c>
      <c r="G220" s="60"/>
      <c r="H220" s="60"/>
      <c r="I220" s="61">
        <v>4.2000000000000003E-2</v>
      </c>
      <c r="J220" s="62">
        <v>3.7499999999999999E-2</v>
      </c>
      <c r="K220" s="61"/>
      <c r="L220" s="62">
        <v>5.4000000000000006E-2</v>
      </c>
      <c r="O220" s="58">
        <v>40940</v>
      </c>
      <c r="P220" s="65">
        <f t="shared" si="6"/>
        <v>0.85</v>
      </c>
      <c r="Q220" s="66">
        <f t="shared" si="7"/>
        <v>4.2000000000000003E-2</v>
      </c>
    </row>
    <row r="221" spans="1:17" ht="14.4" x14ac:dyDescent="0.3">
      <c r="A221" s="58">
        <v>40969</v>
      </c>
      <c r="B221" s="59">
        <v>0.8</v>
      </c>
      <c r="C221" s="63">
        <v>0.85</v>
      </c>
      <c r="D221" s="55"/>
      <c r="E221" s="60">
        <v>20000000</v>
      </c>
      <c r="F221" s="60">
        <v>20000000</v>
      </c>
      <c r="G221" s="60"/>
      <c r="H221" s="60"/>
      <c r="I221" s="61">
        <v>4.2000000000000003E-2</v>
      </c>
      <c r="J221" s="62">
        <v>3.7499999999999999E-2</v>
      </c>
      <c r="K221" s="61"/>
      <c r="L221" s="62">
        <v>5.4000000000000006E-2</v>
      </c>
      <c r="O221" s="58">
        <v>40969</v>
      </c>
      <c r="P221" s="65">
        <f t="shared" si="6"/>
        <v>0.85</v>
      </c>
      <c r="Q221" s="66">
        <f t="shared" si="7"/>
        <v>4.2000000000000003E-2</v>
      </c>
    </row>
    <row r="222" spans="1:17" ht="14.4" x14ac:dyDescent="0.3">
      <c r="A222" s="58">
        <v>41000</v>
      </c>
      <c r="B222" s="59">
        <v>0.8</v>
      </c>
      <c r="C222" s="63">
        <v>0.85</v>
      </c>
      <c r="D222" s="55"/>
      <c r="E222" s="60">
        <v>20000000</v>
      </c>
      <c r="F222" s="60">
        <v>20000000</v>
      </c>
      <c r="G222" s="60"/>
      <c r="H222" s="60"/>
      <c r="I222" s="61">
        <v>4.2000000000000003E-2</v>
      </c>
      <c r="J222" s="62">
        <v>3.7499999999999999E-2</v>
      </c>
      <c r="K222" s="61"/>
      <c r="L222" s="62">
        <v>5.6500000000000002E-2</v>
      </c>
      <c r="O222" s="58">
        <v>41000</v>
      </c>
      <c r="P222" s="65">
        <f t="shared" si="6"/>
        <v>0.85</v>
      </c>
      <c r="Q222" s="66">
        <f t="shared" si="7"/>
        <v>4.2000000000000003E-2</v>
      </c>
    </row>
    <row r="223" spans="1:17" ht="14.4" x14ac:dyDescent="0.3">
      <c r="A223" s="58">
        <v>41030</v>
      </c>
      <c r="B223" s="59">
        <v>0.8</v>
      </c>
      <c r="C223" s="63">
        <v>0.85</v>
      </c>
      <c r="D223" s="55"/>
      <c r="E223" s="60">
        <v>20000000</v>
      </c>
      <c r="F223" s="60">
        <v>20000000</v>
      </c>
      <c r="G223" s="60"/>
      <c r="H223" s="60"/>
      <c r="I223" s="61">
        <v>4.2000000000000003E-2</v>
      </c>
      <c r="J223" s="62">
        <v>3.7499999999999999E-2</v>
      </c>
      <c r="K223" s="61"/>
      <c r="L223" s="62">
        <v>5.6500000000000002E-2</v>
      </c>
      <c r="O223" s="58">
        <v>41030</v>
      </c>
      <c r="P223" s="65">
        <f t="shared" si="6"/>
        <v>0.85</v>
      </c>
      <c r="Q223" s="66">
        <f t="shared" si="7"/>
        <v>4.2000000000000003E-2</v>
      </c>
    </row>
    <row r="224" spans="1:17" ht="14.4" x14ac:dyDescent="0.3">
      <c r="A224" s="58">
        <v>41061</v>
      </c>
      <c r="B224" s="59">
        <v>0.8</v>
      </c>
      <c r="C224" s="63">
        <v>0.85</v>
      </c>
      <c r="D224" s="55"/>
      <c r="E224" s="60">
        <v>20000000</v>
      </c>
      <c r="F224" s="60">
        <v>20000000</v>
      </c>
      <c r="G224" s="60"/>
      <c r="H224" s="60"/>
      <c r="I224" s="61">
        <v>4.2000000000000003E-2</v>
      </c>
      <c r="J224" s="62">
        <v>3.7499999999999999E-2</v>
      </c>
      <c r="K224" s="61"/>
      <c r="L224" s="62">
        <v>6.1500000000000006E-2</v>
      </c>
      <c r="O224" s="58">
        <v>41061</v>
      </c>
      <c r="P224" s="65">
        <f t="shared" si="6"/>
        <v>0.85</v>
      </c>
      <c r="Q224" s="66">
        <f t="shared" si="7"/>
        <v>4.2000000000000003E-2</v>
      </c>
    </row>
    <row r="225" spans="1:17" ht="14.4" x14ac:dyDescent="0.3">
      <c r="A225" s="58">
        <v>41091</v>
      </c>
      <c r="B225" s="59">
        <v>0.8</v>
      </c>
      <c r="C225" s="63">
        <v>0.85</v>
      </c>
      <c r="D225" s="55"/>
      <c r="E225" s="60">
        <v>20000000</v>
      </c>
      <c r="F225" s="60">
        <v>20000000</v>
      </c>
      <c r="G225" s="60"/>
      <c r="H225" s="60"/>
      <c r="I225" s="61">
        <v>4.2000000000000003E-2</v>
      </c>
      <c r="J225" s="62">
        <v>3.7499999999999999E-2</v>
      </c>
      <c r="K225" s="61"/>
      <c r="L225" s="62">
        <v>6.4000000000000001E-2</v>
      </c>
      <c r="O225" s="58">
        <v>41091</v>
      </c>
      <c r="P225" s="65">
        <f t="shared" si="6"/>
        <v>0.85</v>
      </c>
      <c r="Q225" s="66">
        <f t="shared" si="7"/>
        <v>4.2000000000000003E-2</v>
      </c>
    </row>
    <row r="226" spans="1:17" ht="14.4" x14ac:dyDescent="0.3">
      <c r="A226" s="58">
        <v>41122</v>
      </c>
      <c r="B226" s="59">
        <v>0.8</v>
      </c>
      <c r="C226" s="63">
        <v>0.85</v>
      </c>
      <c r="D226" s="55"/>
      <c r="E226" s="60">
        <v>20000000</v>
      </c>
      <c r="F226" s="60">
        <v>20000000</v>
      </c>
      <c r="G226" s="60"/>
      <c r="H226" s="60"/>
      <c r="I226" s="61">
        <v>4.2000000000000003E-2</v>
      </c>
      <c r="J226" s="62">
        <v>3.7499999999999999E-2</v>
      </c>
      <c r="K226" s="61"/>
      <c r="L226" s="62">
        <v>6.4000000000000001E-2</v>
      </c>
      <c r="O226" s="58">
        <v>41122</v>
      </c>
      <c r="P226" s="65">
        <f t="shared" si="6"/>
        <v>0.85</v>
      </c>
      <c r="Q226" s="66">
        <f t="shared" si="7"/>
        <v>4.2000000000000003E-2</v>
      </c>
    </row>
    <row r="227" spans="1:17" ht="14.4" x14ac:dyDescent="0.3">
      <c r="A227" s="58">
        <v>41153</v>
      </c>
      <c r="B227" s="59">
        <v>0.8</v>
      </c>
      <c r="C227" s="63">
        <v>0.85</v>
      </c>
      <c r="D227" s="55"/>
      <c r="E227" s="60">
        <v>20000000</v>
      </c>
      <c r="F227" s="60">
        <v>20000000</v>
      </c>
      <c r="G227" s="60"/>
      <c r="H227" s="60"/>
      <c r="I227" s="61">
        <v>4.2000000000000003E-2</v>
      </c>
      <c r="J227" s="62">
        <v>3.7499999999999999E-2</v>
      </c>
      <c r="K227" s="61"/>
      <c r="L227" s="62">
        <v>6.4000000000000001E-2</v>
      </c>
      <c r="O227" s="58">
        <v>41153</v>
      </c>
      <c r="P227" s="65">
        <f t="shared" si="6"/>
        <v>0.85</v>
      </c>
      <c r="Q227" s="66">
        <f t="shared" si="7"/>
        <v>4.2000000000000003E-2</v>
      </c>
    </row>
    <row r="228" spans="1:17" ht="14.4" x14ac:dyDescent="0.3">
      <c r="A228" s="58">
        <v>41183</v>
      </c>
      <c r="B228" s="59">
        <v>0.8</v>
      </c>
      <c r="C228" s="63">
        <v>0.85</v>
      </c>
      <c r="D228" s="55"/>
      <c r="E228" s="60">
        <v>20000000</v>
      </c>
      <c r="F228" s="60">
        <v>20000000</v>
      </c>
      <c r="G228" s="60"/>
      <c r="H228" s="60"/>
      <c r="I228" s="61">
        <v>4.2000000000000003E-2</v>
      </c>
      <c r="J228" s="62">
        <v>3.7499999999999999E-2</v>
      </c>
      <c r="K228" s="61"/>
      <c r="L228" s="62">
        <v>6.4000000000000001E-2</v>
      </c>
      <c r="O228" s="58">
        <v>41183</v>
      </c>
      <c r="P228" s="65">
        <f t="shared" si="6"/>
        <v>0.85</v>
      </c>
      <c r="Q228" s="66">
        <f t="shared" si="7"/>
        <v>4.2000000000000003E-2</v>
      </c>
    </row>
    <row r="229" spans="1:17" ht="14.4" x14ac:dyDescent="0.3">
      <c r="A229" s="58">
        <v>41214</v>
      </c>
      <c r="B229" s="59">
        <v>0.8</v>
      </c>
      <c r="C229" s="63">
        <v>0.85</v>
      </c>
      <c r="D229" s="55"/>
      <c r="E229" s="60">
        <v>20000000</v>
      </c>
      <c r="F229" s="60">
        <v>20000000</v>
      </c>
      <c r="G229" s="60"/>
      <c r="H229" s="60"/>
      <c r="I229" s="61">
        <v>4.2000000000000003E-2</v>
      </c>
      <c r="J229" s="62">
        <v>3.7499999999999999E-2</v>
      </c>
      <c r="K229" s="61"/>
      <c r="L229" s="62">
        <v>6.7500000000000004E-2</v>
      </c>
      <c r="O229" s="58">
        <v>41214</v>
      </c>
      <c r="P229" s="65">
        <f t="shared" si="6"/>
        <v>0.85</v>
      </c>
      <c r="Q229" s="66">
        <f t="shared" si="7"/>
        <v>4.2000000000000003E-2</v>
      </c>
    </row>
    <row r="230" spans="1:17" ht="14.4" x14ac:dyDescent="0.3">
      <c r="A230" s="58">
        <v>41244</v>
      </c>
      <c r="B230" s="59">
        <v>0.8</v>
      </c>
      <c r="C230" s="63">
        <v>0.85</v>
      </c>
      <c r="D230" s="55"/>
      <c r="E230" s="60">
        <v>20000000</v>
      </c>
      <c r="F230" s="60">
        <v>20000000</v>
      </c>
      <c r="G230" s="60"/>
      <c r="H230" s="60"/>
      <c r="I230" s="61">
        <v>4.2000000000000003E-2</v>
      </c>
      <c r="J230" s="62">
        <v>3.7499999999999999E-2</v>
      </c>
      <c r="K230" s="61"/>
      <c r="L230" s="62">
        <v>6.7500000000000004E-2</v>
      </c>
      <c r="O230" s="58">
        <v>41244</v>
      </c>
      <c r="P230" s="65">
        <f t="shared" si="6"/>
        <v>0.85</v>
      </c>
      <c r="Q230" s="66">
        <f t="shared" si="7"/>
        <v>4.2000000000000003E-2</v>
      </c>
    </row>
    <row r="231" spans="1:17" ht="14.4" x14ac:dyDescent="0.3">
      <c r="A231" s="58">
        <v>41275</v>
      </c>
      <c r="B231" s="59">
        <v>0.8</v>
      </c>
      <c r="C231" s="63">
        <v>0.85</v>
      </c>
      <c r="D231" s="55"/>
      <c r="E231" s="60">
        <v>20000000</v>
      </c>
      <c r="F231" s="60">
        <v>20000000</v>
      </c>
      <c r="G231" s="60"/>
      <c r="H231" s="60"/>
      <c r="I231" s="61">
        <v>4.2000000000000003E-2</v>
      </c>
      <c r="J231" s="62">
        <v>3.7499999999999999E-2</v>
      </c>
      <c r="K231" s="61"/>
      <c r="L231" s="62">
        <v>6.7500000000000004E-2</v>
      </c>
      <c r="O231" s="58">
        <v>41275</v>
      </c>
      <c r="P231" s="65">
        <f t="shared" si="6"/>
        <v>0.85</v>
      </c>
      <c r="Q231" s="66">
        <f t="shared" si="7"/>
        <v>4.2000000000000003E-2</v>
      </c>
    </row>
    <row r="232" spans="1:17" ht="14.4" x14ac:dyDescent="0.3">
      <c r="A232" s="58">
        <v>41306</v>
      </c>
      <c r="B232" s="59">
        <v>0.8</v>
      </c>
      <c r="C232" s="63">
        <v>0.85</v>
      </c>
      <c r="D232" s="55"/>
      <c r="E232" s="60">
        <v>20000000</v>
      </c>
      <c r="F232" s="60">
        <v>20000000</v>
      </c>
      <c r="G232" s="60"/>
      <c r="H232" s="60"/>
      <c r="I232" s="61">
        <v>4.2000000000000003E-2</v>
      </c>
      <c r="J232" s="62">
        <v>3.5000000000000003E-2</v>
      </c>
      <c r="K232" s="61"/>
      <c r="L232" s="62">
        <v>6.7500000000000004E-2</v>
      </c>
      <c r="O232" s="58">
        <v>41306</v>
      </c>
      <c r="P232" s="65">
        <f t="shared" si="6"/>
        <v>0.85</v>
      </c>
      <c r="Q232" s="66">
        <f t="shared" si="7"/>
        <v>4.2000000000000003E-2</v>
      </c>
    </row>
    <row r="233" spans="1:17" ht="14.4" x14ac:dyDescent="0.3">
      <c r="A233" s="58">
        <v>41334</v>
      </c>
      <c r="B233" s="59">
        <v>0.8</v>
      </c>
      <c r="C233" s="63">
        <v>0.85</v>
      </c>
      <c r="D233" s="55"/>
      <c r="E233" s="60">
        <v>20000000</v>
      </c>
      <c r="F233" s="60">
        <v>20000000</v>
      </c>
      <c r="G233" s="60"/>
      <c r="H233" s="60"/>
      <c r="I233" s="61">
        <v>4.2000000000000003E-2</v>
      </c>
      <c r="J233" s="62">
        <v>3.5000000000000003E-2</v>
      </c>
      <c r="K233" s="61"/>
      <c r="L233" s="62">
        <v>6.7500000000000004E-2</v>
      </c>
      <c r="O233" s="58">
        <v>41334</v>
      </c>
      <c r="P233" s="65">
        <f t="shared" si="6"/>
        <v>0.85</v>
      </c>
      <c r="Q233" s="66">
        <f t="shared" si="7"/>
        <v>4.2000000000000003E-2</v>
      </c>
    </row>
    <row r="234" spans="1:17" ht="14.4" x14ac:dyDescent="0.3">
      <c r="A234" s="58">
        <v>41365</v>
      </c>
      <c r="B234" s="59">
        <v>0.8</v>
      </c>
      <c r="C234" s="63">
        <v>0.85</v>
      </c>
      <c r="D234" s="55"/>
      <c r="E234" s="60">
        <v>20000000</v>
      </c>
      <c r="F234" s="60">
        <v>20000000</v>
      </c>
      <c r="G234" s="60"/>
      <c r="H234" s="60"/>
      <c r="I234" s="61">
        <v>4.2000000000000003E-2</v>
      </c>
      <c r="J234" s="62">
        <v>3.5000000000000003E-2</v>
      </c>
      <c r="K234" s="61"/>
      <c r="L234" s="62">
        <v>6.7500000000000004E-2</v>
      </c>
      <c r="O234" s="58">
        <v>41365</v>
      </c>
      <c r="P234" s="65">
        <f t="shared" si="6"/>
        <v>0.85</v>
      </c>
      <c r="Q234" s="66">
        <f t="shared" si="7"/>
        <v>4.2000000000000003E-2</v>
      </c>
    </row>
    <row r="235" spans="1:17" ht="14.4" x14ac:dyDescent="0.3">
      <c r="A235" s="58">
        <v>41395</v>
      </c>
      <c r="B235" s="59">
        <v>0.8</v>
      </c>
      <c r="C235" s="63">
        <v>0.85</v>
      </c>
      <c r="D235" s="55"/>
      <c r="E235" s="60">
        <v>20000000</v>
      </c>
      <c r="F235" s="60">
        <v>20000000</v>
      </c>
      <c r="G235" s="60"/>
      <c r="H235" s="60"/>
      <c r="I235" s="61">
        <v>4.2000000000000003E-2</v>
      </c>
      <c r="J235" s="62">
        <v>3.5000000000000003E-2</v>
      </c>
      <c r="K235" s="61"/>
      <c r="L235" s="62">
        <v>6.7500000000000004E-2</v>
      </c>
      <c r="O235" s="58">
        <v>41395</v>
      </c>
      <c r="P235" s="65">
        <f t="shared" si="6"/>
        <v>0.85</v>
      </c>
      <c r="Q235" s="66">
        <f t="shared" si="7"/>
        <v>4.2000000000000003E-2</v>
      </c>
    </row>
    <row r="236" spans="1:17" ht="14.4" x14ac:dyDescent="0.3">
      <c r="A236" s="58">
        <v>41426</v>
      </c>
      <c r="B236" s="59">
        <v>0.8</v>
      </c>
      <c r="C236" s="63">
        <v>0.85</v>
      </c>
      <c r="D236" s="55"/>
      <c r="E236" s="60">
        <v>20000000</v>
      </c>
      <c r="F236" s="60">
        <v>20000000</v>
      </c>
      <c r="G236" s="60"/>
      <c r="H236" s="60"/>
      <c r="I236" s="61">
        <v>4.2000000000000003E-2</v>
      </c>
      <c r="J236" s="62">
        <v>3.5000000000000003E-2</v>
      </c>
      <c r="K236" s="61"/>
      <c r="L236" s="62">
        <v>6.7500000000000004E-2</v>
      </c>
      <c r="O236" s="58">
        <v>41426</v>
      </c>
      <c r="P236" s="65">
        <f t="shared" si="6"/>
        <v>0.85</v>
      </c>
      <c r="Q236" s="66">
        <f t="shared" si="7"/>
        <v>4.2000000000000003E-2</v>
      </c>
    </row>
    <row r="237" spans="1:17" ht="14.4" x14ac:dyDescent="0.3">
      <c r="A237" s="58">
        <v>41456</v>
      </c>
      <c r="B237" s="59">
        <v>0.8</v>
      </c>
      <c r="C237" s="63">
        <v>0.85</v>
      </c>
      <c r="D237" s="55"/>
      <c r="E237" s="60">
        <v>20000000</v>
      </c>
      <c r="F237" s="60">
        <v>20000000</v>
      </c>
      <c r="G237" s="60"/>
      <c r="H237" s="60"/>
      <c r="I237" s="61">
        <v>4.2000000000000003E-2</v>
      </c>
      <c r="J237" s="62">
        <v>3.5000000000000003E-2</v>
      </c>
      <c r="K237" s="61"/>
      <c r="L237" s="62">
        <v>6.7500000000000004E-2</v>
      </c>
      <c r="O237" s="58">
        <v>41456</v>
      </c>
      <c r="P237" s="65">
        <f t="shared" si="6"/>
        <v>0.85</v>
      </c>
      <c r="Q237" s="66">
        <f t="shared" si="7"/>
        <v>4.2000000000000003E-2</v>
      </c>
    </row>
    <row r="238" spans="1:17" ht="14.4" x14ac:dyDescent="0.3">
      <c r="A238" s="58">
        <v>41487</v>
      </c>
      <c r="B238" s="59">
        <v>0.8</v>
      </c>
      <c r="C238" s="63">
        <v>0.85</v>
      </c>
      <c r="D238" s="55"/>
      <c r="E238" s="60">
        <v>20000000</v>
      </c>
      <c r="F238" s="60">
        <v>20000000</v>
      </c>
      <c r="G238" s="60"/>
      <c r="H238" s="60"/>
      <c r="I238" s="61">
        <v>4.2000000000000003E-2</v>
      </c>
      <c r="J238" s="62">
        <v>3.5000000000000003E-2</v>
      </c>
      <c r="K238" s="61"/>
      <c r="L238" s="62">
        <v>6.7500000000000004E-2</v>
      </c>
      <c r="O238" s="58">
        <v>41487</v>
      </c>
      <c r="P238" s="65">
        <f t="shared" si="6"/>
        <v>0.85</v>
      </c>
      <c r="Q238" s="66">
        <f t="shared" si="7"/>
        <v>4.2000000000000003E-2</v>
      </c>
    </row>
    <row r="239" spans="1:17" ht="14.4" x14ac:dyDescent="0.3">
      <c r="A239" s="58">
        <v>41518</v>
      </c>
      <c r="B239" s="59">
        <v>0.8</v>
      </c>
      <c r="C239" s="63">
        <v>0.85</v>
      </c>
      <c r="D239" s="55"/>
      <c r="E239" s="60">
        <v>20000000</v>
      </c>
      <c r="F239" s="60">
        <v>20000000</v>
      </c>
      <c r="G239" s="60"/>
      <c r="H239" s="60"/>
      <c r="I239" s="61">
        <v>4.2000000000000003E-2</v>
      </c>
      <c r="J239" s="62">
        <v>3.5000000000000003E-2</v>
      </c>
      <c r="K239" s="61"/>
      <c r="L239" s="62">
        <v>6.7500000000000004E-2</v>
      </c>
      <c r="O239" s="58">
        <v>41518</v>
      </c>
      <c r="P239" s="65">
        <f t="shared" si="6"/>
        <v>0.85</v>
      </c>
      <c r="Q239" s="66">
        <f t="shared" si="7"/>
        <v>4.2000000000000003E-2</v>
      </c>
    </row>
    <row r="240" spans="1:17" ht="14.4" x14ac:dyDescent="0.3">
      <c r="A240" s="58">
        <v>41548</v>
      </c>
      <c r="B240" s="59">
        <v>0.8</v>
      </c>
      <c r="C240" s="63">
        <v>0.85</v>
      </c>
      <c r="D240" s="55"/>
      <c r="E240" s="60">
        <v>20000000</v>
      </c>
      <c r="F240" s="60">
        <v>20000000</v>
      </c>
      <c r="G240" s="60"/>
      <c r="H240" s="60"/>
      <c r="I240" s="61">
        <v>4.2000000000000003E-2</v>
      </c>
      <c r="J240" s="62">
        <v>3.5000000000000003E-2</v>
      </c>
      <c r="K240" s="61"/>
      <c r="L240" s="62">
        <v>6.7500000000000004E-2</v>
      </c>
      <c r="O240" s="58">
        <v>41548</v>
      </c>
      <c r="P240" s="65">
        <f t="shared" si="6"/>
        <v>0.85</v>
      </c>
      <c r="Q240" s="66">
        <f t="shared" si="7"/>
        <v>4.2000000000000003E-2</v>
      </c>
    </row>
    <row r="241" spans="1:17" ht="14.4" x14ac:dyDescent="0.3">
      <c r="A241" s="58">
        <v>41579</v>
      </c>
      <c r="B241" s="59">
        <v>0.8</v>
      </c>
      <c r="C241" s="63">
        <v>0.85</v>
      </c>
      <c r="D241" s="55"/>
      <c r="E241" s="60">
        <v>20000000</v>
      </c>
      <c r="F241" s="60">
        <v>20000000</v>
      </c>
      <c r="G241" s="60"/>
      <c r="H241" s="60"/>
      <c r="I241" s="61">
        <v>4.2000000000000003E-2</v>
      </c>
      <c r="J241" s="62">
        <v>3.5000000000000003E-2</v>
      </c>
      <c r="K241" s="61"/>
      <c r="L241" s="62">
        <v>6.7500000000000004E-2</v>
      </c>
      <c r="O241" s="58">
        <v>41579</v>
      </c>
      <c r="P241" s="65">
        <f t="shared" si="6"/>
        <v>0.85</v>
      </c>
      <c r="Q241" s="66">
        <f t="shared" si="7"/>
        <v>4.2000000000000003E-2</v>
      </c>
    </row>
    <row r="242" spans="1:17" ht="14.4" x14ac:dyDescent="0.3">
      <c r="A242" s="58">
        <v>41609</v>
      </c>
      <c r="B242" s="59">
        <v>0.8</v>
      </c>
      <c r="C242" s="63">
        <v>0.85</v>
      </c>
      <c r="D242" s="55"/>
      <c r="E242" s="60">
        <v>20000000</v>
      </c>
      <c r="F242" s="60">
        <v>20000000</v>
      </c>
      <c r="G242" s="60"/>
      <c r="H242" s="60"/>
      <c r="I242" s="61">
        <v>4.2000000000000003E-2</v>
      </c>
      <c r="J242" s="62">
        <v>3.5000000000000003E-2</v>
      </c>
      <c r="K242" s="61"/>
      <c r="L242" s="62">
        <v>6.7500000000000004E-2</v>
      </c>
      <c r="O242" s="58">
        <v>41609</v>
      </c>
      <c r="P242" s="65">
        <f t="shared" si="6"/>
        <v>0.85</v>
      </c>
      <c r="Q242" s="66">
        <f t="shared" si="7"/>
        <v>4.2000000000000003E-2</v>
      </c>
    </row>
    <row r="243" spans="1:17" ht="14.4" x14ac:dyDescent="0.3">
      <c r="A243" s="58">
        <v>41640</v>
      </c>
      <c r="B243" s="59">
        <v>0.8</v>
      </c>
      <c r="C243" s="63">
        <v>0.85</v>
      </c>
      <c r="D243" s="55"/>
      <c r="E243" s="60">
        <v>20000000</v>
      </c>
      <c r="F243" s="60">
        <v>20000000</v>
      </c>
      <c r="G243" s="60"/>
      <c r="H243" s="60"/>
      <c r="I243" s="61">
        <v>4.2000000000000003E-2</v>
      </c>
      <c r="J243" s="62">
        <v>3.5000000000000003E-2</v>
      </c>
      <c r="K243" s="61"/>
      <c r="L243" s="62">
        <v>6.7500000000000004E-2</v>
      </c>
      <c r="O243" s="58">
        <v>41640</v>
      </c>
      <c r="P243" s="65">
        <f t="shared" si="6"/>
        <v>0.85</v>
      </c>
      <c r="Q243" s="66">
        <f t="shared" si="7"/>
        <v>4.2000000000000003E-2</v>
      </c>
    </row>
    <row r="244" spans="1:17" ht="14.4" x14ac:dyDescent="0.3">
      <c r="A244" s="58">
        <v>41671</v>
      </c>
      <c r="B244" s="59">
        <v>0.8</v>
      </c>
      <c r="C244" s="63">
        <v>0.85</v>
      </c>
      <c r="D244" s="55"/>
      <c r="E244" s="60">
        <v>20000000</v>
      </c>
      <c r="F244" s="60">
        <v>20000000</v>
      </c>
      <c r="G244" s="60"/>
      <c r="H244" s="60"/>
      <c r="I244" s="61">
        <v>4.2000000000000003E-2</v>
      </c>
      <c r="J244" s="62">
        <v>3.5000000000000003E-2</v>
      </c>
      <c r="K244" s="61"/>
      <c r="L244" s="62">
        <v>6.7500000000000004E-2</v>
      </c>
      <c r="O244" s="58">
        <v>41671</v>
      </c>
      <c r="P244" s="65">
        <f t="shared" si="6"/>
        <v>0.85</v>
      </c>
      <c r="Q244" s="66">
        <f t="shared" si="7"/>
        <v>4.2000000000000003E-2</v>
      </c>
    </row>
    <row r="245" spans="1:17" ht="14.4" x14ac:dyDescent="0.3">
      <c r="A245" s="58">
        <v>41699</v>
      </c>
      <c r="B245" s="59">
        <v>0.8</v>
      </c>
      <c r="C245" s="63">
        <v>0.85</v>
      </c>
      <c r="D245" s="55"/>
      <c r="E245" s="60">
        <v>20000000</v>
      </c>
      <c r="F245" s="60">
        <v>20000000</v>
      </c>
      <c r="G245" s="60"/>
      <c r="H245" s="60"/>
      <c r="I245" s="61">
        <v>4.2000000000000003E-2</v>
      </c>
      <c r="J245" s="62">
        <v>3.5000000000000003E-2</v>
      </c>
      <c r="K245" s="61"/>
      <c r="L245" s="62">
        <v>6.7500000000000004E-2</v>
      </c>
      <c r="O245" s="58">
        <v>41699</v>
      </c>
      <c r="P245" s="65">
        <f t="shared" si="6"/>
        <v>0.85</v>
      </c>
      <c r="Q245" s="66">
        <f t="shared" si="7"/>
        <v>4.2000000000000003E-2</v>
      </c>
    </row>
    <row r="246" spans="1:17" ht="14.4" x14ac:dyDescent="0.3">
      <c r="A246" s="58">
        <v>41730</v>
      </c>
      <c r="B246" s="59">
        <v>0.8</v>
      </c>
      <c r="C246" s="63">
        <v>0.85</v>
      </c>
      <c r="D246" s="55"/>
      <c r="E246" s="60">
        <v>20000000</v>
      </c>
      <c r="F246" s="60">
        <v>20000000</v>
      </c>
      <c r="G246" s="60"/>
      <c r="H246" s="60"/>
      <c r="I246" s="61">
        <v>4.2000000000000003E-2</v>
      </c>
      <c r="J246" s="62">
        <v>3.5000000000000003E-2</v>
      </c>
      <c r="K246" s="61"/>
      <c r="L246" s="62">
        <v>6.7500000000000004E-2</v>
      </c>
      <c r="O246" s="58">
        <v>41730</v>
      </c>
      <c r="P246" s="65">
        <f t="shared" si="6"/>
        <v>0.85</v>
      </c>
      <c r="Q246" s="66">
        <f t="shared" si="7"/>
        <v>4.2000000000000003E-2</v>
      </c>
    </row>
    <row r="247" spans="1:17" ht="14.4" x14ac:dyDescent="0.3">
      <c r="A247" s="58">
        <v>41760</v>
      </c>
      <c r="B247" s="59">
        <v>0.8</v>
      </c>
      <c r="C247" s="63">
        <v>0.85</v>
      </c>
      <c r="D247" s="55"/>
      <c r="E247" s="60">
        <v>20000000</v>
      </c>
      <c r="F247" s="60">
        <v>20000000</v>
      </c>
      <c r="G247" s="60"/>
      <c r="H247" s="60"/>
      <c r="I247" s="61">
        <v>4.2000000000000003E-2</v>
      </c>
      <c r="J247" s="62">
        <v>3.5000000000000003E-2</v>
      </c>
      <c r="K247" s="61"/>
      <c r="L247" s="62">
        <v>6.7500000000000004E-2</v>
      </c>
      <c r="O247" s="58">
        <v>41760</v>
      </c>
      <c r="P247" s="65">
        <f t="shared" si="6"/>
        <v>0.85</v>
      </c>
      <c r="Q247" s="66">
        <f t="shared" si="7"/>
        <v>4.2000000000000003E-2</v>
      </c>
    </row>
    <row r="248" spans="1:17" ht="14.4" x14ac:dyDescent="0.3">
      <c r="A248" s="58">
        <v>41791</v>
      </c>
      <c r="B248" s="59">
        <v>0.8</v>
      </c>
      <c r="C248" s="63">
        <v>0.85</v>
      </c>
      <c r="D248" s="55"/>
      <c r="E248" s="60">
        <v>20000000</v>
      </c>
      <c r="F248" s="60">
        <v>20000000</v>
      </c>
      <c r="G248" s="60"/>
      <c r="H248" s="60"/>
      <c r="I248" s="61">
        <v>4.2000000000000003E-2</v>
      </c>
      <c r="J248" s="62">
        <v>3.5000000000000003E-2</v>
      </c>
      <c r="K248" s="61"/>
      <c r="L248" s="62">
        <v>6.7500000000000004E-2</v>
      </c>
      <c r="O248" s="58">
        <v>41791</v>
      </c>
      <c r="P248" s="65">
        <f t="shared" si="6"/>
        <v>0.85</v>
      </c>
      <c r="Q248" s="66">
        <f t="shared" si="7"/>
        <v>4.2000000000000003E-2</v>
      </c>
    </row>
    <row r="249" spans="1:17" ht="14.4" x14ac:dyDescent="0.3">
      <c r="A249" s="58">
        <v>41821</v>
      </c>
      <c r="B249" s="59">
        <v>0.8</v>
      </c>
      <c r="C249" s="63">
        <v>0.85</v>
      </c>
      <c r="D249" s="55"/>
      <c r="E249" s="60">
        <v>20000000</v>
      </c>
      <c r="F249" s="60">
        <v>20000000</v>
      </c>
      <c r="G249" s="60"/>
      <c r="H249" s="60"/>
      <c r="I249" s="61">
        <v>4.2000000000000003E-2</v>
      </c>
      <c r="J249" s="62">
        <v>3.5000000000000003E-2</v>
      </c>
      <c r="K249" s="61"/>
      <c r="L249" s="62">
        <v>6.7500000000000004E-2</v>
      </c>
      <c r="O249" s="58">
        <v>41821</v>
      </c>
      <c r="P249" s="65">
        <f t="shared" si="6"/>
        <v>0.85</v>
      </c>
      <c r="Q249" s="66">
        <f t="shared" si="7"/>
        <v>4.2000000000000003E-2</v>
      </c>
    </row>
    <row r="250" spans="1:17" ht="14.4" x14ac:dyDescent="0.3">
      <c r="A250" s="58">
        <v>41852</v>
      </c>
      <c r="B250" s="59">
        <v>0.8</v>
      </c>
      <c r="C250" s="63">
        <v>0.85</v>
      </c>
      <c r="D250" s="55"/>
      <c r="E250" s="60">
        <v>20000000</v>
      </c>
      <c r="F250" s="60">
        <v>20000000</v>
      </c>
      <c r="G250" s="60"/>
      <c r="H250" s="60"/>
      <c r="I250" s="61">
        <v>4.2000000000000003E-2</v>
      </c>
      <c r="J250" s="62">
        <v>3.5000000000000003E-2</v>
      </c>
      <c r="K250" s="61"/>
      <c r="L250" s="62">
        <v>6.7500000000000004E-2</v>
      </c>
      <c r="O250" s="58">
        <v>41852</v>
      </c>
      <c r="P250" s="65">
        <f t="shared" si="6"/>
        <v>0.85</v>
      </c>
      <c r="Q250" s="66">
        <f t="shared" si="7"/>
        <v>4.2000000000000003E-2</v>
      </c>
    </row>
    <row r="251" spans="1:17" ht="14.4" x14ac:dyDescent="0.3">
      <c r="A251" s="58">
        <v>41883</v>
      </c>
      <c r="B251" s="59">
        <v>0.8</v>
      </c>
      <c r="C251" s="63">
        <v>0.85</v>
      </c>
      <c r="D251" s="55"/>
      <c r="E251" s="60">
        <v>20000000</v>
      </c>
      <c r="F251" s="60">
        <v>20000000</v>
      </c>
      <c r="G251" s="60"/>
      <c r="H251" s="60"/>
      <c r="I251" s="61">
        <v>4.2000000000000003E-2</v>
      </c>
      <c r="J251" s="62">
        <v>3.5000000000000003E-2</v>
      </c>
      <c r="K251" s="61"/>
      <c r="L251" s="62">
        <v>6.7500000000000004E-2</v>
      </c>
      <c r="O251" s="58">
        <v>41883</v>
      </c>
      <c r="P251" s="65">
        <f t="shared" si="6"/>
        <v>0.85</v>
      </c>
      <c r="Q251" s="66">
        <f t="shared" si="7"/>
        <v>4.2000000000000003E-2</v>
      </c>
    </row>
    <row r="252" spans="1:17" ht="14.4" x14ac:dyDescent="0.3">
      <c r="A252" s="58">
        <v>41913</v>
      </c>
      <c r="B252" s="59">
        <v>0.8</v>
      </c>
      <c r="C252" s="63">
        <v>0.85</v>
      </c>
      <c r="D252" s="55"/>
      <c r="E252" s="60">
        <v>24000000</v>
      </c>
      <c r="F252" s="60">
        <v>24000000</v>
      </c>
      <c r="G252" s="60"/>
      <c r="H252" s="60"/>
      <c r="I252" s="61">
        <v>4.2000000000000003E-2</v>
      </c>
      <c r="J252" s="62">
        <v>3.5000000000000003E-2</v>
      </c>
      <c r="K252" s="61"/>
      <c r="L252" s="62">
        <v>6.7500000000000004E-2</v>
      </c>
      <c r="O252" s="58">
        <v>41913</v>
      </c>
      <c r="P252" s="65">
        <f t="shared" si="6"/>
        <v>0.85</v>
      </c>
      <c r="Q252" s="66">
        <f t="shared" si="7"/>
        <v>4.2000000000000003E-2</v>
      </c>
    </row>
    <row r="253" spans="1:17" ht="14.4" x14ac:dyDescent="0.3">
      <c r="A253" s="58">
        <v>41944</v>
      </c>
      <c r="B253" s="59">
        <v>0.8</v>
      </c>
      <c r="C253" s="63">
        <v>0.85</v>
      </c>
      <c r="D253" s="55"/>
      <c r="E253" s="60">
        <v>24000000</v>
      </c>
      <c r="F253" s="60">
        <v>24000000</v>
      </c>
      <c r="G253" s="60"/>
      <c r="H253" s="60"/>
      <c r="I253" s="61">
        <v>4.2000000000000003E-2</v>
      </c>
      <c r="J253" s="62">
        <v>3.5000000000000003E-2</v>
      </c>
      <c r="K253" s="61"/>
      <c r="L253" s="62">
        <v>6.5000000000000002E-2</v>
      </c>
      <c r="O253" s="58">
        <v>41944</v>
      </c>
      <c r="P253" s="65">
        <f t="shared" si="6"/>
        <v>0.85</v>
      </c>
      <c r="Q253" s="66">
        <f t="shared" si="7"/>
        <v>4.2000000000000003E-2</v>
      </c>
    </row>
    <row r="254" spans="1:17" ht="14.4" x14ac:dyDescent="0.3">
      <c r="A254" s="58">
        <v>41974</v>
      </c>
      <c r="B254" s="59">
        <v>0.8</v>
      </c>
      <c r="C254" s="63">
        <v>0.85</v>
      </c>
      <c r="D254" s="55"/>
      <c r="E254" s="60">
        <v>24000000</v>
      </c>
      <c r="F254" s="60">
        <v>24000000</v>
      </c>
      <c r="G254" s="60"/>
      <c r="H254" s="60"/>
      <c r="I254" s="61">
        <v>4.2000000000000003E-2</v>
      </c>
      <c r="J254" s="62">
        <v>3.5000000000000003E-2</v>
      </c>
      <c r="K254" s="61"/>
      <c r="L254" s="62">
        <v>0.06</v>
      </c>
      <c r="O254" s="58">
        <v>41974</v>
      </c>
      <c r="P254" s="65">
        <f t="shared" si="6"/>
        <v>0.85</v>
      </c>
      <c r="Q254" s="66">
        <f t="shared" si="7"/>
        <v>4.2000000000000003E-2</v>
      </c>
    </row>
    <row r="255" spans="1:17" ht="14.4" x14ac:dyDescent="0.3">
      <c r="A255" s="58">
        <v>42005</v>
      </c>
      <c r="B255" s="59">
        <v>0.8</v>
      </c>
      <c r="C255" s="63">
        <v>0.85</v>
      </c>
      <c r="D255" s="55"/>
      <c r="E255" s="60">
        <v>24000000</v>
      </c>
      <c r="F255" s="60">
        <v>24000000</v>
      </c>
      <c r="G255" s="60"/>
      <c r="H255" s="60"/>
      <c r="I255" s="61">
        <v>4.2000000000000003E-2</v>
      </c>
      <c r="J255" s="62">
        <v>3.6499999999999998E-2</v>
      </c>
      <c r="K255" s="61"/>
      <c r="L255" s="62">
        <v>0.06</v>
      </c>
      <c r="O255" s="58">
        <v>42005</v>
      </c>
      <c r="P255" s="65">
        <f t="shared" si="6"/>
        <v>0.85</v>
      </c>
      <c r="Q255" s="66">
        <f t="shared" si="7"/>
        <v>4.2000000000000003E-2</v>
      </c>
    </row>
    <row r="256" spans="1:17" ht="14.4" x14ac:dyDescent="0.3">
      <c r="A256" s="58">
        <v>42036</v>
      </c>
      <c r="B256" s="59">
        <v>0.8</v>
      </c>
      <c r="C256" s="63">
        <v>0.85</v>
      </c>
      <c r="D256" s="55"/>
      <c r="E256" s="60">
        <v>24000000</v>
      </c>
      <c r="F256" s="60">
        <v>24000000</v>
      </c>
      <c r="G256" s="60"/>
      <c r="H256" s="60"/>
      <c r="I256" s="61">
        <v>4.2000000000000003E-2</v>
      </c>
      <c r="J256" s="62">
        <v>3.6499999999999998E-2</v>
      </c>
      <c r="K256" s="61"/>
      <c r="L256" s="62">
        <v>0.06</v>
      </c>
      <c r="O256" s="58">
        <v>42036</v>
      </c>
      <c r="P256" s="65">
        <f t="shared" si="6"/>
        <v>0.85</v>
      </c>
      <c r="Q256" s="66">
        <f t="shared" si="7"/>
        <v>4.2000000000000003E-2</v>
      </c>
    </row>
    <row r="257" spans="1:17" ht="14.4" x14ac:dyDescent="0.3">
      <c r="A257" s="58">
        <v>42064</v>
      </c>
      <c r="B257" s="59">
        <v>0.8</v>
      </c>
      <c r="C257" s="63">
        <v>0.85</v>
      </c>
      <c r="D257" s="55"/>
      <c r="E257" s="60">
        <v>24000000</v>
      </c>
      <c r="F257" s="60">
        <v>24000000</v>
      </c>
      <c r="G257" s="60"/>
      <c r="H257" s="60"/>
      <c r="I257" s="61">
        <v>4.2000000000000003E-2</v>
      </c>
      <c r="J257" s="62">
        <v>3.6499999999999998E-2</v>
      </c>
      <c r="K257" s="61"/>
      <c r="L257" s="62">
        <v>0.06</v>
      </c>
      <c r="O257" s="58">
        <v>42064</v>
      </c>
      <c r="P257" s="65">
        <f t="shared" si="6"/>
        <v>0.85</v>
      </c>
      <c r="Q257" s="66">
        <f t="shared" si="7"/>
        <v>4.2000000000000003E-2</v>
      </c>
    </row>
    <row r="258" spans="1:17" ht="14.4" x14ac:dyDescent="0.3">
      <c r="A258" s="58">
        <v>42095</v>
      </c>
      <c r="B258" s="59">
        <v>0.8</v>
      </c>
      <c r="C258" s="63">
        <v>0.85</v>
      </c>
      <c r="D258" s="55"/>
      <c r="E258" s="60">
        <v>24000000</v>
      </c>
      <c r="F258" s="60">
        <v>24000000</v>
      </c>
      <c r="G258" s="60"/>
      <c r="H258" s="60"/>
      <c r="I258" s="61">
        <v>4.2000000000000003E-2</v>
      </c>
      <c r="J258" s="62">
        <v>3.6499999999999998E-2</v>
      </c>
      <c r="K258" s="61"/>
      <c r="L258" s="62">
        <v>0.06</v>
      </c>
      <c r="O258" s="58">
        <v>42095</v>
      </c>
      <c r="P258" s="65">
        <f t="shared" si="6"/>
        <v>0.85</v>
      </c>
      <c r="Q258" s="66">
        <f t="shared" si="7"/>
        <v>4.2000000000000003E-2</v>
      </c>
    </row>
    <row r="259" spans="1:17" ht="14.4" x14ac:dyDescent="0.3">
      <c r="A259" s="58">
        <v>42125</v>
      </c>
      <c r="B259" s="59">
        <v>0.8</v>
      </c>
      <c r="C259" s="63">
        <v>0.85</v>
      </c>
      <c r="D259" s="55"/>
      <c r="E259" s="60">
        <v>24000000</v>
      </c>
      <c r="F259" s="60">
        <v>24000000</v>
      </c>
      <c r="G259" s="60"/>
      <c r="H259" s="60"/>
      <c r="I259" s="61">
        <v>4.2000000000000003E-2</v>
      </c>
      <c r="J259" s="62">
        <v>3.6499999999999998E-2</v>
      </c>
      <c r="K259" s="61"/>
      <c r="L259" s="62">
        <v>0.06</v>
      </c>
      <c r="O259" s="58">
        <v>42125</v>
      </c>
      <c r="P259" s="65">
        <f t="shared" si="6"/>
        <v>0.85</v>
      </c>
      <c r="Q259" s="66">
        <f t="shared" si="7"/>
        <v>4.2000000000000003E-2</v>
      </c>
    </row>
    <row r="260" spans="1:17" ht="14.4" x14ac:dyDescent="0.3">
      <c r="A260" s="58">
        <v>42156</v>
      </c>
      <c r="B260" s="59">
        <v>0.8</v>
      </c>
      <c r="C260" s="63">
        <v>0.85</v>
      </c>
      <c r="D260" s="55"/>
      <c r="E260" s="60">
        <v>24000000</v>
      </c>
      <c r="F260" s="60">
        <v>24000000</v>
      </c>
      <c r="G260" s="60"/>
      <c r="H260" s="60"/>
      <c r="I260" s="61">
        <v>4.2000000000000003E-2</v>
      </c>
      <c r="J260" s="62">
        <v>3.6499999999999998E-2</v>
      </c>
      <c r="K260" s="61"/>
      <c r="L260" s="62">
        <v>6.0999999999999999E-2</v>
      </c>
      <c r="O260" s="58">
        <v>42156</v>
      </c>
      <c r="P260" s="65">
        <f t="shared" ref="P260:P311" si="8">MAX(B260:D260)</f>
        <v>0.85</v>
      </c>
      <c r="Q260" s="66">
        <f t="shared" ref="Q260:Q311" si="9">MIN(I260,L260)</f>
        <v>4.2000000000000003E-2</v>
      </c>
    </row>
    <row r="261" spans="1:17" ht="14.4" x14ac:dyDescent="0.3">
      <c r="A261" s="58">
        <v>42186</v>
      </c>
      <c r="B261" s="59">
        <v>0.8</v>
      </c>
      <c r="C261" s="63">
        <v>0.85</v>
      </c>
      <c r="D261" s="55"/>
      <c r="E261" s="60">
        <v>24000000</v>
      </c>
      <c r="F261" s="60">
        <v>24000000</v>
      </c>
      <c r="G261" s="60"/>
      <c r="H261" s="60"/>
      <c r="I261" s="61">
        <v>4.2000000000000003E-2</v>
      </c>
      <c r="J261" s="62">
        <v>3.6499999999999998E-2</v>
      </c>
      <c r="K261" s="61"/>
      <c r="L261" s="62">
        <v>6.0999999999999999E-2</v>
      </c>
      <c r="O261" s="58">
        <v>42186</v>
      </c>
      <c r="P261" s="65">
        <f t="shared" si="8"/>
        <v>0.85</v>
      </c>
      <c r="Q261" s="66">
        <f t="shared" si="9"/>
        <v>4.2000000000000003E-2</v>
      </c>
    </row>
    <row r="262" spans="1:17" ht="14.4" x14ac:dyDescent="0.3">
      <c r="A262" s="58">
        <v>42217</v>
      </c>
      <c r="B262" s="59">
        <v>0.8</v>
      </c>
      <c r="C262" s="63">
        <v>0.85</v>
      </c>
      <c r="D262" s="55"/>
      <c r="E262" s="60">
        <v>24000000</v>
      </c>
      <c r="F262" s="60">
        <v>24000000</v>
      </c>
      <c r="G262" s="60"/>
      <c r="H262" s="60"/>
      <c r="I262" s="61">
        <v>4.2000000000000003E-2</v>
      </c>
      <c r="J262" s="62">
        <v>3.6499999999999998E-2</v>
      </c>
      <c r="K262" s="61"/>
      <c r="L262" s="62">
        <v>6.0999999999999999E-2</v>
      </c>
      <c r="O262" s="58">
        <v>42217</v>
      </c>
      <c r="P262" s="65">
        <f t="shared" si="8"/>
        <v>0.85</v>
      </c>
      <c r="Q262" s="66">
        <f t="shared" si="9"/>
        <v>4.2000000000000003E-2</v>
      </c>
    </row>
    <row r="263" spans="1:17" ht="14.4" x14ac:dyDescent="0.3">
      <c r="A263" s="58">
        <v>42248</v>
      </c>
      <c r="B263" s="59">
        <v>0.8</v>
      </c>
      <c r="C263" s="63">
        <v>0.85</v>
      </c>
      <c r="D263" s="55"/>
      <c r="E263" s="60">
        <v>24000000</v>
      </c>
      <c r="F263" s="60">
        <v>24000000</v>
      </c>
      <c r="G263" s="60"/>
      <c r="H263" s="60"/>
      <c r="I263" s="61">
        <v>4.2000000000000003E-2</v>
      </c>
      <c r="J263" s="62">
        <v>3.6499999999999998E-2</v>
      </c>
      <c r="K263" s="61"/>
      <c r="L263" s="62">
        <v>6.6000000000000003E-2</v>
      </c>
      <c r="O263" s="58">
        <v>42248</v>
      </c>
      <c r="P263" s="65">
        <f t="shared" si="8"/>
        <v>0.85</v>
      </c>
      <c r="Q263" s="66">
        <f t="shared" si="9"/>
        <v>4.2000000000000003E-2</v>
      </c>
    </row>
    <row r="264" spans="1:17" ht="14.4" x14ac:dyDescent="0.3">
      <c r="A264" s="58">
        <v>42278</v>
      </c>
      <c r="B264" s="59">
        <v>0.8</v>
      </c>
      <c r="C264" s="63">
        <v>0.85</v>
      </c>
      <c r="D264" s="55"/>
      <c r="E264" s="60">
        <v>24000000</v>
      </c>
      <c r="F264" s="60">
        <v>24000000</v>
      </c>
      <c r="G264" s="60"/>
      <c r="H264" s="60"/>
      <c r="I264" s="61">
        <v>4.2000000000000003E-2</v>
      </c>
      <c r="J264" s="62">
        <v>3.6499999999999998E-2</v>
      </c>
      <c r="K264" s="61"/>
      <c r="L264" s="62">
        <v>7.0000000000000007E-2</v>
      </c>
      <c r="O264" s="58">
        <v>42278</v>
      </c>
      <c r="P264" s="65">
        <f t="shared" si="8"/>
        <v>0.85</v>
      </c>
      <c r="Q264" s="66">
        <f t="shared" si="9"/>
        <v>4.2000000000000003E-2</v>
      </c>
    </row>
    <row r="265" spans="1:17" ht="14.4" x14ac:dyDescent="0.3">
      <c r="A265" s="58">
        <v>42309</v>
      </c>
      <c r="B265" s="59">
        <v>0.8</v>
      </c>
      <c r="C265" s="63">
        <v>0.85</v>
      </c>
      <c r="D265" s="55"/>
      <c r="E265" s="60">
        <v>24000000</v>
      </c>
      <c r="F265" s="60">
        <v>24000000</v>
      </c>
      <c r="G265" s="60"/>
      <c r="H265" s="60"/>
      <c r="I265" s="61">
        <v>4.2000000000000003E-2</v>
      </c>
      <c r="J265" s="62">
        <v>3.6499999999999998E-2</v>
      </c>
      <c r="K265" s="61"/>
      <c r="L265" s="62">
        <v>7.0499999999999993E-2</v>
      </c>
      <c r="O265" s="58">
        <v>42309</v>
      </c>
      <c r="P265" s="65">
        <f t="shared" si="8"/>
        <v>0.85</v>
      </c>
      <c r="Q265" s="66">
        <f t="shared" si="9"/>
        <v>4.2000000000000003E-2</v>
      </c>
    </row>
    <row r="266" spans="1:17" ht="14.4" x14ac:dyDescent="0.3">
      <c r="A266" s="58">
        <v>42339</v>
      </c>
      <c r="B266" s="59">
        <v>0.8</v>
      </c>
      <c r="C266" s="63">
        <v>0.85</v>
      </c>
      <c r="D266" s="55"/>
      <c r="E266" s="60">
        <v>24000000</v>
      </c>
      <c r="F266" s="60">
        <v>24000000</v>
      </c>
      <c r="G266" s="60"/>
      <c r="H266" s="60"/>
      <c r="I266" s="61">
        <v>4.2000000000000003E-2</v>
      </c>
      <c r="J266" s="62">
        <v>3.6499999999999998E-2</v>
      </c>
      <c r="K266" s="61"/>
      <c r="L266" s="62">
        <v>7.0499999999999993E-2</v>
      </c>
      <c r="O266" s="58">
        <v>42339</v>
      </c>
      <c r="P266" s="65">
        <f t="shared" si="8"/>
        <v>0.85</v>
      </c>
      <c r="Q266" s="66">
        <f t="shared" si="9"/>
        <v>4.2000000000000003E-2</v>
      </c>
    </row>
    <row r="267" spans="1:17" ht="14.4" x14ac:dyDescent="0.3">
      <c r="A267" s="58">
        <v>42370</v>
      </c>
      <c r="B267" s="59">
        <v>0.8</v>
      </c>
      <c r="C267" s="63">
        <v>0.85</v>
      </c>
      <c r="D267" s="55"/>
      <c r="E267" s="60">
        <v>24000000</v>
      </c>
      <c r="F267" s="60">
        <v>24000000</v>
      </c>
      <c r="G267" s="60"/>
      <c r="H267" s="60"/>
      <c r="I267" s="61">
        <v>4.2000000000000003E-2</v>
      </c>
      <c r="J267" s="62">
        <v>3.6499999999999998E-2</v>
      </c>
      <c r="K267" s="61"/>
      <c r="L267" s="62">
        <v>7.0499999999999993E-2</v>
      </c>
      <c r="O267" s="58">
        <v>42370</v>
      </c>
      <c r="P267" s="65">
        <f t="shared" si="8"/>
        <v>0.85</v>
      </c>
      <c r="Q267" s="66">
        <f t="shared" si="9"/>
        <v>4.2000000000000003E-2</v>
      </c>
    </row>
    <row r="268" spans="1:17" ht="14.4" x14ac:dyDescent="0.3">
      <c r="A268" s="58">
        <v>42401</v>
      </c>
      <c r="B268" s="59">
        <v>0.8</v>
      </c>
      <c r="C268" s="63">
        <v>0.85</v>
      </c>
      <c r="D268" s="55"/>
      <c r="E268" s="60">
        <v>24000000</v>
      </c>
      <c r="F268" s="60">
        <v>24000000</v>
      </c>
      <c r="G268" s="60"/>
      <c r="H268" s="60"/>
      <c r="I268" s="61">
        <v>4.2000000000000003E-2</v>
      </c>
      <c r="J268" s="62">
        <v>3.6499999999999998E-2</v>
      </c>
      <c r="K268" s="61"/>
      <c r="L268" s="62">
        <v>7.0499999999999993E-2</v>
      </c>
      <c r="O268" s="58">
        <v>42401</v>
      </c>
      <c r="P268" s="65">
        <f t="shared" si="8"/>
        <v>0.85</v>
      </c>
      <c r="Q268" s="66">
        <f t="shared" si="9"/>
        <v>4.2000000000000003E-2</v>
      </c>
    </row>
    <row r="269" spans="1:17" ht="14.4" x14ac:dyDescent="0.3">
      <c r="A269" s="58">
        <v>42430</v>
      </c>
      <c r="B269" s="59">
        <v>0.8</v>
      </c>
      <c r="C269" s="63">
        <v>0.85</v>
      </c>
      <c r="D269" s="55"/>
      <c r="E269" s="60">
        <v>24000000</v>
      </c>
      <c r="F269" s="60">
        <v>24000000</v>
      </c>
      <c r="G269" s="60"/>
      <c r="H269" s="60"/>
      <c r="I269" s="61">
        <v>4.2000000000000003E-2</v>
      </c>
      <c r="J269" s="62">
        <v>3.6499999999999998E-2</v>
      </c>
      <c r="K269" s="61"/>
      <c r="L269" s="62">
        <v>7.0499999999999993E-2</v>
      </c>
      <c r="O269" s="58">
        <v>42430</v>
      </c>
      <c r="P269" s="65">
        <f t="shared" si="8"/>
        <v>0.85</v>
      </c>
      <c r="Q269" s="66">
        <f t="shared" si="9"/>
        <v>4.2000000000000003E-2</v>
      </c>
    </row>
    <row r="270" spans="1:17" ht="14.4" x14ac:dyDescent="0.3">
      <c r="A270" s="58">
        <v>42461</v>
      </c>
      <c r="B270" s="59">
        <v>0.8</v>
      </c>
      <c r="C270" s="63">
        <v>0.85</v>
      </c>
      <c r="D270" s="55"/>
      <c r="E270" s="60">
        <v>24000000</v>
      </c>
      <c r="F270" s="60">
        <v>24000000</v>
      </c>
      <c r="G270" s="60"/>
      <c r="H270" s="60"/>
      <c r="I270" s="61">
        <v>4.2000000000000003E-2</v>
      </c>
      <c r="J270" s="62">
        <v>3.6499999999999998E-2</v>
      </c>
      <c r="K270" s="61"/>
      <c r="L270" s="62">
        <v>7.0499999999999993E-2</v>
      </c>
      <c r="O270" s="58">
        <v>42461</v>
      </c>
      <c r="P270" s="65">
        <f t="shared" si="8"/>
        <v>0.85</v>
      </c>
      <c r="Q270" s="66">
        <f t="shared" si="9"/>
        <v>4.2000000000000003E-2</v>
      </c>
    </row>
    <row r="271" spans="1:17" ht="14.4" x14ac:dyDescent="0.3">
      <c r="A271" s="58">
        <v>42491</v>
      </c>
      <c r="B271" s="59">
        <v>0.8</v>
      </c>
      <c r="C271" s="63">
        <v>0.85</v>
      </c>
      <c r="D271" s="55"/>
      <c r="E271" s="60">
        <v>24000000</v>
      </c>
      <c r="F271" s="60">
        <v>24000000</v>
      </c>
      <c r="G271" s="60"/>
      <c r="H271" s="60"/>
      <c r="I271" s="61">
        <v>4.2000000000000003E-2</v>
      </c>
      <c r="J271" s="62">
        <v>3.6499999999999998E-2</v>
      </c>
      <c r="K271" s="61"/>
      <c r="L271" s="62">
        <v>7.0499999999999993E-2</v>
      </c>
      <c r="O271" s="58">
        <v>42491</v>
      </c>
      <c r="P271" s="65">
        <f t="shared" si="8"/>
        <v>0.85</v>
      </c>
      <c r="Q271" s="66">
        <f t="shared" si="9"/>
        <v>4.2000000000000003E-2</v>
      </c>
    </row>
    <row r="272" spans="1:17" ht="14.4" x14ac:dyDescent="0.3">
      <c r="A272" s="58">
        <v>42522</v>
      </c>
      <c r="B272" s="59">
        <v>0.8</v>
      </c>
      <c r="C272" s="63">
        <v>0.85</v>
      </c>
      <c r="D272" s="55"/>
      <c r="E272" s="60">
        <v>24000000</v>
      </c>
      <c r="F272" s="60">
        <v>24000000</v>
      </c>
      <c r="G272" s="60"/>
      <c r="H272" s="60"/>
      <c r="I272" s="61">
        <v>4.2000000000000003E-2</v>
      </c>
      <c r="J272" s="62">
        <v>3.6499999999999998E-2</v>
      </c>
      <c r="K272" s="61"/>
      <c r="L272" s="62">
        <v>7.0499999999999993E-2</v>
      </c>
      <c r="O272" s="58">
        <v>42522</v>
      </c>
      <c r="P272" s="65">
        <f t="shared" si="8"/>
        <v>0.85</v>
      </c>
      <c r="Q272" s="66">
        <f t="shared" si="9"/>
        <v>4.2000000000000003E-2</v>
      </c>
    </row>
    <row r="273" spans="1:17" ht="14.4" x14ac:dyDescent="0.3">
      <c r="A273" s="58">
        <v>42552</v>
      </c>
      <c r="B273" s="59">
        <v>0.8</v>
      </c>
      <c r="C273" s="63">
        <v>0.85</v>
      </c>
      <c r="D273" s="55"/>
      <c r="E273" s="60">
        <v>24000000</v>
      </c>
      <c r="F273" s="60">
        <v>24000000</v>
      </c>
      <c r="G273" s="60"/>
      <c r="H273" s="60"/>
      <c r="I273" s="61">
        <v>4.2000000000000003E-2</v>
      </c>
      <c r="J273" s="62">
        <v>3.6499999999999998E-2</v>
      </c>
      <c r="K273" s="61"/>
      <c r="L273" s="62">
        <v>7.0499999999999993E-2</v>
      </c>
      <c r="O273" s="58">
        <v>42552</v>
      </c>
      <c r="P273" s="65">
        <f t="shared" si="8"/>
        <v>0.85</v>
      </c>
      <c r="Q273" s="66">
        <f t="shared" si="9"/>
        <v>4.2000000000000003E-2</v>
      </c>
    </row>
    <row r="274" spans="1:17" ht="14.4" x14ac:dyDescent="0.3">
      <c r="A274" s="58">
        <v>42583</v>
      </c>
      <c r="B274" s="59">
        <v>0.8</v>
      </c>
      <c r="C274" s="63">
        <v>0.85</v>
      </c>
      <c r="D274" s="55"/>
      <c r="E274" s="60">
        <v>24000000</v>
      </c>
      <c r="F274" s="60">
        <v>24000000</v>
      </c>
      <c r="G274" s="60"/>
      <c r="H274" s="60"/>
      <c r="I274" s="61">
        <v>4.2000000000000003E-2</v>
      </c>
      <c r="J274" s="62">
        <v>3.6499999999999998E-2</v>
      </c>
      <c r="K274" s="61"/>
      <c r="L274" s="62">
        <v>7.0499999999999993E-2</v>
      </c>
      <c r="O274" s="58">
        <v>42583</v>
      </c>
      <c r="P274" s="65">
        <f t="shared" si="8"/>
        <v>0.85</v>
      </c>
      <c r="Q274" s="66">
        <f t="shared" si="9"/>
        <v>4.2000000000000003E-2</v>
      </c>
    </row>
    <row r="275" spans="1:17" ht="14.4" x14ac:dyDescent="0.3">
      <c r="A275" s="58">
        <v>42614</v>
      </c>
      <c r="B275" s="59">
        <v>0.8</v>
      </c>
      <c r="C275" s="63">
        <v>0.85</v>
      </c>
      <c r="D275" s="55"/>
      <c r="E275" s="60">
        <v>24000000</v>
      </c>
      <c r="F275" s="60">
        <v>24000000</v>
      </c>
      <c r="G275" s="60"/>
      <c r="H275" s="60"/>
      <c r="I275" s="61">
        <v>4.2000000000000003E-2</v>
      </c>
      <c r="J275" s="62">
        <v>3.6499999999999998E-2</v>
      </c>
      <c r="K275" s="61"/>
      <c r="L275" s="62">
        <v>6.5500000000000003E-2</v>
      </c>
      <c r="O275" s="58">
        <v>42614</v>
      </c>
      <c r="P275" s="65">
        <f t="shared" si="8"/>
        <v>0.85</v>
      </c>
      <c r="Q275" s="66">
        <f t="shared" si="9"/>
        <v>4.2000000000000003E-2</v>
      </c>
    </row>
    <row r="276" spans="1:17" ht="14.4" x14ac:dyDescent="0.3">
      <c r="A276" s="58">
        <v>42644</v>
      </c>
      <c r="B276" s="59">
        <v>0.8</v>
      </c>
      <c r="C276" s="63">
        <v>0.85</v>
      </c>
      <c r="D276" s="55"/>
      <c r="E276" s="60">
        <v>24000000</v>
      </c>
      <c r="F276" s="60">
        <v>24000000</v>
      </c>
      <c r="G276" s="60"/>
      <c r="H276" s="60"/>
      <c r="I276" s="61">
        <v>4.2000000000000003E-2</v>
      </c>
      <c r="J276" s="62">
        <v>3.6499999999999998E-2</v>
      </c>
      <c r="K276" s="61"/>
      <c r="L276" s="62">
        <v>6.5500000000000003E-2</v>
      </c>
      <c r="O276" s="58">
        <v>42644</v>
      </c>
      <c r="P276" s="65">
        <f t="shared" si="8"/>
        <v>0.85</v>
      </c>
      <c r="Q276" s="66">
        <f t="shared" si="9"/>
        <v>4.2000000000000003E-2</v>
      </c>
    </row>
    <row r="277" spans="1:17" ht="14.4" x14ac:dyDescent="0.3">
      <c r="A277" s="58">
        <v>42675</v>
      </c>
      <c r="B277" s="59">
        <v>0.8</v>
      </c>
      <c r="C277" s="63">
        <v>0.85</v>
      </c>
      <c r="D277" s="55"/>
      <c r="E277" s="60">
        <v>24000000</v>
      </c>
      <c r="F277" s="60">
        <v>24000000</v>
      </c>
      <c r="G277" s="60"/>
      <c r="H277" s="60"/>
      <c r="I277" s="61">
        <v>4.2000000000000003E-2</v>
      </c>
      <c r="J277" s="62">
        <v>3.6499999999999998E-2</v>
      </c>
      <c r="K277" s="61"/>
      <c r="L277" s="62">
        <v>6.5500000000000003E-2</v>
      </c>
      <c r="O277" s="58">
        <v>42675</v>
      </c>
      <c r="P277" s="65">
        <f t="shared" si="8"/>
        <v>0.85</v>
      </c>
      <c r="Q277" s="66">
        <f t="shared" si="9"/>
        <v>4.2000000000000003E-2</v>
      </c>
    </row>
    <row r="278" spans="1:17" ht="14.4" x14ac:dyDescent="0.3">
      <c r="A278" s="58">
        <v>42705</v>
      </c>
      <c r="B278" s="59">
        <v>0.8</v>
      </c>
      <c r="C278" s="63">
        <v>0.85</v>
      </c>
      <c r="D278" s="55"/>
      <c r="E278" s="60">
        <v>24000000</v>
      </c>
      <c r="F278" s="60">
        <v>24000000</v>
      </c>
      <c r="G278" s="60"/>
      <c r="H278" s="60"/>
      <c r="I278" s="61">
        <v>4.2000000000000003E-2</v>
      </c>
      <c r="J278" s="62">
        <v>3.6499999999999998E-2</v>
      </c>
      <c r="K278" s="61"/>
      <c r="L278" s="62">
        <v>6.5000000000000002E-2</v>
      </c>
      <c r="O278" s="58">
        <v>42705</v>
      </c>
      <c r="P278" s="65">
        <f t="shared" si="8"/>
        <v>0.85</v>
      </c>
      <c r="Q278" s="66">
        <f t="shared" si="9"/>
        <v>4.2000000000000003E-2</v>
      </c>
    </row>
    <row r="279" spans="1:17" ht="14.4" x14ac:dyDescent="0.3">
      <c r="A279" s="58">
        <v>42736</v>
      </c>
      <c r="B279" s="59">
        <v>0.8</v>
      </c>
      <c r="C279" s="63">
        <v>0.85</v>
      </c>
      <c r="D279" s="55"/>
      <c r="E279" s="60">
        <v>30000000</v>
      </c>
      <c r="F279" s="60">
        <v>30000000</v>
      </c>
      <c r="G279" s="60"/>
      <c r="H279" s="60"/>
      <c r="I279" s="61">
        <v>4.2000000000000003E-2</v>
      </c>
      <c r="J279" s="62">
        <v>3.6499999999999998E-2</v>
      </c>
      <c r="K279" s="61"/>
      <c r="L279" s="62">
        <v>6.3500000000000001E-2</v>
      </c>
      <c r="O279" s="58">
        <v>42736</v>
      </c>
      <c r="P279" s="65">
        <f t="shared" si="8"/>
        <v>0.85</v>
      </c>
      <c r="Q279" s="66">
        <f t="shared" si="9"/>
        <v>4.2000000000000003E-2</v>
      </c>
    </row>
    <row r="280" spans="1:17" ht="14.4" x14ac:dyDescent="0.3">
      <c r="A280" s="58">
        <v>42767</v>
      </c>
      <c r="B280" s="59">
        <v>0.8</v>
      </c>
      <c r="C280" s="63">
        <v>0.85</v>
      </c>
      <c r="D280" s="55"/>
      <c r="E280" s="60">
        <v>30000000</v>
      </c>
      <c r="F280" s="60">
        <v>30000000</v>
      </c>
      <c r="G280" s="60"/>
      <c r="H280" s="60"/>
      <c r="I280" s="61">
        <v>4.2000000000000003E-2</v>
      </c>
      <c r="J280" s="62">
        <v>3.6499999999999998E-2</v>
      </c>
      <c r="K280" s="61"/>
      <c r="L280" s="62">
        <v>6.3500000000000001E-2</v>
      </c>
      <c r="O280" s="58">
        <v>42767</v>
      </c>
      <c r="P280" s="65">
        <f t="shared" si="8"/>
        <v>0.85</v>
      </c>
      <c r="Q280" s="66">
        <f t="shared" si="9"/>
        <v>4.2000000000000003E-2</v>
      </c>
    </row>
    <row r="281" spans="1:17" ht="14.4" x14ac:dyDescent="0.3">
      <c r="A281" s="58">
        <v>42795</v>
      </c>
      <c r="B281" s="59">
        <v>0.8</v>
      </c>
      <c r="C281" s="63">
        <v>0.85</v>
      </c>
      <c r="D281" s="55"/>
      <c r="E281" s="60">
        <v>30000000</v>
      </c>
      <c r="F281" s="60">
        <v>30000000</v>
      </c>
      <c r="G281" s="60"/>
      <c r="H281" s="60"/>
      <c r="I281" s="61">
        <v>4.2000000000000003E-2</v>
      </c>
      <c r="J281" s="62">
        <v>3.6499999999999998E-2</v>
      </c>
      <c r="K281" s="61"/>
      <c r="L281" s="62">
        <v>6.3500000000000001E-2</v>
      </c>
      <c r="O281" s="58">
        <v>42795</v>
      </c>
      <c r="P281" s="65">
        <f t="shared" si="8"/>
        <v>0.85</v>
      </c>
      <c r="Q281" s="66">
        <f t="shared" si="9"/>
        <v>4.2000000000000003E-2</v>
      </c>
    </row>
    <row r="282" spans="1:17" ht="14.4" x14ac:dyDescent="0.3">
      <c r="A282" s="58">
        <v>42826</v>
      </c>
      <c r="B282" s="59">
        <v>0.8</v>
      </c>
      <c r="C282" s="63">
        <v>0.85</v>
      </c>
      <c r="D282" s="55"/>
      <c r="E282" s="60">
        <v>30000000</v>
      </c>
      <c r="F282" s="60">
        <v>30000000</v>
      </c>
      <c r="G282" s="60"/>
      <c r="H282" s="60"/>
      <c r="I282" s="61">
        <v>4.2000000000000003E-2</v>
      </c>
      <c r="J282" s="62">
        <v>3.6499999999999998E-2</v>
      </c>
      <c r="K282" s="61"/>
      <c r="L282" s="62">
        <v>6.3500000000000001E-2</v>
      </c>
      <c r="O282" s="58">
        <v>42826</v>
      </c>
      <c r="P282" s="65">
        <f t="shared" si="8"/>
        <v>0.85</v>
      </c>
      <c r="Q282" s="66">
        <f t="shared" si="9"/>
        <v>4.2000000000000003E-2</v>
      </c>
    </row>
    <row r="283" spans="1:17" ht="14.4" x14ac:dyDescent="0.3">
      <c r="A283" s="58">
        <v>42856</v>
      </c>
      <c r="B283" s="59">
        <v>0.8</v>
      </c>
      <c r="C283" s="63">
        <v>0.85</v>
      </c>
      <c r="D283" s="55"/>
      <c r="E283" s="60">
        <v>30000000</v>
      </c>
      <c r="F283" s="60">
        <v>30000000</v>
      </c>
      <c r="G283" s="60"/>
      <c r="H283" s="60"/>
      <c r="I283" s="61">
        <v>4.2000000000000003E-2</v>
      </c>
      <c r="J283" s="62">
        <v>3.6499999999999998E-2</v>
      </c>
      <c r="K283" s="61"/>
      <c r="L283" s="62">
        <v>6.0999999999999999E-2</v>
      </c>
      <c r="O283" s="58">
        <v>42856</v>
      </c>
      <c r="P283" s="65">
        <f t="shared" si="8"/>
        <v>0.85</v>
      </c>
      <c r="Q283" s="66">
        <f t="shared" si="9"/>
        <v>4.2000000000000003E-2</v>
      </c>
    </row>
    <row r="284" spans="1:17" ht="14.4" x14ac:dyDescent="0.3">
      <c r="A284" s="58">
        <v>42887</v>
      </c>
      <c r="B284" s="59">
        <v>0.8</v>
      </c>
      <c r="C284" s="63">
        <v>0.85</v>
      </c>
      <c r="D284" s="55"/>
      <c r="E284" s="60">
        <v>30000000</v>
      </c>
      <c r="F284" s="60">
        <v>30000000</v>
      </c>
      <c r="G284" s="60"/>
      <c r="H284" s="60"/>
      <c r="I284" s="61">
        <v>4.2000000000000003E-2</v>
      </c>
      <c r="J284" s="62">
        <v>3.6499999999999998E-2</v>
      </c>
      <c r="K284" s="61"/>
      <c r="L284" s="62">
        <v>5.8499999999999996E-2</v>
      </c>
      <c r="O284" s="58">
        <v>42887</v>
      </c>
      <c r="P284" s="65">
        <f t="shared" si="8"/>
        <v>0.85</v>
      </c>
      <c r="Q284" s="66">
        <f t="shared" si="9"/>
        <v>4.2000000000000003E-2</v>
      </c>
    </row>
    <row r="285" spans="1:17" ht="14.4" x14ac:dyDescent="0.3">
      <c r="A285" s="58">
        <v>42917</v>
      </c>
      <c r="B285" s="59">
        <v>0.8</v>
      </c>
      <c r="C285" s="63">
        <v>0.85</v>
      </c>
      <c r="D285" s="55"/>
      <c r="E285" s="60">
        <v>30000000</v>
      </c>
      <c r="F285" s="60">
        <v>30000000</v>
      </c>
      <c r="G285" s="60"/>
      <c r="H285" s="60"/>
      <c r="I285" s="61">
        <v>4.2000000000000003E-2</v>
      </c>
      <c r="J285" s="62">
        <v>3.6499999999999998E-2</v>
      </c>
      <c r="K285" s="61"/>
      <c r="L285" s="62">
        <v>5.8499999999999996E-2</v>
      </c>
      <c r="O285" s="58">
        <v>42917</v>
      </c>
      <c r="P285" s="65">
        <f t="shared" si="8"/>
        <v>0.85</v>
      </c>
      <c r="Q285" s="66">
        <f t="shared" si="9"/>
        <v>4.2000000000000003E-2</v>
      </c>
    </row>
    <row r="286" spans="1:17" ht="14.4" x14ac:dyDescent="0.3">
      <c r="A286" s="58">
        <v>42948</v>
      </c>
      <c r="B286" s="59">
        <v>0.8</v>
      </c>
      <c r="C286" s="63">
        <v>0.85</v>
      </c>
      <c r="D286" s="55"/>
      <c r="E286" s="60">
        <v>30000000</v>
      </c>
      <c r="F286" s="60">
        <v>30000000</v>
      </c>
      <c r="G286" s="60"/>
      <c r="H286" s="60"/>
      <c r="I286" s="61">
        <v>4.2000000000000003E-2</v>
      </c>
      <c r="J286" s="62">
        <v>3.6499999999999998E-2</v>
      </c>
      <c r="K286" s="61"/>
      <c r="L286" s="62">
        <v>5.8499999999999996E-2</v>
      </c>
      <c r="O286" s="58">
        <v>42948</v>
      </c>
      <c r="P286" s="65">
        <f t="shared" si="8"/>
        <v>0.85</v>
      </c>
      <c r="Q286" s="66">
        <f t="shared" si="9"/>
        <v>4.2000000000000003E-2</v>
      </c>
    </row>
    <row r="287" spans="1:17" ht="14.4" x14ac:dyDescent="0.3">
      <c r="A287" s="58">
        <v>42979</v>
      </c>
      <c r="B287" s="59">
        <v>0.8</v>
      </c>
      <c r="C287" s="63">
        <v>0.85</v>
      </c>
      <c r="D287" s="55"/>
      <c r="E287" s="60">
        <v>30000000</v>
      </c>
      <c r="F287" s="60">
        <v>30000000</v>
      </c>
      <c r="G287" s="60"/>
      <c r="H287" s="60"/>
      <c r="I287" s="61">
        <v>4.2000000000000003E-2</v>
      </c>
      <c r="J287" s="62">
        <v>3.6499999999999998E-2</v>
      </c>
      <c r="K287" s="61"/>
      <c r="L287" s="62">
        <v>5.8499999999999996E-2</v>
      </c>
      <c r="O287" s="58">
        <v>42979</v>
      </c>
      <c r="P287" s="65">
        <f t="shared" si="8"/>
        <v>0.85</v>
      </c>
      <c r="Q287" s="66">
        <f t="shared" si="9"/>
        <v>4.2000000000000003E-2</v>
      </c>
    </row>
    <row r="288" spans="1:17" ht="14.4" x14ac:dyDescent="0.3">
      <c r="A288" s="58">
        <v>43009</v>
      </c>
      <c r="B288" s="59">
        <v>0.8</v>
      </c>
      <c r="C288" s="63">
        <v>0.85</v>
      </c>
      <c r="D288" s="55"/>
      <c r="E288" s="60">
        <v>30000000</v>
      </c>
      <c r="F288" s="60">
        <v>30000000</v>
      </c>
      <c r="G288" s="60"/>
      <c r="H288" s="60"/>
      <c r="I288" s="61">
        <v>4.2000000000000003E-2</v>
      </c>
      <c r="J288" s="62">
        <v>3.6499999999999998E-2</v>
      </c>
      <c r="K288" s="61"/>
      <c r="L288" s="62">
        <v>5.5999999999999994E-2</v>
      </c>
      <c r="O288" s="58">
        <v>43009</v>
      </c>
      <c r="P288" s="65">
        <f t="shared" si="8"/>
        <v>0.85</v>
      </c>
      <c r="Q288" s="66">
        <f t="shared" si="9"/>
        <v>4.2000000000000003E-2</v>
      </c>
    </row>
    <row r="289" spans="1:17" ht="14.4" x14ac:dyDescent="0.3">
      <c r="A289" s="58">
        <v>43040</v>
      </c>
      <c r="B289" s="59">
        <v>0.8</v>
      </c>
      <c r="C289" s="63">
        <v>0.85</v>
      </c>
      <c r="D289" s="55"/>
      <c r="E289" s="60">
        <v>30000000</v>
      </c>
      <c r="F289" s="60">
        <v>30000000</v>
      </c>
      <c r="G289" s="60"/>
      <c r="H289" s="60"/>
      <c r="I289" s="61">
        <v>4.2000000000000003E-2</v>
      </c>
      <c r="J289" s="62">
        <v>3.6499999999999998E-2</v>
      </c>
      <c r="K289" s="61"/>
      <c r="L289" s="62">
        <v>5.5999999999999994E-2</v>
      </c>
      <c r="O289" s="58">
        <v>43040</v>
      </c>
      <c r="P289" s="65">
        <f t="shared" si="8"/>
        <v>0.85</v>
      </c>
      <c r="Q289" s="66">
        <f t="shared" si="9"/>
        <v>4.2000000000000003E-2</v>
      </c>
    </row>
    <row r="290" spans="1:17" ht="14.4" x14ac:dyDescent="0.3">
      <c r="A290" s="58">
        <v>43070</v>
      </c>
      <c r="B290" s="59">
        <v>0.8</v>
      </c>
      <c r="C290" s="63">
        <v>0.85</v>
      </c>
      <c r="D290" s="55"/>
      <c r="E290" s="60">
        <v>30000000</v>
      </c>
      <c r="F290" s="60">
        <v>30000000</v>
      </c>
      <c r="G290" s="60"/>
      <c r="H290" s="60"/>
      <c r="I290" s="61">
        <v>4.2000000000000003E-2</v>
      </c>
      <c r="J290" s="62">
        <v>3.6499999999999998E-2</v>
      </c>
      <c r="K290" s="61"/>
      <c r="L290" s="62">
        <v>5.5999999999999994E-2</v>
      </c>
      <c r="O290" s="58">
        <v>43070</v>
      </c>
      <c r="P290" s="65">
        <f t="shared" si="8"/>
        <v>0.85</v>
      </c>
      <c r="Q290" s="66">
        <f t="shared" si="9"/>
        <v>4.2000000000000003E-2</v>
      </c>
    </row>
    <row r="291" spans="1:17" ht="14.4" x14ac:dyDescent="0.3">
      <c r="A291" s="58">
        <v>43101</v>
      </c>
      <c r="B291" s="59">
        <v>0.8</v>
      </c>
      <c r="C291" s="63">
        <v>0.85</v>
      </c>
      <c r="D291" s="55"/>
      <c r="E291" s="60">
        <v>30000000</v>
      </c>
      <c r="F291" s="60">
        <v>30000000</v>
      </c>
      <c r="G291" s="60"/>
      <c r="H291" s="60"/>
      <c r="I291" s="61">
        <v>4.2000000000000003E-2</v>
      </c>
      <c r="J291" s="62">
        <v>3.6499999999999998E-2</v>
      </c>
      <c r="K291" s="61"/>
      <c r="L291" s="62">
        <v>5.5999999999999994E-2</v>
      </c>
      <c r="O291" s="58">
        <v>43101</v>
      </c>
      <c r="P291" s="65">
        <f t="shared" si="8"/>
        <v>0.85</v>
      </c>
      <c r="Q291" s="66">
        <f t="shared" si="9"/>
        <v>4.2000000000000003E-2</v>
      </c>
    </row>
    <row r="292" spans="1:17" ht="14.4" x14ac:dyDescent="0.3">
      <c r="A292" s="58">
        <v>43132</v>
      </c>
      <c r="B292" s="59">
        <v>0.8</v>
      </c>
      <c r="C292" s="63">
        <v>0.85</v>
      </c>
      <c r="D292" s="55"/>
      <c r="E292" s="60">
        <v>30000000</v>
      </c>
      <c r="F292" s="60">
        <v>30000000</v>
      </c>
      <c r="G292" s="60"/>
      <c r="H292" s="60"/>
      <c r="I292" s="61">
        <v>4.2000000000000003E-2</v>
      </c>
      <c r="J292" s="62">
        <v>3.6499999999999998E-2</v>
      </c>
      <c r="K292" s="61"/>
      <c r="L292" s="62">
        <v>5.5999999999999994E-2</v>
      </c>
      <c r="O292" s="58">
        <v>43132</v>
      </c>
      <c r="P292" s="65">
        <f t="shared" si="8"/>
        <v>0.85</v>
      </c>
      <c r="Q292" s="66">
        <f t="shared" si="9"/>
        <v>4.2000000000000003E-2</v>
      </c>
    </row>
    <row r="293" spans="1:17" ht="14.4" x14ac:dyDescent="0.3">
      <c r="A293" s="58">
        <v>43160</v>
      </c>
      <c r="B293" s="59">
        <v>0.8</v>
      </c>
      <c r="C293" s="63">
        <v>0.85</v>
      </c>
      <c r="D293" s="55"/>
      <c r="E293" s="60">
        <v>30000000</v>
      </c>
      <c r="F293" s="60">
        <v>30000000</v>
      </c>
      <c r="G293" s="60"/>
      <c r="H293" s="60"/>
      <c r="I293" s="61">
        <v>4.2000000000000003E-2</v>
      </c>
      <c r="J293" s="62">
        <v>3.6499999999999998E-2</v>
      </c>
      <c r="K293" s="61"/>
      <c r="L293" s="62">
        <v>5.5999999999999994E-2</v>
      </c>
      <c r="O293" s="58">
        <v>43160</v>
      </c>
      <c r="P293" s="65">
        <f t="shared" si="8"/>
        <v>0.85</v>
      </c>
      <c r="Q293" s="66">
        <f t="shared" si="9"/>
        <v>4.2000000000000003E-2</v>
      </c>
    </row>
    <row r="294" spans="1:17" ht="14.4" x14ac:dyDescent="0.3">
      <c r="A294" s="58">
        <v>43191</v>
      </c>
      <c r="B294" s="59">
        <v>0.8</v>
      </c>
      <c r="C294" s="63">
        <v>0.85</v>
      </c>
      <c r="D294" s="55"/>
      <c r="E294" s="60">
        <v>30000000</v>
      </c>
      <c r="F294" s="60">
        <v>30000000</v>
      </c>
      <c r="G294" s="60"/>
      <c r="H294" s="60"/>
      <c r="I294" s="61">
        <v>4.2000000000000003E-2</v>
      </c>
      <c r="J294" s="62">
        <v>3.6499999999999998E-2</v>
      </c>
      <c r="K294" s="61"/>
      <c r="L294" s="62">
        <v>5.5999999999999994E-2</v>
      </c>
      <c r="O294" s="58">
        <v>43191</v>
      </c>
      <c r="P294" s="65">
        <f t="shared" si="8"/>
        <v>0.85</v>
      </c>
      <c r="Q294" s="66">
        <f t="shared" si="9"/>
        <v>4.2000000000000003E-2</v>
      </c>
    </row>
    <row r="295" spans="1:17" ht="14.4" x14ac:dyDescent="0.3">
      <c r="A295" s="58">
        <v>43221</v>
      </c>
      <c r="B295" s="59">
        <v>0.8</v>
      </c>
      <c r="C295" s="63">
        <v>0.85</v>
      </c>
      <c r="D295" s="55"/>
      <c r="E295" s="60">
        <v>30000000</v>
      </c>
      <c r="F295" s="60">
        <v>30000000</v>
      </c>
      <c r="G295" s="60"/>
      <c r="H295" s="60"/>
      <c r="I295" s="61">
        <v>4.2000000000000003E-2</v>
      </c>
      <c r="J295" s="62">
        <v>3.6499999999999998E-2</v>
      </c>
      <c r="K295" s="61"/>
      <c r="L295" s="62">
        <v>5.7500000000000002E-2</v>
      </c>
      <c r="O295" s="58">
        <v>43221</v>
      </c>
      <c r="P295" s="65">
        <f t="shared" si="8"/>
        <v>0.85</v>
      </c>
      <c r="Q295" s="66">
        <f t="shared" si="9"/>
        <v>4.2000000000000003E-2</v>
      </c>
    </row>
    <row r="296" spans="1:17" ht="14.4" x14ac:dyDescent="0.3">
      <c r="A296" s="58">
        <v>43252</v>
      </c>
      <c r="B296" s="59">
        <v>0.8</v>
      </c>
      <c r="C296" s="63">
        <v>0.85</v>
      </c>
      <c r="D296" s="55"/>
      <c r="E296" s="60">
        <v>30000000</v>
      </c>
      <c r="F296" s="60">
        <v>30000000</v>
      </c>
      <c r="G296" s="60"/>
      <c r="H296" s="60"/>
      <c r="I296" s="61">
        <v>4.2000000000000003E-2</v>
      </c>
      <c r="J296" s="62">
        <v>3.6499999999999998E-2</v>
      </c>
      <c r="K296" s="61"/>
      <c r="L296" s="62">
        <v>5.7500000000000002E-2</v>
      </c>
      <c r="O296" s="58">
        <v>43252</v>
      </c>
      <c r="P296" s="65">
        <f t="shared" si="8"/>
        <v>0.85</v>
      </c>
      <c r="Q296" s="66">
        <f t="shared" si="9"/>
        <v>4.2000000000000003E-2</v>
      </c>
    </row>
    <row r="297" spans="1:17" ht="14.4" x14ac:dyDescent="0.3">
      <c r="A297" s="58">
        <v>43282</v>
      </c>
      <c r="B297" s="59">
        <v>0.8</v>
      </c>
      <c r="C297" s="63">
        <v>0.85</v>
      </c>
      <c r="D297" s="55"/>
      <c r="E297" s="60">
        <v>30000000</v>
      </c>
      <c r="F297" s="60">
        <v>30000000</v>
      </c>
      <c r="G297" s="60"/>
      <c r="H297" s="60"/>
      <c r="I297" s="61">
        <v>4.2000000000000003E-2</v>
      </c>
      <c r="J297" s="62">
        <v>3.6499999999999998E-2</v>
      </c>
      <c r="K297" s="61"/>
      <c r="L297" s="62">
        <v>5.7500000000000002E-2</v>
      </c>
      <c r="O297" s="58">
        <v>43282</v>
      </c>
      <c r="P297" s="65">
        <f t="shared" si="8"/>
        <v>0.85</v>
      </c>
      <c r="Q297" s="66">
        <f t="shared" si="9"/>
        <v>4.2000000000000003E-2</v>
      </c>
    </row>
    <row r="298" spans="1:17" ht="14.4" x14ac:dyDescent="0.3">
      <c r="A298" s="58">
        <v>43313</v>
      </c>
      <c r="B298" s="59">
        <v>0.8</v>
      </c>
      <c r="C298" s="63">
        <v>0.85</v>
      </c>
      <c r="D298" s="55"/>
      <c r="E298" s="60">
        <v>30000000</v>
      </c>
      <c r="F298" s="60">
        <v>30000000</v>
      </c>
      <c r="G298" s="60"/>
      <c r="H298" s="60"/>
      <c r="I298" s="61">
        <v>4.2000000000000003E-2</v>
      </c>
      <c r="J298" s="62">
        <v>3.6499999999999998E-2</v>
      </c>
      <c r="K298" s="61"/>
      <c r="L298" s="62">
        <v>5.7500000000000002E-2</v>
      </c>
      <c r="O298" s="58">
        <v>43313</v>
      </c>
      <c r="P298" s="65">
        <f t="shared" si="8"/>
        <v>0.85</v>
      </c>
      <c r="Q298" s="66">
        <f t="shared" si="9"/>
        <v>4.2000000000000003E-2</v>
      </c>
    </row>
    <row r="299" spans="1:17" ht="14.4" x14ac:dyDescent="0.3">
      <c r="A299" s="58">
        <v>43344</v>
      </c>
      <c r="B299" s="59">
        <v>0.8</v>
      </c>
      <c r="C299" s="63">
        <v>0.85</v>
      </c>
      <c r="D299" s="55"/>
      <c r="E299" s="60">
        <v>30000000</v>
      </c>
      <c r="F299" s="60">
        <v>30000000</v>
      </c>
      <c r="G299" s="60"/>
      <c r="H299" s="60"/>
      <c r="I299" s="61">
        <v>4.2000000000000003E-2</v>
      </c>
      <c r="J299" s="62">
        <v>3.6499999999999998E-2</v>
      </c>
      <c r="K299" s="61"/>
      <c r="L299" s="62">
        <v>5.7500000000000002E-2</v>
      </c>
      <c r="O299" s="58">
        <v>43344</v>
      </c>
      <c r="P299" s="65">
        <f t="shared" si="8"/>
        <v>0.85</v>
      </c>
      <c r="Q299" s="66">
        <f t="shared" si="9"/>
        <v>4.2000000000000003E-2</v>
      </c>
    </row>
    <row r="300" spans="1:17" ht="14.4" x14ac:dyDescent="0.3">
      <c r="A300" s="58">
        <v>43374</v>
      </c>
      <c r="B300" s="59">
        <v>0.8</v>
      </c>
      <c r="C300" s="63">
        <v>0.85</v>
      </c>
      <c r="D300" s="55"/>
      <c r="E300" s="60">
        <v>30000000</v>
      </c>
      <c r="F300" s="60">
        <v>30000000</v>
      </c>
      <c r="G300" s="60"/>
      <c r="H300" s="60"/>
      <c r="I300" s="61">
        <v>4.2000000000000003E-2</v>
      </c>
      <c r="J300" s="62">
        <v>3.6499999999999998E-2</v>
      </c>
      <c r="K300" s="61"/>
      <c r="L300" s="62">
        <v>5.7500000000000002E-2</v>
      </c>
      <c r="O300" s="58">
        <v>43374</v>
      </c>
      <c r="P300" s="65">
        <f t="shared" si="8"/>
        <v>0.85</v>
      </c>
      <c r="Q300" s="66">
        <f t="shared" si="9"/>
        <v>4.2000000000000003E-2</v>
      </c>
    </row>
    <row r="301" spans="1:17" ht="14.4" x14ac:dyDescent="0.3">
      <c r="A301" s="58">
        <v>43405</v>
      </c>
      <c r="B301" s="59">
        <v>0.8</v>
      </c>
      <c r="C301" s="63">
        <v>0.85</v>
      </c>
      <c r="D301" s="55"/>
      <c r="E301" s="60">
        <v>30000000</v>
      </c>
      <c r="F301" s="60">
        <v>30000000</v>
      </c>
      <c r="G301" s="60"/>
      <c r="H301" s="60"/>
      <c r="I301" s="61">
        <v>4.2000000000000003E-2</v>
      </c>
      <c r="J301" s="62">
        <v>3.5499999999999997E-2</v>
      </c>
      <c r="K301" s="61"/>
      <c r="L301" s="62">
        <v>0.06</v>
      </c>
      <c r="O301" s="58">
        <v>43405</v>
      </c>
      <c r="P301" s="65">
        <f t="shared" si="8"/>
        <v>0.85</v>
      </c>
      <c r="Q301" s="66">
        <f t="shared" si="9"/>
        <v>4.2000000000000003E-2</v>
      </c>
    </row>
    <row r="302" spans="1:17" ht="14.4" x14ac:dyDescent="0.3">
      <c r="A302" s="58">
        <v>43435</v>
      </c>
      <c r="B302" s="59">
        <v>0.8</v>
      </c>
      <c r="C302" s="63">
        <v>0.85</v>
      </c>
      <c r="D302" s="55"/>
      <c r="E302" s="60">
        <v>30000000</v>
      </c>
      <c r="F302" s="60">
        <v>30000000</v>
      </c>
      <c r="G302" s="60"/>
      <c r="H302" s="60"/>
      <c r="I302" s="61">
        <v>4.2000000000000003E-2</v>
      </c>
      <c r="J302" s="62">
        <v>3.5499999999999997E-2</v>
      </c>
      <c r="K302" s="61"/>
      <c r="L302" s="62">
        <v>0.06</v>
      </c>
      <c r="O302" s="58">
        <v>43435</v>
      </c>
      <c r="P302" s="65">
        <f t="shared" si="8"/>
        <v>0.85</v>
      </c>
      <c r="Q302" s="66">
        <f t="shared" si="9"/>
        <v>4.2000000000000003E-2</v>
      </c>
    </row>
    <row r="303" spans="1:17" ht="14.4" x14ac:dyDescent="0.3">
      <c r="A303" s="58">
        <v>43466</v>
      </c>
      <c r="B303" s="59">
        <v>0.8</v>
      </c>
      <c r="C303" s="63">
        <v>0.85</v>
      </c>
      <c r="D303" s="55"/>
      <c r="E303" s="60">
        <v>30000000</v>
      </c>
      <c r="F303" s="60">
        <v>30000000</v>
      </c>
      <c r="G303" s="60"/>
      <c r="H303" s="60"/>
      <c r="I303" s="61">
        <v>4.2000000000000003E-2</v>
      </c>
      <c r="J303" s="62">
        <v>3.5499999999999997E-2</v>
      </c>
      <c r="K303" s="61"/>
      <c r="L303" s="62">
        <v>0.06</v>
      </c>
      <c r="O303" s="58">
        <v>43466</v>
      </c>
      <c r="P303" s="65">
        <f t="shared" si="8"/>
        <v>0.85</v>
      </c>
      <c r="Q303" s="66">
        <f t="shared" si="9"/>
        <v>4.2000000000000003E-2</v>
      </c>
    </row>
    <row r="304" spans="1:17" ht="14.4" x14ac:dyDescent="0.3">
      <c r="A304" s="58">
        <v>43497</v>
      </c>
      <c r="B304" s="59">
        <v>0.8</v>
      </c>
      <c r="C304" s="63">
        <v>0.85</v>
      </c>
      <c r="D304" s="55"/>
      <c r="E304" s="60">
        <v>30000000</v>
      </c>
      <c r="F304" s="60">
        <v>30000000</v>
      </c>
      <c r="G304" s="60"/>
      <c r="H304" s="60"/>
      <c r="I304" s="61">
        <v>4.2000000000000003E-2</v>
      </c>
      <c r="J304" s="62">
        <v>3.5499999999999997E-2</v>
      </c>
      <c r="K304" s="61"/>
      <c r="L304" s="62">
        <v>0.06</v>
      </c>
      <c r="O304" s="58">
        <v>43497</v>
      </c>
      <c r="P304" s="65">
        <f t="shared" si="8"/>
        <v>0.85</v>
      </c>
      <c r="Q304" s="66">
        <f t="shared" si="9"/>
        <v>4.2000000000000003E-2</v>
      </c>
    </row>
    <row r="305" spans="1:17" ht="14.4" x14ac:dyDescent="0.3">
      <c r="A305" s="58">
        <v>43525</v>
      </c>
      <c r="B305" s="59">
        <v>0.8</v>
      </c>
      <c r="C305" s="63">
        <v>0.85</v>
      </c>
      <c r="D305" s="55"/>
      <c r="E305" s="60">
        <v>30000000</v>
      </c>
      <c r="F305" s="60">
        <v>30000000</v>
      </c>
      <c r="G305" s="60"/>
      <c r="H305" s="60"/>
      <c r="I305" s="61">
        <v>4.2000000000000003E-2</v>
      </c>
      <c r="J305" s="62">
        <v>3.5499999999999997E-2</v>
      </c>
      <c r="K305" s="61"/>
      <c r="L305" s="62">
        <v>0.06</v>
      </c>
      <c r="O305" s="58">
        <v>43525</v>
      </c>
      <c r="P305" s="65">
        <f t="shared" si="8"/>
        <v>0.85</v>
      </c>
      <c r="Q305" s="66">
        <f t="shared" si="9"/>
        <v>4.2000000000000003E-2</v>
      </c>
    </row>
    <row r="306" spans="1:17" ht="14.4" x14ac:dyDescent="0.3">
      <c r="A306" s="58">
        <v>43556</v>
      </c>
      <c r="B306" s="59">
        <v>0.8</v>
      </c>
      <c r="C306" s="63">
        <v>0.85</v>
      </c>
      <c r="D306" s="55"/>
      <c r="E306" s="60">
        <v>30000000</v>
      </c>
      <c r="F306" s="60">
        <v>30000000</v>
      </c>
      <c r="G306" s="60"/>
      <c r="H306" s="60"/>
      <c r="I306" s="61">
        <v>4.2000000000000003E-2</v>
      </c>
      <c r="J306" s="62">
        <v>3.5499999999999997E-2</v>
      </c>
      <c r="K306" s="61"/>
      <c r="L306" s="62">
        <v>0.06</v>
      </c>
      <c r="O306" s="58">
        <v>43556</v>
      </c>
      <c r="P306" s="65">
        <f t="shared" si="8"/>
        <v>0.85</v>
      </c>
      <c r="Q306" s="66">
        <f t="shared" si="9"/>
        <v>4.2000000000000003E-2</v>
      </c>
    </row>
    <row r="307" spans="1:17" ht="14.4" x14ac:dyDescent="0.3">
      <c r="A307" s="58">
        <v>43586</v>
      </c>
      <c r="B307" s="59">
        <v>0.8</v>
      </c>
      <c r="C307" s="63">
        <v>0.85</v>
      </c>
      <c r="D307" s="55"/>
      <c r="E307" s="60">
        <v>30000000</v>
      </c>
      <c r="F307" s="60">
        <v>30000000</v>
      </c>
      <c r="G307" s="60"/>
      <c r="H307" s="60"/>
      <c r="I307" s="61">
        <v>4.2000000000000003E-2</v>
      </c>
      <c r="J307" s="62">
        <v>3.5499999999999997E-2</v>
      </c>
      <c r="K307" s="61"/>
      <c r="L307" s="62">
        <v>0.06</v>
      </c>
      <c r="O307" s="58">
        <v>43586</v>
      </c>
      <c r="P307" s="65">
        <f t="shared" si="8"/>
        <v>0.85</v>
      </c>
      <c r="Q307" s="66">
        <f t="shared" si="9"/>
        <v>4.2000000000000003E-2</v>
      </c>
    </row>
    <row r="308" spans="1:17" ht="14.4" x14ac:dyDescent="0.3">
      <c r="A308" s="58">
        <v>43617</v>
      </c>
      <c r="B308" s="59">
        <v>0.8</v>
      </c>
      <c r="C308" s="63">
        <v>0.85</v>
      </c>
      <c r="D308" s="55"/>
      <c r="E308" s="60">
        <v>30000000</v>
      </c>
      <c r="F308" s="60">
        <v>30000000</v>
      </c>
      <c r="G308" s="60"/>
      <c r="H308" s="60"/>
      <c r="I308" s="61">
        <v>4.2000000000000003E-2</v>
      </c>
      <c r="J308" s="62">
        <v>3.2500000000000001E-2</v>
      </c>
      <c r="K308" s="61"/>
      <c r="L308" s="62">
        <v>5.5999999999999994E-2</v>
      </c>
      <c r="O308" s="58">
        <v>43617</v>
      </c>
      <c r="P308" s="65">
        <f t="shared" si="8"/>
        <v>0.85</v>
      </c>
      <c r="Q308" s="66">
        <f t="shared" si="9"/>
        <v>4.2000000000000003E-2</v>
      </c>
    </row>
    <row r="309" spans="1:17" ht="14.4" x14ac:dyDescent="0.3">
      <c r="A309" s="58">
        <v>43647</v>
      </c>
      <c r="B309" s="59">
        <v>0.8</v>
      </c>
      <c r="C309" s="63">
        <v>0.85</v>
      </c>
      <c r="D309" s="55"/>
      <c r="E309" s="60">
        <v>30000000</v>
      </c>
      <c r="F309" s="60">
        <v>30000000</v>
      </c>
      <c r="G309" s="60"/>
      <c r="H309" s="60"/>
      <c r="I309" s="61">
        <v>4.2000000000000003E-2</v>
      </c>
      <c r="J309" s="62">
        <v>3.1899999999999998E-2</v>
      </c>
      <c r="K309" s="61"/>
      <c r="L309" s="62">
        <v>5.4000000000000006E-2</v>
      </c>
      <c r="O309" s="58">
        <v>43647</v>
      </c>
      <c r="P309" s="65">
        <f t="shared" si="8"/>
        <v>0.85</v>
      </c>
      <c r="Q309" s="66">
        <f t="shared" si="9"/>
        <v>4.2000000000000003E-2</v>
      </c>
    </row>
    <row r="310" spans="1:17" ht="14.4" x14ac:dyDescent="0.3">
      <c r="A310" s="58">
        <v>43678</v>
      </c>
      <c r="B310" s="59">
        <v>0.8</v>
      </c>
      <c r="C310" s="63">
        <v>0.85</v>
      </c>
      <c r="D310" s="55"/>
      <c r="E310" s="60">
        <v>30000000</v>
      </c>
      <c r="F310" s="60">
        <v>30000000</v>
      </c>
      <c r="G310" s="60"/>
      <c r="H310" s="60"/>
      <c r="I310" s="61">
        <v>4.2000000000000003E-2</v>
      </c>
      <c r="J310" s="62">
        <v>3.1899999999999998E-2</v>
      </c>
      <c r="K310" s="61"/>
      <c r="L310" s="62">
        <v>5.4000000000000006E-2</v>
      </c>
      <c r="O310" s="58">
        <v>43678</v>
      </c>
      <c r="P310" s="65">
        <f t="shared" si="8"/>
        <v>0.85</v>
      </c>
      <c r="Q310" s="66">
        <f t="shared" si="9"/>
        <v>4.2000000000000003E-2</v>
      </c>
    </row>
    <row r="311" spans="1:17" ht="14.4" x14ac:dyDescent="0.3">
      <c r="A311" s="58">
        <v>43709</v>
      </c>
      <c r="B311" s="59">
        <v>0.8</v>
      </c>
      <c r="C311" s="63">
        <v>0.85</v>
      </c>
      <c r="D311" s="55"/>
      <c r="E311" s="60">
        <v>30000000</v>
      </c>
      <c r="F311" s="60">
        <v>30000000</v>
      </c>
      <c r="G311" s="60"/>
      <c r="H311" s="60"/>
      <c r="I311" s="61">
        <v>4.2000000000000003E-2</v>
      </c>
      <c r="J311" s="62">
        <v>3.0899999999999997E-2</v>
      </c>
      <c r="K311" s="61"/>
      <c r="L311" s="62">
        <v>5.2999999999999999E-2</v>
      </c>
      <c r="O311" s="58">
        <v>43709</v>
      </c>
      <c r="P311" s="65">
        <f t="shared" si="8"/>
        <v>0.85</v>
      </c>
      <c r="Q311" s="66">
        <f t="shared" si="9"/>
        <v>4.2000000000000003E-2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8CF74C-41B0-4F8C-BCE9-2D0C28BB464C}">
  <dimension ref="A1:JK54"/>
  <sheetViews>
    <sheetView workbookViewId="0">
      <selection activeCell="B16" sqref="B16"/>
    </sheetView>
  </sheetViews>
  <sheetFormatPr defaultColWidth="9.109375" defaultRowHeight="13.8" x14ac:dyDescent="0.25"/>
  <cols>
    <col min="1" max="1" width="6.88671875" style="15" customWidth="1"/>
    <col min="2" max="2" width="72" style="15" customWidth="1"/>
    <col min="3" max="3" width="11.88671875" style="17" bestFit="1" customWidth="1"/>
    <col min="4" max="12" width="10.6640625" style="17" bestFit="1" customWidth="1"/>
    <col min="13" max="15" width="11.88671875" style="17" bestFit="1" customWidth="1"/>
    <col min="16" max="23" width="10.6640625" style="17" bestFit="1" customWidth="1"/>
    <col min="24" max="24" width="10.6640625" style="17" customWidth="1"/>
    <col min="25" max="25" width="10" style="17" customWidth="1"/>
    <col min="26" max="26" width="10.109375" style="17" customWidth="1"/>
    <col min="27" max="27" width="11.88671875" style="17" bestFit="1" customWidth="1"/>
    <col min="28" max="36" width="10.6640625" style="17" bestFit="1" customWidth="1"/>
    <col min="37" max="39" width="11.88671875" style="17" bestFit="1" customWidth="1"/>
    <col min="40" max="47" width="10.6640625" style="17" bestFit="1" customWidth="1"/>
    <col min="48" max="48" width="10.44140625" style="17" customWidth="1"/>
    <col min="49" max="49" width="11.33203125" style="17" customWidth="1"/>
    <col min="50" max="50" width="10.88671875" style="17" customWidth="1"/>
    <col min="51" max="51" width="11.88671875" style="17" bestFit="1" customWidth="1"/>
    <col min="52" max="53" width="10.6640625" style="17" bestFit="1" customWidth="1"/>
    <col min="54" max="54" width="11.44140625" style="17" bestFit="1" customWidth="1"/>
    <col min="55" max="59" width="10.6640625" style="17" bestFit="1" customWidth="1"/>
    <col min="60" max="60" width="10" style="17" customWidth="1"/>
    <col min="61" max="61" width="10.33203125" style="17" customWidth="1"/>
    <col min="62" max="62" width="11" style="17" customWidth="1"/>
    <col min="63" max="63" width="11.88671875" style="17" bestFit="1" customWidth="1"/>
    <col min="64" max="71" width="10.6640625" style="17" bestFit="1" customWidth="1"/>
    <col min="72" max="72" width="10.5546875" style="17" customWidth="1"/>
    <col min="73" max="74" width="10" style="17" customWidth="1"/>
    <col min="75" max="75" width="11.88671875" style="17" bestFit="1" customWidth="1"/>
    <col min="76" max="83" width="10.6640625" style="17" bestFit="1" customWidth="1"/>
    <col min="84" max="84" width="10.6640625" style="17" customWidth="1"/>
    <col min="85" max="86" width="10" style="17" customWidth="1"/>
    <col min="87" max="87" width="11.88671875" style="17" bestFit="1" customWidth="1"/>
    <col min="88" max="95" width="10.6640625" style="17" bestFit="1" customWidth="1"/>
    <col min="96" max="96" width="10.44140625" style="17" customWidth="1"/>
    <col min="97" max="97" width="10.5546875" style="17" customWidth="1"/>
    <col min="98" max="98" width="11.109375" style="17" customWidth="1"/>
    <col min="99" max="99" width="11.88671875" style="17" bestFit="1" customWidth="1"/>
    <col min="100" max="107" width="10.6640625" style="17" bestFit="1" customWidth="1"/>
    <col min="108" max="108" width="10.109375" style="17" customWidth="1"/>
    <col min="109" max="109" width="9.88671875" style="17" customWidth="1"/>
    <col min="110" max="110" width="10.109375" style="17" customWidth="1"/>
    <col min="111" max="111" width="11.88671875" style="17" bestFit="1" customWidth="1"/>
    <col min="112" max="119" width="10.6640625" style="17" bestFit="1" customWidth="1"/>
    <col min="120" max="120" width="10" style="17" customWidth="1"/>
    <col min="121" max="121" width="10.44140625" style="17" customWidth="1"/>
    <col min="122" max="122" width="10.109375" style="17" customWidth="1"/>
    <col min="123" max="123" width="11.88671875" style="17" bestFit="1" customWidth="1"/>
    <col min="124" max="131" width="10.6640625" style="17" bestFit="1" customWidth="1"/>
    <col min="132" max="132" width="10.5546875" style="17" customWidth="1"/>
    <col min="133" max="133" width="10.109375" style="17" customWidth="1"/>
    <col min="134" max="134" width="10" style="17" customWidth="1"/>
    <col min="135" max="135" width="11.88671875" style="17" bestFit="1" customWidth="1"/>
    <col min="136" max="143" width="10.6640625" style="17" bestFit="1" customWidth="1"/>
    <col min="144" max="144" width="10.109375" style="17" customWidth="1"/>
    <col min="145" max="145" width="10.6640625" style="17" customWidth="1"/>
    <col min="146" max="146" width="10.5546875" style="17" customWidth="1"/>
    <col min="147" max="147" width="11.88671875" style="17" bestFit="1" customWidth="1"/>
    <col min="148" max="155" width="10.6640625" style="17" bestFit="1" customWidth="1"/>
    <col min="156" max="156" width="10.44140625" style="17" customWidth="1"/>
    <col min="157" max="157" width="11" style="17" customWidth="1"/>
    <col min="158" max="158" width="10.44140625" style="17" customWidth="1"/>
    <col min="159" max="159" width="11.88671875" style="17" bestFit="1" customWidth="1"/>
    <col min="160" max="168" width="10.6640625" style="17" bestFit="1" customWidth="1"/>
    <col min="169" max="171" width="11.88671875" style="17" bestFit="1" customWidth="1"/>
    <col min="172" max="180" width="10.6640625" style="17" bestFit="1" customWidth="1"/>
    <col min="181" max="183" width="11.88671875" style="17" bestFit="1" customWidth="1"/>
    <col min="184" max="192" width="10.6640625" style="17" bestFit="1" customWidth="1"/>
    <col min="193" max="195" width="11.88671875" style="17" bestFit="1" customWidth="1"/>
    <col min="196" max="204" width="10.6640625" style="17" bestFit="1" customWidth="1"/>
    <col min="205" max="207" width="11.88671875" style="17" bestFit="1" customWidth="1"/>
    <col min="208" max="208" width="10.6640625" style="17" bestFit="1" customWidth="1"/>
    <col min="209" max="216" width="10.109375" style="17" bestFit="1" customWidth="1"/>
    <col min="217" max="263" width="10.33203125" style="17" customWidth="1"/>
    <col min="264" max="16384" width="9.109375" style="15"/>
  </cols>
  <sheetData>
    <row r="1" spans="1:271" x14ac:dyDescent="0.25">
      <c r="A1" s="14" t="s">
        <v>8</v>
      </c>
      <c r="C1" s="16"/>
      <c r="GW1" s="18"/>
      <c r="HD1" s="19"/>
      <c r="HJ1" s="19"/>
      <c r="HK1" s="19"/>
      <c r="HL1" s="19"/>
      <c r="HS1" s="19"/>
      <c r="HT1" s="19"/>
      <c r="HU1" s="19"/>
      <c r="HV1" s="19"/>
      <c r="HW1" s="19"/>
      <c r="HX1" s="19"/>
      <c r="HY1" s="19"/>
      <c r="HZ1" s="19"/>
      <c r="IA1" s="19"/>
      <c r="IB1" s="19"/>
      <c r="ID1" s="19"/>
      <c r="IE1" s="19"/>
      <c r="IF1" s="19"/>
      <c r="IG1" s="19"/>
      <c r="IH1" s="19"/>
      <c r="II1" s="19"/>
      <c r="IK1" s="19"/>
      <c r="IL1" s="19"/>
      <c r="IT1" s="20"/>
      <c r="JC1" s="20" t="s">
        <v>9</v>
      </c>
    </row>
    <row r="2" spans="1:271" x14ac:dyDescent="0.25">
      <c r="A2" s="14" t="s">
        <v>10</v>
      </c>
      <c r="C2" s="16"/>
      <c r="GW2" s="18"/>
    </row>
    <row r="3" spans="1:271" x14ac:dyDescent="0.25">
      <c r="A3" s="14"/>
      <c r="C3" s="16"/>
      <c r="GW3" s="18"/>
    </row>
    <row r="4" spans="1:271" x14ac:dyDescent="0.25">
      <c r="A4" s="21" t="s">
        <v>11</v>
      </c>
      <c r="C4" s="16"/>
      <c r="GW4" s="18"/>
    </row>
    <row r="5" spans="1:271" x14ac:dyDescent="0.25">
      <c r="A5" s="14"/>
      <c r="C5" s="16"/>
      <c r="GW5" s="18"/>
    </row>
    <row r="6" spans="1:271" x14ac:dyDescent="0.25">
      <c r="A6" s="22" t="s">
        <v>12</v>
      </c>
      <c r="C6" s="16"/>
      <c r="EQ6" s="23"/>
      <c r="GW6" s="18"/>
    </row>
    <row r="7" spans="1:271" x14ac:dyDescent="0.25">
      <c r="A7" s="24" t="s">
        <v>13</v>
      </c>
      <c r="C7" s="16"/>
      <c r="EQ7" s="23"/>
      <c r="GW7" s="18"/>
    </row>
    <row r="8" spans="1:271" x14ac:dyDescent="0.25">
      <c r="A8" s="14"/>
      <c r="C8" s="16"/>
      <c r="EC8" s="23">
        <f>+EC10-EB10</f>
        <v>-267796.73292222805</v>
      </c>
      <c r="ED8" s="23">
        <f>+ED10-EC10</f>
        <v>42881.696591659333</v>
      </c>
      <c r="GW8" s="18"/>
    </row>
    <row r="9" spans="1:271" s="29" customFormat="1" ht="17.399999999999999" x14ac:dyDescent="0.3">
      <c r="A9" s="25" t="s">
        <v>14</v>
      </c>
      <c r="B9" s="26"/>
      <c r="C9" s="27">
        <v>35795</v>
      </c>
      <c r="D9" s="27">
        <v>35826</v>
      </c>
      <c r="E9" s="27">
        <v>35854</v>
      </c>
      <c r="F9" s="27">
        <v>35885</v>
      </c>
      <c r="G9" s="27">
        <v>35915</v>
      </c>
      <c r="H9" s="27">
        <v>35946</v>
      </c>
      <c r="I9" s="27">
        <v>35976</v>
      </c>
      <c r="J9" s="27">
        <v>36007</v>
      </c>
      <c r="K9" s="27">
        <v>36038</v>
      </c>
      <c r="L9" s="27">
        <v>36068</v>
      </c>
      <c r="M9" s="27">
        <v>36099</v>
      </c>
      <c r="N9" s="27">
        <v>36129</v>
      </c>
      <c r="O9" s="27">
        <v>36160</v>
      </c>
      <c r="P9" s="27">
        <v>36191</v>
      </c>
      <c r="Q9" s="27">
        <v>36219</v>
      </c>
      <c r="R9" s="27">
        <v>36250</v>
      </c>
      <c r="S9" s="27">
        <v>36280</v>
      </c>
      <c r="T9" s="27">
        <v>36311</v>
      </c>
      <c r="U9" s="27">
        <v>36341</v>
      </c>
      <c r="V9" s="27">
        <v>36372</v>
      </c>
      <c r="W9" s="27">
        <v>36403</v>
      </c>
      <c r="X9" s="27">
        <v>36433</v>
      </c>
      <c r="Y9" s="27">
        <v>36464</v>
      </c>
      <c r="Z9" s="27">
        <v>36494</v>
      </c>
      <c r="AA9" s="27">
        <v>36525</v>
      </c>
      <c r="AB9" s="27">
        <v>36556</v>
      </c>
      <c r="AC9" s="27">
        <v>36585</v>
      </c>
      <c r="AD9" s="27">
        <v>36616</v>
      </c>
      <c r="AE9" s="27">
        <v>36646</v>
      </c>
      <c r="AF9" s="27">
        <v>36677</v>
      </c>
      <c r="AG9" s="27">
        <v>36707</v>
      </c>
      <c r="AH9" s="27">
        <v>36738</v>
      </c>
      <c r="AI9" s="27">
        <v>36769</v>
      </c>
      <c r="AJ9" s="27">
        <v>36799</v>
      </c>
      <c r="AK9" s="27">
        <v>36830</v>
      </c>
      <c r="AL9" s="27">
        <v>36860</v>
      </c>
      <c r="AM9" s="27">
        <v>36891</v>
      </c>
      <c r="AN9" s="27">
        <v>36922</v>
      </c>
      <c r="AO9" s="27">
        <v>36950</v>
      </c>
      <c r="AP9" s="27">
        <v>36981</v>
      </c>
      <c r="AQ9" s="27">
        <v>37011</v>
      </c>
      <c r="AR9" s="27">
        <v>37042</v>
      </c>
      <c r="AS9" s="27">
        <v>37072</v>
      </c>
      <c r="AT9" s="27">
        <v>37103</v>
      </c>
      <c r="AU9" s="27">
        <v>37134</v>
      </c>
      <c r="AV9" s="27">
        <v>37164</v>
      </c>
      <c r="AW9" s="27">
        <v>37195</v>
      </c>
      <c r="AX9" s="27">
        <v>37225</v>
      </c>
      <c r="AY9" s="27">
        <v>37256</v>
      </c>
      <c r="AZ9" s="27">
        <v>37287</v>
      </c>
      <c r="BA9" s="27">
        <v>37315</v>
      </c>
      <c r="BB9" s="27">
        <v>37346</v>
      </c>
      <c r="BC9" s="27">
        <v>37376</v>
      </c>
      <c r="BD9" s="27">
        <v>37407</v>
      </c>
      <c r="BE9" s="27">
        <v>37437</v>
      </c>
      <c r="BF9" s="27">
        <v>37468</v>
      </c>
      <c r="BG9" s="27">
        <v>37499</v>
      </c>
      <c r="BH9" s="27">
        <v>37529</v>
      </c>
      <c r="BI9" s="27">
        <v>37560</v>
      </c>
      <c r="BJ9" s="27">
        <v>37590</v>
      </c>
      <c r="BK9" s="27">
        <v>37621</v>
      </c>
      <c r="BL9" s="27">
        <v>37652</v>
      </c>
      <c r="BM9" s="27">
        <v>37680</v>
      </c>
      <c r="BN9" s="27">
        <v>37711</v>
      </c>
      <c r="BO9" s="27">
        <v>37741</v>
      </c>
      <c r="BP9" s="27">
        <v>37772</v>
      </c>
      <c r="BQ9" s="27">
        <v>37802</v>
      </c>
      <c r="BR9" s="27">
        <v>37833</v>
      </c>
      <c r="BS9" s="27">
        <v>37864</v>
      </c>
      <c r="BT9" s="27">
        <v>37894</v>
      </c>
      <c r="BU9" s="27">
        <v>37925</v>
      </c>
      <c r="BV9" s="27">
        <v>37955</v>
      </c>
      <c r="BW9" s="27">
        <v>37986</v>
      </c>
      <c r="BX9" s="27">
        <v>38017</v>
      </c>
      <c r="BY9" s="27">
        <v>38046</v>
      </c>
      <c r="BZ9" s="27">
        <v>38077</v>
      </c>
      <c r="CA9" s="27">
        <v>38107</v>
      </c>
      <c r="CB9" s="27">
        <v>38138</v>
      </c>
      <c r="CC9" s="27">
        <v>38168</v>
      </c>
      <c r="CD9" s="27">
        <v>38199</v>
      </c>
      <c r="CE9" s="27">
        <v>38230</v>
      </c>
      <c r="CF9" s="27">
        <v>38260</v>
      </c>
      <c r="CG9" s="27">
        <v>38291</v>
      </c>
      <c r="CH9" s="27">
        <v>38321</v>
      </c>
      <c r="CI9" s="27">
        <v>38352</v>
      </c>
      <c r="CJ9" s="27">
        <v>38383</v>
      </c>
      <c r="CK9" s="27">
        <v>38411</v>
      </c>
      <c r="CL9" s="27">
        <v>38442</v>
      </c>
      <c r="CM9" s="27">
        <v>38472</v>
      </c>
      <c r="CN9" s="27">
        <v>38503</v>
      </c>
      <c r="CO9" s="27">
        <v>38533</v>
      </c>
      <c r="CP9" s="27">
        <v>38564</v>
      </c>
      <c r="CQ9" s="27">
        <v>38595</v>
      </c>
      <c r="CR9" s="27">
        <v>38625</v>
      </c>
      <c r="CS9" s="27">
        <v>38656</v>
      </c>
      <c r="CT9" s="27">
        <v>38686</v>
      </c>
      <c r="CU9" s="27">
        <v>38717</v>
      </c>
      <c r="CV9" s="27">
        <v>38748</v>
      </c>
      <c r="CW9" s="27">
        <v>38776</v>
      </c>
      <c r="CX9" s="27">
        <v>38807</v>
      </c>
      <c r="CY9" s="27">
        <v>38837</v>
      </c>
      <c r="CZ9" s="27">
        <v>38868</v>
      </c>
      <c r="DA9" s="27">
        <v>38898</v>
      </c>
      <c r="DB9" s="27">
        <v>38929</v>
      </c>
      <c r="DC9" s="27">
        <v>38960</v>
      </c>
      <c r="DD9" s="27">
        <v>38990</v>
      </c>
      <c r="DE9" s="27">
        <v>39021</v>
      </c>
      <c r="DF9" s="27">
        <v>39051</v>
      </c>
      <c r="DG9" s="27">
        <v>39082</v>
      </c>
      <c r="DH9" s="27">
        <v>39113</v>
      </c>
      <c r="DI9" s="27">
        <v>39141</v>
      </c>
      <c r="DJ9" s="27">
        <v>39172</v>
      </c>
      <c r="DK9" s="27">
        <v>39202</v>
      </c>
      <c r="DL9" s="27">
        <v>39233</v>
      </c>
      <c r="DM9" s="27">
        <v>39263</v>
      </c>
      <c r="DN9" s="27">
        <v>39294</v>
      </c>
      <c r="DO9" s="27">
        <v>39325</v>
      </c>
      <c r="DP9" s="27">
        <v>39355</v>
      </c>
      <c r="DQ9" s="27">
        <v>39386</v>
      </c>
      <c r="DR9" s="27">
        <v>39416</v>
      </c>
      <c r="DS9" s="27">
        <v>39447</v>
      </c>
      <c r="DT9" s="27">
        <v>39478</v>
      </c>
      <c r="DU9" s="27">
        <v>39507</v>
      </c>
      <c r="DV9" s="27">
        <v>39538</v>
      </c>
      <c r="DW9" s="27">
        <v>39568</v>
      </c>
      <c r="DX9" s="27">
        <v>39599</v>
      </c>
      <c r="DY9" s="27">
        <v>39629</v>
      </c>
      <c r="DZ9" s="27">
        <v>39660</v>
      </c>
      <c r="EA9" s="27">
        <v>39691</v>
      </c>
      <c r="EB9" s="27">
        <v>39721</v>
      </c>
      <c r="EC9" s="27">
        <v>39752</v>
      </c>
      <c r="ED9" s="27">
        <v>39782</v>
      </c>
      <c r="EE9" s="27">
        <v>39813</v>
      </c>
      <c r="EF9" s="27">
        <v>39844</v>
      </c>
      <c r="EG9" s="27">
        <v>39872</v>
      </c>
      <c r="EH9" s="27">
        <v>39903</v>
      </c>
      <c r="EI9" s="27">
        <v>39933</v>
      </c>
      <c r="EJ9" s="27">
        <v>39964</v>
      </c>
      <c r="EK9" s="27">
        <v>39994</v>
      </c>
      <c r="EL9" s="27">
        <v>40025</v>
      </c>
      <c r="EM9" s="27">
        <v>40056</v>
      </c>
      <c r="EN9" s="27">
        <v>40086</v>
      </c>
      <c r="EO9" s="27">
        <v>40117</v>
      </c>
      <c r="EP9" s="27">
        <v>40147</v>
      </c>
      <c r="EQ9" s="27">
        <v>40178</v>
      </c>
      <c r="ER9" s="27">
        <v>40209</v>
      </c>
      <c r="ES9" s="27">
        <v>40237</v>
      </c>
      <c r="ET9" s="27">
        <v>40268</v>
      </c>
      <c r="EU9" s="27">
        <v>40298</v>
      </c>
      <c r="EV9" s="27">
        <v>40329</v>
      </c>
      <c r="EW9" s="27">
        <v>40359</v>
      </c>
      <c r="EX9" s="27">
        <v>40390</v>
      </c>
      <c r="EY9" s="27">
        <v>40421</v>
      </c>
      <c r="EZ9" s="27">
        <v>40451</v>
      </c>
      <c r="FA9" s="27">
        <v>40482</v>
      </c>
      <c r="FB9" s="27">
        <v>40512</v>
      </c>
      <c r="FC9" s="27">
        <v>40543</v>
      </c>
      <c r="FD9" s="27">
        <v>40574</v>
      </c>
      <c r="FE9" s="27">
        <v>40602</v>
      </c>
      <c r="FF9" s="27">
        <v>40633</v>
      </c>
      <c r="FG9" s="27">
        <v>40663</v>
      </c>
      <c r="FH9" s="27">
        <v>40694</v>
      </c>
      <c r="FI9" s="27">
        <v>40724</v>
      </c>
      <c r="FJ9" s="27">
        <v>40755</v>
      </c>
      <c r="FK9" s="27">
        <v>40786</v>
      </c>
      <c r="FL9" s="27">
        <v>40816</v>
      </c>
      <c r="FM9" s="27">
        <v>40847</v>
      </c>
      <c r="FN9" s="27">
        <v>40877</v>
      </c>
      <c r="FO9" s="27">
        <v>40908</v>
      </c>
      <c r="FP9" s="27">
        <v>40939</v>
      </c>
      <c r="FQ9" s="27">
        <v>40968</v>
      </c>
      <c r="FR9" s="27">
        <v>40999</v>
      </c>
      <c r="FS9" s="27">
        <v>41029</v>
      </c>
      <c r="FT9" s="27">
        <v>41060</v>
      </c>
      <c r="FU9" s="27">
        <v>41090</v>
      </c>
      <c r="FV9" s="27">
        <v>41121</v>
      </c>
      <c r="FW9" s="27">
        <v>41152</v>
      </c>
      <c r="FX9" s="27">
        <v>41182</v>
      </c>
      <c r="FY9" s="27">
        <v>41213</v>
      </c>
      <c r="FZ9" s="27">
        <v>41243</v>
      </c>
      <c r="GA9" s="27">
        <v>41274</v>
      </c>
      <c r="GB9" s="27">
        <v>41305</v>
      </c>
      <c r="GC9" s="27">
        <v>41333</v>
      </c>
      <c r="GD9" s="27">
        <v>41364</v>
      </c>
      <c r="GE9" s="27">
        <v>41394</v>
      </c>
      <c r="GF9" s="27">
        <v>41425</v>
      </c>
      <c r="GG9" s="27">
        <v>41455</v>
      </c>
      <c r="GH9" s="27">
        <v>41486</v>
      </c>
      <c r="GI9" s="27">
        <v>41517</v>
      </c>
      <c r="GJ9" s="27">
        <v>41547</v>
      </c>
      <c r="GK9" s="27">
        <v>41578</v>
      </c>
      <c r="GL9" s="27">
        <v>41608</v>
      </c>
      <c r="GM9" s="27">
        <v>41639</v>
      </c>
      <c r="GN9" s="27">
        <v>41670</v>
      </c>
      <c r="GO9" s="27">
        <v>41698</v>
      </c>
      <c r="GP9" s="27">
        <v>41729</v>
      </c>
      <c r="GQ9" s="27">
        <v>41759</v>
      </c>
      <c r="GR9" s="27">
        <v>41790</v>
      </c>
      <c r="GS9" s="27">
        <v>41820</v>
      </c>
      <c r="GT9" s="27">
        <v>41851</v>
      </c>
      <c r="GU9" s="27">
        <v>41882</v>
      </c>
      <c r="GV9" s="27">
        <v>41912</v>
      </c>
      <c r="GW9" s="27">
        <v>41943</v>
      </c>
      <c r="GX9" s="27">
        <v>41973</v>
      </c>
      <c r="GY9" s="27">
        <v>42004</v>
      </c>
      <c r="GZ9" s="27">
        <v>42035</v>
      </c>
      <c r="HA9" s="27">
        <v>42063</v>
      </c>
      <c r="HB9" s="27">
        <v>42094</v>
      </c>
      <c r="HC9" s="27">
        <v>42124</v>
      </c>
      <c r="HD9" s="27">
        <v>42155</v>
      </c>
      <c r="HE9" s="27">
        <v>42185</v>
      </c>
      <c r="HF9" s="27">
        <v>42216</v>
      </c>
      <c r="HG9" s="27">
        <v>42247</v>
      </c>
      <c r="HH9" s="27">
        <v>42277</v>
      </c>
      <c r="HI9" s="27">
        <v>42308</v>
      </c>
      <c r="HJ9" s="27">
        <v>42338</v>
      </c>
      <c r="HK9" s="27">
        <v>42369</v>
      </c>
      <c r="HL9" s="27">
        <v>42400</v>
      </c>
      <c r="HM9" s="27">
        <v>42429</v>
      </c>
      <c r="HN9" s="27">
        <v>42460</v>
      </c>
      <c r="HO9" s="27">
        <v>42490</v>
      </c>
      <c r="HP9" s="27">
        <v>42521</v>
      </c>
      <c r="HQ9" s="27">
        <v>42551</v>
      </c>
      <c r="HR9" s="27">
        <v>42582</v>
      </c>
      <c r="HS9" s="27">
        <v>42613</v>
      </c>
      <c r="HT9" s="27">
        <v>42643</v>
      </c>
      <c r="HU9" s="27">
        <v>42674</v>
      </c>
      <c r="HV9" s="27">
        <v>42704</v>
      </c>
      <c r="HW9" s="27">
        <v>42735</v>
      </c>
      <c r="HX9" s="27">
        <v>42766</v>
      </c>
      <c r="HY9" s="27">
        <v>42794</v>
      </c>
      <c r="HZ9" s="27">
        <v>42825</v>
      </c>
      <c r="IA9" s="27">
        <v>42855</v>
      </c>
      <c r="IB9" s="27">
        <v>42886</v>
      </c>
      <c r="IC9" s="27">
        <v>42916</v>
      </c>
      <c r="ID9" s="27">
        <v>42947</v>
      </c>
      <c r="IE9" s="27">
        <v>42978</v>
      </c>
      <c r="IF9" s="27">
        <v>43008</v>
      </c>
      <c r="IG9" s="27">
        <v>43039</v>
      </c>
      <c r="IH9" s="27">
        <v>43069</v>
      </c>
      <c r="II9" s="27">
        <v>43100</v>
      </c>
      <c r="IJ9" s="27">
        <v>43131</v>
      </c>
      <c r="IK9" s="27">
        <v>43159</v>
      </c>
      <c r="IL9" s="27">
        <v>43190</v>
      </c>
      <c r="IM9" s="27">
        <v>43220</v>
      </c>
      <c r="IN9" s="27">
        <v>43251</v>
      </c>
      <c r="IO9" s="27">
        <v>43281</v>
      </c>
      <c r="IP9" s="27">
        <v>43312</v>
      </c>
      <c r="IQ9" s="27">
        <v>43343</v>
      </c>
      <c r="IR9" s="27">
        <v>43373</v>
      </c>
      <c r="IS9" s="27">
        <v>43404</v>
      </c>
      <c r="IT9" s="27">
        <v>43434</v>
      </c>
      <c r="IU9" s="27">
        <v>43465</v>
      </c>
      <c r="IV9" s="27">
        <v>43496</v>
      </c>
      <c r="IW9" s="27">
        <v>43524</v>
      </c>
      <c r="IX9" s="27">
        <v>43555</v>
      </c>
      <c r="IY9" s="27">
        <v>43585</v>
      </c>
      <c r="IZ9" s="27">
        <v>43616</v>
      </c>
      <c r="JA9" s="27">
        <v>43646</v>
      </c>
      <c r="JB9" s="27">
        <v>43677</v>
      </c>
      <c r="JC9" s="27">
        <v>43708</v>
      </c>
      <c r="JD9" s="28"/>
      <c r="JE9" s="28"/>
      <c r="JF9" s="28"/>
      <c r="JG9" s="28"/>
      <c r="JH9" s="28"/>
      <c r="JI9" s="28"/>
      <c r="JJ9" s="28"/>
    </row>
    <row r="10" spans="1:271" s="34" customFormat="1" x14ac:dyDescent="0.25">
      <c r="A10" s="30" t="s">
        <v>15</v>
      </c>
      <c r="B10" s="31" t="s">
        <v>16</v>
      </c>
      <c r="C10" s="32">
        <v>78909.866999999998</v>
      </c>
      <c r="D10" s="32">
        <v>78954.532000000007</v>
      </c>
      <c r="E10" s="32">
        <v>82832.691000000006</v>
      </c>
      <c r="F10" s="32">
        <v>85539.218999999997</v>
      </c>
      <c r="G10" s="32">
        <v>84535.067999999999</v>
      </c>
      <c r="H10" s="32">
        <v>85712.343999999997</v>
      </c>
      <c r="I10" s="32">
        <v>85494.341</v>
      </c>
      <c r="J10" s="32">
        <v>85371.133000000002</v>
      </c>
      <c r="K10" s="32">
        <v>90808.588000000003</v>
      </c>
      <c r="L10" s="32">
        <v>92897.929000000004</v>
      </c>
      <c r="M10" s="32">
        <v>97698.001999999993</v>
      </c>
      <c r="N10" s="32">
        <v>99413.004000000001</v>
      </c>
      <c r="O10" s="32">
        <v>106227.451</v>
      </c>
      <c r="P10" s="32">
        <v>104384.405</v>
      </c>
      <c r="Q10" s="32">
        <v>107398.878</v>
      </c>
      <c r="R10" s="32">
        <v>106703.031</v>
      </c>
      <c r="S10" s="32">
        <v>109024.44500000001</v>
      </c>
      <c r="T10" s="32">
        <v>110716.163</v>
      </c>
      <c r="U10" s="32">
        <v>115361.86</v>
      </c>
      <c r="V10" s="32">
        <v>115341.75199999999</v>
      </c>
      <c r="W10" s="32">
        <v>118308.393</v>
      </c>
      <c r="X10" s="32">
        <v>122189.43399999999</v>
      </c>
      <c r="Y10" s="32">
        <v>122711.29399999999</v>
      </c>
      <c r="Z10" s="32">
        <v>128640.95299999999</v>
      </c>
      <c r="AA10" s="32">
        <v>128265.82799999999</v>
      </c>
      <c r="AB10" s="32">
        <v>129942.251</v>
      </c>
      <c r="AC10" s="32">
        <v>136485.76300000001</v>
      </c>
      <c r="AD10" s="32">
        <v>140762.35699999999</v>
      </c>
      <c r="AE10" s="32">
        <v>143056.478</v>
      </c>
      <c r="AF10" s="32">
        <v>144580.79</v>
      </c>
      <c r="AG10" s="32">
        <v>151495.978</v>
      </c>
      <c r="AH10" s="32">
        <v>156648.679</v>
      </c>
      <c r="AI10" s="32">
        <v>156013.91099999999</v>
      </c>
      <c r="AJ10" s="32">
        <v>161230.40599999999</v>
      </c>
      <c r="AK10" s="32">
        <v>159035.092</v>
      </c>
      <c r="AL10" s="32">
        <v>165061.783</v>
      </c>
      <c r="AM10" s="32">
        <v>163572.69899999999</v>
      </c>
      <c r="AN10" s="32">
        <v>165182.296</v>
      </c>
      <c r="AO10" s="32">
        <v>166070.823</v>
      </c>
      <c r="AP10" s="32">
        <v>167090.16500000001</v>
      </c>
      <c r="AQ10" s="32">
        <v>167561.08199999999</v>
      </c>
      <c r="AR10" s="32">
        <v>169528.29399999999</v>
      </c>
      <c r="AS10" s="32">
        <v>169932.45800000001</v>
      </c>
      <c r="AT10" s="32">
        <v>168018.15599999999</v>
      </c>
      <c r="AU10" s="32">
        <v>171269.41800000001</v>
      </c>
      <c r="AV10" s="32">
        <v>177171.62599999999</v>
      </c>
      <c r="AW10" s="32">
        <v>178609.421</v>
      </c>
      <c r="AX10" s="32">
        <v>178513.30499999999</v>
      </c>
      <c r="AY10" s="32">
        <v>179815.571</v>
      </c>
      <c r="AZ10" s="32">
        <v>191388.70199999999</v>
      </c>
      <c r="BA10" s="32">
        <v>193317.55499999999</v>
      </c>
      <c r="BB10" s="32">
        <v>189538.36499999999</v>
      </c>
      <c r="BC10" s="32">
        <v>189948.25700000001</v>
      </c>
      <c r="BD10" s="32">
        <v>186696.90700000001</v>
      </c>
      <c r="BE10" s="32">
        <v>191999.29800000001</v>
      </c>
      <c r="BF10" s="32">
        <v>193372.81700000001</v>
      </c>
      <c r="BG10" s="32">
        <v>192569.58100000001</v>
      </c>
      <c r="BH10" s="32">
        <v>192749.3490014</v>
      </c>
      <c r="BI10" s="32">
        <v>190481.65615400003</v>
      </c>
      <c r="BJ10" s="32">
        <v>190551.72743880001</v>
      </c>
      <c r="BK10" s="32">
        <v>194434.95520899998</v>
      </c>
      <c r="BL10" s="32">
        <v>192353.59123689999</v>
      </c>
      <c r="BM10" s="32">
        <v>192617.1735451</v>
      </c>
      <c r="BN10" s="32">
        <v>198479.62898230003</v>
      </c>
      <c r="BO10" s="32">
        <v>189983.30355909996</v>
      </c>
      <c r="BP10" s="32">
        <v>193179.89585159998</v>
      </c>
      <c r="BQ10" s="32">
        <v>201038.18452749998</v>
      </c>
      <c r="BR10" s="32">
        <v>200032.516168</v>
      </c>
      <c r="BS10" s="32">
        <v>200412.7930791</v>
      </c>
      <c r="BT10" s="32">
        <v>174603.7478334</v>
      </c>
      <c r="BU10" s="32">
        <v>182400.7976697</v>
      </c>
      <c r="BV10" s="32">
        <v>187704.87204249998</v>
      </c>
      <c r="BW10" s="32">
        <v>187886.24965700001</v>
      </c>
      <c r="BX10" s="32">
        <v>184125.91569550001</v>
      </c>
      <c r="BY10" s="32">
        <v>189310.4627992</v>
      </c>
      <c r="BZ10" s="32">
        <v>188647.96992030001</v>
      </c>
      <c r="CA10" s="32">
        <v>189062.19025769999</v>
      </c>
      <c r="CB10" s="32">
        <v>191647.23037030001</v>
      </c>
      <c r="CC10" s="32">
        <v>192589.74690240002</v>
      </c>
      <c r="CD10" s="32">
        <v>192712.16465970001</v>
      </c>
      <c r="CE10" s="32">
        <v>201901.03294060001</v>
      </c>
      <c r="CF10" s="32">
        <v>219865.14295769998</v>
      </c>
      <c r="CG10" s="32">
        <v>249052.07165670002</v>
      </c>
      <c r="CH10" s="32">
        <v>283016.6387062</v>
      </c>
      <c r="CI10" s="32">
        <v>305839.82496289996</v>
      </c>
      <c r="CJ10" s="32">
        <v>330740.99433090002</v>
      </c>
      <c r="CK10" s="32">
        <v>345478.61555400002</v>
      </c>
      <c r="CL10" s="32">
        <v>369033.77835500002</v>
      </c>
      <c r="CM10" s="32">
        <v>392245.07376529998</v>
      </c>
      <c r="CN10" s="32">
        <v>412910.80314959999</v>
      </c>
      <c r="CO10" s="32">
        <v>426144.11461540003</v>
      </c>
      <c r="CP10" s="32">
        <v>435473.27456190001</v>
      </c>
      <c r="CQ10" s="32">
        <v>459910.58594819991</v>
      </c>
      <c r="CR10" s="32">
        <v>489705.41650139994</v>
      </c>
      <c r="CS10" s="32">
        <v>509707.8597578</v>
      </c>
      <c r="CT10" s="32">
        <v>530537.36069840007</v>
      </c>
      <c r="CU10" s="32">
        <v>544418.09371839999</v>
      </c>
      <c r="CV10" s="32">
        <v>549109.76320519997</v>
      </c>
      <c r="CW10" s="32">
        <v>577017.36142500013</v>
      </c>
      <c r="CX10" s="32">
        <v>598850.28201819991</v>
      </c>
      <c r="CY10" s="32">
        <v>622878.0902484</v>
      </c>
      <c r="CZ10" s="32">
        <v>639336.77133999986</v>
      </c>
      <c r="DA10" s="32">
        <v>655596.00664210005</v>
      </c>
      <c r="DB10" s="32">
        <v>659526.67512499995</v>
      </c>
      <c r="DC10" s="32">
        <v>660241.39933689998</v>
      </c>
      <c r="DD10" s="32">
        <v>669733.78980499995</v>
      </c>
      <c r="DE10" s="32">
        <v>678807.53587619984</v>
      </c>
      <c r="DF10" s="32">
        <v>683886.15777119994</v>
      </c>
      <c r="DG10" s="32">
        <v>707531.38537839998</v>
      </c>
      <c r="DH10" s="32">
        <v>715583.34591280005</v>
      </c>
      <c r="DI10" s="32">
        <v>704830.95414359996</v>
      </c>
      <c r="DJ10" s="32">
        <v>745608.37478609988</v>
      </c>
      <c r="DK10" s="32">
        <v>733575.60895070003</v>
      </c>
      <c r="DL10" s="32">
        <v>744497.21957469999</v>
      </c>
      <c r="DM10" s="32">
        <v>756291.75894229999</v>
      </c>
      <c r="DN10" s="32">
        <v>765837.15980971151</v>
      </c>
      <c r="DO10" s="32">
        <v>782654.33548948239</v>
      </c>
      <c r="DP10" s="32">
        <v>799376.41850999591</v>
      </c>
      <c r="DQ10" s="32">
        <v>804296.93637542974</v>
      </c>
      <c r="DR10" s="32">
        <v>820363.56008633319</v>
      </c>
      <c r="DS10" s="32">
        <v>836671.66359369003</v>
      </c>
      <c r="DT10" s="32">
        <v>882168.24271544104</v>
      </c>
      <c r="DU10" s="32">
        <v>887729.32984713675</v>
      </c>
      <c r="DV10" s="32">
        <v>930156.16963947518</v>
      </c>
      <c r="DW10" s="32">
        <v>919526.24397082976</v>
      </c>
      <c r="DX10" s="32">
        <v>946431.34221538797</v>
      </c>
      <c r="DY10" s="32">
        <v>956661.01129138924</v>
      </c>
      <c r="DZ10" s="32">
        <v>965844.42277980316</v>
      </c>
      <c r="EA10" s="32">
        <v>967886.06026382407</v>
      </c>
      <c r="EB10" s="32">
        <v>1032025.8379187351</v>
      </c>
      <c r="EC10" s="32">
        <v>764229.10499650706</v>
      </c>
      <c r="ED10" s="32">
        <v>807110.80158816639</v>
      </c>
      <c r="EE10" s="32">
        <v>786730.37655629986</v>
      </c>
      <c r="EF10" s="32">
        <v>764152.12839708861</v>
      </c>
      <c r="EG10" s="32">
        <v>756576.14140260674</v>
      </c>
      <c r="EH10" s="32">
        <v>701696.14754939277</v>
      </c>
      <c r="EI10" s="32">
        <v>708116.18046367238</v>
      </c>
      <c r="EJ10" s="32">
        <v>714271.1130761198</v>
      </c>
      <c r="EK10" s="32">
        <v>722019.53003422229</v>
      </c>
      <c r="EL10" s="32">
        <v>714067.03280172299</v>
      </c>
      <c r="EM10" s="32">
        <v>710105.12357185909</v>
      </c>
      <c r="EN10" s="32">
        <v>711134.03125765454</v>
      </c>
      <c r="EO10" s="32">
        <v>715099.1375138713</v>
      </c>
      <c r="EP10" s="32">
        <v>719921.19185406761</v>
      </c>
      <c r="EQ10" s="32">
        <v>719312.42036357615</v>
      </c>
      <c r="ER10" s="32">
        <v>789153.39881270227</v>
      </c>
      <c r="ES10" s="32">
        <v>778719.71125402162</v>
      </c>
      <c r="ET10" s="32">
        <v>765574.43235375441</v>
      </c>
      <c r="EU10" s="32">
        <v>763758.04883501411</v>
      </c>
      <c r="EV10" s="32">
        <v>761330.63091021159</v>
      </c>
      <c r="EW10" s="32">
        <v>761352.81461367966</v>
      </c>
      <c r="EX10" s="32">
        <v>748300.30093929276</v>
      </c>
      <c r="EY10" s="32">
        <v>755223.67474648217</v>
      </c>
      <c r="EZ10" s="32">
        <v>745621.037277058</v>
      </c>
      <c r="FA10" s="32">
        <v>739302.57908319996</v>
      </c>
      <c r="FB10" s="32">
        <v>741172.09638999659</v>
      </c>
      <c r="FC10" s="32">
        <v>737280.37719479215</v>
      </c>
      <c r="FD10" s="32">
        <v>736231.32177877903</v>
      </c>
      <c r="FE10" s="32">
        <v>728881.17725797172</v>
      </c>
      <c r="FF10" s="32">
        <v>718517.95559042669</v>
      </c>
      <c r="FG10" s="32">
        <v>695640.68334116985</v>
      </c>
      <c r="FH10" s="32">
        <v>685410.91443767608</v>
      </c>
      <c r="FI10" s="32">
        <v>683101.64792223577</v>
      </c>
      <c r="FJ10" s="32">
        <v>683417.20843601262</v>
      </c>
      <c r="FK10" s="32">
        <v>687299.84164817492</v>
      </c>
      <c r="FL10" s="32">
        <v>664661.85398718005</v>
      </c>
      <c r="FM10" s="32">
        <v>680763.78606622003</v>
      </c>
      <c r="FN10" s="32">
        <v>676098.17596030002</v>
      </c>
      <c r="FO10" s="32">
        <v>792318.76681529987</v>
      </c>
      <c r="FP10" s="32">
        <v>789770.29757960001</v>
      </c>
      <c r="FQ10" s="32">
        <v>788423.09155739995</v>
      </c>
      <c r="FR10" s="32">
        <v>791346.23059410008</v>
      </c>
      <c r="FS10" s="32">
        <v>802785.98206800013</v>
      </c>
      <c r="FT10" s="32">
        <v>809469.83467180002</v>
      </c>
      <c r="FU10" s="32">
        <v>796863.53205950011</v>
      </c>
      <c r="FV10" s="32">
        <v>808109.01931130991</v>
      </c>
      <c r="FW10" s="32">
        <v>800745.00879439991</v>
      </c>
      <c r="FX10" s="32">
        <v>801080.62723979994</v>
      </c>
      <c r="FY10" s="32">
        <v>798163.06294890004</v>
      </c>
      <c r="FZ10" s="32">
        <v>798514.88363980025</v>
      </c>
      <c r="GA10" s="32">
        <v>797105.26810890005</v>
      </c>
      <c r="GB10" s="32">
        <v>797625.0033025</v>
      </c>
      <c r="GC10" s="32">
        <v>791327.66945059993</v>
      </c>
      <c r="GD10" s="32">
        <v>792924.0169247</v>
      </c>
      <c r="GE10" s="32">
        <v>793343.78508309997</v>
      </c>
      <c r="GF10" s="32">
        <v>793777.70017760003</v>
      </c>
      <c r="GG10" s="32">
        <v>794461.41181829991</v>
      </c>
      <c r="GH10" s="32">
        <v>800596.64090600004</v>
      </c>
      <c r="GI10" s="32">
        <v>795060.16424320021</v>
      </c>
      <c r="GJ10" s="32">
        <v>801203.11275309988</v>
      </c>
      <c r="GK10" s="32">
        <v>799789.76143329998</v>
      </c>
      <c r="GL10" s="32">
        <v>796855.22403330007</v>
      </c>
      <c r="GM10" s="32">
        <v>865065.13227149996</v>
      </c>
      <c r="GN10" s="32">
        <v>864539.76387730008</v>
      </c>
      <c r="GO10" s="32">
        <v>859224.93139209982</v>
      </c>
      <c r="GP10" s="32">
        <v>865749.15235700004</v>
      </c>
      <c r="GQ10" s="32">
        <v>866777.33008929994</v>
      </c>
      <c r="GR10" s="32">
        <v>871653.21799289994</v>
      </c>
      <c r="GS10" s="32">
        <v>874067.62713549996</v>
      </c>
      <c r="GT10" s="32">
        <v>881934.58866690006</v>
      </c>
      <c r="GU10" s="32">
        <v>883060.63270820002</v>
      </c>
      <c r="GV10" s="32">
        <v>888478.99342490011</v>
      </c>
      <c r="GW10" s="32">
        <v>891163.36189609999</v>
      </c>
      <c r="GX10" s="32">
        <v>892733.98023710004</v>
      </c>
      <c r="GY10" s="32">
        <v>887453.10626200004</v>
      </c>
      <c r="GZ10" s="32">
        <v>878733.42391199991</v>
      </c>
      <c r="HA10" s="32">
        <v>866739.04895600001</v>
      </c>
      <c r="HB10" s="32">
        <v>873373.48288499995</v>
      </c>
      <c r="HC10" s="32">
        <v>876070.53446700005</v>
      </c>
      <c r="HD10" s="32">
        <v>877503.42089999991</v>
      </c>
      <c r="HE10" s="32">
        <v>881420.05798100005</v>
      </c>
      <c r="HF10" s="32">
        <v>879340.64564700006</v>
      </c>
      <c r="HG10" s="32">
        <v>893191.62456400006</v>
      </c>
      <c r="HH10" s="32">
        <v>906123.75510800001</v>
      </c>
      <c r="HI10" s="32">
        <v>905968.14003300003</v>
      </c>
      <c r="HJ10" s="32">
        <v>914831.13458699989</v>
      </c>
      <c r="HK10" s="32">
        <v>907666.71261100005</v>
      </c>
      <c r="HL10" s="32">
        <v>911499.87787500012</v>
      </c>
      <c r="HM10" s="32">
        <v>907259.51777300017</v>
      </c>
      <c r="HN10" s="32">
        <v>913638.73718000005</v>
      </c>
      <c r="HO10" s="32">
        <v>912076.94580700016</v>
      </c>
      <c r="HP10" s="32">
        <v>919664.41001500003</v>
      </c>
      <c r="HQ10" s="32">
        <v>926617.35529899993</v>
      </c>
      <c r="HR10" s="32">
        <v>925349.01426299999</v>
      </c>
      <c r="HS10" s="32">
        <v>930677.9069360001</v>
      </c>
      <c r="HT10" s="32">
        <v>929908.13374499988</v>
      </c>
      <c r="HU10" s="32">
        <v>944327.68569800002</v>
      </c>
      <c r="HV10" s="32">
        <v>948090.10376800015</v>
      </c>
      <c r="HW10" s="32">
        <v>951103.83529500023</v>
      </c>
      <c r="HX10" s="32">
        <v>957056.20759999985</v>
      </c>
      <c r="HY10" s="32">
        <v>953660.13329500007</v>
      </c>
      <c r="HZ10" s="32">
        <v>962260.97066599992</v>
      </c>
      <c r="IA10" s="32">
        <v>965174.77330100001</v>
      </c>
      <c r="IB10" s="32">
        <v>972336.76341300004</v>
      </c>
      <c r="IC10" s="32">
        <v>975355.78623100009</v>
      </c>
      <c r="ID10" s="32">
        <v>987058.20325699996</v>
      </c>
      <c r="IE10" s="32">
        <v>992938.11350999994</v>
      </c>
      <c r="IF10" s="32">
        <v>997340.27616300003</v>
      </c>
      <c r="IG10" s="32">
        <v>1011782.708732</v>
      </c>
      <c r="IH10" s="32">
        <v>1018232.172134</v>
      </c>
      <c r="II10" s="32">
        <v>1020813.458998</v>
      </c>
      <c r="IJ10" s="32">
        <v>1026671.92857</v>
      </c>
      <c r="IK10" s="32">
        <v>1029088.324385</v>
      </c>
      <c r="IL10" s="32">
        <v>1036503.0881309999</v>
      </c>
      <c r="IM10" s="32">
        <v>1050193.2187590001</v>
      </c>
      <c r="IN10" s="32">
        <v>1060734.8693890001</v>
      </c>
      <c r="IO10" s="32">
        <v>1066274.9357759999</v>
      </c>
      <c r="IP10" s="32">
        <v>1084206.104971</v>
      </c>
      <c r="IQ10" s="32">
        <v>1092869.1930529999</v>
      </c>
      <c r="IR10" s="32">
        <v>1106825.576904</v>
      </c>
      <c r="IS10" s="32">
        <v>1115571.8924820002</v>
      </c>
      <c r="IT10" s="32">
        <v>1124882.9442100001</v>
      </c>
      <c r="IU10" s="32">
        <v>1134203.9823629998</v>
      </c>
      <c r="IV10" s="32">
        <v>1144191.4728569998</v>
      </c>
      <c r="IW10" s="32">
        <v>1143565.2677739998</v>
      </c>
      <c r="IX10" s="32">
        <v>1150698.9839909996</v>
      </c>
      <c r="IY10" s="32">
        <v>1162186.245047</v>
      </c>
      <c r="IZ10" s="32">
        <v>1167402.0881239998</v>
      </c>
      <c r="JA10" s="32">
        <v>1178262.7992</v>
      </c>
      <c r="JB10" s="32">
        <v>1190666.9405499999</v>
      </c>
      <c r="JC10" s="32">
        <v>1193343.8884559998</v>
      </c>
      <c r="JD10" s="33"/>
      <c r="JE10" s="33"/>
      <c r="JF10" s="33"/>
      <c r="JG10" s="33"/>
      <c r="JH10" s="33"/>
      <c r="JI10" s="33"/>
      <c r="JJ10" s="33"/>
      <c r="JK10" s="33"/>
    </row>
    <row r="11" spans="1:271" x14ac:dyDescent="0.25">
      <c r="A11" s="35"/>
      <c r="B11" s="36" t="s">
        <v>17</v>
      </c>
      <c r="C11" s="37">
        <v>177.352</v>
      </c>
      <c r="D11" s="37">
        <v>215.82599999999999</v>
      </c>
      <c r="E11" s="37">
        <v>196.37700000000001</v>
      </c>
      <c r="F11" s="37">
        <v>211.99</v>
      </c>
      <c r="G11" s="37">
        <v>222.59800000000001</v>
      </c>
      <c r="H11" s="37">
        <v>316.096</v>
      </c>
      <c r="I11" s="37">
        <v>350.03</v>
      </c>
      <c r="J11" s="37">
        <v>408.40499999999997</v>
      </c>
      <c r="K11" s="37">
        <v>409.15800000000002</v>
      </c>
      <c r="L11" s="37">
        <v>356.209</v>
      </c>
      <c r="M11" s="37">
        <v>367.05900000000003</v>
      </c>
      <c r="N11" s="37">
        <v>297.964</v>
      </c>
      <c r="O11" s="37">
        <v>203.386</v>
      </c>
      <c r="P11" s="37">
        <v>239.369</v>
      </c>
      <c r="Q11" s="37">
        <v>270.149</v>
      </c>
      <c r="R11" s="37">
        <v>204.345</v>
      </c>
      <c r="S11" s="37">
        <v>224.32499999999999</v>
      </c>
      <c r="T11" s="37">
        <v>254.286</v>
      </c>
      <c r="U11" s="37">
        <v>259.36200000000002</v>
      </c>
      <c r="V11" s="37">
        <v>277.221</v>
      </c>
      <c r="W11" s="37">
        <v>279.99200000000002</v>
      </c>
      <c r="X11" s="37">
        <v>398.64100000000002</v>
      </c>
      <c r="Y11" s="37">
        <v>364.5</v>
      </c>
      <c r="Z11" s="37">
        <v>290.19400000000002</v>
      </c>
      <c r="AA11" s="37">
        <v>346.54199999999997</v>
      </c>
      <c r="AB11" s="37">
        <v>329.44600000000003</v>
      </c>
      <c r="AC11" s="37">
        <v>308.488</v>
      </c>
      <c r="AD11" s="37">
        <v>341.02800000000002</v>
      </c>
      <c r="AE11" s="37">
        <v>432.23200000000003</v>
      </c>
      <c r="AF11" s="37">
        <v>459.56799999999998</v>
      </c>
      <c r="AG11" s="37">
        <v>326.601</v>
      </c>
      <c r="AH11" s="37">
        <v>319.55900000000003</v>
      </c>
      <c r="AI11" s="37">
        <v>355.91899999999998</v>
      </c>
      <c r="AJ11" s="37">
        <v>280.69900000000001</v>
      </c>
      <c r="AK11" s="37">
        <v>76.287999999999997</v>
      </c>
      <c r="AL11" s="37">
        <v>78.953999999999994</v>
      </c>
      <c r="AM11" s="37">
        <v>58.043999999999997</v>
      </c>
      <c r="AN11" s="37">
        <v>66.206999999999994</v>
      </c>
      <c r="AO11" s="37">
        <v>57.816000000000003</v>
      </c>
      <c r="AP11" s="37">
        <v>74.153999999999996</v>
      </c>
      <c r="AQ11" s="37">
        <v>56.859000000000002</v>
      </c>
      <c r="AR11" s="37">
        <v>90.165000000000006</v>
      </c>
      <c r="AS11" s="37">
        <v>78.932000000000002</v>
      </c>
      <c r="AT11" s="37">
        <v>60.976999999999997</v>
      </c>
      <c r="AU11" s="37">
        <v>70.384</v>
      </c>
      <c r="AV11" s="37">
        <v>62.947000000000003</v>
      </c>
      <c r="AW11" s="37">
        <v>68.674999999999997</v>
      </c>
      <c r="AX11" s="37">
        <v>50.752000000000002</v>
      </c>
      <c r="AY11" s="37">
        <v>39.112000000000002</v>
      </c>
      <c r="AZ11" s="37">
        <v>30.747</v>
      </c>
      <c r="BA11" s="37">
        <v>33.780999999999999</v>
      </c>
      <c r="BB11" s="37">
        <v>42.725999999999999</v>
      </c>
      <c r="BC11" s="37">
        <v>39.103999999999999</v>
      </c>
      <c r="BD11" s="37">
        <v>34.201000000000001</v>
      </c>
      <c r="BE11" s="37">
        <v>32.417000000000002</v>
      </c>
      <c r="BF11" s="37">
        <v>33.92</v>
      </c>
      <c r="BG11" s="37">
        <v>38.316000000000003</v>
      </c>
      <c r="BH11" s="37">
        <v>38.476999999999997</v>
      </c>
      <c r="BI11" s="37">
        <v>42.960543700000002</v>
      </c>
      <c r="BJ11" s="37">
        <v>37.454687700000001</v>
      </c>
      <c r="BK11" s="37">
        <v>33.777999999999999</v>
      </c>
      <c r="BL11" s="37">
        <v>39.532466199999995</v>
      </c>
      <c r="BM11" s="37">
        <v>37.304774500000001</v>
      </c>
      <c r="BN11" s="37">
        <v>32.001060199999998</v>
      </c>
      <c r="BO11" s="37">
        <v>35.9425989</v>
      </c>
      <c r="BP11" s="37">
        <v>30.125827600000001</v>
      </c>
      <c r="BQ11" s="37">
        <v>21.8948371</v>
      </c>
      <c r="BR11" s="37">
        <v>30.186146099999998</v>
      </c>
      <c r="BS11" s="37">
        <v>30.186576000000002</v>
      </c>
      <c r="BT11" s="37">
        <v>13.8585776</v>
      </c>
      <c r="BU11" s="37">
        <v>7.6475421000000008</v>
      </c>
      <c r="BV11" s="37">
        <v>6.7089849999999993</v>
      </c>
      <c r="BW11" s="37">
        <v>5.8659600000000003</v>
      </c>
      <c r="BX11" s="37">
        <v>6.0907264999999997</v>
      </c>
      <c r="BY11" s="37">
        <v>6.0547817999999998</v>
      </c>
      <c r="BZ11" s="37">
        <v>6.1972671000000004</v>
      </c>
      <c r="CA11" s="37">
        <v>10.428746800000001</v>
      </c>
      <c r="CB11" s="37">
        <v>11.682825699999999</v>
      </c>
      <c r="CC11" s="37">
        <v>16.1907563</v>
      </c>
      <c r="CD11" s="37">
        <v>21.552402599999997</v>
      </c>
      <c r="CE11" s="37">
        <v>20.697491200000002</v>
      </c>
      <c r="CF11" s="37">
        <v>22.581977999999999</v>
      </c>
      <c r="CG11" s="37">
        <v>20.633078700000002</v>
      </c>
      <c r="CH11" s="37">
        <v>20.884376100000001</v>
      </c>
      <c r="CI11" s="37">
        <v>15.3515</v>
      </c>
      <c r="CJ11" s="37">
        <v>18.235623700000001</v>
      </c>
      <c r="CK11" s="37">
        <v>16.104373600000002</v>
      </c>
      <c r="CL11" s="37">
        <v>9.9605464000000001</v>
      </c>
      <c r="CM11" s="37">
        <v>0.495</v>
      </c>
      <c r="CN11" s="37">
        <v>16.971424599999999</v>
      </c>
      <c r="CO11" s="37">
        <v>16.920034200000003</v>
      </c>
      <c r="CP11" s="37">
        <v>14.946498999999999</v>
      </c>
      <c r="CQ11" s="37">
        <v>15.388005999999999</v>
      </c>
      <c r="CR11" s="37">
        <v>13.6718802</v>
      </c>
      <c r="CS11" s="37">
        <v>14.2596942</v>
      </c>
      <c r="CT11" s="37">
        <v>11.931479100000001</v>
      </c>
      <c r="CU11" s="37">
        <v>7.3994999999999997</v>
      </c>
      <c r="CV11" s="37">
        <v>2.8317098000000001</v>
      </c>
      <c r="CW11" s="37">
        <v>2.5747606000000003</v>
      </c>
      <c r="CX11" s="37">
        <v>2.3256552000000004</v>
      </c>
      <c r="CY11" s="37">
        <v>1.8967366999999999</v>
      </c>
      <c r="CZ11" s="37">
        <v>1.8882779000000001</v>
      </c>
      <c r="DA11" s="37">
        <v>0</v>
      </c>
      <c r="DB11" s="37">
        <v>7.0922442999999999</v>
      </c>
      <c r="DC11" s="37">
        <v>0.28766340000000001</v>
      </c>
      <c r="DD11" s="37">
        <v>0</v>
      </c>
      <c r="DE11" s="37">
        <v>0</v>
      </c>
      <c r="DF11" s="37">
        <v>0</v>
      </c>
      <c r="DG11" s="37">
        <v>0</v>
      </c>
      <c r="DH11" s="37">
        <v>0</v>
      </c>
      <c r="DI11" s="37">
        <v>13.336</v>
      </c>
      <c r="DJ11" s="37">
        <v>13.605</v>
      </c>
      <c r="DK11" s="37">
        <v>14.026</v>
      </c>
      <c r="DL11" s="37">
        <v>14.71</v>
      </c>
      <c r="DM11" s="37">
        <v>15.172000000000001</v>
      </c>
      <c r="DN11" s="37">
        <v>15.006</v>
      </c>
      <c r="DO11" s="37">
        <v>1.0720000000000001</v>
      </c>
      <c r="DP11" s="37">
        <v>1.2450000000000001</v>
      </c>
      <c r="DQ11" s="37">
        <v>1.4119999999999999</v>
      </c>
      <c r="DR11" s="37">
        <v>1.276</v>
      </c>
      <c r="DS11" s="37">
        <v>1.5772750112</v>
      </c>
      <c r="DT11" s="37">
        <v>0.91600000000000004</v>
      </c>
      <c r="DU11" s="37">
        <v>1.3688849277229342</v>
      </c>
      <c r="DV11" s="37">
        <v>1.1200850491623018</v>
      </c>
      <c r="DW11" s="37">
        <v>0.94971447679208409</v>
      </c>
      <c r="DX11" s="37">
        <v>0.48004653600427838</v>
      </c>
      <c r="DY11" s="37">
        <v>0.29725268838152197</v>
      </c>
      <c r="DZ11" s="37">
        <v>0.3028249273494471</v>
      </c>
      <c r="EA11" s="37">
        <v>1.1980135106993084</v>
      </c>
      <c r="EB11" s="37">
        <v>1.2109234869589252</v>
      </c>
      <c r="EC11" s="37">
        <v>2.5841410000000002</v>
      </c>
      <c r="ED11" s="37">
        <v>2.9183380000000003</v>
      </c>
      <c r="EE11" s="37">
        <v>3.0968415230000002</v>
      </c>
      <c r="EF11" s="37">
        <v>5.8964089999999993</v>
      </c>
      <c r="EG11" s="37">
        <v>6.3719339999999995</v>
      </c>
      <c r="EH11" s="37">
        <v>6.4717079999999996</v>
      </c>
      <c r="EI11" s="37">
        <v>9.891249000000002</v>
      </c>
      <c r="EJ11" s="37">
        <v>9.0579720000000012</v>
      </c>
      <c r="EK11" s="37">
        <v>8.4106450000000006</v>
      </c>
      <c r="EL11" s="37">
        <v>7.9641209999999996</v>
      </c>
      <c r="EM11" s="37">
        <v>8.4466760000000001</v>
      </c>
      <c r="EN11" s="37">
        <v>7.7189649999999999</v>
      </c>
      <c r="EO11" s="37">
        <v>8.6074860000000015</v>
      </c>
      <c r="EP11" s="37">
        <v>8.5806339999999999</v>
      </c>
      <c r="EQ11" s="37">
        <v>9.856974000000001</v>
      </c>
      <c r="ER11" s="37">
        <v>10.028805</v>
      </c>
      <c r="ES11" s="37">
        <v>9.1906879999999997</v>
      </c>
      <c r="ET11" s="37">
        <v>14.924664</v>
      </c>
      <c r="EU11" s="37">
        <v>14.950526999999997</v>
      </c>
      <c r="EV11" s="37">
        <v>15.345208999999999</v>
      </c>
      <c r="EW11" s="37">
        <v>16.252330000000001</v>
      </c>
      <c r="EX11" s="37">
        <v>16.425508999999998</v>
      </c>
      <c r="EY11" s="37">
        <v>15.948059000000001</v>
      </c>
      <c r="EZ11" s="37">
        <v>18.883015</v>
      </c>
      <c r="FA11" s="37">
        <v>18.684360000000002</v>
      </c>
      <c r="FB11" s="37">
        <v>18.923584999999999</v>
      </c>
      <c r="FC11" s="37">
        <v>17.230318</v>
      </c>
      <c r="FD11" s="37">
        <v>16.964917999999997</v>
      </c>
      <c r="FE11" s="37">
        <v>20.889585</v>
      </c>
      <c r="FF11" s="37">
        <v>17.864076000000001</v>
      </c>
      <c r="FG11" s="37">
        <v>19.040257</v>
      </c>
      <c r="FH11" s="37">
        <v>18.340108000000001</v>
      </c>
      <c r="FI11" s="37">
        <v>17.852993000000001</v>
      </c>
      <c r="FJ11" s="37">
        <v>17.826433000000002</v>
      </c>
      <c r="FK11" s="37">
        <v>18.478873</v>
      </c>
      <c r="FL11" s="37">
        <v>19.519833999999999</v>
      </c>
      <c r="FM11" s="37">
        <v>20.635531</v>
      </c>
      <c r="FN11" s="37">
        <v>20.682231999999999</v>
      </c>
      <c r="FO11" s="37">
        <v>19.741536</v>
      </c>
      <c r="FP11" s="37">
        <v>18.45515</v>
      </c>
      <c r="FQ11" s="37">
        <v>17.271802000000001</v>
      </c>
      <c r="FR11" s="37">
        <v>16.389890000000001</v>
      </c>
      <c r="FS11" s="37">
        <v>18.071200000000001</v>
      </c>
      <c r="FT11" s="37">
        <v>18.279706999999998</v>
      </c>
      <c r="FU11" s="37">
        <v>15.857778</v>
      </c>
      <c r="FV11" s="37">
        <v>16.607757000000003</v>
      </c>
      <c r="FW11" s="37">
        <v>16.191835000000001</v>
      </c>
      <c r="FX11" s="37">
        <v>14.578715000000001</v>
      </c>
      <c r="FY11" s="37">
        <v>13.574303</v>
      </c>
      <c r="FZ11" s="37">
        <v>11.442373</v>
      </c>
      <c r="GA11" s="37">
        <v>10.841407999999999</v>
      </c>
      <c r="GB11" s="37">
        <v>10.759741</v>
      </c>
      <c r="GC11" s="37">
        <v>10.262288</v>
      </c>
      <c r="GD11" s="37">
        <v>11.064563</v>
      </c>
      <c r="GE11" s="37">
        <v>12.189515999999999</v>
      </c>
      <c r="GF11" s="37">
        <v>16.862656999999999</v>
      </c>
      <c r="GG11" s="37">
        <v>22.364286</v>
      </c>
      <c r="GH11" s="37">
        <v>20.711608000000002</v>
      </c>
      <c r="GI11" s="37">
        <v>20.832217</v>
      </c>
      <c r="GJ11" s="37">
        <v>17.103552000000001</v>
      </c>
      <c r="GK11" s="37">
        <v>13.818916000000002</v>
      </c>
      <c r="GL11" s="37">
        <v>14.093025000000001</v>
      </c>
      <c r="GM11" s="37">
        <v>12.057517000000001</v>
      </c>
      <c r="GN11" s="37">
        <v>12.530859</v>
      </c>
      <c r="GO11" s="37">
        <v>9.0217350000000014</v>
      </c>
      <c r="GP11" s="37">
        <v>9.8295940000000002</v>
      </c>
      <c r="GQ11" s="37">
        <v>9.2211189999999981</v>
      </c>
      <c r="GR11" s="37">
        <v>10.136018</v>
      </c>
      <c r="GS11" s="37">
        <v>10.276343000000001</v>
      </c>
      <c r="GT11" s="37">
        <v>11.810981</v>
      </c>
      <c r="GU11" s="37">
        <v>9.6181610000000006</v>
      </c>
      <c r="GV11" s="37">
        <v>11.049777000000001</v>
      </c>
      <c r="GW11" s="37">
        <v>11.53579</v>
      </c>
      <c r="GX11" s="37">
        <v>12.543758</v>
      </c>
      <c r="GY11" s="37">
        <v>10.264100000000001</v>
      </c>
      <c r="GZ11" s="37">
        <v>9.9865680000000001</v>
      </c>
      <c r="HA11" s="37">
        <v>8.9011579999999988</v>
      </c>
      <c r="HB11" s="37">
        <v>37.181248999999994</v>
      </c>
      <c r="HC11" s="37">
        <v>37.039527</v>
      </c>
      <c r="HD11" s="37">
        <v>37.199237999999994</v>
      </c>
      <c r="HE11" s="37">
        <v>23.958904999999998</v>
      </c>
      <c r="HF11" s="37">
        <v>10.451900999999999</v>
      </c>
      <c r="HG11" s="37">
        <v>16.371980999999998</v>
      </c>
      <c r="HH11" s="37">
        <v>23.286673000000004</v>
      </c>
      <c r="HI11" s="37">
        <v>24.216305999999996</v>
      </c>
      <c r="HJ11" s="37">
        <v>23.731167999999997</v>
      </c>
      <c r="HK11" s="37">
        <v>21.916035999999998</v>
      </c>
      <c r="HL11" s="37">
        <v>9.5558569999999996</v>
      </c>
      <c r="HM11" s="37">
        <v>9.2161100000000005</v>
      </c>
      <c r="HN11" s="37">
        <v>7.237921</v>
      </c>
      <c r="HO11" s="37">
        <v>7.3120830000000003</v>
      </c>
      <c r="HP11" s="37">
        <v>9.7462330000000001</v>
      </c>
      <c r="HQ11" s="37">
        <v>9.8974299999999999</v>
      </c>
      <c r="HR11" s="37">
        <v>9.5848889999999987</v>
      </c>
      <c r="HS11" s="37">
        <v>9.5971589999999996</v>
      </c>
      <c r="HT11" s="37">
        <v>9.392652</v>
      </c>
      <c r="HU11" s="37">
        <v>10.16705</v>
      </c>
      <c r="HV11" s="37">
        <v>7.5691139999999999</v>
      </c>
      <c r="HW11" s="37">
        <v>6.1673660000000003</v>
      </c>
      <c r="HX11" s="37">
        <v>6.2407880000000002</v>
      </c>
      <c r="HY11" s="37">
        <v>5.6580159999999999</v>
      </c>
      <c r="HZ11" s="37">
        <v>6.1161909999999997</v>
      </c>
      <c r="IA11" s="37">
        <v>10.498145000000001</v>
      </c>
      <c r="IB11" s="37">
        <v>9.7445600000000017</v>
      </c>
      <c r="IC11" s="37">
        <v>10.302275999999999</v>
      </c>
      <c r="ID11" s="37">
        <v>23.248553999999999</v>
      </c>
      <c r="IE11" s="37">
        <v>16.573511</v>
      </c>
      <c r="IF11" s="37">
        <v>9.0438690000000008</v>
      </c>
      <c r="IG11" s="37">
        <v>8.8968810000000005</v>
      </c>
      <c r="IH11" s="37">
        <v>8.2571630000000003</v>
      </c>
      <c r="II11" s="37">
        <v>7.9505329999999992</v>
      </c>
      <c r="IJ11" s="37">
        <v>8.0477470000000011</v>
      </c>
      <c r="IK11" s="37">
        <v>8.2361979999999999</v>
      </c>
      <c r="IL11" s="37">
        <v>8.3326239999999991</v>
      </c>
      <c r="IM11" s="37">
        <v>10.208474000000001</v>
      </c>
      <c r="IN11" s="37">
        <v>10.644077000000001</v>
      </c>
      <c r="IO11" s="37">
        <v>10.353755999999999</v>
      </c>
      <c r="IP11" s="37">
        <v>9.1757170000000006</v>
      </c>
      <c r="IQ11" s="37">
        <v>13.344723</v>
      </c>
      <c r="IR11" s="37">
        <v>12.885993000000001</v>
      </c>
      <c r="IS11" s="37">
        <v>13.232483</v>
      </c>
      <c r="IT11" s="37">
        <v>5.247992</v>
      </c>
      <c r="IU11" s="37">
        <v>4.9425779999999992</v>
      </c>
      <c r="IV11" s="37">
        <v>4.5368050000000002</v>
      </c>
      <c r="IW11" s="37">
        <v>4.2148209999999997</v>
      </c>
      <c r="IX11" s="37">
        <v>4.9964390000000005</v>
      </c>
      <c r="IY11" s="37">
        <v>7.1190350000000002</v>
      </c>
      <c r="IZ11" s="37">
        <v>7.1306469999999988</v>
      </c>
      <c r="JA11" s="37">
        <v>5.007682</v>
      </c>
      <c r="JB11" s="37">
        <v>5.7638389999999999</v>
      </c>
      <c r="JC11" s="37">
        <v>5.7453449999999995</v>
      </c>
      <c r="JD11" s="38"/>
      <c r="JE11" s="38"/>
      <c r="JF11" s="38"/>
      <c r="JG11" s="38"/>
      <c r="JH11" s="38"/>
      <c r="JI11" s="38"/>
      <c r="JJ11" s="38"/>
      <c r="JK11" s="38"/>
    </row>
    <row r="12" spans="1:271" x14ac:dyDescent="0.25">
      <c r="A12" s="35"/>
      <c r="B12" s="39" t="s">
        <v>18</v>
      </c>
      <c r="C12" s="37">
        <v>18955.153999999999</v>
      </c>
      <c r="D12" s="37">
        <v>18507.764999999999</v>
      </c>
      <c r="E12" s="37">
        <v>21730.546999999999</v>
      </c>
      <c r="F12" s="37">
        <v>23593.107</v>
      </c>
      <c r="G12" s="37">
        <v>21682.981</v>
      </c>
      <c r="H12" s="37">
        <v>22324.629000000001</v>
      </c>
      <c r="I12" s="37">
        <v>21264.241999999998</v>
      </c>
      <c r="J12" s="37">
        <v>20212.788</v>
      </c>
      <c r="K12" s="37">
        <v>24345.114000000001</v>
      </c>
      <c r="L12" s="37">
        <v>25411.445</v>
      </c>
      <c r="M12" s="37">
        <v>26165.554</v>
      </c>
      <c r="N12" s="37">
        <v>27064.089</v>
      </c>
      <c r="O12" s="37">
        <v>32918.531000000003</v>
      </c>
      <c r="P12" s="37">
        <v>28242.519</v>
      </c>
      <c r="Q12" s="37">
        <v>31067.080999999998</v>
      </c>
      <c r="R12" s="37">
        <v>29111.448</v>
      </c>
      <c r="S12" s="37">
        <v>30353.607</v>
      </c>
      <c r="T12" s="37">
        <v>30726.777999999998</v>
      </c>
      <c r="U12" s="37">
        <v>33433.195</v>
      </c>
      <c r="V12" s="37">
        <v>32025.255000000001</v>
      </c>
      <c r="W12" s="37">
        <v>34292.964999999997</v>
      </c>
      <c r="X12" s="37">
        <v>36372.599000000002</v>
      </c>
      <c r="Y12" s="37">
        <v>34433.608</v>
      </c>
      <c r="Z12" s="37">
        <v>38084.343000000001</v>
      </c>
      <c r="AA12" s="37">
        <v>38121.03</v>
      </c>
      <c r="AB12" s="37">
        <v>37054.612999999998</v>
      </c>
      <c r="AC12" s="37">
        <v>42769.127</v>
      </c>
      <c r="AD12" s="37">
        <v>43765.413999999997</v>
      </c>
      <c r="AE12" s="37">
        <v>44716.37</v>
      </c>
      <c r="AF12" s="37">
        <v>44800.523999999998</v>
      </c>
      <c r="AG12" s="37">
        <v>47789.106</v>
      </c>
      <c r="AH12" s="37">
        <v>50426.892</v>
      </c>
      <c r="AI12" s="37">
        <v>50733.646000000001</v>
      </c>
      <c r="AJ12" s="37">
        <v>53407.703000000001</v>
      </c>
      <c r="AK12" s="37">
        <v>53952.946000000004</v>
      </c>
      <c r="AL12" s="37">
        <v>54889.995000000003</v>
      </c>
      <c r="AM12" s="37">
        <v>50946.616000000002</v>
      </c>
      <c r="AN12" s="37">
        <v>54245.843999999997</v>
      </c>
      <c r="AO12" s="37">
        <v>52706.197999999997</v>
      </c>
      <c r="AP12" s="37">
        <v>51850.747000000003</v>
      </c>
      <c r="AQ12" s="37">
        <v>53274.322999999997</v>
      </c>
      <c r="AR12" s="37">
        <v>53085.133999999998</v>
      </c>
      <c r="AS12" s="37">
        <v>51911.144999999997</v>
      </c>
      <c r="AT12" s="37">
        <v>54938.091</v>
      </c>
      <c r="AU12" s="37">
        <v>53948.423000000003</v>
      </c>
      <c r="AV12" s="37">
        <v>56808.69</v>
      </c>
      <c r="AW12" s="37">
        <v>58416.843999999997</v>
      </c>
      <c r="AX12" s="37">
        <v>56596.311999999998</v>
      </c>
      <c r="AY12" s="37">
        <v>58792.695</v>
      </c>
      <c r="AZ12" s="37">
        <v>68128.767999999996</v>
      </c>
      <c r="BA12" s="37">
        <v>71210.741999999998</v>
      </c>
      <c r="BB12" s="37">
        <v>66852.968999999997</v>
      </c>
      <c r="BC12" s="37">
        <v>66185.968999999997</v>
      </c>
      <c r="BD12" s="37">
        <v>67990.476999999999</v>
      </c>
      <c r="BE12" s="37">
        <v>70568.273000000001</v>
      </c>
      <c r="BF12" s="37">
        <v>70313.237999999998</v>
      </c>
      <c r="BG12" s="37">
        <v>68373.017000000007</v>
      </c>
      <c r="BH12" s="37">
        <v>69812.331640000004</v>
      </c>
      <c r="BI12" s="37">
        <v>66962.074130000008</v>
      </c>
      <c r="BJ12" s="37">
        <v>65939.857700000008</v>
      </c>
      <c r="BK12" s="37">
        <v>71497.31</v>
      </c>
      <c r="BL12" s="37">
        <v>69247.366178400014</v>
      </c>
      <c r="BM12" s="37">
        <v>71083.298180000013</v>
      </c>
      <c r="BN12" s="37">
        <v>72581.114589999997</v>
      </c>
      <c r="BO12" s="37">
        <v>66640.388649999994</v>
      </c>
      <c r="BP12" s="37">
        <v>64910.059079999999</v>
      </c>
      <c r="BQ12" s="37">
        <v>70969.255909999993</v>
      </c>
      <c r="BR12" s="37">
        <v>69491.337440000003</v>
      </c>
      <c r="BS12" s="37">
        <v>60829.653310000002</v>
      </c>
      <c r="BT12" s="37">
        <v>52205.330490799992</v>
      </c>
      <c r="BU12" s="37">
        <v>53052.626531000002</v>
      </c>
      <c r="BV12" s="37">
        <v>56949.094935699992</v>
      </c>
      <c r="BW12" s="37">
        <v>55730.843999999997</v>
      </c>
      <c r="BX12" s="37">
        <v>56915.558380000002</v>
      </c>
      <c r="BY12" s="37">
        <v>57814.048894</v>
      </c>
      <c r="BZ12" s="37">
        <v>56763.047749999998</v>
      </c>
      <c r="CA12" s="37">
        <v>55362.160835999995</v>
      </c>
      <c r="CB12" s="37">
        <v>56011.122987999996</v>
      </c>
      <c r="CC12" s="37">
        <v>56419.400099999999</v>
      </c>
      <c r="CD12" s="37">
        <v>54466.364170000001</v>
      </c>
      <c r="CE12" s="37">
        <v>60457.661610000003</v>
      </c>
      <c r="CF12" s="37">
        <v>60963.492319999998</v>
      </c>
      <c r="CG12" s="37">
        <v>57765.042119000005</v>
      </c>
      <c r="CH12" s="37">
        <v>56509.731789000005</v>
      </c>
      <c r="CI12" s="37">
        <v>54359.604633000003</v>
      </c>
      <c r="CJ12" s="37">
        <v>56834.433541999999</v>
      </c>
      <c r="CK12" s="37">
        <v>58301.314925000006</v>
      </c>
      <c r="CL12" s="37">
        <v>60123.125297999999</v>
      </c>
      <c r="CM12" s="37">
        <v>63136.580950000003</v>
      </c>
      <c r="CN12" s="37">
        <v>62456.991523000004</v>
      </c>
      <c r="CO12" s="37">
        <v>65138.369095000002</v>
      </c>
      <c r="CP12" s="37">
        <v>56570.264786</v>
      </c>
      <c r="CQ12" s="37">
        <v>63491.496095000002</v>
      </c>
      <c r="CR12" s="37">
        <v>64095.591924</v>
      </c>
      <c r="CS12" s="37">
        <v>69211.685119000002</v>
      </c>
      <c r="CT12" s="37">
        <v>74737.268612400017</v>
      </c>
      <c r="CU12" s="37">
        <v>68242.002518399997</v>
      </c>
      <c r="CV12" s="37">
        <v>72879.554221499988</v>
      </c>
      <c r="CW12" s="37">
        <v>72221.493537599992</v>
      </c>
      <c r="CX12" s="37">
        <v>72467.671967799994</v>
      </c>
      <c r="CY12" s="37">
        <v>71805.930717399999</v>
      </c>
      <c r="CZ12" s="37">
        <v>67740.55253999999</v>
      </c>
      <c r="DA12" s="37">
        <v>69269.3377759</v>
      </c>
      <c r="DB12" s="37">
        <v>67882.574385999993</v>
      </c>
      <c r="DC12" s="37">
        <v>70421.321213299991</v>
      </c>
      <c r="DD12" s="37">
        <v>69048.704172500002</v>
      </c>
      <c r="DE12" s="37">
        <v>69886.179993499987</v>
      </c>
      <c r="DF12" s="37">
        <v>69984.749142300003</v>
      </c>
      <c r="DG12" s="37">
        <v>68050.803166599988</v>
      </c>
      <c r="DH12" s="37">
        <v>72545.874048400001</v>
      </c>
      <c r="DI12" s="37">
        <v>72603.027303200011</v>
      </c>
      <c r="DJ12" s="37">
        <v>75004.108019399995</v>
      </c>
      <c r="DK12" s="37">
        <v>73328.655580999999</v>
      </c>
      <c r="DL12" s="37">
        <v>71476.703380699997</v>
      </c>
      <c r="DM12" s="37">
        <v>67953.020981199996</v>
      </c>
      <c r="DN12" s="37">
        <v>69354.087973589398</v>
      </c>
      <c r="DO12" s="37">
        <v>67535.284422763289</v>
      </c>
      <c r="DP12" s="37">
        <v>73743.699013433201</v>
      </c>
      <c r="DQ12" s="37">
        <v>76541.273352043252</v>
      </c>
      <c r="DR12" s="37">
        <v>75713.390499541973</v>
      </c>
      <c r="DS12" s="37">
        <v>75226.154190075511</v>
      </c>
      <c r="DT12" s="37">
        <v>78343.397893671019</v>
      </c>
      <c r="DU12" s="37">
        <v>75118.409637535107</v>
      </c>
      <c r="DV12" s="37">
        <v>80759.643057209818</v>
      </c>
      <c r="DW12" s="37">
        <v>77462.097884848961</v>
      </c>
      <c r="DX12" s="37">
        <v>79038.156432684787</v>
      </c>
      <c r="DY12" s="37">
        <v>77819.518086844735</v>
      </c>
      <c r="DZ12" s="37">
        <v>80402.709001770854</v>
      </c>
      <c r="EA12" s="37">
        <v>79485.57752853143</v>
      </c>
      <c r="EB12" s="37">
        <v>83487.722165838291</v>
      </c>
      <c r="EC12" s="37">
        <v>76297.929098903172</v>
      </c>
      <c r="ED12" s="37">
        <v>75140.52640495589</v>
      </c>
      <c r="EE12" s="37">
        <v>68940.996041115577</v>
      </c>
      <c r="EF12" s="37">
        <v>69001.738949990657</v>
      </c>
      <c r="EG12" s="37">
        <v>68987.459188367575</v>
      </c>
      <c r="EH12" s="37">
        <v>72147.608916214886</v>
      </c>
      <c r="EI12" s="37">
        <v>72015.375193615939</v>
      </c>
      <c r="EJ12" s="37">
        <v>70195.640768801066</v>
      </c>
      <c r="EK12" s="37">
        <v>71825.402244058161</v>
      </c>
      <c r="EL12" s="37">
        <v>61854.849781694953</v>
      </c>
      <c r="EM12" s="37">
        <v>65570.129766192505</v>
      </c>
      <c r="EN12" s="37">
        <v>66331.113060699994</v>
      </c>
      <c r="EO12" s="37">
        <v>64776.937520450891</v>
      </c>
      <c r="EP12" s="37">
        <v>66704.883566451099</v>
      </c>
      <c r="EQ12" s="37">
        <v>81485.036435800008</v>
      </c>
      <c r="ER12" s="37">
        <v>89571.204767864634</v>
      </c>
      <c r="ES12" s="37">
        <v>84847.899076466143</v>
      </c>
      <c r="ET12" s="37">
        <v>83558.515639768928</v>
      </c>
      <c r="EU12" s="37">
        <v>85388.096998214998</v>
      </c>
      <c r="EV12" s="37">
        <v>87546.770358781549</v>
      </c>
      <c r="EW12" s="37">
        <v>85897.29279531083</v>
      </c>
      <c r="EX12" s="37">
        <v>81746.874418950887</v>
      </c>
      <c r="EY12" s="37">
        <v>87700.932540040798</v>
      </c>
      <c r="EZ12" s="37">
        <v>88070.294861738774</v>
      </c>
      <c r="FA12" s="37">
        <v>86646.246628199995</v>
      </c>
      <c r="FB12" s="37">
        <v>88451.785319534101</v>
      </c>
      <c r="FC12" s="37">
        <v>87607.704297000004</v>
      </c>
      <c r="FD12" s="37">
        <v>87787.500590000011</v>
      </c>
      <c r="FE12" s="37">
        <v>86816.550916604974</v>
      </c>
      <c r="FF12" s="37">
        <v>87417.11791451482</v>
      </c>
      <c r="FG12" s="37">
        <v>82797.599451822884</v>
      </c>
      <c r="FH12" s="37">
        <v>83024.769739412572</v>
      </c>
      <c r="FI12" s="37">
        <v>84230.368663532383</v>
      </c>
      <c r="FJ12" s="37">
        <v>78323.584973515812</v>
      </c>
      <c r="FK12" s="37">
        <v>82872.214639574726</v>
      </c>
      <c r="FL12" s="37">
        <v>81894.72378049999</v>
      </c>
      <c r="FM12" s="37">
        <v>84362.911610099996</v>
      </c>
      <c r="FN12" s="37">
        <v>88967.409546499999</v>
      </c>
      <c r="FO12" s="37">
        <v>91878.799269299998</v>
      </c>
      <c r="FP12" s="37">
        <v>90001.556735599996</v>
      </c>
      <c r="FQ12" s="37">
        <v>89288.596131400001</v>
      </c>
      <c r="FR12" s="37">
        <v>88645.473270100003</v>
      </c>
      <c r="FS12" s="37">
        <v>94479.206772999998</v>
      </c>
      <c r="FT12" s="37">
        <v>95132.382240799998</v>
      </c>
      <c r="FU12" s="37">
        <v>91671.316434200009</v>
      </c>
      <c r="FV12" s="37">
        <v>96327.017520700014</v>
      </c>
      <c r="FW12" s="37">
        <v>91599.267313400007</v>
      </c>
      <c r="FX12" s="37">
        <v>93786.445060800004</v>
      </c>
      <c r="FY12" s="37">
        <v>93463.569781899991</v>
      </c>
      <c r="FZ12" s="37">
        <v>91617.371982800003</v>
      </c>
      <c r="GA12" s="37">
        <v>94647.695206899996</v>
      </c>
      <c r="GB12" s="37">
        <v>95766.075296499999</v>
      </c>
      <c r="GC12" s="37">
        <v>92380.262865600002</v>
      </c>
      <c r="GD12" s="37">
        <v>88233.655330699999</v>
      </c>
      <c r="GE12" s="37">
        <v>89269.067115099999</v>
      </c>
      <c r="GF12" s="37">
        <v>89148.900463599988</v>
      </c>
      <c r="GG12" s="37">
        <v>91516.452255299999</v>
      </c>
      <c r="GH12" s="37">
        <v>93027.638335000011</v>
      </c>
      <c r="GI12" s="37">
        <v>89661.406612199993</v>
      </c>
      <c r="GJ12" s="37">
        <v>92616.277123100008</v>
      </c>
      <c r="GK12" s="37">
        <v>90281.175134300007</v>
      </c>
      <c r="GL12" s="37">
        <v>87705.17217630001</v>
      </c>
      <c r="GM12" s="37">
        <v>94048.3792005</v>
      </c>
      <c r="GN12" s="37">
        <v>89546.847431300004</v>
      </c>
      <c r="GO12" s="37">
        <v>86164.950300099998</v>
      </c>
      <c r="GP12" s="37">
        <v>88880.025078000006</v>
      </c>
      <c r="GQ12" s="37">
        <v>88312.367953000008</v>
      </c>
      <c r="GR12" s="37">
        <v>87893.986651899992</v>
      </c>
      <c r="GS12" s="37">
        <v>87789.737255499989</v>
      </c>
      <c r="GT12" s="37">
        <v>89594.68290829999</v>
      </c>
      <c r="GU12" s="37">
        <v>88539.012174899995</v>
      </c>
      <c r="GV12" s="37">
        <v>89027.854603499989</v>
      </c>
      <c r="GW12" s="37">
        <v>87610.970671400006</v>
      </c>
      <c r="GX12" s="37">
        <v>87394.389212299997</v>
      </c>
      <c r="GY12" s="37">
        <v>87331.182143999991</v>
      </c>
      <c r="GZ12" s="37">
        <v>86014.615225999994</v>
      </c>
      <c r="HA12" s="37">
        <v>83102.144419999982</v>
      </c>
      <c r="HB12" s="37">
        <v>86757.665430000008</v>
      </c>
      <c r="HC12" s="37">
        <v>85341.937751000005</v>
      </c>
      <c r="HD12" s="37">
        <v>85363.905010999995</v>
      </c>
      <c r="HE12" s="37">
        <v>87710.433455999999</v>
      </c>
      <c r="HF12" s="37">
        <v>81228.683183000001</v>
      </c>
      <c r="HG12" s="37">
        <v>85660.645509000009</v>
      </c>
      <c r="HH12" s="37">
        <v>86274.710500000001</v>
      </c>
      <c r="HI12" s="37">
        <v>82450.417824000004</v>
      </c>
      <c r="HJ12" s="37">
        <v>85899.858986999985</v>
      </c>
      <c r="HK12" s="37">
        <v>84008.025374999997</v>
      </c>
      <c r="HL12" s="37">
        <v>84943.818610999995</v>
      </c>
      <c r="HM12" s="37">
        <v>82090.370355000006</v>
      </c>
      <c r="HN12" s="37">
        <v>84375.946047000005</v>
      </c>
      <c r="HO12" s="37">
        <v>80238.272921000011</v>
      </c>
      <c r="HP12" s="37">
        <v>82206.470335999998</v>
      </c>
      <c r="HQ12" s="37">
        <v>83345.736153999998</v>
      </c>
      <c r="HR12" s="37">
        <v>77693.072746000005</v>
      </c>
      <c r="HS12" s="37">
        <v>82199.38786599999</v>
      </c>
      <c r="HT12" s="37">
        <v>78381.496243000001</v>
      </c>
      <c r="HU12" s="37">
        <v>81009.698617999995</v>
      </c>
      <c r="HV12" s="37">
        <v>81383.925259999989</v>
      </c>
      <c r="HW12" s="37">
        <v>79529.073434000005</v>
      </c>
      <c r="HX12" s="37">
        <v>78946.456909999994</v>
      </c>
      <c r="HY12" s="37">
        <v>77248.663967</v>
      </c>
      <c r="HZ12" s="37">
        <v>76523.959608999998</v>
      </c>
      <c r="IA12" s="37">
        <v>75602.017217999994</v>
      </c>
      <c r="IB12" s="37">
        <v>77917.230823000005</v>
      </c>
      <c r="IC12" s="37">
        <v>74796.733047999995</v>
      </c>
      <c r="ID12" s="37">
        <v>77447.739545000004</v>
      </c>
      <c r="IE12" s="37">
        <v>78972.538083000007</v>
      </c>
      <c r="IF12" s="37">
        <v>75730.798284999997</v>
      </c>
      <c r="IG12" s="37">
        <v>81217.720614999998</v>
      </c>
      <c r="IH12" s="37">
        <v>80670.822452000008</v>
      </c>
      <c r="II12" s="37">
        <v>78331.647419000001</v>
      </c>
      <c r="IJ12" s="37">
        <v>78422.299383999998</v>
      </c>
      <c r="IK12" s="37">
        <v>76666.553421000004</v>
      </c>
      <c r="IL12" s="37">
        <v>75467.576455999995</v>
      </c>
      <c r="IM12" s="37">
        <v>79980.863569000008</v>
      </c>
      <c r="IN12" s="37">
        <v>80097.410539999997</v>
      </c>
      <c r="IO12" s="37">
        <v>77369.177492999996</v>
      </c>
      <c r="IP12" s="37">
        <v>80980.903057000003</v>
      </c>
      <c r="IQ12" s="37">
        <v>80950.410890000014</v>
      </c>
      <c r="IR12" s="37">
        <v>82915.554230999987</v>
      </c>
      <c r="IS12" s="37">
        <v>84045.010330999998</v>
      </c>
      <c r="IT12" s="37">
        <v>80853.27790999999</v>
      </c>
      <c r="IU12" s="37">
        <v>83564.562986999998</v>
      </c>
      <c r="IV12" s="37">
        <v>82441.719074000008</v>
      </c>
      <c r="IW12" s="37">
        <v>81188.983326999994</v>
      </c>
      <c r="IX12" s="37">
        <v>80682.346695999993</v>
      </c>
      <c r="IY12" s="37">
        <v>83164.265093000009</v>
      </c>
      <c r="IZ12" s="37">
        <v>78325.814140999981</v>
      </c>
      <c r="JA12" s="37">
        <v>82319.663122999991</v>
      </c>
      <c r="JB12" s="37">
        <v>85170.460697999995</v>
      </c>
      <c r="JC12" s="37">
        <v>82771.270071000006</v>
      </c>
      <c r="JD12" s="38"/>
      <c r="JE12" s="38"/>
      <c r="JF12" s="38"/>
      <c r="JG12" s="38"/>
      <c r="JH12" s="38"/>
      <c r="JI12" s="38"/>
      <c r="JJ12" s="38"/>
      <c r="JK12" s="38"/>
    </row>
    <row r="13" spans="1:271" x14ac:dyDescent="0.25">
      <c r="A13" s="35"/>
      <c r="B13" s="39" t="s">
        <v>19</v>
      </c>
      <c r="C13" s="37">
        <v>3653.14</v>
      </c>
      <c r="D13" s="37">
        <v>3568.3580000000002</v>
      </c>
      <c r="E13" s="37">
        <v>3587.0390000000002</v>
      </c>
      <c r="F13" s="37">
        <v>3631.1060000000002</v>
      </c>
      <c r="G13" s="37">
        <v>3737.4059999999999</v>
      </c>
      <c r="H13" s="37">
        <v>3666.5</v>
      </c>
      <c r="I13" s="37">
        <v>3639.1559999999999</v>
      </c>
      <c r="J13" s="37">
        <v>3710.5830000000001</v>
      </c>
      <c r="K13" s="37">
        <v>3706.123</v>
      </c>
      <c r="L13" s="37">
        <v>3621.7730000000001</v>
      </c>
      <c r="M13" s="37">
        <v>3552.7840000000001</v>
      </c>
      <c r="N13" s="37">
        <v>3558.2080000000001</v>
      </c>
      <c r="O13" s="37">
        <v>3902.6849999999999</v>
      </c>
      <c r="P13" s="37">
        <v>4255.8879999999999</v>
      </c>
      <c r="Q13" s="37">
        <v>3676.1109999999999</v>
      </c>
      <c r="R13" s="37">
        <v>3633.08</v>
      </c>
      <c r="S13" s="37">
        <v>3697.36</v>
      </c>
      <c r="T13" s="37">
        <v>3663.7550000000001</v>
      </c>
      <c r="U13" s="37">
        <v>3703.5549999999998</v>
      </c>
      <c r="V13" s="37">
        <v>4013.3429999999998</v>
      </c>
      <c r="W13" s="37">
        <v>3475.8719999999998</v>
      </c>
      <c r="X13" s="37">
        <v>3617.7449999999999</v>
      </c>
      <c r="Y13" s="37">
        <v>3506.2310000000002</v>
      </c>
      <c r="Z13" s="37">
        <v>3383.596</v>
      </c>
      <c r="AA13" s="37">
        <v>3333.4009999999998</v>
      </c>
      <c r="AB13" s="37">
        <v>3388.3829999999998</v>
      </c>
      <c r="AC13" s="37">
        <v>3462.1979999999999</v>
      </c>
      <c r="AD13" s="37">
        <v>3655.1410000000001</v>
      </c>
      <c r="AE13" s="37">
        <v>3662.201</v>
      </c>
      <c r="AF13" s="37">
        <v>3614.8760000000002</v>
      </c>
      <c r="AG13" s="37">
        <v>3573.62</v>
      </c>
      <c r="AH13" s="37">
        <v>3839.8939999999998</v>
      </c>
      <c r="AI13" s="37">
        <v>3492.0210000000002</v>
      </c>
      <c r="AJ13" s="37">
        <v>3439.6280000000002</v>
      </c>
      <c r="AK13" s="37">
        <v>3411.4560000000001</v>
      </c>
      <c r="AL13" s="37">
        <v>3349.8310000000001</v>
      </c>
      <c r="AM13" s="37">
        <v>3371.2359999999999</v>
      </c>
      <c r="AN13" s="37">
        <v>3428.5309999999999</v>
      </c>
      <c r="AO13" s="37">
        <v>3212.3879999999999</v>
      </c>
      <c r="AP13" s="37">
        <v>3361.3</v>
      </c>
      <c r="AQ13" s="37">
        <v>3276.9029999999998</v>
      </c>
      <c r="AR13" s="37">
        <v>3238.424</v>
      </c>
      <c r="AS13" s="37">
        <v>3676.0509999999999</v>
      </c>
      <c r="AT13" s="37">
        <v>3453.9110000000001</v>
      </c>
      <c r="AU13" s="37">
        <v>3599.9740000000002</v>
      </c>
      <c r="AV13" s="37">
        <v>3216.056</v>
      </c>
      <c r="AW13" s="37">
        <v>3178.4769999999999</v>
      </c>
      <c r="AX13" s="37">
        <v>3230.5329999999999</v>
      </c>
      <c r="AY13" s="37">
        <v>3364.3420000000001</v>
      </c>
      <c r="AZ13" s="37">
        <v>3300.19</v>
      </c>
      <c r="BA13" s="37">
        <v>3369.4380000000001</v>
      </c>
      <c r="BB13" s="37">
        <v>3116.7649999999999</v>
      </c>
      <c r="BC13" s="37">
        <v>3124.5479999999998</v>
      </c>
      <c r="BD13" s="37">
        <v>3226.39</v>
      </c>
      <c r="BE13" s="37">
        <v>3186.252</v>
      </c>
      <c r="BF13" s="37">
        <v>3216.799</v>
      </c>
      <c r="BG13" s="37">
        <v>3197.3530000000001</v>
      </c>
      <c r="BH13" s="37">
        <v>3107.7870094</v>
      </c>
      <c r="BI13" s="37">
        <v>3017.7225532999996</v>
      </c>
      <c r="BJ13" s="37">
        <v>2916.7701877</v>
      </c>
      <c r="BK13" s="37">
        <v>2939.2379999999998</v>
      </c>
      <c r="BL13" s="37">
        <v>2902.4028718999998</v>
      </c>
      <c r="BM13" s="37">
        <v>2901.8777326000004</v>
      </c>
      <c r="BN13" s="37">
        <v>2940.2537150999997</v>
      </c>
      <c r="BO13" s="37">
        <v>2831.5003562000002</v>
      </c>
      <c r="BP13" s="37">
        <v>2824.6818952000003</v>
      </c>
      <c r="BQ13" s="37">
        <v>2793.3556386</v>
      </c>
      <c r="BR13" s="37">
        <v>2759.7546932999999</v>
      </c>
      <c r="BS13" s="37">
        <v>2743.0266421000001</v>
      </c>
      <c r="BT13" s="37">
        <v>2718.8561912</v>
      </c>
      <c r="BU13" s="37">
        <v>2638.1585476</v>
      </c>
      <c r="BV13" s="37">
        <v>2539.8129163000003</v>
      </c>
      <c r="BW13" s="37">
        <v>2425.998</v>
      </c>
      <c r="BX13" s="37">
        <v>2394.6043909999999</v>
      </c>
      <c r="BY13" s="37">
        <v>2340.2211814000002</v>
      </c>
      <c r="BZ13" s="37">
        <v>2250.5261371999995</v>
      </c>
      <c r="CA13" s="37">
        <v>2161.5500938999999</v>
      </c>
      <c r="CB13" s="37">
        <v>2043.1183045999999</v>
      </c>
      <c r="CC13" s="37">
        <v>1979.1322281</v>
      </c>
      <c r="CD13" s="37">
        <v>1980.1604711</v>
      </c>
      <c r="CE13" s="37">
        <v>1927.1694054</v>
      </c>
      <c r="CF13" s="37">
        <v>1786.4052707000001</v>
      </c>
      <c r="CG13" s="37">
        <v>1726.3121949999997</v>
      </c>
      <c r="CH13" s="37">
        <v>2886.9194891000002</v>
      </c>
      <c r="CI13" s="37">
        <v>1572.8643799000001</v>
      </c>
      <c r="CJ13" s="37">
        <v>2827.0260862</v>
      </c>
      <c r="CK13" s="37">
        <v>2748.0075244</v>
      </c>
      <c r="CL13" s="37">
        <v>2714.8216016000001</v>
      </c>
      <c r="CM13" s="37">
        <v>2671.1466252999999</v>
      </c>
      <c r="CN13" s="37">
        <v>2612.2320989999998</v>
      </c>
      <c r="CO13" s="37">
        <v>2560.2381531999999</v>
      </c>
      <c r="CP13" s="37">
        <v>2523.7314729</v>
      </c>
      <c r="CQ13" s="37">
        <v>2506.7987902</v>
      </c>
      <c r="CR13" s="37">
        <v>2375.6342172</v>
      </c>
      <c r="CS13" s="37">
        <v>2345.1726116000004</v>
      </c>
      <c r="CT13" s="37">
        <v>990.33563789999994</v>
      </c>
      <c r="CU13" s="37">
        <v>1000.850176</v>
      </c>
      <c r="CV13" s="37">
        <v>938.71660789999999</v>
      </c>
      <c r="CW13" s="37">
        <v>984.08968980000009</v>
      </c>
      <c r="CX13" s="37">
        <v>916.38462320000008</v>
      </c>
      <c r="CY13" s="37">
        <v>920.91677130000005</v>
      </c>
      <c r="CZ13" s="37">
        <v>868.63548709999998</v>
      </c>
      <c r="DA13" s="37">
        <v>861.55253619999996</v>
      </c>
      <c r="DB13" s="37">
        <v>871.7316247</v>
      </c>
      <c r="DC13" s="37">
        <v>841.9124822</v>
      </c>
      <c r="DD13" s="37">
        <v>794.9843535</v>
      </c>
      <c r="DE13" s="37">
        <v>826.45811069999991</v>
      </c>
      <c r="DF13" s="37">
        <v>769.73531189999994</v>
      </c>
      <c r="DG13" s="37">
        <v>751.8429546000001</v>
      </c>
      <c r="DH13" s="37">
        <v>751.37183140000002</v>
      </c>
      <c r="DI13" s="37">
        <v>777.77517739999996</v>
      </c>
      <c r="DJ13" s="37">
        <v>689.67309269999987</v>
      </c>
      <c r="DK13" s="37">
        <v>679.67740370000001</v>
      </c>
      <c r="DL13" s="37">
        <v>723.83840100000009</v>
      </c>
      <c r="DM13" s="37">
        <v>704.94899610000004</v>
      </c>
      <c r="DN13" s="37">
        <v>682.44500000000005</v>
      </c>
      <c r="DO13" s="37">
        <v>680.88889100000006</v>
      </c>
      <c r="DP13" s="37">
        <v>586.22783900000002</v>
      </c>
      <c r="DQ13" s="37">
        <v>572.26928480305651</v>
      </c>
      <c r="DR13" s="37">
        <v>559.15649826555057</v>
      </c>
      <c r="DS13" s="37">
        <v>522.14579435445125</v>
      </c>
      <c r="DT13" s="37">
        <v>544.21351613666718</v>
      </c>
      <c r="DU13" s="37">
        <v>616.90725493364278</v>
      </c>
      <c r="DV13" s="37">
        <v>738.65183581580993</v>
      </c>
      <c r="DW13" s="37">
        <v>537.38835934960821</v>
      </c>
      <c r="DX13" s="37">
        <v>710.12034369032267</v>
      </c>
      <c r="DY13" s="37">
        <v>777.0203681109731</v>
      </c>
      <c r="DZ13" s="37">
        <v>733.86627849931722</v>
      </c>
      <c r="EA13" s="37">
        <v>713.91306711078948</v>
      </c>
      <c r="EB13" s="37">
        <v>635.6209394310124</v>
      </c>
      <c r="EC13" s="37">
        <v>591.14702219345861</v>
      </c>
      <c r="ED13" s="37">
        <v>584.43155820767345</v>
      </c>
      <c r="EE13" s="37">
        <v>778.54733580731966</v>
      </c>
      <c r="EF13" s="37">
        <v>519.95897661181959</v>
      </c>
      <c r="EG13" s="37">
        <v>532.43865383631965</v>
      </c>
      <c r="EH13" s="37">
        <v>522.86690903900001</v>
      </c>
      <c r="EI13" s="37">
        <v>536.27327708450002</v>
      </c>
      <c r="EJ13" s="37">
        <v>505.97211219230002</v>
      </c>
      <c r="EK13" s="37">
        <v>500.75360288489998</v>
      </c>
      <c r="EL13" s="37">
        <v>486.2466271115</v>
      </c>
      <c r="EM13" s="37">
        <v>483.09796899899999</v>
      </c>
      <c r="EN13" s="37">
        <v>483.20956405800001</v>
      </c>
      <c r="EO13" s="37">
        <v>432.95589042</v>
      </c>
      <c r="EP13" s="37">
        <v>502.65258893980007</v>
      </c>
      <c r="EQ13" s="37">
        <v>496.12377112159999</v>
      </c>
      <c r="ER13" s="37">
        <v>473.67526040079997</v>
      </c>
      <c r="ES13" s="37">
        <v>484.0630915749</v>
      </c>
      <c r="ET13" s="37">
        <v>474.7603175758</v>
      </c>
      <c r="EU13" s="37">
        <v>472.53151327029997</v>
      </c>
      <c r="EV13" s="37">
        <v>471.21304047260003</v>
      </c>
      <c r="EW13" s="37">
        <v>470.95047961149999</v>
      </c>
      <c r="EX13" s="37">
        <v>467.73084716710002</v>
      </c>
      <c r="EY13" s="37">
        <v>464.68866794460001</v>
      </c>
      <c r="EZ13" s="37">
        <v>477.38088599999998</v>
      </c>
      <c r="FA13" s="37">
        <v>452.35365900000005</v>
      </c>
      <c r="FB13" s="37">
        <v>457.96780699999999</v>
      </c>
      <c r="FC13" s="37">
        <v>479.80716579199998</v>
      </c>
      <c r="FD13" s="37">
        <v>476.61003277899999</v>
      </c>
      <c r="FE13" s="37">
        <v>471.32368320800003</v>
      </c>
      <c r="FF13" s="37">
        <v>233.44370616699996</v>
      </c>
      <c r="FG13" s="37">
        <v>238.97698907</v>
      </c>
      <c r="FH13" s="37">
        <v>233.94663314600001</v>
      </c>
      <c r="FI13" s="37">
        <v>229.99256824399998</v>
      </c>
      <c r="FJ13" s="37">
        <v>221.766336201</v>
      </c>
      <c r="FK13" s="37">
        <v>220.95949429200002</v>
      </c>
      <c r="FL13" s="37">
        <v>208.94217567999999</v>
      </c>
      <c r="FM13" s="37">
        <v>205.87941911999999</v>
      </c>
      <c r="FN13" s="37">
        <v>195.2874108</v>
      </c>
      <c r="FO13" s="37">
        <v>181.03123300000001</v>
      </c>
      <c r="FP13" s="37">
        <v>180.91704100000004</v>
      </c>
      <c r="FQ13" s="37">
        <v>177.63236600000002</v>
      </c>
      <c r="FR13" s="37">
        <v>161.862652</v>
      </c>
      <c r="FS13" s="37">
        <v>163.37193300000001</v>
      </c>
      <c r="FT13" s="37">
        <v>130.81506100000001</v>
      </c>
      <c r="FU13" s="37">
        <v>103.794437</v>
      </c>
      <c r="FV13" s="37">
        <v>104.571057</v>
      </c>
      <c r="FW13" s="37">
        <v>100.75925500000001</v>
      </c>
      <c r="FX13" s="37">
        <v>100.86467399999999</v>
      </c>
      <c r="FY13" s="37">
        <v>66.339438999999999</v>
      </c>
      <c r="FZ13" s="37">
        <v>59.635353000000002</v>
      </c>
      <c r="GA13" s="37">
        <v>56.646872999999999</v>
      </c>
      <c r="GB13" s="37">
        <v>55.029412999999998</v>
      </c>
      <c r="GC13" s="37">
        <v>54.157398000000001</v>
      </c>
      <c r="GD13" s="37">
        <v>54.143744999999996</v>
      </c>
      <c r="GE13" s="37">
        <v>43.432989999999997</v>
      </c>
      <c r="GF13" s="37">
        <v>43.647658999999997</v>
      </c>
      <c r="GG13" s="37">
        <v>42.988247000000001</v>
      </c>
      <c r="GH13" s="37">
        <v>41.654373999999997</v>
      </c>
      <c r="GI13" s="37">
        <v>42.304490000000008</v>
      </c>
      <c r="GJ13" s="37">
        <v>44.057430000000004</v>
      </c>
      <c r="GK13" s="37">
        <v>45.777864000000001</v>
      </c>
      <c r="GL13" s="37">
        <v>44.805154999999999</v>
      </c>
      <c r="GM13" s="37">
        <v>43.986882999999999</v>
      </c>
      <c r="GN13" s="37">
        <v>46.041320999999996</v>
      </c>
      <c r="GO13" s="37">
        <v>45.106678000000002</v>
      </c>
      <c r="GP13" s="37">
        <v>42.453589000000001</v>
      </c>
      <c r="GQ13" s="37">
        <v>39.667365000000004</v>
      </c>
      <c r="GR13" s="37">
        <v>42.576287999999998</v>
      </c>
      <c r="GS13" s="37">
        <v>42.129778999999992</v>
      </c>
      <c r="GT13" s="37">
        <v>43.256466000000003</v>
      </c>
      <c r="GU13" s="37">
        <v>41.707037999999997</v>
      </c>
      <c r="GV13" s="37">
        <v>41.796154000000001</v>
      </c>
      <c r="GW13" s="37">
        <v>41.598648000000004</v>
      </c>
      <c r="GX13" s="37">
        <v>33.446990000000007</v>
      </c>
      <c r="GY13" s="37">
        <v>31.478809999999999</v>
      </c>
      <c r="GZ13" s="37">
        <v>31.486868999999999</v>
      </c>
      <c r="HA13" s="37">
        <v>31.031269999999999</v>
      </c>
      <c r="HB13" s="37">
        <v>30.901203999999996</v>
      </c>
      <c r="HC13" s="37">
        <v>23.067121</v>
      </c>
      <c r="HD13" s="37">
        <v>30.634773000000003</v>
      </c>
      <c r="HE13" s="37">
        <v>29.919511999999997</v>
      </c>
      <c r="HF13" s="37">
        <v>29.615500000000001</v>
      </c>
      <c r="HG13" s="37">
        <v>29.522436000000003</v>
      </c>
      <c r="HH13" s="37">
        <v>21.227743999999998</v>
      </c>
      <c r="HI13" s="37">
        <v>18.423931</v>
      </c>
      <c r="HJ13" s="37">
        <v>18.834782999999998</v>
      </c>
      <c r="HK13" s="37">
        <v>18.832576999999997</v>
      </c>
      <c r="HL13" s="37">
        <v>1.304834</v>
      </c>
      <c r="HM13" s="37">
        <v>0.46276200000000001</v>
      </c>
      <c r="HN13" s="37">
        <v>0.28505999999999998</v>
      </c>
      <c r="HO13" s="37">
        <v>0.31188499999999997</v>
      </c>
      <c r="HP13" s="37">
        <v>0.17027899999999999</v>
      </c>
      <c r="HQ13" s="37">
        <v>0.108751</v>
      </c>
      <c r="HR13" s="37">
        <v>6.9887000000000005E-2</v>
      </c>
      <c r="HS13" s="37">
        <v>3.9466000000000001E-2</v>
      </c>
      <c r="HT13" s="37">
        <v>3.9983999999999999E-2</v>
      </c>
      <c r="HU13" s="37">
        <v>0</v>
      </c>
      <c r="HV13" s="37">
        <v>0</v>
      </c>
      <c r="HW13" s="37">
        <v>0</v>
      </c>
      <c r="HX13" s="37">
        <v>0</v>
      </c>
      <c r="HY13" s="37">
        <v>0</v>
      </c>
      <c r="HZ13" s="37">
        <v>0</v>
      </c>
      <c r="IA13" s="37">
        <v>0</v>
      </c>
      <c r="IB13" s="37">
        <v>0</v>
      </c>
      <c r="IC13" s="37">
        <v>0</v>
      </c>
      <c r="ID13" s="37">
        <v>0</v>
      </c>
      <c r="IE13" s="37">
        <v>0</v>
      </c>
      <c r="IF13" s="37">
        <v>0</v>
      </c>
      <c r="IG13" s="37">
        <v>0</v>
      </c>
      <c r="IH13" s="37">
        <v>0</v>
      </c>
      <c r="II13" s="37">
        <v>0</v>
      </c>
      <c r="IJ13" s="37">
        <v>0</v>
      </c>
      <c r="IK13" s="37">
        <v>0</v>
      </c>
      <c r="IL13" s="37">
        <v>0</v>
      </c>
      <c r="IM13" s="37">
        <v>0</v>
      </c>
      <c r="IN13" s="37">
        <v>0</v>
      </c>
      <c r="IO13" s="37">
        <v>0</v>
      </c>
      <c r="IP13" s="37">
        <v>0</v>
      </c>
      <c r="IQ13" s="37">
        <v>0</v>
      </c>
      <c r="IR13" s="37">
        <v>0</v>
      </c>
      <c r="IS13" s="37">
        <v>0</v>
      </c>
      <c r="IT13" s="37">
        <v>0</v>
      </c>
      <c r="IU13" s="37">
        <v>0</v>
      </c>
      <c r="IV13" s="37">
        <v>0</v>
      </c>
      <c r="IW13" s="37">
        <v>0</v>
      </c>
      <c r="IX13" s="37">
        <v>0</v>
      </c>
      <c r="IY13" s="37">
        <v>0</v>
      </c>
      <c r="IZ13" s="37">
        <v>0</v>
      </c>
      <c r="JA13" s="37">
        <v>0</v>
      </c>
      <c r="JB13" s="37">
        <v>0</v>
      </c>
      <c r="JC13" s="37">
        <v>0</v>
      </c>
      <c r="JD13" s="38"/>
      <c r="JE13" s="38"/>
      <c r="JF13" s="38"/>
      <c r="JG13" s="38"/>
      <c r="JH13" s="38"/>
      <c r="JI13" s="38"/>
      <c r="JJ13" s="38"/>
      <c r="JK13" s="38"/>
    </row>
    <row r="14" spans="1:271" x14ac:dyDescent="0.25">
      <c r="A14" s="35"/>
      <c r="B14" s="39" t="s">
        <v>20</v>
      </c>
      <c r="C14" s="37">
        <v>42721.4</v>
      </c>
      <c r="D14" s="37">
        <v>42870.678999999996</v>
      </c>
      <c r="E14" s="37">
        <v>43239.436000000002</v>
      </c>
      <c r="F14" s="37">
        <v>43616.593999999997</v>
      </c>
      <c r="G14" s="37">
        <v>43747.017</v>
      </c>
      <c r="H14" s="37">
        <v>44225.245000000003</v>
      </c>
      <c r="I14" s="37">
        <v>44686.364000000001</v>
      </c>
      <c r="J14" s="37">
        <v>45290.887999999999</v>
      </c>
      <c r="K14" s="37">
        <v>45675.165000000001</v>
      </c>
      <c r="L14" s="37">
        <v>46319.254000000001</v>
      </c>
      <c r="M14" s="37">
        <v>50406.002999999997</v>
      </c>
      <c r="N14" s="37">
        <v>50987.002999999997</v>
      </c>
      <c r="O14" s="37">
        <v>50907.775000000001</v>
      </c>
      <c r="P14" s="37">
        <v>52969.697999999997</v>
      </c>
      <c r="Q14" s="37">
        <v>52491.69</v>
      </c>
      <c r="R14" s="37">
        <v>53462.993999999999</v>
      </c>
      <c r="S14" s="37">
        <v>54383.873</v>
      </c>
      <c r="T14" s="37">
        <v>55736.137000000002</v>
      </c>
      <c r="U14" s="37">
        <v>57016.264999999999</v>
      </c>
      <c r="V14" s="37">
        <v>58103.77</v>
      </c>
      <c r="W14" s="37">
        <v>59245.544000000002</v>
      </c>
      <c r="X14" s="37">
        <v>60418.906999999999</v>
      </c>
      <c r="Y14" s="37">
        <v>61936.116999999998</v>
      </c>
      <c r="Z14" s="37">
        <v>63414.082999999999</v>
      </c>
      <c r="AA14" s="37">
        <v>63926.622000000003</v>
      </c>
      <c r="AB14" s="37">
        <v>65300.296000000002</v>
      </c>
      <c r="AC14" s="37">
        <v>65766.918000000005</v>
      </c>
      <c r="AD14" s="37">
        <v>67390.426999999996</v>
      </c>
      <c r="AE14" s="37">
        <v>68658.085999999996</v>
      </c>
      <c r="AF14" s="37">
        <v>69688.464000000007</v>
      </c>
      <c r="AG14" s="37">
        <v>68744.895999999993</v>
      </c>
      <c r="AH14" s="37">
        <v>71276.39</v>
      </c>
      <c r="AI14" s="37">
        <v>69722.808000000005</v>
      </c>
      <c r="AJ14" s="37">
        <v>72296.248999999996</v>
      </c>
      <c r="AK14" s="37">
        <v>70714.952000000005</v>
      </c>
      <c r="AL14" s="37">
        <v>73801.945000000007</v>
      </c>
      <c r="AM14" s="37">
        <v>74471.974000000002</v>
      </c>
      <c r="AN14" s="37">
        <v>76916.201000000001</v>
      </c>
      <c r="AO14" s="37">
        <v>75597.751000000004</v>
      </c>
      <c r="AP14" s="37">
        <v>76481.046000000002</v>
      </c>
      <c r="AQ14" s="37">
        <v>77393.002999999997</v>
      </c>
      <c r="AR14" s="37">
        <v>78420.595000000001</v>
      </c>
      <c r="AS14" s="37">
        <v>78873.356</v>
      </c>
      <c r="AT14" s="37">
        <v>78008.264999999999</v>
      </c>
      <c r="AU14" s="37">
        <v>81198.063999999998</v>
      </c>
      <c r="AV14" s="37">
        <v>82176.111000000004</v>
      </c>
      <c r="AW14" s="37">
        <v>82798.198000000004</v>
      </c>
      <c r="AX14" s="37">
        <v>82306.237999999998</v>
      </c>
      <c r="AY14" s="37">
        <v>81817.985000000001</v>
      </c>
      <c r="AZ14" s="37">
        <v>84325.960999999996</v>
      </c>
      <c r="BA14" s="37">
        <v>82432.307000000001</v>
      </c>
      <c r="BB14" s="37">
        <v>82871.423999999999</v>
      </c>
      <c r="BC14" s="37">
        <v>82890.903999999995</v>
      </c>
      <c r="BD14" s="37">
        <v>82482.490000000005</v>
      </c>
      <c r="BE14" s="37">
        <v>84060.09</v>
      </c>
      <c r="BF14" s="37">
        <v>84345.994999999995</v>
      </c>
      <c r="BG14" s="37">
        <v>82947.841</v>
      </c>
      <c r="BH14" s="37">
        <v>83029.029020000002</v>
      </c>
      <c r="BI14" s="37">
        <v>83286.322708000007</v>
      </c>
      <c r="BJ14" s="37">
        <v>85188.722099999999</v>
      </c>
      <c r="BK14" s="37">
        <v>84310.098488000003</v>
      </c>
      <c r="BL14" s="37">
        <v>84535.262187100001</v>
      </c>
      <c r="BM14" s="37">
        <v>84970.449076000004</v>
      </c>
      <c r="BN14" s="37">
        <v>86119.967516000004</v>
      </c>
      <c r="BO14" s="37">
        <v>85709.907282999993</v>
      </c>
      <c r="BP14" s="37">
        <v>86518.980351000006</v>
      </c>
      <c r="BQ14" s="37">
        <v>87582.938858000009</v>
      </c>
      <c r="BR14" s="37">
        <v>86327.661735000001</v>
      </c>
      <c r="BS14" s="37">
        <v>86707.799566000002</v>
      </c>
      <c r="BT14" s="37">
        <v>84594.852364999999</v>
      </c>
      <c r="BU14" s="37">
        <v>92445.73976289999</v>
      </c>
      <c r="BV14" s="37">
        <v>92081.697261499998</v>
      </c>
      <c r="BW14" s="37">
        <v>92558.539000000004</v>
      </c>
      <c r="BX14" s="37">
        <v>89067.316500000001</v>
      </c>
      <c r="BY14" s="37">
        <v>91693.256909999996</v>
      </c>
      <c r="BZ14" s="37">
        <v>91932.325460000007</v>
      </c>
      <c r="CA14" s="37">
        <v>92862.580879999994</v>
      </c>
      <c r="CB14" s="37">
        <v>93117.941430000006</v>
      </c>
      <c r="CC14" s="37">
        <v>94014.97387999999</v>
      </c>
      <c r="CD14" s="37">
        <v>92957.630810000002</v>
      </c>
      <c r="CE14" s="37">
        <v>93541.233619999999</v>
      </c>
      <c r="CF14" s="37">
        <v>109061.51232000001</v>
      </c>
      <c r="CG14" s="37">
        <v>138420.93625</v>
      </c>
      <c r="CH14" s="37">
        <v>170892.52164999998</v>
      </c>
      <c r="CI14" s="37">
        <v>196450.94063</v>
      </c>
      <c r="CJ14" s="37">
        <v>213779.37557</v>
      </c>
      <c r="CK14" s="37">
        <v>233071.97871</v>
      </c>
      <c r="CL14" s="37">
        <v>255561.07704</v>
      </c>
      <c r="CM14" s="37">
        <v>273880.77656999999</v>
      </c>
      <c r="CN14" s="37">
        <v>290101.23920999997</v>
      </c>
      <c r="CO14" s="37">
        <v>303716.65538000001</v>
      </c>
      <c r="CP14" s="37">
        <v>319664.73761000001</v>
      </c>
      <c r="CQ14" s="37">
        <v>335054.95131999999</v>
      </c>
      <c r="CR14" s="37">
        <v>365438.76658</v>
      </c>
      <c r="CS14" s="37">
        <v>380924.11884000001</v>
      </c>
      <c r="CT14" s="37">
        <v>399385.09066999995</v>
      </c>
      <c r="CU14" s="37">
        <v>418623.46049999999</v>
      </c>
      <c r="CV14" s="37">
        <v>422945.86659000005</v>
      </c>
      <c r="CW14" s="37">
        <v>434719.53289999999</v>
      </c>
      <c r="CX14" s="37">
        <v>447790.5661</v>
      </c>
      <c r="CY14" s="37">
        <v>460766.76560000004</v>
      </c>
      <c r="CZ14" s="37">
        <v>475770.02439999999</v>
      </c>
      <c r="DA14" s="37">
        <v>486530.23960000003</v>
      </c>
      <c r="DB14" s="37">
        <v>489402.600018</v>
      </c>
      <c r="DC14" s="37">
        <v>490116.17510000005</v>
      </c>
      <c r="DD14" s="37">
        <v>498248.20010000002</v>
      </c>
      <c r="DE14" s="37">
        <v>501044.1348</v>
      </c>
      <c r="DF14" s="37">
        <v>502186.56506100006</v>
      </c>
      <c r="DG14" s="37">
        <v>513525.30439999996</v>
      </c>
      <c r="DH14" s="37">
        <v>520669.12239999999</v>
      </c>
      <c r="DI14" s="37">
        <v>496126.15119999996</v>
      </c>
      <c r="DJ14" s="37">
        <v>527902.25399999996</v>
      </c>
      <c r="DK14" s="37">
        <v>535408.68969999999</v>
      </c>
      <c r="DL14" s="37">
        <v>546186.36820000003</v>
      </c>
      <c r="DM14" s="37">
        <v>552343.15720000002</v>
      </c>
      <c r="DN14" s="37">
        <v>558944.56420440588</v>
      </c>
      <c r="DO14" s="37">
        <v>569951.70512200834</v>
      </c>
      <c r="DP14" s="37">
        <v>578011.54095838871</v>
      </c>
      <c r="DQ14" s="37">
        <v>575921.00208674627</v>
      </c>
      <c r="DR14" s="37">
        <v>579783.27805853705</v>
      </c>
      <c r="DS14" s="37">
        <v>575092.36051144591</v>
      </c>
      <c r="DT14" s="37">
        <v>598263.68157468038</v>
      </c>
      <c r="DU14" s="37">
        <v>598627.98579956591</v>
      </c>
      <c r="DV14" s="37">
        <v>594630.02955732879</v>
      </c>
      <c r="DW14" s="37">
        <v>593828.75068035186</v>
      </c>
      <c r="DX14" s="37">
        <v>614890.87849227723</v>
      </c>
      <c r="DY14" s="37">
        <v>607459.51763412217</v>
      </c>
      <c r="DZ14" s="37">
        <v>613605.09616948653</v>
      </c>
      <c r="EA14" s="37">
        <v>627756.80928195512</v>
      </c>
      <c r="EB14" s="37">
        <v>627091.3785113187</v>
      </c>
      <c r="EC14" s="37">
        <v>423968.16253325727</v>
      </c>
      <c r="ED14" s="37">
        <v>427419.00250916206</v>
      </c>
      <c r="EE14" s="37">
        <v>434257.45201041107</v>
      </c>
      <c r="EF14" s="37">
        <v>435746.30321680108</v>
      </c>
      <c r="EG14" s="37">
        <v>436684.06577482069</v>
      </c>
      <c r="EH14" s="37">
        <v>377906.25670361024</v>
      </c>
      <c r="EI14" s="37">
        <v>377541.44864178071</v>
      </c>
      <c r="EJ14" s="37">
        <v>380410.46647192992</v>
      </c>
      <c r="EK14" s="37">
        <v>380752.95217993995</v>
      </c>
      <c r="EL14" s="37">
        <v>388538.06604698946</v>
      </c>
      <c r="EM14" s="37">
        <v>381713.40989651042</v>
      </c>
      <c r="EN14" s="37">
        <v>380781.76015699998</v>
      </c>
      <c r="EO14" s="37">
        <v>383781.87255153013</v>
      </c>
      <c r="EP14" s="37">
        <v>387309.04356007057</v>
      </c>
      <c r="EQ14" s="37">
        <v>386724.43762400001</v>
      </c>
      <c r="ER14" s="37">
        <v>399834.36403227015</v>
      </c>
      <c r="ES14" s="37">
        <v>393604.03822067013</v>
      </c>
      <c r="ET14" s="37">
        <v>393020.1580334102</v>
      </c>
      <c r="EU14" s="37">
        <v>393261.35746089963</v>
      </c>
      <c r="EV14" s="37">
        <v>391947.49585827056</v>
      </c>
      <c r="EW14" s="37">
        <v>389293.64555201994</v>
      </c>
      <c r="EX14" s="37">
        <v>386149.55859720003</v>
      </c>
      <c r="EY14" s="37">
        <v>381208.10172020009</v>
      </c>
      <c r="EZ14" s="37">
        <v>376300.74284509994</v>
      </c>
      <c r="FA14" s="37">
        <v>373699.20131799998</v>
      </c>
      <c r="FB14" s="37">
        <v>374394.52469066007</v>
      </c>
      <c r="FC14" s="37">
        <v>371890.83996799996</v>
      </c>
      <c r="FD14" s="37">
        <v>371374.76654499996</v>
      </c>
      <c r="FE14" s="37">
        <v>367238.88343704026</v>
      </c>
      <c r="FF14" s="37">
        <v>372714.85948599008</v>
      </c>
      <c r="FG14" s="37">
        <v>370834.97725055972</v>
      </c>
      <c r="FH14" s="37">
        <v>372054.38642736</v>
      </c>
      <c r="FI14" s="37">
        <v>372883.67893419036</v>
      </c>
      <c r="FJ14" s="37">
        <v>370561.96580609027</v>
      </c>
      <c r="FK14" s="37">
        <v>379243.60467184015</v>
      </c>
      <c r="FL14" s="37">
        <v>372040.72459200001</v>
      </c>
      <c r="FM14" s="37">
        <v>376972.88829000003</v>
      </c>
      <c r="FN14" s="37">
        <v>363417.10724899999</v>
      </c>
      <c r="FO14" s="37">
        <v>475388.82298100006</v>
      </c>
      <c r="FP14" s="37">
        <v>474137.73392000003</v>
      </c>
      <c r="FQ14" s="37">
        <v>472663.55868800008</v>
      </c>
      <c r="FR14" s="37">
        <v>472584.09547000006</v>
      </c>
      <c r="FS14" s="37">
        <v>475036.15768999991</v>
      </c>
      <c r="FT14" s="37">
        <v>475980.01322000008</v>
      </c>
      <c r="FU14" s="37">
        <v>474634.14112000004</v>
      </c>
      <c r="FV14" s="37">
        <v>474776.95335000003</v>
      </c>
      <c r="FW14" s="37">
        <v>469531.51841000002</v>
      </c>
      <c r="FX14" s="37">
        <v>468633.15337000001</v>
      </c>
      <c r="FY14" s="37">
        <v>467037.48065999994</v>
      </c>
      <c r="FZ14" s="37">
        <v>467447.9657</v>
      </c>
      <c r="GA14" s="37">
        <v>465498.17512000003</v>
      </c>
      <c r="GB14" s="37">
        <v>463546.90129999997</v>
      </c>
      <c r="GC14" s="37">
        <v>462299.78691000002</v>
      </c>
      <c r="GD14" s="37">
        <v>469771.44489000004</v>
      </c>
      <c r="GE14" s="37">
        <v>468567.61261999997</v>
      </c>
      <c r="GF14" s="37">
        <v>468744.14449000004</v>
      </c>
      <c r="GG14" s="37">
        <v>468012.27477999998</v>
      </c>
      <c r="GH14" s="37">
        <v>471159.80129999999</v>
      </c>
      <c r="GI14" s="37">
        <v>468879.46707999997</v>
      </c>
      <c r="GJ14" s="37">
        <v>470089.08424999996</v>
      </c>
      <c r="GK14" s="37">
        <v>471212.08483000007</v>
      </c>
      <c r="GL14" s="37">
        <v>470904.21578999999</v>
      </c>
      <c r="GM14" s="37">
        <v>505340.64739999996</v>
      </c>
      <c r="GN14" s="37">
        <v>507670.73019999999</v>
      </c>
      <c r="GO14" s="37">
        <v>504925.94659999997</v>
      </c>
      <c r="GP14" s="37">
        <v>507379.75880000001</v>
      </c>
      <c r="GQ14" s="37">
        <v>509473.62309999997</v>
      </c>
      <c r="GR14" s="37">
        <v>512985.92950000003</v>
      </c>
      <c r="GS14" s="37">
        <v>516610.35049999994</v>
      </c>
      <c r="GT14" s="37">
        <v>521059.80850000004</v>
      </c>
      <c r="GU14" s="37">
        <v>521567.41760000004</v>
      </c>
      <c r="GV14" s="37">
        <v>524985.55494499998</v>
      </c>
      <c r="GW14" s="37">
        <v>526578.70260999992</v>
      </c>
      <c r="GX14" s="37">
        <v>528060.183326</v>
      </c>
      <c r="GY14" s="37">
        <v>523093.439427</v>
      </c>
      <c r="GZ14" s="37">
        <v>519354.117104</v>
      </c>
      <c r="HA14" s="37">
        <v>511680.593322</v>
      </c>
      <c r="HB14" s="37">
        <v>513773.76024500001</v>
      </c>
      <c r="HC14" s="37">
        <v>517925.267207</v>
      </c>
      <c r="HD14" s="37">
        <v>517433.95638900006</v>
      </c>
      <c r="HE14" s="37">
        <v>518085.313799</v>
      </c>
      <c r="HF14" s="37">
        <v>514860.39388600003</v>
      </c>
      <c r="HG14" s="37">
        <v>518969.33862499997</v>
      </c>
      <c r="HH14" s="37">
        <v>525790.41064100002</v>
      </c>
      <c r="HI14" s="37">
        <v>528007.03193499998</v>
      </c>
      <c r="HJ14" s="37">
        <v>531020.06106199999</v>
      </c>
      <c r="HK14" s="37">
        <v>527261.884999</v>
      </c>
      <c r="HL14" s="37">
        <v>529107.129526</v>
      </c>
      <c r="HM14" s="37">
        <v>528696.68985800003</v>
      </c>
      <c r="HN14" s="37">
        <v>534356.50893500005</v>
      </c>
      <c r="HO14" s="37">
        <v>538427.12940900004</v>
      </c>
      <c r="HP14" s="37">
        <v>544646.59882300009</v>
      </c>
      <c r="HQ14" s="37">
        <v>550230.68751800002</v>
      </c>
      <c r="HR14" s="37">
        <v>555476.30460899998</v>
      </c>
      <c r="HS14" s="37">
        <v>557402.99304500001</v>
      </c>
      <c r="HT14" s="37">
        <v>563099.91715200001</v>
      </c>
      <c r="HU14" s="37">
        <v>576150.07337100001</v>
      </c>
      <c r="HV14" s="37">
        <v>581293.47698599985</v>
      </c>
      <c r="HW14" s="37">
        <v>587586.27904699999</v>
      </c>
      <c r="HX14" s="37">
        <v>594802.66901399987</v>
      </c>
      <c r="HY14" s="37">
        <v>594046.19507700007</v>
      </c>
      <c r="HZ14" s="37">
        <v>604413.25950200006</v>
      </c>
      <c r="IA14" s="37">
        <v>609601.30109399988</v>
      </c>
      <c r="IB14" s="37">
        <v>615348.90383199998</v>
      </c>
      <c r="IC14" s="37">
        <v>620980.35000999994</v>
      </c>
      <c r="ID14" s="37">
        <v>627595.13745599997</v>
      </c>
      <c r="IE14" s="37">
        <v>629664.96754300001</v>
      </c>
      <c r="IF14" s="37">
        <v>634033.37766699994</v>
      </c>
      <c r="IG14" s="37">
        <v>639170.03685799998</v>
      </c>
      <c r="IH14" s="37">
        <v>643144.54121900001</v>
      </c>
      <c r="II14" s="37">
        <v>644610.71621900005</v>
      </c>
      <c r="IJ14" s="37">
        <v>647643.448691</v>
      </c>
      <c r="IK14" s="37">
        <v>648346.85699200002</v>
      </c>
      <c r="IL14" s="37">
        <v>653098.94617100002</v>
      </c>
      <c r="IM14" s="37">
        <v>658192.58713600005</v>
      </c>
      <c r="IN14" s="37">
        <v>662403.61445099988</v>
      </c>
      <c r="IO14" s="37">
        <v>663956.82862100017</v>
      </c>
      <c r="IP14" s="37">
        <v>671654.99575600016</v>
      </c>
      <c r="IQ14" s="37">
        <v>674346.76763799996</v>
      </c>
      <c r="IR14" s="37">
        <v>678661.46490699996</v>
      </c>
      <c r="IS14" s="37">
        <v>676692.41399200005</v>
      </c>
      <c r="IT14" s="37">
        <v>676268.20757700002</v>
      </c>
      <c r="IU14" s="37">
        <v>673982.83432099991</v>
      </c>
      <c r="IV14" s="37">
        <v>675450.28640899993</v>
      </c>
      <c r="IW14" s="37">
        <v>668946.26210000005</v>
      </c>
      <c r="IX14" s="37">
        <v>671072.65950199985</v>
      </c>
      <c r="IY14" s="37">
        <v>673967.72454799991</v>
      </c>
      <c r="IZ14" s="37">
        <v>677159.27760799997</v>
      </c>
      <c r="JA14" s="37">
        <v>679739.56802200002</v>
      </c>
      <c r="JB14" s="37">
        <v>682335.32386999996</v>
      </c>
      <c r="JC14" s="37">
        <v>682461.09017999994</v>
      </c>
      <c r="JD14" s="38"/>
      <c r="JE14" s="38"/>
      <c r="JF14" s="38"/>
      <c r="JG14" s="38"/>
      <c r="JH14" s="38"/>
      <c r="JI14" s="38"/>
      <c r="JJ14" s="38"/>
      <c r="JK14" s="38"/>
    </row>
    <row r="15" spans="1:271" s="42" customFormat="1" x14ac:dyDescent="0.25">
      <c r="A15" s="35"/>
      <c r="B15" s="40" t="s">
        <v>21</v>
      </c>
      <c r="C15" s="37">
        <v>0</v>
      </c>
      <c r="D15" s="37">
        <v>0</v>
      </c>
      <c r="E15" s="37">
        <v>0</v>
      </c>
      <c r="F15" s="37">
        <v>0</v>
      </c>
      <c r="G15" s="37">
        <v>0</v>
      </c>
      <c r="H15" s="37">
        <v>0</v>
      </c>
      <c r="I15" s="37">
        <v>0</v>
      </c>
      <c r="J15" s="37">
        <v>0</v>
      </c>
      <c r="K15" s="37">
        <v>0</v>
      </c>
      <c r="L15" s="37">
        <v>0</v>
      </c>
      <c r="M15" s="37">
        <v>0</v>
      </c>
      <c r="N15" s="37">
        <v>0</v>
      </c>
      <c r="O15" s="37">
        <v>0</v>
      </c>
      <c r="P15" s="37">
        <v>0</v>
      </c>
      <c r="Q15" s="37">
        <v>0</v>
      </c>
      <c r="R15" s="37">
        <v>0</v>
      </c>
      <c r="S15" s="37">
        <v>0</v>
      </c>
      <c r="T15" s="37">
        <v>0</v>
      </c>
      <c r="U15" s="37">
        <v>0</v>
      </c>
      <c r="V15" s="37">
        <v>0</v>
      </c>
      <c r="W15" s="37">
        <v>0</v>
      </c>
      <c r="X15" s="37">
        <v>0</v>
      </c>
      <c r="Y15" s="37">
        <v>0</v>
      </c>
      <c r="Z15" s="37">
        <v>0</v>
      </c>
      <c r="AA15" s="37">
        <v>0</v>
      </c>
      <c r="AB15" s="37">
        <v>0</v>
      </c>
      <c r="AC15" s="37">
        <v>0</v>
      </c>
      <c r="AD15" s="37">
        <v>0</v>
      </c>
      <c r="AE15" s="37">
        <v>0</v>
      </c>
      <c r="AF15" s="37">
        <v>0</v>
      </c>
      <c r="AG15" s="37">
        <v>0</v>
      </c>
      <c r="AH15" s="37">
        <v>0</v>
      </c>
      <c r="AI15" s="37">
        <v>0</v>
      </c>
      <c r="AJ15" s="37">
        <v>0</v>
      </c>
      <c r="AK15" s="37">
        <v>0</v>
      </c>
      <c r="AL15" s="37">
        <v>0</v>
      </c>
      <c r="AM15" s="37">
        <v>0</v>
      </c>
      <c r="AN15" s="37">
        <v>0</v>
      </c>
      <c r="AO15" s="37">
        <v>0</v>
      </c>
      <c r="AP15" s="37">
        <v>0</v>
      </c>
      <c r="AQ15" s="37">
        <v>0</v>
      </c>
      <c r="AR15" s="37">
        <v>0</v>
      </c>
      <c r="AS15" s="37">
        <v>0</v>
      </c>
      <c r="AT15" s="37">
        <v>0</v>
      </c>
      <c r="AU15" s="37">
        <v>0</v>
      </c>
      <c r="AV15" s="37">
        <v>0</v>
      </c>
      <c r="AW15" s="37">
        <v>0</v>
      </c>
      <c r="AX15" s="37">
        <v>0</v>
      </c>
      <c r="AY15" s="37">
        <v>0</v>
      </c>
      <c r="AZ15" s="37">
        <v>0</v>
      </c>
      <c r="BA15" s="37">
        <v>0</v>
      </c>
      <c r="BB15" s="37">
        <v>0</v>
      </c>
      <c r="BC15" s="37">
        <v>0</v>
      </c>
      <c r="BD15" s="37">
        <v>0</v>
      </c>
      <c r="BE15" s="37">
        <v>0</v>
      </c>
      <c r="BF15" s="37">
        <v>0</v>
      </c>
      <c r="BG15" s="37">
        <v>0</v>
      </c>
      <c r="BH15" s="37">
        <v>0</v>
      </c>
      <c r="BI15" s="37">
        <v>0</v>
      </c>
      <c r="BJ15" s="37">
        <v>0</v>
      </c>
      <c r="BK15" s="37">
        <v>0</v>
      </c>
      <c r="BL15" s="37">
        <v>0</v>
      </c>
      <c r="BM15" s="37">
        <v>0</v>
      </c>
      <c r="BN15" s="37">
        <v>0</v>
      </c>
      <c r="BO15" s="37">
        <v>0</v>
      </c>
      <c r="BP15" s="37">
        <v>0</v>
      </c>
      <c r="BQ15" s="37">
        <v>0</v>
      </c>
      <c r="BR15" s="37">
        <v>0</v>
      </c>
      <c r="BS15" s="37">
        <v>0</v>
      </c>
      <c r="BT15" s="37">
        <v>0</v>
      </c>
      <c r="BU15" s="37">
        <v>0</v>
      </c>
      <c r="BV15" s="37">
        <v>0</v>
      </c>
      <c r="BW15" s="37">
        <v>0</v>
      </c>
      <c r="BX15" s="37">
        <v>0</v>
      </c>
      <c r="BY15" s="37">
        <v>0</v>
      </c>
      <c r="BZ15" s="37">
        <v>0</v>
      </c>
      <c r="CA15" s="37">
        <v>0</v>
      </c>
      <c r="CB15" s="37">
        <v>0</v>
      </c>
      <c r="CC15" s="37">
        <v>0</v>
      </c>
      <c r="CD15" s="37">
        <v>0</v>
      </c>
      <c r="CE15" s="37">
        <v>0</v>
      </c>
      <c r="CF15" s="37">
        <v>0</v>
      </c>
      <c r="CG15" s="37">
        <v>0</v>
      </c>
      <c r="CH15" s="37">
        <v>0</v>
      </c>
      <c r="CI15" s="37">
        <v>0</v>
      </c>
      <c r="CJ15" s="37">
        <v>0</v>
      </c>
      <c r="CK15" s="37">
        <v>0</v>
      </c>
      <c r="CL15" s="37">
        <v>0</v>
      </c>
      <c r="CM15" s="37">
        <v>0</v>
      </c>
      <c r="CN15" s="37">
        <v>0</v>
      </c>
      <c r="CO15" s="37">
        <v>0</v>
      </c>
      <c r="CP15" s="37">
        <v>0</v>
      </c>
      <c r="CQ15" s="37">
        <v>0</v>
      </c>
      <c r="CR15" s="37">
        <v>0</v>
      </c>
      <c r="CS15" s="37">
        <v>0</v>
      </c>
      <c r="CT15" s="37">
        <v>0</v>
      </c>
      <c r="CU15" s="37">
        <v>0</v>
      </c>
      <c r="CV15" s="37">
        <v>0</v>
      </c>
      <c r="CW15" s="37">
        <v>0</v>
      </c>
      <c r="CX15" s="37">
        <v>0</v>
      </c>
      <c r="CY15" s="37">
        <v>0</v>
      </c>
      <c r="CZ15" s="37">
        <v>0</v>
      </c>
      <c r="DA15" s="37">
        <v>0</v>
      </c>
      <c r="DB15" s="37">
        <v>0</v>
      </c>
      <c r="DC15" s="37">
        <v>0</v>
      </c>
      <c r="DD15" s="37">
        <v>0</v>
      </c>
      <c r="DE15" s="37">
        <v>0</v>
      </c>
      <c r="DF15" s="37">
        <v>0</v>
      </c>
      <c r="DG15" s="37">
        <v>0</v>
      </c>
      <c r="DH15" s="37">
        <v>0</v>
      </c>
      <c r="DI15" s="37">
        <v>0</v>
      </c>
      <c r="DJ15" s="37">
        <v>0</v>
      </c>
      <c r="DK15" s="37">
        <v>0</v>
      </c>
      <c r="DL15" s="37">
        <v>0</v>
      </c>
      <c r="DM15" s="37">
        <v>0</v>
      </c>
      <c r="DN15" s="37">
        <v>439369.49490783323</v>
      </c>
      <c r="DO15" s="37">
        <v>445212.1706550399</v>
      </c>
      <c r="DP15" s="37">
        <v>448541.19902910199</v>
      </c>
      <c r="DQ15" s="37">
        <v>452597.85227134306</v>
      </c>
      <c r="DR15" s="37">
        <v>459253.96895191266</v>
      </c>
      <c r="DS15" s="37">
        <v>465303.17438553803</v>
      </c>
      <c r="DT15" s="37">
        <v>472297.45580907061</v>
      </c>
      <c r="DU15" s="37">
        <v>464348.3418016131</v>
      </c>
      <c r="DV15" s="37">
        <v>467333.29706099996</v>
      </c>
      <c r="DW15" s="37">
        <v>463366.28103499999</v>
      </c>
      <c r="DX15" s="37">
        <v>480352.61361151497</v>
      </c>
      <c r="DY15" s="37">
        <v>482133.55812700005</v>
      </c>
      <c r="DZ15" s="37">
        <v>481488.72829500004</v>
      </c>
      <c r="EA15" s="37">
        <v>498345.26924599998</v>
      </c>
      <c r="EB15" s="37">
        <v>499333.36638600001</v>
      </c>
      <c r="EC15" s="37">
        <v>307687.31751196965</v>
      </c>
      <c r="ED15" s="37">
        <v>318329.67068036005</v>
      </c>
      <c r="EE15" s="37">
        <v>320534.50096035999</v>
      </c>
      <c r="EF15" s="37">
        <v>325557.58303436002</v>
      </c>
      <c r="EG15" s="37">
        <v>328886.57640235964</v>
      </c>
      <c r="EH15" s="37">
        <v>280355.88796300028</v>
      </c>
      <c r="EI15" s="37">
        <v>280983.06415200065</v>
      </c>
      <c r="EJ15" s="37">
        <v>283738.00134099991</v>
      </c>
      <c r="EK15" s="37">
        <v>283348.25194399996</v>
      </c>
      <c r="EL15" s="37">
        <v>283981.73754499946</v>
      </c>
      <c r="EM15" s="37">
        <v>278827.16568600037</v>
      </c>
      <c r="EN15" s="37">
        <v>281045.67655099998</v>
      </c>
      <c r="EO15" s="37">
        <v>283234.02061200002</v>
      </c>
      <c r="EP15" s="37">
        <v>286076.18062100053</v>
      </c>
      <c r="EQ15" s="37">
        <v>285089.30305500003</v>
      </c>
      <c r="ER15" s="37">
        <v>295233.6509890001</v>
      </c>
      <c r="ES15" s="37">
        <v>289939.01569500018</v>
      </c>
      <c r="ET15" s="37">
        <v>289213.56412100018</v>
      </c>
      <c r="EU15" s="37">
        <v>289459.87492499966</v>
      </c>
      <c r="EV15" s="37">
        <v>289194.95758510043</v>
      </c>
      <c r="EW15" s="37">
        <v>286248.48672299983</v>
      </c>
      <c r="EX15" s="37">
        <v>283076.19112700009</v>
      </c>
      <c r="EY15" s="37">
        <v>282282.01521100011</v>
      </c>
      <c r="EZ15" s="37">
        <v>277899.91395599995</v>
      </c>
      <c r="FA15" s="37">
        <v>275808.88250499999</v>
      </c>
      <c r="FB15" s="37">
        <v>276815.53058500018</v>
      </c>
      <c r="FC15" s="37">
        <v>273599.36091499997</v>
      </c>
      <c r="FD15" s="37">
        <v>273735.09754699998</v>
      </c>
      <c r="FE15" s="37">
        <v>273914.31718500028</v>
      </c>
      <c r="FF15" s="37">
        <v>276209.59516500006</v>
      </c>
      <c r="FG15" s="37">
        <v>267638.45841799985</v>
      </c>
      <c r="FH15" s="37">
        <v>265693.63576300006</v>
      </c>
      <c r="FI15" s="37">
        <v>264970.40933300037</v>
      </c>
      <c r="FJ15" s="37">
        <v>263625.00380900025</v>
      </c>
      <c r="FK15" s="37">
        <v>261743.45434900012</v>
      </c>
      <c r="FL15" s="37">
        <v>260149.59738699999</v>
      </c>
      <c r="FM15" s="37">
        <v>259301.87006000002</v>
      </c>
      <c r="FN15" s="37">
        <v>258050.77088900001</v>
      </c>
      <c r="FO15" s="37">
        <v>377550.92108</v>
      </c>
      <c r="FP15" s="37">
        <v>378023.49258000002</v>
      </c>
      <c r="FQ15" s="37">
        <v>377753.14331600006</v>
      </c>
      <c r="FR15" s="37">
        <v>378268.15543900005</v>
      </c>
      <c r="FS15" s="37">
        <v>380254.33798799996</v>
      </c>
      <c r="FT15" s="37">
        <v>381248.41671400005</v>
      </c>
      <c r="FU15" s="37">
        <v>386091.22456900001</v>
      </c>
      <c r="FV15" s="37">
        <v>385979.17690000002</v>
      </c>
      <c r="FW15" s="37">
        <v>382077.39778100001</v>
      </c>
      <c r="FX15" s="37">
        <v>380483.14867000002</v>
      </c>
      <c r="FY15" s="37">
        <v>382558.81208799995</v>
      </c>
      <c r="FZ15" s="37">
        <v>383573.26919999998</v>
      </c>
      <c r="GA15" s="37">
        <v>383989.331596</v>
      </c>
      <c r="GB15" s="37">
        <v>382609.82491799997</v>
      </c>
      <c r="GC15" s="37">
        <v>382343.95862300001</v>
      </c>
      <c r="GD15" s="37">
        <v>388526.650387</v>
      </c>
      <c r="GE15" s="37">
        <v>386288.08653999999</v>
      </c>
      <c r="GF15" s="37">
        <v>386055.98518800002</v>
      </c>
      <c r="GG15" s="37">
        <v>387411.05009599996</v>
      </c>
      <c r="GH15" s="37">
        <v>390614.201726</v>
      </c>
      <c r="GI15" s="37">
        <v>387564.18727699999</v>
      </c>
      <c r="GJ15" s="37">
        <v>391021.70235899999</v>
      </c>
      <c r="GK15" s="37">
        <v>393012.28571300005</v>
      </c>
      <c r="GL15" s="37">
        <v>394358.64934100001</v>
      </c>
      <c r="GM15" s="37">
        <v>425476.91476799996</v>
      </c>
      <c r="GN15" s="37">
        <v>427962.13133800001</v>
      </c>
      <c r="GO15" s="37">
        <v>426856.59811999998</v>
      </c>
      <c r="GP15" s="37">
        <v>429586.79561600002</v>
      </c>
      <c r="GQ15" s="37">
        <v>432222.18225899996</v>
      </c>
      <c r="GR15" s="37">
        <v>436163.86791500001</v>
      </c>
      <c r="GS15" s="37">
        <v>440435.60330999992</v>
      </c>
      <c r="GT15" s="37">
        <v>445302.59905000002</v>
      </c>
      <c r="GU15" s="37">
        <v>446656.46098600002</v>
      </c>
      <c r="GV15" s="37">
        <v>452422.576627</v>
      </c>
      <c r="GW15" s="37">
        <v>454898.37945499993</v>
      </c>
      <c r="GX15" s="37">
        <v>457749.91611000005</v>
      </c>
      <c r="GY15" s="37">
        <v>455369.63918</v>
      </c>
      <c r="GZ15" s="37">
        <v>452549.850546</v>
      </c>
      <c r="HA15" s="37">
        <v>447409.99346299999</v>
      </c>
      <c r="HB15" s="37">
        <v>454037.06148999999</v>
      </c>
      <c r="HC15" s="37">
        <v>458489.38980900001</v>
      </c>
      <c r="HD15" s="37">
        <v>458388.74308700004</v>
      </c>
      <c r="HE15" s="37">
        <v>459833.23571099999</v>
      </c>
      <c r="HF15" s="37">
        <v>456415.04252200003</v>
      </c>
      <c r="HG15" s="37">
        <v>463323.47927299998</v>
      </c>
      <c r="HH15" s="37">
        <v>471833.25015699997</v>
      </c>
      <c r="HI15" s="37">
        <v>474880.89598299999</v>
      </c>
      <c r="HJ15" s="37">
        <v>474956.13544300001</v>
      </c>
      <c r="HK15" s="37">
        <v>472652.14524699998</v>
      </c>
      <c r="HL15" s="37">
        <v>476006.12631999998</v>
      </c>
      <c r="HM15" s="37">
        <v>477195.69437300001</v>
      </c>
      <c r="HN15" s="37">
        <v>482351.85793900007</v>
      </c>
      <c r="HO15" s="37">
        <v>487179.71747900004</v>
      </c>
      <c r="HP15" s="37">
        <v>493475.25592300005</v>
      </c>
      <c r="HQ15" s="37">
        <v>499525.76634000003</v>
      </c>
      <c r="HR15" s="37">
        <v>505264.17758700001</v>
      </c>
      <c r="HS15" s="37">
        <v>507766.213797</v>
      </c>
      <c r="HT15" s="37">
        <v>513927.88849399996</v>
      </c>
      <c r="HU15" s="37">
        <v>527453.724529</v>
      </c>
      <c r="HV15" s="37">
        <v>533088.57123099989</v>
      </c>
      <c r="HW15" s="37">
        <v>540307.22078800004</v>
      </c>
      <c r="HX15" s="37">
        <v>547308.16473599989</v>
      </c>
      <c r="HY15" s="37">
        <v>546941.40376900008</v>
      </c>
      <c r="HZ15" s="37">
        <v>557788.48676200002</v>
      </c>
      <c r="IA15" s="37">
        <v>563392.30105899984</v>
      </c>
      <c r="IB15" s="37">
        <v>569235.24394900003</v>
      </c>
      <c r="IC15" s="37">
        <v>574958.04923999996</v>
      </c>
      <c r="ID15" s="37">
        <v>581937.88717799995</v>
      </c>
      <c r="IE15" s="37">
        <v>584497.10407700005</v>
      </c>
      <c r="IF15" s="37">
        <v>589048.52130799997</v>
      </c>
      <c r="IG15" s="37">
        <v>595441.75658099994</v>
      </c>
      <c r="IH15" s="37">
        <v>600265.45278100006</v>
      </c>
      <c r="II15" s="37">
        <v>601162.57522900007</v>
      </c>
      <c r="IJ15" s="37">
        <v>605552.882262</v>
      </c>
      <c r="IK15" s="37">
        <v>606690.37566500006</v>
      </c>
      <c r="IL15" s="37">
        <v>611489.36601900007</v>
      </c>
      <c r="IM15" s="37">
        <v>616769.14472600003</v>
      </c>
      <c r="IN15" s="37">
        <v>621162.57112599991</v>
      </c>
      <c r="IO15" s="37">
        <v>623218.23508700018</v>
      </c>
      <c r="IP15" s="37">
        <v>631406.56170900015</v>
      </c>
      <c r="IQ15" s="37">
        <v>633874.21782399993</v>
      </c>
      <c r="IR15" s="37">
        <v>638493.38320599997</v>
      </c>
      <c r="IS15" s="37">
        <v>636517.09324100008</v>
      </c>
      <c r="IT15" s="37">
        <v>636514.89620199997</v>
      </c>
      <c r="IU15" s="37">
        <v>635139.70118400001</v>
      </c>
      <c r="IV15" s="37">
        <v>636486.54394999996</v>
      </c>
      <c r="IW15" s="37">
        <v>630390.34824399999</v>
      </c>
      <c r="IX15" s="37">
        <v>633096.06746799988</v>
      </c>
      <c r="IY15" s="37">
        <v>636115.6783899999</v>
      </c>
      <c r="IZ15" s="37">
        <v>639598.27344799996</v>
      </c>
      <c r="JA15" s="37">
        <v>642790.414353</v>
      </c>
      <c r="JB15" s="37">
        <v>646024.84668299998</v>
      </c>
      <c r="JC15" s="37">
        <v>646122.79249699996</v>
      </c>
      <c r="JD15" s="41"/>
      <c r="JE15" s="41"/>
      <c r="JF15" s="41"/>
      <c r="JG15" s="41"/>
      <c r="JH15" s="41"/>
      <c r="JI15" s="41"/>
      <c r="JJ15" s="41"/>
      <c r="JK15" s="41"/>
    </row>
    <row r="16" spans="1:271" x14ac:dyDescent="0.25">
      <c r="A16" s="35"/>
      <c r="B16" s="43" t="s">
        <v>22</v>
      </c>
      <c r="C16" s="37">
        <v>42721.4</v>
      </c>
      <c r="D16" s="37">
        <v>42870.678999999996</v>
      </c>
      <c r="E16" s="37">
        <v>43239.436000000002</v>
      </c>
      <c r="F16" s="37">
        <v>43616.593999999997</v>
      </c>
      <c r="G16" s="37">
        <v>43747.017</v>
      </c>
      <c r="H16" s="37">
        <v>44225.245000000003</v>
      </c>
      <c r="I16" s="37">
        <v>44686.364000000001</v>
      </c>
      <c r="J16" s="37">
        <v>45290.887999999999</v>
      </c>
      <c r="K16" s="37">
        <v>45675.165000000001</v>
      </c>
      <c r="L16" s="37">
        <v>46319.254000000001</v>
      </c>
      <c r="M16" s="37">
        <v>50406.002999999997</v>
      </c>
      <c r="N16" s="37">
        <v>50987.002999999997</v>
      </c>
      <c r="O16" s="37">
        <v>50907.775000000001</v>
      </c>
      <c r="P16" s="37">
        <v>52969.697999999997</v>
      </c>
      <c r="Q16" s="37">
        <v>52491.69</v>
      </c>
      <c r="R16" s="37">
        <v>53462.993999999999</v>
      </c>
      <c r="S16" s="37">
        <v>54383.873</v>
      </c>
      <c r="T16" s="37">
        <v>55736.137000000002</v>
      </c>
      <c r="U16" s="37">
        <v>57016.264999999999</v>
      </c>
      <c r="V16" s="37">
        <v>58103.77</v>
      </c>
      <c r="W16" s="37">
        <v>59245.544000000002</v>
      </c>
      <c r="X16" s="37">
        <v>60418.906999999999</v>
      </c>
      <c r="Y16" s="37">
        <v>61936.116999999998</v>
      </c>
      <c r="Z16" s="37">
        <v>63414.082999999999</v>
      </c>
      <c r="AA16" s="37">
        <v>63926.622000000003</v>
      </c>
      <c r="AB16" s="37">
        <v>65300.296000000002</v>
      </c>
      <c r="AC16" s="37">
        <v>65766.918000000005</v>
      </c>
      <c r="AD16" s="37">
        <v>67390.426999999996</v>
      </c>
      <c r="AE16" s="37">
        <v>68658.085999999996</v>
      </c>
      <c r="AF16" s="37">
        <v>69688.464000000007</v>
      </c>
      <c r="AG16" s="37">
        <v>68744.895999999993</v>
      </c>
      <c r="AH16" s="37">
        <v>71276.39</v>
      </c>
      <c r="AI16" s="37">
        <v>69722.808000000005</v>
      </c>
      <c r="AJ16" s="37">
        <v>72296.248999999996</v>
      </c>
      <c r="AK16" s="37">
        <v>70714.952000000005</v>
      </c>
      <c r="AL16" s="37">
        <v>73801.945000000007</v>
      </c>
      <c r="AM16" s="37">
        <v>74471.974000000002</v>
      </c>
      <c r="AN16" s="37">
        <v>76916.201000000001</v>
      </c>
      <c r="AO16" s="37">
        <v>75597.751000000004</v>
      </c>
      <c r="AP16" s="37">
        <v>76481.046000000002</v>
      </c>
      <c r="AQ16" s="37">
        <v>77393.002999999997</v>
      </c>
      <c r="AR16" s="37">
        <v>78420.595000000001</v>
      </c>
      <c r="AS16" s="37">
        <v>78873.356</v>
      </c>
      <c r="AT16" s="37">
        <v>78008.264999999999</v>
      </c>
      <c r="AU16" s="37">
        <v>81198.063999999998</v>
      </c>
      <c r="AV16" s="37">
        <v>82176.111000000004</v>
      </c>
      <c r="AW16" s="37">
        <v>82798.198000000004</v>
      </c>
      <c r="AX16" s="37">
        <v>82306.237999999998</v>
      </c>
      <c r="AY16" s="37">
        <v>81817.985000000001</v>
      </c>
      <c r="AZ16" s="37">
        <v>84325.960999999996</v>
      </c>
      <c r="BA16" s="37">
        <v>82432.307000000001</v>
      </c>
      <c r="BB16" s="37">
        <v>82871.423999999999</v>
      </c>
      <c r="BC16" s="37">
        <v>82890.903999999995</v>
      </c>
      <c r="BD16" s="37">
        <v>82482.490000000005</v>
      </c>
      <c r="BE16" s="37">
        <v>84060.09</v>
      </c>
      <c r="BF16" s="37">
        <v>84345.994999999995</v>
      </c>
      <c r="BG16" s="37">
        <v>82947.841</v>
      </c>
      <c r="BH16" s="37">
        <v>83029.029020000002</v>
      </c>
      <c r="BI16" s="37">
        <v>83286.322708000007</v>
      </c>
      <c r="BJ16" s="37">
        <v>85188.722099999999</v>
      </c>
      <c r="BK16" s="37">
        <v>84310.098488000003</v>
      </c>
      <c r="BL16" s="37">
        <v>84535.262187100001</v>
      </c>
      <c r="BM16" s="37">
        <v>84970.449076000004</v>
      </c>
      <c r="BN16" s="37">
        <v>86119.967516000004</v>
      </c>
      <c r="BO16" s="37">
        <v>85709.907282999993</v>
      </c>
      <c r="BP16" s="37">
        <v>86518.980351000006</v>
      </c>
      <c r="BQ16" s="37">
        <v>87582.938858000009</v>
      </c>
      <c r="BR16" s="37">
        <v>86327.661735000001</v>
      </c>
      <c r="BS16" s="37">
        <v>86707.799566000002</v>
      </c>
      <c r="BT16" s="37">
        <v>84594.852364999999</v>
      </c>
      <c r="BU16" s="37">
        <v>92445.73976289999</v>
      </c>
      <c r="BV16" s="37">
        <v>92081.697261499998</v>
      </c>
      <c r="BW16" s="37">
        <v>92558.539000000004</v>
      </c>
      <c r="BX16" s="37">
        <v>89067.316500000001</v>
      </c>
      <c r="BY16" s="37">
        <v>91693.256909999996</v>
      </c>
      <c r="BZ16" s="37">
        <v>91932.325460000007</v>
      </c>
      <c r="CA16" s="37">
        <v>92862.580879999994</v>
      </c>
      <c r="CB16" s="37">
        <v>93117.941430000006</v>
      </c>
      <c r="CC16" s="37">
        <v>94014.97387999999</v>
      </c>
      <c r="CD16" s="37">
        <v>92957.630810000002</v>
      </c>
      <c r="CE16" s="37">
        <v>93541.233619999999</v>
      </c>
      <c r="CF16" s="37">
        <v>109061.51232000001</v>
      </c>
      <c r="CG16" s="37">
        <v>138420.93625</v>
      </c>
      <c r="CH16" s="37">
        <v>170892.52164999998</v>
      </c>
      <c r="CI16" s="37">
        <v>196450.94063</v>
      </c>
      <c r="CJ16" s="37">
        <v>213779.37557</v>
      </c>
      <c r="CK16" s="37">
        <v>233071.97871</v>
      </c>
      <c r="CL16" s="37">
        <v>255561.07704</v>
      </c>
      <c r="CM16" s="37">
        <v>273880.77656999999</v>
      </c>
      <c r="CN16" s="37">
        <v>290101.23920999997</v>
      </c>
      <c r="CO16" s="37">
        <v>303716.65538000001</v>
      </c>
      <c r="CP16" s="37">
        <v>319664.73761000001</v>
      </c>
      <c r="CQ16" s="37">
        <v>335054.95131999999</v>
      </c>
      <c r="CR16" s="37">
        <v>365438.76658</v>
      </c>
      <c r="CS16" s="37">
        <v>380924.11884000001</v>
      </c>
      <c r="CT16" s="37">
        <v>399385.09066999995</v>
      </c>
      <c r="CU16" s="37">
        <v>418623.46049999999</v>
      </c>
      <c r="CV16" s="37">
        <v>422945.86659000005</v>
      </c>
      <c r="CW16" s="37">
        <v>434719.53289999999</v>
      </c>
      <c r="CX16" s="37">
        <v>447790.5661</v>
      </c>
      <c r="CY16" s="37">
        <v>460766.76560000004</v>
      </c>
      <c r="CZ16" s="37">
        <v>475770.02439999999</v>
      </c>
      <c r="DA16" s="37">
        <v>486530.23960000003</v>
      </c>
      <c r="DB16" s="37">
        <v>489402.600018</v>
      </c>
      <c r="DC16" s="37">
        <v>490116.17510000005</v>
      </c>
      <c r="DD16" s="37">
        <v>498248.20010000002</v>
      </c>
      <c r="DE16" s="37">
        <v>501044.1348</v>
      </c>
      <c r="DF16" s="37">
        <v>502186.56506100006</v>
      </c>
      <c r="DG16" s="37">
        <v>513525.30439999996</v>
      </c>
      <c r="DH16" s="37">
        <v>520669.12239999999</v>
      </c>
      <c r="DI16" s="37">
        <v>496126.15119999996</v>
      </c>
      <c r="DJ16" s="37">
        <v>527902.25399999996</v>
      </c>
      <c r="DK16" s="37">
        <v>535408.68969999999</v>
      </c>
      <c r="DL16" s="37">
        <v>546186.36820000003</v>
      </c>
      <c r="DM16" s="37">
        <v>552343.15720000002</v>
      </c>
      <c r="DN16" s="37">
        <v>119575.06929657262</v>
      </c>
      <c r="DO16" s="37">
        <v>124739.53446696849</v>
      </c>
      <c r="DP16" s="37">
        <v>129470.3419292867</v>
      </c>
      <c r="DQ16" s="37">
        <v>123323.14981540317</v>
      </c>
      <c r="DR16" s="37">
        <v>120529.30910662435</v>
      </c>
      <c r="DS16" s="37">
        <v>109789.1861259079</v>
      </c>
      <c r="DT16" s="37">
        <v>125966.22576560978</v>
      </c>
      <c r="DU16" s="37">
        <v>134279.64399795287</v>
      </c>
      <c r="DV16" s="37">
        <v>127296.73249632884</v>
      </c>
      <c r="DW16" s="37">
        <v>130462.46964535184</v>
      </c>
      <c r="DX16" s="37">
        <v>134538.26488076223</v>
      </c>
      <c r="DY16" s="37">
        <v>125325.9595071221</v>
      </c>
      <c r="DZ16" s="37">
        <v>132116.36787448646</v>
      </c>
      <c r="EA16" s="37">
        <v>129411.54003595516</v>
      </c>
      <c r="EB16" s="37">
        <v>127758.01212531875</v>
      </c>
      <c r="EC16" s="37">
        <v>116280.84502128765</v>
      </c>
      <c r="ED16" s="37">
        <v>109089.33182880201</v>
      </c>
      <c r="EE16" s="37">
        <v>113722.95105005105</v>
      </c>
      <c r="EF16" s="37">
        <v>110188.72018244106</v>
      </c>
      <c r="EG16" s="37">
        <v>107797.48937246104</v>
      </c>
      <c r="EH16" s="37">
        <v>97550.368740609949</v>
      </c>
      <c r="EI16" s="37">
        <v>96558.384489780045</v>
      </c>
      <c r="EJ16" s="37">
        <v>96672.465130929981</v>
      </c>
      <c r="EK16" s="37">
        <v>97404.700235939978</v>
      </c>
      <c r="EL16" s="37">
        <v>104556.32850198999</v>
      </c>
      <c r="EM16" s="37">
        <v>102886.24421051003</v>
      </c>
      <c r="EN16" s="37">
        <v>99736.083606</v>
      </c>
      <c r="EO16" s="37">
        <v>100547.8519395301</v>
      </c>
      <c r="EP16" s="37">
        <v>101232.86293907001</v>
      </c>
      <c r="EQ16" s="37">
        <v>101635.13456900002</v>
      </c>
      <c r="ER16" s="37">
        <v>104600.71304327002</v>
      </c>
      <c r="ES16" s="37">
        <v>103665.02252566996</v>
      </c>
      <c r="ET16" s="37">
        <v>103806.59391241003</v>
      </c>
      <c r="EU16" s="37">
        <v>103801.48253589994</v>
      </c>
      <c r="EV16" s="37">
        <v>102752.53827317012</v>
      </c>
      <c r="EW16" s="37">
        <v>103045.15882902007</v>
      </c>
      <c r="EX16" s="37">
        <v>103073.36747019994</v>
      </c>
      <c r="EY16" s="37">
        <v>98926.086509199973</v>
      </c>
      <c r="EZ16" s="37">
        <v>98400.828889100012</v>
      </c>
      <c r="FA16" s="37">
        <v>97890.318812999991</v>
      </c>
      <c r="FB16" s="37">
        <v>97578.994105659891</v>
      </c>
      <c r="FC16" s="37">
        <v>98291.479053000003</v>
      </c>
      <c r="FD16" s="37">
        <v>97639.668997999994</v>
      </c>
      <c r="FE16" s="37">
        <v>93324.566252039993</v>
      </c>
      <c r="FF16" s="37">
        <v>96505.264320990027</v>
      </c>
      <c r="FG16" s="37">
        <v>103196.5188325599</v>
      </c>
      <c r="FH16" s="37">
        <v>106360.75066435996</v>
      </c>
      <c r="FI16" s="37">
        <v>107913.26960119</v>
      </c>
      <c r="FJ16" s="37">
        <v>106936.96199708999</v>
      </c>
      <c r="FK16" s="37">
        <v>117500.15032284001</v>
      </c>
      <c r="FL16" s="37">
        <v>111891.12720500001</v>
      </c>
      <c r="FM16" s="37">
        <v>117671.01822999999</v>
      </c>
      <c r="FN16" s="37">
        <v>105366.33636</v>
      </c>
      <c r="FO16" s="37">
        <v>97837.901901000034</v>
      </c>
      <c r="FP16" s="37">
        <v>96114.241339999979</v>
      </c>
      <c r="FQ16" s="37">
        <v>94910.415371999989</v>
      </c>
      <c r="FR16" s="37">
        <v>94315.940030999991</v>
      </c>
      <c r="FS16" s="37">
        <v>94781.819701999979</v>
      </c>
      <c r="FT16" s="37">
        <v>94731.596506000002</v>
      </c>
      <c r="FU16" s="37">
        <v>88542.916551000002</v>
      </c>
      <c r="FV16" s="37">
        <v>88797.77644999999</v>
      </c>
      <c r="FW16" s="37">
        <v>87454.120628999997</v>
      </c>
      <c r="FX16" s="37">
        <v>88150.004700000005</v>
      </c>
      <c r="FY16" s="37">
        <v>84478.668571999995</v>
      </c>
      <c r="FZ16" s="37">
        <v>83874.696500000005</v>
      </c>
      <c r="GA16" s="37">
        <v>81508.843523999996</v>
      </c>
      <c r="GB16" s="37">
        <v>80937.076382000014</v>
      </c>
      <c r="GC16" s="37">
        <v>79955.828287000011</v>
      </c>
      <c r="GD16" s="37">
        <v>81244.794503000026</v>
      </c>
      <c r="GE16" s="37">
        <v>82279.526079999996</v>
      </c>
      <c r="GF16" s="37">
        <v>82688.159302</v>
      </c>
      <c r="GG16" s="37">
        <v>80601.224683999986</v>
      </c>
      <c r="GH16" s="37">
        <v>80545.599574000007</v>
      </c>
      <c r="GI16" s="37">
        <v>81315.279802999998</v>
      </c>
      <c r="GJ16" s="37">
        <v>79067.381890999997</v>
      </c>
      <c r="GK16" s="37">
        <v>78199.799117000017</v>
      </c>
      <c r="GL16" s="37">
        <v>76545.566448999991</v>
      </c>
      <c r="GM16" s="37">
        <v>79863.732632000014</v>
      </c>
      <c r="GN16" s="37">
        <v>79708.598861999984</v>
      </c>
      <c r="GO16" s="37">
        <v>78069.348480000001</v>
      </c>
      <c r="GP16" s="37">
        <v>77792.963184000007</v>
      </c>
      <c r="GQ16" s="37">
        <v>77251.440840999989</v>
      </c>
      <c r="GR16" s="37">
        <v>76822.061585000018</v>
      </c>
      <c r="GS16" s="37">
        <v>76174.747190000024</v>
      </c>
      <c r="GT16" s="37">
        <v>75757.209450000009</v>
      </c>
      <c r="GU16" s="37">
        <v>74910.95661400001</v>
      </c>
      <c r="GV16" s="37">
        <v>72562.978318000023</v>
      </c>
      <c r="GW16" s="37">
        <v>71680.323155000035</v>
      </c>
      <c r="GX16" s="37">
        <v>70310.267215999978</v>
      </c>
      <c r="GY16" s="37">
        <v>67723.800396999999</v>
      </c>
      <c r="GZ16" s="37">
        <v>66804.266558000003</v>
      </c>
      <c r="HA16" s="37">
        <v>64270.599858999994</v>
      </c>
      <c r="HB16" s="37">
        <v>59736.698755000005</v>
      </c>
      <c r="HC16" s="37">
        <v>59435.877398000004</v>
      </c>
      <c r="HD16" s="37">
        <v>59045.213302000004</v>
      </c>
      <c r="HE16" s="37">
        <v>58252.078088000002</v>
      </c>
      <c r="HF16" s="37">
        <v>58445.351364000009</v>
      </c>
      <c r="HG16" s="37">
        <v>55645.859351999999</v>
      </c>
      <c r="HH16" s="37">
        <v>53957.160484</v>
      </c>
      <c r="HI16" s="37">
        <v>53126.135951999997</v>
      </c>
      <c r="HJ16" s="37">
        <v>56063.925619000001</v>
      </c>
      <c r="HK16" s="37">
        <v>54609.739751999994</v>
      </c>
      <c r="HL16" s="37">
        <v>53101.003206000001</v>
      </c>
      <c r="HM16" s="37">
        <v>51500.995484999999</v>
      </c>
      <c r="HN16" s="37">
        <v>52004.650995999997</v>
      </c>
      <c r="HO16" s="37">
        <v>51247.411930000002</v>
      </c>
      <c r="HP16" s="37">
        <v>51171.342900000003</v>
      </c>
      <c r="HQ16" s="37">
        <v>50704.921177999997</v>
      </c>
      <c r="HR16" s="37">
        <v>50212.127022000008</v>
      </c>
      <c r="HS16" s="37">
        <v>49636.779247999999</v>
      </c>
      <c r="HT16" s="37">
        <v>49172.028658000003</v>
      </c>
      <c r="HU16" s="37">
        <v>48696.348841999999</v>
      </c>
      <c r="HV16" s="37">
        <v>48204.905754999992</v>
      </c>
      <c r="HW16" s="37">
        <v>47279.058259000005</v>
      </c>
      <c r="HX16" s="37">
        <v>47494.504278</v>
      </c>
      <c r="HY16" s="37">
        <v>47104.791308</v>
      </c>
      <c r="HZ16" s="37">
        <v>46624.77274</v>
      </c>
      <c r="IA16" s="37">
        <v>46209.000034999997</v>
      </c>
      <c r="IB16" s="37">
        <v>46113.659883</v>
      </c>
      <c r="IC16" s="37">
        <v>46022.300769999994</v>
      </c>
      <c r="ID16" s="37">
        <v>45657.250278</v>
      </c>
      <c r="IE16" s="37">
        <v>45167.863465999995</v>
      </c>
      <c r="IF16" s="37">
        <v>44984.856359000005</v>
      </c>
      <c r="IG16" s="37">
        <v>43728.280277000005</v>
      </c>
      <c r="IH16" s="37">
        <v>42879.088437999999</v>
      </c>
      <c r="II16" s="37">
        <v>43448.14099</v>
      </c>
      <c r="IJ16" s="37">
        <v>42090.566428999999</v>
      </c>
      <c r="IK16" s="37">
        <v>41656.481327000009</v>
      </c>
      <c r="IL16" s="37">
        <v>41609.580151999995</v>
      </c>
      <c r="IM16" s="37">
        <v>41423.442410000003</v>
      </c>
      <c r="IN16" s="37">
        <v>41241.043325000006</v>
      </c>
      <c r="IO16" s="37">
        <v>40738.593533999992</v>
      </c>
      <c r="IP16" s="37">
        <v>40248.434046999995</v>
      </c>
      <c r="IQ16" s="37">
        <v>40472.549814000005</v>
      </c>
      <c r="IR16" s="37">
        <v>40168.081700999996</v>
      </c>
      <c r="IS16" s="37">
        <v>40175.320750999999</v>
      </c>
      <c r="IT16" s="37">
        <v>39753.311974999997</v>
      </c>
      <c r="IU16" s="37">
        <v>38843.132536999998</v>
      </c>
      <c r="IV16" s="37">
        <v>38963.742459000001</v>
      </c>
      <c r="IW16" s="37">
        <v>38555.913856000006</v>
      </c>
      <c r="IX16" s="37">
        <v>37976.592034000001</v>
      </c>
      <c r="IY16" s="37">
        <v>37852.046157999997</v>
      </c>
      <c r="IZ16" s="37">
        <v>37561.004160000004</v>
      </c>
      <c r="JA16" s="37">
        <v>36949.153668999999</v>
      </c>
      <c r="JB16" s="37">
        <v>36310.477186999997</v>
      </c>
      <c r="JC16" s="37">
        <v>36338.29768299999</v>
      </c>
      <c r="JD16" s="38"/>
      <c r="JE16" s="38"/>
      <c r="JF16" s="38"/>
      <c r="JG16" s="38"/>
      <c r="JH16" s="38"/>
      <c r="JI16" s="38"/>
      <c r="JJ16" s="38"/>
      <c r="JK16" s="38"/>
    </row>
    <row r="17" spans="1:271" x14ac:dyDescent="0.25">
      <c r="A17" s="35"/>
      <c r="B17" s="39" t="s">
        <v>23</v>
      </c>
      <c r="C17" s="37">
        <v>12957.772999999999</v>
      </c>
      <c r="D17" s="37">
        <v>13244.136</v>
      </c>
      <c r="E17" s="37">
        <v>13516.339</v>
      </c>
      <c r="F17" s="37">
        <v>13914.205</v>
      </c>
      <c r="G17" s="37">
        <v>14398.646000000001</v>
      </c>
      <c r="H17" s="37">
        <v>14521.111999999999</v>
      </c>
      <c r="I17" s="37">
        <v>14828.367</v>
      </c>
      <c r="J17" s="37">
        <v>15016.284</v>
      </c>
      <c r="K17" s="37">
        <v>15482.197</v>
      </c>
      <c r="L17" s="37">
        <v>15728.715</v>
      </c>
      <c r="M17" s="37">
        <v>15502.162</v>
      </c>
      <c r="N17" s="37">
        <v>16625.468000000001</v>
      </c>
      <c r="O17" s="37">
        <v>17206.61</v>
      </c>
      <c r="P17" s="37">
        <v>17815.057000000001</v>
      </c>
      <c r="Q17" s="37">
        <v>17544.929</v>
      </c>
      <c r="R17" s="37">
        <v>17671.002</v>
      </c>
      <c r="S17" s="37">
        <v>17683.098000000002</v>
      </c>
      <c r="T17" s="37">
        <v>17654.407999999999</v>
      </c>
      <c r="U17" s="37">
        <v>17671.557000000001</v>
      </c>
      <c r="V17" s="37">
        <v>17531.338</v>
      </c>
      <c r="W17" s="37">
        <v>17257.505000000001</v>
      </c>
      <c r="X17" s="37">
        <v>17264.532999999999</v>
      </c>
      <c r="Y17" s="37">
        <v>17695.954000000002</v>
      </c>
      <c r="Z17" s="37">
        <v>17829.076000000001</v>
      </c>
      <c r="AA17" s="37">
        <v>18028.427</v>
      </c>
      <c r="AB17" s="37">
        <v>19057.258999999998</v>
      </c>
      <c r="AC17" s="37">
        <v>19137.544999999998</v>
      </c>
      <c r="AD17" s="37">
        <v>19412.701000000001</v>
      </c>
      <c r="AE17" s="37">
        <v>19050.185000000001</v>
      </c>
      <c r="AF17" s="37">
        <v>19290.469000000001</v>
      </c>
      <c r="AG17" s="37">
        <v>18644.008999999998</v>
      </c>
      <c r="AH17" s="37">
        <v>19286.191999999999</v>
      </c>
      <c r="AI17" s="37">
        <v>19197.844000000001</v>
      </c>
      <c r="AJ17" s="37">
        <v>19039.376</v>
      </c>
      <c r="AK17" s="37">
        <v>18272.081999999999</v>
      </c>
      <c r="AL17" s="37">
        <v>19216.963</v>
      </c>
      <c r="AM17" s="37">
        <v>19355.628000000001</v>
      </c>
      <c r="AN17" s="37">
        <v>19442.196</v>
      </c>
      <c r="AO17" s="37">
        <v>19131.513999999999</v>
      </c>
      <c r="AP17" s="37">
        <v>18996.663</v>
      </c>
      <c r="AQ17" s="37">
        <v>18726.089</v>
      </c>
      <c r="AR17" s="37">
        <v>18441.125</v>
      </c>
      <c r="AS17" s="37">
        <v>17985.098999999998</v>
      </c>
      <c r="AT17" s="37">
        <v>18597.505000000001</v>
      </c>
      <c r="AU17" s="37">
        <v>18116.608</v>
      </c>
      <c r="AV17" s="37">
        <v>17173.472000000002</v>
      </c>
      <c r="AW17" s="37">
        <v>17285.988000000001</v>
      </c>
      <c r="AX17" s="37">
        <v>17686.503000000001</v>
      </c>
      <c r="AY17" s="37">
        <v>14965.611000000001</v>
      </c>
      <c r="AZ17" s="37">
        <v>15364.26</v>
      </c>
      <c r="BA17" s="37">
        <v>16247.579</v>
      </c>
      <c r="BB17" s="37">
        <v>18237.409</v>
      </c>
      <c r="BC17" s="37">
        <v>18254.800999999999</v>
      </c>
      <c r="BD17" s="37">
        <v>17959.166000000001</v>
      </c>
      <c r="BE17" s="37">
        <v>18629.554</v>
      </c>
      <c r="BF17" s="37">
        <v>18446.995999999999</v>
      </c>
      <c r="BG17" s="37">
        <v>19052.347000000002</v>
      </c>
      <c r="BH17" s="37">
        <v>19063.037437999999</v>
      </c>
      <c r="BI17" s="37">
        <v>18243.346912999998</v>
      </c>
      <c r="BJ17" s="37">
        <v>17284.879557999997</v>
      </c>
      <c r="BK17" s="37">
        <v>18895.029427000001</v>
      </c>
      <c r="BL17" s="37">
        <v>19394.599428500002</v>
      </c>
      <c r="BM17" s="37">
        <v>18652.624742</v>
      </c>
      <c r="BN17" s="37">
        <v>21283.428459999999</v>
      </c>
      <c r="BO17" s="37">
        <v>20115.018813000002</v>
      </c>
      <c r="BP17" s="37">
        <v>22762.478531999997</v>
      </c>
      <c r="BQ17" s="37">
        <v>23109.928152</v>
      </c>
      <c r="BR17" s="37">
        <v>23766.325976</v>
      </c>
      <c r="BS17" s="37">
        <v>26052.371329000001</v>
      </c>
      <c r="BT17" s="37">
        <v>23947.755308400003</v>
      </c>
      <c r="BU17" s="37">
        <v>23429.281010999999</v>
      </c>
      <c r="BV17" s="37">
        <v>25061.704568999998</v>
      </c>
      <c r="BW17" s="37">
        <v>25799.807991000001</v>
      </c>
      <c r="BX17" s="37">
        <v>24305.046808999999</v>
      </c>
      <c r="BY17" s="37">
        <v>24962.510362000001</v>
      </c>
      <c r="BZ17" s="37">
        <v>24088.566059999997</v>
      </c>
      <c r="CA17" s="37">
        <v>24908.615377999999</v>
      </c>
      <c r="CB17" s="37">
        <v>24833.504461</v>
      </c>
      <c r="CC17" s="37">
        <v>25195.866287000001</v>
      </c>
      <c r="CD17" s="37">
        <v>25978.023292999998</v>
      </c>
      <c r="CE17" s="37">
        <v>25699.620784999999</v>
      </c>
      <c r="CF17" s="37">
        <v>26519.097311999998</v>
      </c>
      <c r="CG17" s="37">
        <v>26021.036969000001</v>
      </c>
      <c r="CH17" s="37">
        <v>25867.418078000002</v>
      </c>
      <c r="CI17" s="37">
        <v>27055.297554000001</v>
      </c>
      <c r="CJ17" s="37">
        <v>26905.564265000001</v>
      </c>
      <c r="CK17" s="37">
        <v>26010.345056999999</v>
      </c>
      <c r="CL17" s="37">
        <v>24398.850795999999</v>
      </c>
      <c r="CM17" s="37">
        <v>24489.982687</v>
      </c>
      <c r="CN17" s="37">
        <v>24747.326644000001</v>
      </c>
      <c r="CO17" s="37">
        <v>24283.786771000003</v>
      </c>
      <c r="CP17" s="37">
        <v>22159.103637</v>
      </c>
      <c r="CQ17" s="37">
        <v>23998.579668000002</v>
      </c>
      <c r="CR17" s="37">
        <v>25419.624043</v>
      </c>
      <c r="CS17" s="37">
        <v>24221.717314999998</v>
      </c>
      <c r="CT17" s="37">
        <v>21888.258478</v>
      </c>
      <c r="CU17" s="37">
        <v>22862.196001999997</v>
      </c>
      <c r="CV17" s="37">
        <v>24043.729185</v>
      </c>
      <c r="CW17" s="37">
        <v>32735.376549999997</v>
      </c>
      <c r="CX17" s="37">
        <v>33834.362483999997</v>
      </c>
      <c r="CY17" s="37">
        <v>34146.686958000006</v>
      </c>
      <c r="CZ17" s="37">
        <v>35229.263412</v>
      </c>
      <c r="DA17" s="37">
        <v>35440.529225999999</v>
      </c>
      <c r="DB17" s="37">
        <v>37741.097396000005</v>
      </c>
      <c r="DC17" s="37">
        <v>37742.687616999996</v>
      </c>
      <c r="DD17" s="37">
        <v>38281.480264999998</v>
      </c>
      <c r="DE17" s="37">
        <v>37591.389242999998</v>
      </c>
      <c r="DF17" s="37">
        <v>37702.366031000005</v>
      </c>
      <c r="DG17" s="37">
        <v>41322.947650000002</v>
      </c>
      <c r="DH17" s="37">
        <v>42375.225079999997</v>
      </c>
      <c r="DI17" s="37">
        <v>41355.508760000004</v>
      </c>
      <c r="DJ17" s="37">
        <v>36048.915999999997</v>
      </c>
      <c r="DK17" s="37">
        <v>29396.027289999998</v>
      </c>
      <c r="DL17" s="37">
        <v>28368.566800000001</v>
      </c>
      <c r="DM17" s="37">
        <v>31233.176206</v>
      </c>
      <c r="DN17" s="37">
        <v>30680.259223547175</v>
      </c>
      <c r="DO17" s="37">
        <v>28772.875766476023</v>
      </c>
      <c r="DP17" s="37">
        <v>25862.268822048918</v>
      </c>
      <c r="DQ17" s="37">
        <v>25477.612637386173</v>
      </c>
      <c r="DR17" s="37">
        <v>25022.336531906083</v>
      </c>
      <c r="DS17" s="37">
        <v>30234.325801621591</v>
      </c>
      <c r="DT17" s="37">
        <v>32005.290047387152</v>
      </c>
      <c r="DU17" s="37">
        <v>31195.388603757347</v>
      </c>
      <c r="DV17" s="37">
        <v>29235.286162929362</v>
      </c>
      <c r="DW17" s="37">
        <v>26689.546898101078</v>
      </c>
      <c r="DX17" s="37">
        <v>28207.770029547297</v>
      </c>
      <c r="DY17" s="37">
        <v>28039.17700666183</v>
      </c>
      <c r="DZ17" s="37">
        <v>27952.693975253627</v>
      </c>
      <c r="EA17" s="37">
        <v>28035.125564890222</v>
      </c>
      <c r="EB17" s="37">
        <v>26723.591452959023</v>
      </c>
      <c r="EC17" s="37">
        <v>22212.31305666317</v>
      </c>
      <c r="ED17" s="37">
        <v>20557.709894481286</v>
      </c>
      <c r="EE17" s="37">
        <v>22933.326026351762</v>
      </c>
      <c r="EF17" s="37">
        <v>23749.785997651747</v>
      </c>
      <c r="EG17" s="37">
        <v>24928.110829111742</v>
      </c>
      <c r="EH17" s="37">
        <v>20928.526146850014</v>
      </c>
      <c r="EI17" s="37">
        <v>20907.503685799998</v>
      </c>
      <c r="EJ17" s="37">
        <v>21652.965976829997</v>
      </c>
      <c r="EK17" s="37">
        <v>21395.615169400004</v>
      </c>
      <c r="EL17" s="37">
        <v>21171.29758328</v>
      </c>
      <c r="EM17" s="37">
        <v>21623.25769825</v>
      </c>
      <c r="EN17" s="37">
        <v>23328.412907999998</v>
      </c>
      <c r="EO17" s="37">
        <v>24832.729940382425</v>
      </c>
      <c r="EP17" s="37">
        <v>24364.79077655423</v>
      </c>
      <c r="EQ17" s="37">
        <v>25474.231978999996</v>
      </c>
      <c r="ER17" s="37">
        <v>32075.843599728025</v>
      </c>
      <c r="ES17" s="37">
        <v>40573.314611216265</v>
      </c>
      <c r="ET17" s="37">
        <v>46818.938254759982</v>
      </c>
      <c r="EU17" s="37">
        <v>51898.206462820803</v>
      </c>
      <c r="EV17" s="37">
        <v>55336.591245389907</v>
      </c>
      <c r="EW17" s="37">
        <v>56987.672308768058</v>
      </c>
      <c r="EX17" s="37">
        <v>58452.008696540011</v>
      </c>
      <c r="EY17" s="37">
        <v>62362.272003851234</v>
      </c>
      <c r="EZ17" s="37">
        <v>67374.358973422903</v>
      </c>
      <c r="FA17" s="37">
        <v>68574.801993999994</v>
      </c>
      <c r="FB17" s="37">
        <v>69752.573428353324</v>
      </c>
      <c r="FC17" s="37">
        <v>69951.891232240509</v>
      </c>
      <c r="FD17" s="37">
        <v>71723.913377999997</v>
      </c>
      <c r="FE17" s="37">
        <v>72612.352262912522</v>
      </c>
      <c r="FF17" s="37">
        <v>89223.965630809689</v>
      </c>
      <c r="FG17" s="37">
        <v>101421.10643469998</v>
      </c>
      <c r="FH17" s="37">
        <v>107201.72046221</v>
      </c>
      <c r="FI17" s="37">
        <v>111211.92257280003</v>
      </c>
      <c r="FJ17" s="37">
        <v>119615.54859885998</v>
      </c>
      <c r="FK17" s="37">
        <v>128187.17318919007</v>
      </c>
      <c r="FL17" s="37">
        <v>134313.42462800001</v>
      </c>
      <c r="FM17" s="37">
        <v>155482.18498600001</v>
      </c>
      <c r="FN17" s="37">
        <v>164076.73948499997</v>
      </c>
      <c r="FO17" s="37">
        <v>182451.98191500001</v>
      </c>
      <c r="FP17" s="37">
        <v>187991.265174</v>
      </c>
      <c r="FQ17" s="37">
        <v>189848.13521699997</v>
      </c>
      <c r="FR17" s="37">
        <v>194230.05803700001</v>
      </c>
      <c r="FS17" s="37">
        <v>197589.18819799999</v>
      </c>
      <c r="FT17" s="37">
        <v>203283.53795799997</v>
      </c>
      <c r="FU17" s="37">
        <v>197372.13155299998</v>
      </c>
      <c r="FV17" s="37">
        <v>204740.40666599997</v>
      </c>
      <c r="FW17" s="37">
        <v>207145.50951599999</v>
      </c>
      <c r="FX17" s="37">
        <v>209723.91892</v>
      </c>
      <c r="FY17" s="37">
        <v>208538.81075500001</v>
      </c>
      <c r="FZ17" s="37">
        <v>211267.83987500001</v>
      </c>
      <c r="GA17" s="37">
        <v>210849.87112600001</v>
      </c>
      <c r="GB17" s="37">
        <v>213091.68956599996</v>
      </c>
      <c r="GC17" s="37">
        <v>211883.63188499998</v>
      </c>
      <c r="GD17" s="37">
        <v>210213.31455599997</v>
      </c>
      <c r="GE17" s="37">
        <v>211613.28623500001</v>
      </c>
      <c r="GF17" s="37">
        <v>212679.36042899999</v>
      </c>
      <c r="GG17" s="37">
        <v>211867.41894999996</v>
      </c>
      <c r="GH17" s="37">
        <v>213695.09517500002</v>
      </c>
      <c r="GI17" s="37">
        <v>214426.08795000002</v>
      </c>
      <c r="GJ17" s="37">
        <v>216509.04849700001</v>
      </c>
      <c r="GK17" s="37">
        <v>216085.95298499998</v>
      </c>
      <c r="GL17" s="37">
        <v>216939.53731599997</v>
      </c>
      <c r="GM17" s="37">
        <v>243890.792204</v>
      </c>
      <c r="GN17" s="37">
        <v>245947.180157</v>
      </c>
      <c r="GO17" s="37">
        <v>246958.32732399998</v>
      </c>
      <c r="GP17" s="37">
        <v>249170.99699299998</v>
      </c>
      <c r="GQ17" s="37">
        <v>248868.027764</v>
      </c>
      <c r="GR17" s="37">
        <v>250910.62429100001</v>
      </c>
      <c r="GS17" s="37">
        <v>251822.14004299993</v>
      </c>
      <c r="GT17" s="37">
        <v>254081.36105200002</v>
      </c>
      <c r="GU17" s="37">
        <v>255610.80617599998</v>
      </c>
      <c r="GV17" s="37">
        <v>257329.54912699998</v>
      </c>
      <c r="GW17" s="37">
        <v>260002.30671400001</v>
      </c>
      <c r="GX17" s="37">
        <v>260999.81949800003</v>
      </c>
      <c r="GY17" s="37">
        <v>261277.58511499999</v>
      </c>
      <c r="GZ17" s="37">
        <v>257597.55275799998</v>
      </c>
      <c r="HA17" s="37">
        <v>256977.81076199998</v>
      </c>
      <c r="HB17" s="37">
        <v>257816.51188499999</v>
      </c>
      <c r="HC17" s="37">
        <v>257995.95186600002</v>
      </c>
      <c r="HD17" s="37">
        <v>259721.97657100001</v>
      </c>
      <c r="HE17" s="37">
        <v>260909.07300700003</v>
      </c>
      <c r="HF17" s="37">
        <v>268387.582023</v>
      </c>
      <c r="HG17" s="37">
        <v>274146.52303899999</v>
      </c>
      <c r="HH17" s="37">
        <v>279773.58940200001</v>
      </c>
      <c r="HI17" s="37">
        <v>281425.20310899999</v>
      </c>
      <c r="HJ17" s="37">
        <v>283817.70521799999</v>
      </c>
      <c r="HK17" s="37">
        <v>281902.33647400001</v>
      </c>
      <c r="HL17" s="37">
        <v>283031.11331599997</v>
      </c>
      <c r="HM17" s="37">
        <v>282112.72451299999</v>
      </c>
      <c r="HN17" s="37">
        <v>280630.17379899998</v>
      </c>
      <c r="HO17" s="37">
        <v>278963.42741100001</v>
      </c>
      <c r="HP17" s="37">
        <v>278452.52172100003</v>
      </c>
      <c r="HQ17" s="37">
        <v>277904.77472900006</v>
      </c>
      <c r="HR17" s="37">
        <v>277041.97897</v>
      </c>
      <c r="HS17" s="37">
        <v>275791.702483</v>
      </c>
      <c r="HT17" s="37">
        <v>273204.712398</v>
      </c>
      <c r="HU17" s="37">
        <v>272126.91404199996</v>
      </c>
      <c r="HV17" s="37">
        <v>270604.15448799997</v>
      </c>
      <c r="HW17" s="37">
        <v>269391.04180599999</v>
      </c>
      <c r="HX17" s="37">
        <v>268704.65306300001</v>
      </c>
      <c r="HY17" s="37">
        <v>267834.19448800001</v>
      </c>
      <c r="HZ17" s="37">
        <v>267072.79407499998</v>
      </c>
      <c r="IA17" s="37">
        <v>265963.10620099993</v>
      </c>
      <c r="IB17" s="37">
        <v>265275.742799</v>
      </c>
      <c r="IC17" s="37">
        <v>265790.91997499997</v>
      </c>
      <c r="ID17" s="37">
        <v>268017.25563100004</v>
      </c>
      <c r="IE17" s="37">
        <v>270542.394913</v>
      </c>
      <c r="IF17" s="37">
        <v>273915.41412099998</v>
      </c>
      <c r="IG17" s="37">
        <v>277862.03246699995</v>
      </c>
      <c r="IH17" s="37">
        <v>281074.056293</v>
      </c>
      <c r="II17" s="37">
        <v>284767.33222499996</v>
      </c>
      <c r="IJ17" s="37">
        <v>287761.25194999995</v>
      </c>
      <c r="IK17" s="37">
        <v>291243.69262400002</v>
      </c>
      <c r="IL17" s="37">
        <v>295302.61436400004</v>
      </c>
      <c r="IM17" s="37">
        <v>299504.687844</v>
      </c>
      <c r="IN17" s="37">
        <v>305694.88041799999</v>
      </c>
      <c r="IO17" s="37">
        <v>312376.28201199998</v>
      </c>
      <c r="IP17" s="37">
        <v>318876.16457999998</v>
      </c>
      <c r="IQ17" s="37">
        <v>324752.68779</v>
      </c>
      <c r="IR17" s="37">
        <v>332437.09874099999</v>
      </c>
      <c r="IS17" s="37">
        <v>341978.60767500004</v>
      </c>
      <c r="IT17" s="37">
        <v>355081.963108</v>
      </c>
      <c r="IU17" s="37">
        <v>364552.94965000002</v>
      </c>
      <c r="IV17" s="37">
        <v>374289.22432300006</v>
      </c>
      <c r="IW17" s="37">
        <v>380718.67359699996</v>
      </c>
      <c r="IX17" s="37">
        <v>386205.27861400001</v>
      </c>
      <c r="IY17" s="37">
        <v>392453.74976999999</v>
      </c>
      <c r="IZ17" s="37">
        <v>399244.65709300002</v>
      </c>
      <c r="JA17" s="37">
        <v>403548.02810599998</v>
      </c>
      <c r="JB17" s="37">
        <v>410517.85404000001</v>
      </c>
      <c r="JC17" s="37">
        <v>415430.04270599998</v>
      </c>
      <c r="JD17" s="38"/>
      <c r="JE17" s="38"/>
      <c r="JF17" s="38"/>
      <c r="JG17" s="38"/>
      <c r="JH17" s="38"/>
      <c r="JI17" s="38"/>
      <c r="JJ17" s="38"/>
      <c r="JK17" s="38"/>
    </row>
    <row r="18" spans="1:271" s="42" customFormat="1" x14ac:dyDescent="0.25">
      <c r="A18" s="35"/>
      <c r="B18" s="40" t="s">
        <v>21</v>
      </c>
      <c r="C18" s="37">
        <v>0</v>
      </c>
      <c r="D18" s="37">
        <v>0</v>
      </c>
      <c r="E18" s="37">
        <v>0</v>
      </c>
      <c r="F18" s="37">
        <v>0</v>
      </c>
      <c r="G18" s="37">
        <v>0</v>
      </c>
      <c r="H18" s="37">
        <v>0</v>
      </c>
      <c r="I18" s="37">
        <v>0</v>
      </c>
      <c r="J18" s="37">
        <v>0</v>
      </c>
      <c r="K18" s="37">
        <v>0</v>
      </c>
      <c r="L18" s="37">
        <v>0</v>
      </c>
      <c r="M18" s="37">
        <v>0</v>
      </c>
      <c r="N18" s="37">
        <v>0</v>
      </c>
      <c r="O18" s="37">
        <v>0</v>
      </c>
      <c r="P18" s="37">
        <v>0</v>
      </c>
      <c r="Q18" s="37">
        <v>0</v>
      </c>
      <c r="R18" s="37">
        <v>0</v>
      </c>
      <c r="S18" s="37">
        <v>0</v>
      </c>
      <c r="T18" s="37">
        <v>0</v>
      </c>
      <c r="U18" s="37">
        <v>0</v>
      </c>
      <c r="V18" s="37">
        <v>0</v>
      </c>
      <c r="W18" s="37">
        <v>0</v>
      </c>
      <c r="X18" s="37">
        <v>0</v>
      </c>
      <c r="Y18" s="37">
        <v>0</v>
      </c>
      <c r="Z18" s="37">
        <v>0</v>
      </c>
      <c r="AA18" s="37">
        <v>0</v>
      </c>
      <c r="AB18" s="37">
        <v>0</v>
      </c>
      <c r="AC18" s="37">
        <v>0</v>
      </c>
      <c r="AD18" s="37">
        <v>0</v>
      </c>
      <c r="AE18" s="37">
        <v>0</v>
      </c>
      <c r="AF18" s="37">
        <v>0</v>
      </c>
      <c r="AG18" s="37">
        <v>0</v>
      </c>
      <c r="AH18" s="37">
        <v>0</v>
      </c>
      <c r="AI18" s="37">
        <v>0</v>
      </c>
      <c r="AJ18" s="37">
        <v>0</v>
      </c>
      <c r="AK18" s="37">
        <v>0</v>
      </c>
      <c r="AL18" s="37">
        <v>0</v>
      </c>
      <c r="AM18" s="37">
        <v>0</v>
      </c>
      <c r="AN18" s="37">
        <v>0</v>
      </c>
      <c r="AO18" s="37">
        <v>0</v>
      </c>
      <c r="AP18" s="37">
        <v>0</v>
      </c>
      <c r="AQ18" s="37">
        <v>0</v>
      </c>
      <c r="AR18" s="37">
        <v>0</v>
      </c>
      <c r="AS18" s="37">
        <v>0</v>
      </c>
      <c r="AT18" s="37">
        <v>0</v>
      </c>
      <c r="AU18" s="37">
        <v>0</v>
      </c>
      <c r="AV18" s="37">
        <v>0</v>
      </c>
      <c r="AW18" s="37">
        <v>0</v>
      </c>
      <c r="AX18" s="37">
        <v>0</v>
      </c>
      <c r="AY18" s="37">
        <v>0</v>
      </c>
      <c r="AZ18" s="37">
        <v>0</v>
      </c>
      <c r="BA18" s="37">
        <v>0</v>
      </c>
      <c r="BB18" s="37">
        <v>0</v>
      </c>
      <c r="BC18" s="37">
        <v>0</v>
      </c>
      <c r="BD18" s="37">
        <v>0</v>
      </c>
      <c r="BE18" s="37">
        <v>0</v>
      </c>
      <c r="BF18" s="37">
        <v>0</v>
      </c>
      <c r="BG18" s="37">
        <v>0</v>
      </c>
      <c r="BH18" s="37">
        <v>0</v>
      </c>
      <c r="BI18" s="37">
        <v>0</v>
      </c>
      <c r="BJ18" s="37">
        <v>0</v>
      </c>
      <c r="BK18" s="37">
        <v>0</v>
      </c>
      <c r="BL18" s="37">
        <v>0</v>
      </c>
      <c r="BM18" s="37">
        <v>0</v>
      </c>
      <c r="BN18" s="37">
        <v>0</v>
      </c>
      <c r="BO18" s="37">
        <v>0</v>
      </c>
      <c r="BP18" s="37">
        <v>0</v>
      </c>
      <c r="BQ18" s="37">
        <v>0</v>
      </c>
      <c r="BR18" s="37">
        <v>0</v>
      </c>
      <c r="BS18" s="37">
        <v>0</v>
      </c>
      <c r="BT18" s="37">
        <v>0</v>
      </c>
      <c r="BU18" s="37">
        <v>0</v>
      </c>
      <c r="BV18" s="37">
        <v>0</v>
      </c>
      <c r="BW18" s="37">
        <v>0</v>
      </c>
      <c r="BX18" s="37">
        <v>0</v>
      </c>
      <c r="BY18" s="37">
        <v>0</v>
      </c>
      <c r="BZ18" s="37">
        <v>0</v>
      </c>
      <c r="CA18" s="37">
        <v>0</v>
      </c>
      <c r="CB18" s="37">
        <v>0</v>
      </c>
      <c r="CC18" s="37">
        <v>0</v>
      </c>
      <c r="CD18" s="37">
        <v>0</v>
      </c>
      <c r="CE18" s="37">
        <v>0</v>
      </c>
      <c r="CF18" s="37">
        <v>0</v>
      </c>
      <c r="CG18" s="37">
        <v>0</v>
      </c>
      <c r="CH18" s="37">
        <v>0</v>
      </c>
      <c r="CI18" s="37">
        <v>0</v>
      </c>
      <c r="CJ18" s="37">
        <v>0</v>
      </c>
      <c r="CK18" s="37">
        <v>0</v>
      </c>
      <c r="CL18" s="37">
        <v>0</v>
      </c>
      <c r="CM18" s="37">
        <v>0</v>
      </c>
      <c r="CN18" s="37">
        <v>0</v>
      </c>
      <c r="CO18" s="37">
        <v>0</v>
      </c>
      <c r="CP18" s="37">
        <v>0</v>
      </c>
      <c r="CQ18" s="37">
        <v>0</v>
      </c>
      <c r="CR18" s="37">
        <v>0</v>
      </c>
      <c r="CS18" s="37">
        <v>0</v>
      </c>
      <c r="CT18" s="37">
        <v>0</v>
      </c>
      <c r="CU18" s="37">
        <v>0</v>
      </c>
      <c r="CV18" s="37">
        <v>0</v>
      </c>
      <c r="CW18" s="37">
        <v>0</v>
      </c>
      <c r="CX18" s="37">
        <v>0</v>
      </c>
      <c r="CY18" s="37">
        <v>0</v>
      </c>
      <c r="CZ18" s="37">
        <v>0</v>
      </c>
      <c r="DA18" s="37">
        <v>0</v>
      </c>
      <c r="DB18" s="37">
        <v>0</v>
      </c>
      <c r="DC18" s="37">
        <v>0</v>
      </c>
      <c r="DD18" s="37">
        <v>0</v>
      </c>
      <c r="DE18" s="37">
        <v>0</v>
      </c>
      <c r="DF18" s="37">
        <v>0</v>
      </c>
      <c r="DG18" s="37">
        <v>0</v>
      </c>
      <c r="DH18" s="37">
        <v>0</v>
      </c>
      <c r="DI18" s="37">
        <v>0</v>
      </c>
      <c r="DJ18" s="37">
        <v>0</v>
      </c>
      <c r="DK18" s="37">
        <v>0</v>
      </c>
      <c r="DL18" s="37">
        <v>0</v>
      </c>
      <c r="DM18" s="37">
        <v>0</v>
      </c>
      <c r="DN18" s="37">
        <v>0</v>
      </c>
      <c r="DO18" s="37">
        <v>0</v>
      </c>
      <c r="DP18" s="37">
        <v>0</v>
      </c>
      <c r="DQ18" s="37">
        <v>0</v>
      </c>
      <c r="DR18" s="37">
        <v>0</v>
      </c>
      <c r="DS18" s="37">
        <v>0</v>
      </c>
      <c r="DT18" s="37">
        <v>0</v>
      </c>
      <c r="DU18" s="37">
        <v>0</v>
      </c>
      <c r="DV18" s="37">
        <v>0</v>
      </c>
      <c r="DW18" s="37">
        <v>0</v>
      </c>
      <c r="DX18" s="37">
        <v>0</v>
      </c>
      <c r="DY18" s="37">
        <v>0</v>
      </c>
      <c r="DZ18" s="37">
        <v>0</v>
      </c>
      <c r="EA18" s="37">
        <v>0</v>
      </c>
      <c r="EB18" s="37">
        <v>0</v>
      </c>
      <c r="EC18" s="37">
        <v>511.95911100000006</v>
      </c>
      <c r="ED18" s="37">
        <v>486.08907700000003</v>
      </c>
      <c r="EE18" s="37">
        <v>489.56295600000016</v>
      </c>
      <c r="EF18" s="37">
        <v>466.9826809999999</v>
      </c>
      <c r="EG18" s="37">
        <v>466.09050999999999</v>
      </c>
      <c r="EH18" s="37">
        <v>484.33461900000003</v>
      </c>
      <c r="EI18" s="37">
        <v>494.38729199999989</v>
      </c>
      <c r="EJ18" s="37">
        <v>507.40649600000017</v>
      </c>
      <c r="EK18" s="37">
        <v>523.04362300000003</v>
      </c>
      <c r="EL18" s="37">
        <v>975.56275500000015</v>
      </c>
      <c r="EM18" s="37">
        <v>984.48667399999999</v>
      </c>
      <c r="EN18" s="37">
        <v>1302.2723109999999</v>
      </c>
      <c r="EO18" s="37">
        <v>1322.412595</v>
      </c>
      <c r="EP18" s="37">
        <v>1376.7474980000002</v>
      </c>
      <c r="EQ18" s="37">
        <v>2237.3282610000001</v>
      </c>
      <c r="ER18" s="37">
        <v>7355.080190699995</v>
      </c>
      <c r="ES18" s="37">
        <v>14421.03980700001</v>
      </c>
      <c r="ET18" s="37">
        <v>20579.195522999988</v>
      </c>
      <c r="EU18" s="37">
        <v>24018.873811999991</v>
      </c>
      <c r="EV18" s="37">
        <v>27415.563890000009</v>
      </c>
      <c r="EW18" s="37">
        <v>28678.377321999997</v>
      </c>
      <c r="EX18" s="37">
        <v>28859.911001999997</v>
      </c>
      <c r="EY18" s="37">
        <v>29085.588759000002</v>
      </c>
      <c r="EZ18" s="37">
        <v>34970.076474999994</v>
      </c>
      <c r="FA18" s="37">
        <v>36323.201793</v>
      </c>
      <c r="FB18" s="37">
        <v>36601.916736000021</v>
      </c>
      <c r="FC18" s="37">
        <v>36126.223665999998</v>
      </c>
      <c r="FD18" s="37">
        <v>34561.482579999996</v>
      </c>
      <c r="FE18" s="37">
        <v>36192.99790100001</v>
      </c>
      <c r="FF18" s="37">
        <v>45992.002650999966</v>
      </c>
      <c r="FG18" s="37">
        <v>55998.836039000002</v>
      </c>
      <c r="FH18" s="37">
        <v>63791.842458999992</v>
      </c>
      <c r="FI18" s="37">
        <v>66738.53156800002</v>
      </c>
      <c r="FJ18" s="37">
        <v>69875.212668000007</v>
      </c>
      <c r="FK18" s="37">
        <v>76830.83560099997</v>
      </c>
      <c r="FL18" s="37">
        <v>79815.062189999997</v>
      </c>
      <c r="FM18" s="37">
        <v>84339.794730000009</v>
      </c>
      <c r="FN18" s="37">
        <v>88399.900699999984</v>
      </c>
      <c r="FO18" s="37">
        <v>99097.077420000001</v>
      </c>
      <c r="FP18" s="37">
        <v>103180.342271</v>
      </c>
      <c r="FQ18" s="37">
        <v>106215.334647</v>
      </c>
      <c r="FR18" s="37">
        <v>110165.84456999999</v>
      </c>
      <c r="FS18" s="37">
        <v>112769.840752</v>
      </c>
      <c r="FT18" s="37">
        <v>117118.45899999999</v>
      </c>
      <c r="FU18" s="37">
        <v>115288.655655</v>
      </c>
      <c r="FV18" s="37">
        <v>118182.06984799998</v>
      </c>
      <c r="FW18" s="37">
        <v>120509.99636800001</v>
      </c>
      <c r="FX18" s="37">
        <v>121979.063202</v>
      </c>
      <c r="FY18" s="37">
        <v>123768.14271700001</v>
      </c>
      <c r="FZ18" s="37">
        <v>125389.43793700001</v>
      </c>
      <c r="GA18" s="37">
        <v>126316.24769800002</v>
      </c>
      <c r="GB18" s="37">
        <v>134647.597518</v>
      </c>
      <c r="GC18" s="37">
        <v>134926.73380699998</v>
      </c>
      <c r="GD18" s="37">
        <v>133852.50281799998</v>
      </c>
      <c r="GE18" s="37">
        <v>135089.44919499999</v>
      </c>
      <c r="GF18" s="37">
        <v>135718.58666100001</v>
      </c>
      <c r="GG18" s="37">
        <v>135203.60142199998</v>
      </c>
      <c r="GH18" s="37">
        <v>136903.11662700001</v>
      </c>
      <c r="GI18" s="37">
        <v>137408.59760199999</v>
      </c>
      <c r="GJ18" s="37">
        <v>139262.39537700001</v>
      </c>
      <c r="GK18" s="37">
        <v>140956.466507</v>
      </c>
      <c r="GL18" s="37">
        <v>142013.310578</v>
      </c>
      <c r="GM18" s="37">
        <v>165587.566784</v>
      </c>
      <c r="GN18" s="37">
        <v>167114.77372699999</v>
      </c>
      <c r="GO18" s="37">
        <v>166714.03643399998</v>
      </c>
      <c r="GP18" s="37">
        <v>168807.285825</v>
      </c>
      <c r="GQ18" s="37">
        <v>170020.13709600002</v>
      </c>
      <c r="GR18" s="37">
        <v>170359.21709300001</v>
      </c>
      <c r="GS18" s="37">
        <v>171732.61596499998</v>
      </c>
      <c r="GT18" s="37">
        <v>173809.51612400002</v>
      </c>
      <c r="GU18" s="37">
        <v>175203.37751799999</v>
      </c>
      <c r="GV18" s="37">
        <v>179467.64212799998</v>
      </c>
      <c r="GW18" s="37">
        <v>180582.943069</v>
      </c>
      <c r="GX18" s="37">
        <v>182397.35866300002</v>
      </c>
      <c r="GY18" s="37">
        <v>178934.49950999999</v>
      </c>
      <c r="GZ18" s="37">
        <v>176718.58507899998</v>
      </c>
      <c r="HA18" s="37">
        <v>179166.37076600001</v>
      </c>
      <c r="HB18" s="37">
        <v>182162.310944</v>
      </c>
      <c r="HC18" s="37">
        <v>182713.30056900001</v>
      </c>
      <c r="HD18" s="37">
        <v>182835.16773300001</v>
      </c>
      <c r="HE18" s="37">
        <v>184300.58430800002</v>
      </c>
      <c r="HF18" s="37">
        <v>190057.21968000001</v>
      </c>
      <c r="HG18" s="37">
        <v>196966.95348000003</v>
      </c>
      <c r="HH18" s="37">
        <v>202092.37638100001</v>
      </c>
      <c r="HI18" s="37">
        <v>204752.91769600002</v>
      </c>
      <c r="HJ18" s="37">
        <v>207452.62927999999</v>
      </c>
      <c r="HK18" s="37">
        <v>207992.10961299998</v>
      </c>
      <c r="HL18" s="37">
        <v>207981.924</v>
      </c>
      <c r="HM18" s="37">
        <v>208080.13752300001</v>
      </c>
      <c r="HN18" s="37">
        <v>204598.57156399998</v>
      </c>
      <c r="HO18" s="37">
        <v>203171.20723599999</v>
      </c>
      <c r="HP18" s="37">
        <v>202952.688922</v>
      </c>
      <c r="HQ18" s="37">
        <v>202483.77143600001</v>
      </c>
      <c r="HR18" s="37">
        <v>201573.33585999999</v>
      </c>
      <c r="HS18" s="37">
        <v>200084.222419</v>
      </c>
      <c r="HT18" s="37">
        <v>198557.19209</v>
      </c>
      <c r="HU18" s="37">
        <v>197574.34379799999</v>
      </c>
      <c r="HV18" s="37">
        <v>196455.30456799999</v>
      </c>
      <c r="HW18" s="37">
        <v>195758.16622700001</v>
      </c>
      <c r="HX18" s="37">
        <v>195295.58967099999</v>
      </c>
      <c r="HY18" s="37">
        <v>194438.073232</v>
      </c>
      <c r="HZ18" s="37">
        <v>194119.01892</v>
      </c>
      <c r="IA18" s="37">
        <v>193021.23646199997</v>
      </c>
      <c r="IB18" s="37">
        <v>193192.78964999996</v>
      </c>
      <c r="IC18" s="37">
        <v>192997.660481</v>
      </c>
      <c r="ID18" s="37">
        <v>194519.382835</v>
      </c>
      <c r="IE18" s="37">
        <v>196713.89583999998</v>
      </c>
      <c r="IF18" s="37">
        <v>199702.874045</v>
      </c>
      <c r="IG18" s="37">
        <v>204318.67121199999</v>
      </c>
      <c r="IH18" s="37">
        <v>207705.21539300002</v>
      </c>
      <c r="II18" s="37">
        <v>211147.71860299999</v>
      </c>
      <c r="IJ18" s="37">
        <v>214767.96717799996</v>
      </c>
      <c r="IK18" s="37">
        <v>218227.71246000001</v>
      </c>
      <c r="IL18" s="37">
        <v>222209.608011</v>
      </c>
      <c r="IM18" s="37">
        <v>226073.755252</v>
      </c>
      <c r="IN18" s="37">
        <v>231830.61945599999</v>
      </c>
      <c r="IO18" s="37">
        <v>238313.69047599999</v>
      </c>
      <c r="IP18" s="37">
        <v>243293.29745599997</v>
      </c>
      <c r="IQ18" s="37">
        <v>248539.41819499998</v>
      </c>
      <c r="IR18" s="37">
        <v>256125.42882100001</v>
      </c>
      <c r="IS18" s="37">
        <v>265687.18323000002</v>
      </c>
      <c r="IT18" s="37">
        <v>279012.65779699996</v>
      </c>
      <c r="IU18" s="37">
        <v>289126.60390600003</v>
      </c>
      <c r="IV18" s="37">
        <v>298827.73340900004</v>
      </c>
      <c r="IW18" s="37">
        <v>305423.98748199997</v>
      </c>
      <c r="IX18" s="37">
        <v>311295.24970400002</v>
      </c>
      <c r="IY18" s="37">
        <v>317571.80722100002</v>
      </c>
      <c r="IZ18" s="37">
        <v>324067.671607</v>
      </c>
      <c r="JA18" s="37">
        <v>330647.12077099999</v>
      </c>
      <c r="JB18" s="37">
        <v>337229.73642199999</v>
      </c>
      <c r="JC18" s="37">
        <v>342375.35261399997</v>
      </c>
      <c r="JD18" s="41"/>
      <c r="JE18" s="41"/>
      <c r="JF18" s="41"/>
      <c r="JG18" s="41"/>
      <c r="JH18" s="41"/>
      <c r="JI18" s="41"/>
      <c r="JJ18" s="41"/>
      <c r="JK18" s="41"/>
    </row>
    <row r="19" spans="1:271" x14ac:dyDescent="0.25">
      <c r="A19" s="35"/>
      <c r="B19" s="43" t="s">
        <v>22</v>
      </c>
      <c r="C19" s="37">
        <v>12957.772999999999</v>
      </c>
      <c r="D19" s="37">
        <v>13244.136</v>
      </c>
      <c r="E19" s="37">
        <v>13516.339</v>
      </c>
      <c r="F19" s="37">
        <v>13914.205</v>
      </c>
      <c r="G19" s="37">
        <v>14398.646000000001</v>
      </c>
      <c r="H19" s="37">
        <v>14521.111999999999</v>
      </c>
      <c r="I19" s="37">
        <v>14828.367</v>
      </c>
      <c r="J19" s="37">
        <v>15016.284</v>
      </c>
      <c r="K19" s="37">
        <v>15482.197</v>
      </c>
      <c r="L19" s="37">
        <v>15728.715</v>
      </c>
      <c r="M19" s="37">
        <v>15502.162</v>
      </c>
      <c r="N19" s="37">
        <v>16625.468000000001</v>
      </c>
      <c r="O19" s="37">
        <v>17206.61</v>
      </c>
      <c r="P19" s="37">
        <v>17815.057000000001</v>
      </c>
      <c r="Q19" s="37">
        <v>17544.929</v>
      </c>
      <c r="R19" s="37">
        <v>17671.002</v>
      </c>
      <c r="S19" s="37">
        <v>17683.098000000002</v>
      </c>
      <c r="T19" s="37">
        <v>17654.407999999999</v>
      </c>
      <c r="U19" s="37">
        <v>17671.557000000001</v>
      </c>
      <c r="V19" s="37">
        <v>17531.338</v>
      </c>
      <c r="W19" s="37">
        <v>17257.505000000001</v>
      </c>
      <c r="X19" s="37">
        <v>17264.532999999999</v>
      </c>
      <c r="Y19" s="37">
        <v>17695.954000000002</v>
      </c>
      <c r="Z19" s="37">
        <v>17829.076000000001</v>
      </c>
      <c r="AA19" s="37">
        <v>18028.427</v>
      </c>
      <c r="AB19" s="37">
        <v>19057.258999999998</v>
      </c>
      <c r="AC19" s="37">
        <v>19137.544999999998</v>
      </c>
      <c r="AD19" s="37">
        <v>19412.701000000001</v>
      </c>
      <c r="AE19" s="37">
        <v>19050.185000000001</v>
      </c>
      <c r="AF19" s="37">
        <v>19290.469000000001</v>
      </c>
      <c r="AG19" s="37">
        <v>18644.008999999998</v>
      </c>
      <c r="AH19" s="37">
        <v>19286.191999999999</v>
      </c>
      <c r="AI19" s="37">
        <v>19197.844000000001</v>
      </c>
      <c r="AJ19" s="37">
        <v>19039.376</v>
      </c>
      <c r="AK19" s="37">
        <v>18272.081999999999</v>
      </c>
      <c r="AL19" s="37">
        <v>19216.963</v>
      </c>
      <c r="AM19" s="37">
        <v>19355.628000000001</v>
      </c>
      <c r="AN19" s="37">
        <v>19442.196</v>
      </c>
      <c r="AO19" s="37">
        <v>19131.513999999999</v>
      </c>
      <c r="AP19" s="37">
        <v>18996.663</v>
      </c>
      <c r="AQ19" s="37">
        <v>18726.089</v>
      </c>
      <c r="AR19" s="37">
        <v>18441.125</v>
      </c>
      <c r="AS19" s="37">
        <v>17985.098999999998</v>
      </c>
      <c r="AT19" s="37">
        <v>18597.505000000001</v>
      </c>
      <c r="AU19" s="37">
        <v>18116.608</v>
      </c>
      <c r="AV19" s="37">
        <v>17173.472000000002</v>
      </c>
      <c r="AW19" s="37">
        <v>17285.988000000001</v>
      </c>
      <c r="AX19" s="37">
        <v>17686.503000000001</v>
      </c>
      <c r="AY19" s="37">
        <v>14965.611000000001</v>
      </c>
      <c r="AZ19" s="37">
        <v>15364.26</v>
      </c>
      <c r="BA19" s="37">
        <v>16247.579</v>
      </c>
      <c r="BB19" s="37">
        <v>18237.409</v>
      </c>
      <c r="BC19" s="37">
        <v>18254.800999999999</v>
      </c>
      <c r="BD19" s="37">
        <v>17959.166000000001</v>
      </c>
      <c r="BE19" s="37">
        <v>18629.554</v>
      </c>
      <c r="BF19" s="37">
        <v>18446.995999999999</v>
      </c>
      <c r="BG19" s="37">
        <v>19052.347000000002</v>
      </c>
      <c r="BH19" s="37">
        <v>19063.037437999999</v>
      </c>
      <c r="BI19" s="37">
        <v>18243.346912999998</v>
      </c>
      <c r="BJ19" s="37">
        <v>17284.879557999997</v>
      </c>
      <c r="BK19" s="37">
        <v>18895.029427000001</v>
      </c>
      <c r="BL19" s="37">
        <v>19394.599428500002</v>
      </c>
      <c r="BM19" s="37">
        <v>18652.624742</v>
      </c>
      <c r="BN19" s="37">
        <v>21283.428459999999</v>
      </c>
      <c r="BO19" s="37">
        <v>20115.018813000002</v>
      </c>
      <c r="BP19" s="37">
        <v>22762.478531999997</v>
      </c>
      <c r="BQ19" s="37">
        <v>23109.928152</v>
      </c>
      <c r="BR19" s="37">
        <v>23766.325976</v>
      </c>
      <c r="BS19" s="37">
        <v>26052.371329000001</v>
      </c>
      <c r="BT19" s="37">
        <v>23947.755308400003</v>
      </c>
      <c r="BU19" s="37">
        <v>23429.281010999999</v>
      </c>
      <c r="BV19" s="37">
        <v>25061.704568999998</v>
      </c>
      <c r="BW19" s="37">
        <v>25799.807991000001</v>
      </c>
      <c r="BX19" s="37">
        <v>24305.046808999999</v>
      </c>
      <c r="BY19" s="37">
        <v>24962.510362000001</v>
      </c>
      <c r="BZ19" s="37">
        <v>24088.566059999997</v>
      </c>
      <c r="CA19" s="37">
        <v>24908.615377999999</v>
      </c>
      <c r="CB19" s="37">
        <v>24833.504461</v>
      </c>
      <c r="CC19" s="37">
        <v>25195.866287000001</v>
      </c>
      <c r="CD19" s="37">
        <v>25978.023292999998</v>
      </c>
      <c r="CE19" s="37">
        <v>25699.620784999999</v>
      </c>
      <c r="CF19" s="37">
        <v>26519.097311999998</v>
      </c>
      <c r="CG19" s="37">
        <v>26021.036969000001</v>
      </c>
      <c r="CH19" s="37">
        <v>25867.418078000002</v>
      </c>
      <c r="CI19" s="37">
        <v>27055.297554000001</v>
      </c>
      <c r="CJ19" s="37">
        <v>26905.564265000001</v>
      </c>
      <c r="CK19" s="37">
        <v>26010.345056999999</v>
      </c>
      <c r="CL19" s="37">
        <v>24398.850795999999</v>
      </c>
      <c r="CM19" s="37">
        <v>24489.982687</v>
      </c>
      <c r="CN19" s="37">
        <v>24747.326644000001</v>
      </c>
      <c r="CO19" s="37">
        <v>24283.786771000003</v>
      </c>
      <c r="CP19" s="37">
        <v>22159.103637</v>
      </c>
      <c r="CQ19" s="37">
        <v>23998.579668000002</v>
      </c>
      <c r="CR19" s="37">
        <v>25419.624043</v>
      </c>
      <c r="CS19" s="37">
        <v>24221.717314999998</v>
      </c>
      <c r="CT19" s="37">
        <v>21888.258478</v>
      </c>
      <c r="CU19" s="37">
        <v>22862.196001999997</v>
      </c>
      <c r="CV19" s="37">
        <v>24043.729185</v>
      </c>
      <c r="CW19" s="37">
        <v>32735.376549999997</v>
      </c>
      <c r="CX19" s="37">
        <v>33834.362483999997</v>
      </c>
      <c r="CY19" s="37">
        <v>34146.686958000006</v>
      </c>
      <c r="CZ19" s="37">
        <v>35229.263412</v>
      </c>
      <c r="DA19" s="37">
        <v>35440.529225999999</v>
      </c>
      <c r="DB19" s="37">
        <v>37741.097396000005</v>
      </c>
      <c r="DC19" s="37">
        <v>37742.687616999996</v>
      </c>
      <c r="DD19" s="37">
        <v>38281.480264999998</v>
      </c>
      <c r="DE19" s="37">
        <v>37591.389242999998</v>
      </c>
      <c r="DF19" s="37">
        <v>37702.366031000005</v>
      </c>
      <c r="DG19" s="37">
        <v>41322.947650000002</v>
      </c>
      <c r="DH19" s="37">
        <v>42375.225079999997</v>
      </c>
      <c r="DI19" s="37">
        <v>41355.508760000004</v>
      </c>
      <c r="DJ19" s="37">
        <v>36048.915999999997</v>
      </c>
      <c r="DK19" s="37">
        <v>29396.027289999998</v>
      </c>
      <c r="DL19" s="37">
        <v>28368.566800000001</v>
      </c>
      <c r="DM19" s="37">
        <v>31233.176206</v>
      </c>
      <c r="DN19" s="37">
        <v>30680.259223547175</v>
      </c>
      <c r="DO19" s="37">
        <v>28772.875766476023</v>
      </c>
      <c r="DP19" s="37">
        <v>25862.268822048918</v>
      </c>
      <c r="DQ19" s="37">
        <v>25477.612637386173</v>
      </c>
      <c r="DR19" s="37">
        <v>25022.336531906083</v>
      </c>
      <c r="DS19" s="37">
        <v>30234.325801621591</v>
      </c>
      <c r="DT19" s="37">
        <v>32005.290047387152</v>
      </c>
      <c r="DU19" s="37">
        <v>31195.388603757347</v>
      </c>
      <c r="DV19" s="37">
        <v>29235.286162929362</v>
      </c>
      <c r="DW19" s="37">
        <v>26689.546898101078</v>
      </c>
      <c r="DX19" s="37">
        <v>28207.770029547297</v>
      </c>
      <c r="DY19" s="37">
        <v>28039.17700666183</v>
      </c>
      <c r="DZ19" s="37">
        <v>27952.693975253627</v>
      </c>
      <c r="EA19" s="37">
        <v>28035.125564890222</v>
      </c>
      <c r="EB19" s="37">
        <v>26723.591452959023</v>
      </c>
      <c r="EC19" s="37">
        <v>21700.35394566317</v>
      </c>
      <c r="ED19" s="37">
        <v>20071.620817481285</v>
      </c>
      <c r="EE19" s="37">
        <v>22443.763070351761</v>
      </c>
      <c r="EF19" s="37">
        <v>23282.803316651745</v>
      </c>
      <c r="EG19" s="37">
        <v>24462.02031911174</v>
      </c>
      <c r="EH19" s="37">
        <v>20444.191527850013</v>
      </c>
      <c r="EI19" s="37">
        <v>20413.116393799999</v>
      </c>
      <c r="EJ19" s="37">
        <v>21145.559480829997</v>
      </c>
      <c r="EK19" s="37">
        <v>20872.571546400002</v>
      </c>
      <c r="EL19" s="37">
        <v>20195.734828280001</v>
      </c>
      <c r="EM19" s="37">
        <v>20638.77102425</v>
      </c>
      <c r="EN19" s="37">
        <v>22026.140596999998</v>
      </c>
      <c r="EO19" s="37">
        <v>23510.317345382424</v>
      </c>
      <c r="EP19" s="37">
        <v>22988.043278554229</v>
      </c>
      <c r="EQ19" s="37">
        <v>23236.903717999998</v>
      </c>
      <c r="ER19" s="37">
        <v>24720.76340902803</v>
      </c>
      <c r="ES19" s="37">
        <v>26152.274804216257</v>
      </c>
      <c r="ET19" s="37">
        <v>26239.74273175999</v>
      </c>
      <c r="EU19" s="37">
        <v>27879.332650820812</v>
      </c>
      <c r="EV19" s="37">
        <v>27921.027355389895</v>
      </c>
      <c r="EW19" s="37">
        <v>28309.294986768065</v>
      </c>
      <c r="EX19" s="37">
        <v>29592.097694540011</v>
      </c>
      <c r="EY19" s="37">
        <v>33276.683244851229</v>
      </c>
      <c r="EZ19" s="37">
        <v>32404.282498422916</v>
      </c>
      <c r="FA19" s="37">
        <v>32251.600200999994</v>
      </c>
      <c r="FB19" s="37">
        <v>33150.65669235331</v>
      </c>
      <c r="FC19" s="37">
        <v>33825.667566240503</v>
      </c>
      <c r="FD19" s="37">
        <v>37162.430797999994</v>
      </c>
      <c r="FE19" s="37">
        <v>36419.354361912512</v>
      </c>
      <c r="FF19" s="37">
        <v>43231.96297980973</v>
      </c>
      <c r="FG19" s="37">
        <v>45422.270395699976</v>
      </c>
      <c r="FH19" s="37">
        <v>43409.878003210004</v>
      </c>
      <c r="FI19" s="37">
        <v>44473.391004800011</v>
      </c>
      <c r="FJ19" s="37">
        <v>49740.335930859976</v>
      </c>
      <c r="FK19" s="37">
        <v>51356.337588190094</v>
      </c>
      <c r="FL19" s="37">
        <v>54498.362437999996</v>
      </c>
      <c r="FM19" s="37">
        <v>71142.390255999999</v>
      </c>
      <c r="FN19" s="37">
        <v>75676.838785</v>
      </c>
      <c r="FO19" s="37">
        <v>83354.904494999995</v>
      </c>
      <c r="FP19" s="37">
        <v>84810.922902999984</v>
      </c>
      <c r="FQ19" s="37">
        <v>83632.800569999992</v>
      </c>
      <c r="FR19" s="37">
        <v>84064.213467000009</v>
      </c>
      <c r="FS19" s="37">
        <v>84819.347445999985</v>
      </c>
      <c r="FT19" s="37">
        <v>86165.078957999998</v>
      </c>
      <c r="FU19" s="37">
        <v>82083.47589799999</v>
      </c>
      <c r="FV19" s="37">
        <v>86558.336817999982</v>
      </c>
      <c r="FW19" s="37">
        <v>86635.513147999984</v>
      </c>
      <c r="FX19" s="37">
        <v>87744.855717999992</v>
      </c>
      <c r="FY19" s="37">
        <v>84770.668038000003</v>
      </c>
      <c r="FZ19" s="37">
        <v>85878.401937999995</v>
      </c>
      <c r="GA19" s="37">
        <v>84533.623428000006</v>
      </c>
      <c r="GB19" s="37">
        <v>78444.092047999977</v>
      </c>
      <c r="GC19" s="37">
        <v>76956.898077999984</v>
      </c>
      <c r="GD19" s="37">
        <v>76360.811737999989</v>
      </c>
      <c r="GE19" s="37">
        <v>76523.837039999999</v>
      </c>
      <c r="GF19" s="37">
        <v>76960.773767999985</v>
      </c>
      <c r="GG19" s="37">
        <v>76663.817528</v>
      </c>
      <c r="GH19" s="37">
        <v>76791.978547999999</v>
      </c>
      <c r="GI19" s="37">
        <v>77017.490348000007</v>
      </c>
      <c r="GJ19" s="37">
        <v>77246.653119999988</v>
      </c>
      <c r="GK19" s="37">
        <v>75129.486477999992</v>
      </c>
      <c r="GL19" s="37">
        <v>74926.226737999968</v>
      </c>
      <c r="GM19" s="37">
        <v>78303.225419999988</v>
      </c>
      <c r="GN19" s="37">
        <v>78832.406430000003</v>
      </c>
      <c r="GO19" s="37">
        <v>80244.290890000004</v>
      </c>
      <c r="GP19" s="37">
        <v>80363.711167999994</v>
      </c>
      <c r="GQ19" s="37">
        <v>78847.890667999993</v>
      </c>
      <c r="GR19" s="37">
        <v>80551.407197999986</v>
      </c>
      <c r="GS19" s="37">
        <v>80089.524077999973</v>
      </c>
      <c r="GT19" s="37">
        <v>80271.844928000006</v>
      </c>
      <c r="GU19" s="37">
        <v>80407.428657999975</v>
      </c>
      <c r="GV19" s="37">
        <v>77861.906998999984</v>
      </c>
      <c r="GW19" s="37">
        <v>79419.363645000005</v>
      </c>
      <c r="GX19" s="37">
        <v>78602.460834999991</v>
      </c>
      <c r="GY19" s="37">
        <v>82343.085605</v>
      </c>
      <c r="GZ19" s="37">
        <v>80878.967678999994</v>
      </c>
      <c r="HA19" s="37">
        <v>77811.439995999986</v>
      </c>
      <c r="HB19" s="37">
        <v>75654.200941000003</v>
      </c>
      <c r="HC19" s="37">
        <v>75282.651297000004</v>
      </c>
      <c r="HD19" s="37">
        <v>76886.808837999997</v>
      </c>
      <c r="HE19" s="37">
        <v>76608.488698999994</v>
      </c>
      <c r="HF19" s="37">
        <v>78330.362343000001</v>
      </c>
      <c r="HG19" s="37">
        <v>77179.569558999996</v>
      </c>
      <c r="HH19" s="37">
        <v>77681.213021000003</v>
      </c>
      <c r="HI19" s="37">
        <v>76672.285412999991</v>
      </c>
      <c r="HJ19" s="37">
        <v>76365.075937999994</v>
      </c>
      <c r="HK19" s="37">
        <v>73910.226861000003</v>
      </c>
      <c r="HL19" s="37">
        <v>75049.189316000004</v>
      </c>
      <c r="HM19" s="37">
        <v>74032.586989999996</v>
      </c>
      <c r="HN19" s="37">
        <v>76031.602234999998</v>
      </c>
      <c r="HO19" s="37">
        <v>75792.220174999995</v>
      </c>
      <c r="HP19" s="37">
        <v>75499.832799000011</v>
      </c>
      <c r="HQ19" s="37">
        <v>75421.003293000016</v>
      </c>
      <c r="HR19" s="37">
        <v>75468.643110000005</v>
      </c>
      <c r="HS19" s="37">
        <v>75707.480064000018</v>
      </c>
      <c r="HT19" s="37">
        <v>74647.520307999992</v>
      </c>
      <c r="HU19" s="37">
        <v>74552.570244000002</v>
      </c>
      <c r="HV19" s="37">
        <v>74148.849920000008</v>
      </c>
      <c r="HW19" s="37">
        <v>73632.875579</v>
      </c>
      <c r="HX19" s="37">
        <v>73409.063392000011</v>
      </c>
      <c r="HY19" s="37">
        <v>73396.121255999999</v>
      </c>
      <c r="HZ19" s="37">
        <v>72953.775154999996</v>
      </c>
      <c r="IA19" s="37">
        <v>72941.869738999987</v>
      </c>
      <c r="IB19" s="37">
        <v>72082.953149000008</v>
      </c>
      <c r="IC19" s="37">
        <v>72793.259493999998</v>
      </c>
      <c r="ID19" s="37">
        <v>73497.872796000011</v>
      </c>
      <c r="IE19" s="37">
        <v>73828.499072999999</v>
      </c>
      <c r="IF19" s="37">
        <v>74212.540076000005</v>
      </c>
      <c r="IG19" s="37">
        <v>73543.361254999996</v>
      </c>
      <c r="IH19" s="37">
        <v>73368.840899999996</v>
      </c>
      <c r="II19" s="37">
        <v>73619.61362199999</v>
      </c>
      <c r="IJ19" s="37">
        <v>72993.284771999999</v>
      </c>
      <c r="IK19" s="37">
        <v>73015.980164000008</v>
      </c>
      <c r="IL19" s="37">
        <v>73093.006353000004</v>
      </c>
      <c r="IM19" s="37">
        <v>73430.932591999997</v>
      </c>
      <c r="IN19" s="37">
        <v>73864.260962</v>
      </c>
      <c r="IO19" s="37">
        <v>74062.591535999993</v>
      </c>
      <c r="IP19" s="37">
        <v>75582.867123999997</v>
      </c>
      <c r="IQ19" s="37">
        <v>76213.269595000005</v>
      </c>
      <c r="IR19" s="37">
        <v>76311.66992</v>
      </c>
      <c r="IS19" s="37">
        <v>76291.424444999997</v>
      </c>
      <c r="IT19" s="37">
        <v>76069.305311000004</v>
      </c>
      <c r="IU19" s="37">
        <v>75426.345744000006</v>
      </c>
      <c r="IV19" s="37">
        <v>75461.490914000009</v>
      </c>
      <c r="IW19" s="37">
        <v>75294.686115000004</v>
      </c>
      <c r="IX19" s="37">
        <v>74910.028909999994</v>
      </c>
      <c r="IY19" s="37">
        <v>74881.942548999999</v>
      </c>
      <c r="IZ19" s="37">
        <v>75176.98548600002</v>
      </c>
      <c r="JA19" s="37">
        <v>72900.907334999996</v>
      </c>
      <c r="JB19" s="37">
        <v>73288.117618000004</v>
      </c>
      <c r="JC19" s="37">
        <v>73054.690092000004</v>
      </c>
      <c r="JD19" s="38"/>
      <c r="JE19" s="38"/>
      <c r="JF19" s="38"/>
      <c r="JG19" s="38"/>
      <c r="JH19" s="38"/>
      <c r="JI19" s="38"/>
      <c r="JJ19" s="38"/>
      <c r="JK19" s="38"/>
    </row>
    <row r="20" spans="1:271" x14ac:dyDescent="0.25">
      <c r="A20" s="35"/>
      <c r="B20" s="39" t="s">
        <v>24</v>
      </c>
      <c r="C20" s="37">
        <v>387.73500000000058</v>
      </c>
      <c r="D20" s="37">
        <v>494.97699999999895</v>
      </c>
      <c r="E20" s="37">
        <v>505.15600000000086</v>
      </c>
      <c r="F20" s="37">
        <v>517.93900000000031</v>
      </c>
      <c r="G20" s="37">
        <v>719.3739999999998</v>
      </c>
      <c r="H20" s="37">
        <v>631.9330000000009</v>
      </c>
      <c r="I20" s="37">
        <v>698.6919999999991</v>
      </c>
      <c r="J20" s="37">
        <v>705.4320000000007</v>
      </c>
      <c r="K20" s="37">
        <v>1164.5809999999983</v>
      </c>
      <c r="L20" s="37">
        <v>1434.4959999999992</v>
      </c>
      <c r="M20" s="37">
        <v>1678.4909999999982</v>
      </c>
      <c r="N20" s="37">
        <v>853.79499999999825</v>
      </c>
      <c r="O20" s="37">
        <v>1088.4639999999999</v>
      </c>
      <c r="P20" s="37">
        <v>861.64099999999962</v>
      </c>
      <c r="Q20" s="37">
        <v>2348.9180000000015</v>
      </c>
      <c r="R20" s="37">
        <v>2620.1620000000003</v>
      </c>
      <c r="S20" s="37">
        <v>2682.1819999999971</v>
      </c>
      <c r="T20" s="37">
        <v>2680.7989999999991</v>
      </c>
      <c r="U20" s="37">
        <v>3277.9259999999995</v>
      </c>
      <c r="V20" s="37">
        <v>3390.8250000000007</v>
      </c>
      <c r="W20" s="37">
        <v>3756.5149999999994</v>
      </c>
      <c r="X20" s="37">
        <v>4117.0090000000018</v>
      </c>
      <c r="Y20" s="37">
        <v>4774.8839999999982</v>
      </c>
      <c r="Z20" s="37">
        <v>5639.6610000000001</v>
      </c>
      <c r="AA20" s="37">
        <v>4509.8060000000005</v>
      </c>
      <c r="AB20" s="37">
        <v>4812.2540000000008</v>
      </c>
      <c r="AC20" s="37">
        <v>5041.487000000001</v>
      </c>
      <c r="AD20" s="37">
        <v>6197.6460000000006</v>
      </c>
      <c r="AE20" s="37">
        <v>6537.4039999999986</v>
      </c>
      <c r="AF20" s="37">
        <v>6726.8889999999992</v>
      </c>
      <c r="AG20" s="37">
        <v>12417.746000000003</v>
      </c>
      <c r="AH20" s="37">
        <v>11499.752</v>
      </c>
      <c r="AI20" s="37">
        <v>12148.946</v>
      </c>
      <c r="AJ20" s="37">
        <v>12405.285</v>
      </c>
      <c r="AK20" s="37">
        <v>12607.368000000002</v>
      </c>
      <c r="AL20" s="37">
        <v>13724.094999999998</v>
      </c>
      <c r="AM20" s="37">
        <v>15369.200999999997</v>
      </c>
      <c r="AN20" s="37">
        <v>11083.316999999999</v>
      </c>
      <c r="AO20" s="37">
        <v>15365.155999999999</v>
      </c>
      <c r="AP20" s="37">
        <v>16326.254999999997</v>
      </c>
      <c r="AQ20" s="37">
        <v>14833.904999999999</v>
      </c>
      <c r="AR20" s="37">
        <v>16252.851000000002</v>
      </c>
      <c r="AS20" s="37">
        <v>17407.875000000004</v>
      </c>
      <c r="AT20" s="37">
        <v>12959.406999999999</v>
      </c>
      <c r="AU20" s="37">
        <v>14335.965</v>
      </c>
      <c r="AV20" s="37">
        <v>17734.349999999999</v>
      </c>
      <c r="AW20" s="37">
        <v>16861.238999999998</v>
      </c>
      <c r="AX20" s="37">
        <v>18642.967000000001</v>
      </c>
      <c r="AY20" s="37">
        <v>20835.825999999997</v>
      </c>
      <c r="AZ20" s="37">
        <v>20238.775999999998</v>
      </c>
      <c r="BA20" s="37">
        <v>20023.707999999999</v>
      </c>
      <c r="BB20" s="37">
        <v>18417.072</v>
      </c>
      <c r="BC20" s="37">
        <v>19452.931000000004</v>
      </c>
      <c r="BD20" s="37">
        <v>14931.249999999996</v>
      </c>
      <c r="BE20" s="37">
        <v>15461.664999999997</v>
      </c>
      <c r="BF20" s="37">
        <v>16954.883000000002</v>
      </c>
      <c r="BG20" s="37">
        <v>18960.706999999995</v>
      </c>
      <c r="BH20" s="37">
        <v>17698.686894000006</v>
      </c>
      <c r="BI20" s="37">
        <v>18929.229305999997</v>
      </c>
      <c r="BJ20" s="37">
        <v>19123.335772399991</v>
      </c>
      <c r="BK20" s="37">
        <v>16759.501294000002</v>
      </c>
      <c r="BL20" s="37">
        <v>16234.428104799994</v>
      </c>
      <c r="BM20" s="37">
        <v>14971.619040000005</v>
      </c>
      <c r="BN20" s="37">
        <v>15522.863641</v>
      </c>
      <c r="BO20" s="37">
        <v>14650.545858000005</v>
      </c>
      <c r="BP20" s="37">
        <v>13693.257978799997</v>
      </c>
      <c r="BQ20" s="37">
        <v>13163.711571800006</v>
      </c>
      <c r="BR20" s="37">
        <v>14039.8228906</v>
      </c>
      <c r="BS20" s="37">
        <v>20435.834944000002</v>
      </c>
      <c r="BT20" s="37">
        <v>8203.0777463999984</v>
      </c>
      <c r="BU20" s="37">
        <v>7846.5752751</v>
      </c>
      <c r="BV20" s="37">
        <v>8046.2743749999972</v>
      </c>
      <c r="BW20" s="37">
        <v>7614.098705999997</v>
      </c>
      <c r="BX20" s="37">
        <v>7760.9936999999991</v>
      </c>
      <c r="BY20" s="37">
        <v>8766.8346699999965</v>
      </c>
      <c r="BZ20" s="37">
        <v>9729.3032460000031</v>
      </c>
      <c r="CA20" s="37">
        <v>9799.8356230000027</v>
      </c>
      <c r="CB20" s="37">
        <v>11653.860360999995</v>
      </c>
      <c r="CC20" s="37">
        <v>10720.770651000003</v>
      </c>
      <c r="CD20" s="37">
        <v>12179.468513</v>
      </c>
      <c r="CE20" s="37">
        <v>15024.435004000006</v>
      </c>
      <c r="CF20" s="37">
        <v>16231.241620000001</v>
      </c>
      <c r="CG20" s="37">
        <v>19652.508958999999</v>
      </c>
      <c r="CH20" s="37">
        <v>21553.046453999996</v>
      </c>
      <c r="CI20" s="37">
        <v>21224.381187999996</v>
      </c>
      <c r="CJ20" s="37">
        <v>24545.494244000001</v>
      </c>
      <c r="CK20" s="37">
        <v>19484.854963999998</v>
      </c>
      <c r="CL20" s="37">
        <v>22069.376073000007</v>
      </c>
      <c r="CM20" s="37">
        <v>23592.761284000004</v>
      </c>
      <c r="CN20" s="37">
        <v>29816.906477999997</v>
      </c>
      <c r="CO20" s="37">
        <v>27155.572441999993</v>
      </c>
      <c r="CP20" s="37">
        <v>29967.002557000007</v>
      </c>
      <c r="CQ20" s="37">
        <v>30149.704681999992</v>
      </c>
      <c r="CR20" s="37">
        <v>27617.914194000001</v>
      </c>
      <c r="CS20" s="37">
        <v>28176.325235</v>
      </c>
      <c r="CT20" s="37">
        <v>28414.876762000004</v>
      </c>
      <c r="CU20" s="37">
        <v>28473.820022</v>
      </c>
      <c r="CV20" s="37">
        <v>23062.031459000002</v>
      </c>
      <c r="CW20" s="37">
        <v>30787.387061000005</v>
      </c>
      <c r="CX20" s="37">
        <v>37721.475187999997</v>
      </c>
      <c r="CY20" s="37">
        <v>48602.624465000001</v>
      </c>
      <c r="CZ20" s="37">
        <v>52990.672875999982</v>
      </c>
      <c r="DA20" s="37">
        <v>56320.603728999995</v>
      </c>
      <c r="DB20" s="37">
        <v>56545.622680999986</v>
      </c>
      <c r="DC20" s="37">
        <v>54072.009260999992</v>
      </c>
      <c r="DD20" s="37">
        <v>56236.525914000005</v>
      </c>
      <c r="DE20" s="37">
        <v>59044.914728999996</v>
      </c>
      <c r="DF20" s="37">
        <v>62509.472224999998</v>
      </c>
      <c r="DG20" s="37">
        <v>72956.667207200007</v>
      </c>
      <c r="DH20" s="37">
        <v>68577.497552999994</v>
      </c>
      <c r="DI20" s="37">
        <v>83167.299702999997</v>
      </c>
      <c r="DJ20" s="37">
        <v>94472.289674</v>
      </c>
      <c r="DK20" s="37">
        <v>83198.785975999985</v>
      </c>
      <c r="DL20" s="37">
        <v>86075.067793000009</v>
      </c>
      <c r="DM20" s="37">
        <v>91743.826558999994</v>
      </c>
      <c r="DN20" s="37">
        <v>93844.07740816912</v>
      </c>
      <c r="DO20" s="37">
        <v>102563.2382872348</v>
      </c>
      <c r="DP20" s="37">
        <v>107443.13387712516</v>
      </c>
      <c r="DQ20" s="37">
        <v>111872.03801445098</v>
      </c>
      <c r="DR20" s="37">
        <v>124563.91449808254</v>
      </c>
      <c r="DS20" s="37">
        <v>138688.36554418132</v>
      </c>
      <c r="DT20" s="37">
        <v>154847.17148387118</v>
      </c>
      <c r="DU20" s="37">
        <v>163168.33937716793</v>
      </c>
      <c r="DV20" s="37">
        <v>202736.53042714213</v>
      </c>
      <c r="DW20" s="37">
        <v>201085.43186670146</v>
      </c>
      <c r="DX20" s="37">
        <v>202992.75884467521</v>
      </c>
      <c r="DY20" s="37">
        <v>221470.8159429612</v>
      </c>
      <c r="DZ20" s="37">
        <v>222365.26477181102</v>
      </c>
      <c r="EA20" s="37">
        <v>210669.86656379048</v>
      </c>
      <c r="EB20" s="37">
        <v>271950.22618458833</v>
      </c>
      <c r="EC20" s="37">
        <v>216839.5967949584</v>
      </c>
      <c r="ED20" s="37">
        <v>256360.12765810409</v>
      </c>
      <c r="EE20" s="37">
        <v>234467.23455805721</v>
      </c>
      <c r="EF20" s="37">
        <v>211763.65094380971</v>
      </c>
      <c r="EG20" s="37">
        <v>203087.25072918407</v>
      </c>
      <c r="EH20" s="37">
        <v>206576.41096776552</v>
      </c>
      <c r="EI20" s="37">
        <v>213048.25933843385</v>
      </c>
      <c r="EJ20" s="37">
        <v>217646.00598069804</v>
      </c>
      <c r="EK20" s="37">
        <v>223542.0981197948</v>
      </c>
      <c r="EL20" s="37">
        <v>218100.22712020099</v>
      </c>
      <c r="EM20" s="37">
        <v>217153.97513926064</v>
      </c>
      <c r="EN20" s="37">
        <v>216700.48408289661</v>
      </c>
      <c r="EO20" s="37">
        <v>218252.62854351639</v>
      </c>
      <c r="EP20" s="37">
        <v>218570.46703516098</v>
      </c>
      <c r="EQ20" s="37">
        <v>203953.37319965468</v>
      </c>
      <c r="ER20" s="37">
        <v>246350.54603293154</v>
      </c>
      <c r="ES20" s="37">
        <v>238943.99956997024</v>
      </c>
      <c r="ET20" s="37">
        <v>222006.14661509934</v>
      </c>
      <c r="EU20" s="37">
        <v>213717.17567947181</v>
      </c>
      <c r="EV20" s="37">
        <v>207432.82149808132</v>
      </c>
      <c r="EW20" s="37">
        <v>209868.35921393218</v>
      </c>
      <c r="EX20" s="37">
        <v>202816.67371848479</v>
      </c>
      <c r="EY20" s="37">
        <v>204677.24177229358</v>
      </c>
      <c r="EZ20" s="37">
        <v>194937.98186107163</v>
      </c>
      <c r="FA20" s="37">
        <v>191477.08370399999</v>
      </c>
      <c r="FB20" s="37">
        <v>192006.39906653803</v>
      </c>
      <c r="FC20" s="37">
        <v>192216.74961375949</v>
      </c>
      <c r="FD20" s="37">
        <v>190277.83531499997</v>
      </c>
      <c r="FE20" s="37">
        <v>187407.77612733332</v>
      </c>
      <c r="FF20" s="37">
        <v>155849.13574201128</v>
      </c>
      <c r="FG20" s="37">
        <v>127471.46612756595</v>
      </c>
      <c r="FH20" s="37">
        <v>110021.09154109613</v>
      </c>
      <c r="FI20" s="37">
        <v>101885.60067360051</v>
      </c>
      <c r="FJ20" s="37">
        <v>102400.98097977246</v>
      </c>
      <c r="FK20" s="37">
        <v>84708.416976732537</v>
      </c>
      <c r="FL20" s="37">
        <v>64388.872606999983</v>
      </c>
      <c r="FM20" s="37">
        <v>51949.919450000016</v>
      </c>
      <c r="FN20" s="37">
        <v>45975.212417000046</v>
      </c>
      <c r="FO20" s="37">
        <v>29181.384270999974</v>
      </c>
      <c r="FP20" s="37">
        <v>24393.646008999975</v>
      </c>
      <c r="FQ20" s="37">
        <v>23617.136703000026</v>
      </c>
      <c r="FR20" s="37">
        <v>23029.506564999974</v>
      </c>
      <c r="FS20" s="37">
        <v>22648.92166399998</v>
      </c>
      <c r="FT20" s="37">
        <v>21911.727205000017</v>
      </c>
      <c r="FU20" s="37">
        <v>19907.899577299992</v>
      </c>
      <c r="FV20" s="37">
        <v>18728.690680610031</v>
      </c>
      <c r="FW20" s="37">
        <v>18855.795884999985</v>
      </c>
      <c r="FX20" s="37">
        <v>15439.934590999997</v>
      </c>
      <c r="FY20" s="37">
        <v>15646.298926999982</v>
      </c>
      <c r="FZ20" s="37">
        <v>14636.234305999955</v>
      </c>
      <c r="GA20" s="37">
        <v>12723.628802999985</v>
      </c>
      <c r="GB20" s="37">
        <v>11817.780940000011</v>
      </c>
      <c r="GC20" s="37">
        <v>11292.952308999986</v>
      </c>
      <c r="GD20" s="37">
        <v>11151.834515999974</v>
      </c>
      <c r="GE20" s="37">
        <v>10251.80979699998</v>
      </c>
      <c r="GF20" s="37">
        <v>9462.5837630000024</v>
      </c>
      <c r="GG20" s="37">
        <v>9144.2647700000089</v>
      </c>
      <c r="GH20" s="37">
        <v>9104.5458490000019</v>
      </c>
      <c r="GI20" s="37">
        <v>8444.3822749999963</v>
      </c>
      <c r="GJ20" s="37">
        <v>8406.0482039999624</v>
      </c>
      <c r="GK20" s="37">
        <v>8370.7761459999892</v>
      </c>
      <c r="GL20" s="37">
        <v>7385.4567960000422</v>
      </c>
      <c r="GM20" s="37">
        <v>7836.4260110000323</v>
      </c>
      <c r="GN20" s="37">
        <v>7425.072221999988</v>
      </c>
      <c r="GO20" s="37">
        <v>7328.0208410000196</v>
      </c>
      <c r="GP20" s="37">
        <v>6474.5018790000177</v>
      </c>
      <c r="GQ20" s="37">
        <v>6333.9165472999739</v>
      </c>
      <c r="GR20" s="37">
        <v>6086.774258999998</v>
      </c>
      <c r="GS20" s="37">
        <v>5989.0239740000397</v>
      </c>
      <c r="GT20" s="37">
        <v>5138.9366865999473</v>
      </c>
      <c r="GU20" s="37">
        <v>5168.1576393000141</v>
      </c>
      <c r="GV20" s="37">
        <v>4823.4523573999759</v>
      </c>
      <c r="GW20" s="37">
        <v>4701.4041607000108</v>
      </c>
      <c r="GX20" s="37">
        <v>4169.2741687999514</v>
      </c>
      <c r="GY20" s="37">
        <v>3786.3626690000237</v>
      </c>
      <c r="GZ20" s="37">
        <v>3901.7054130000179</v>
      </c>
      <c r="HA20" s="37">
        <v>3198.6780440000002</v>
      </c>
      <c r="HB20" s="37">
        <v>3520.4404210000066</v>
      </c>
      <c r="HC20" s="37">
        <v>3443.5167979999678</v>
      </c>
      <c r="HD20" s="37">
        <v>3336.7188049999822</v>
      </c>
      <c r="HE20" s="37">
        <v>2867.2963079999317</v>
      </c>
      <c r="HF20" s="37">
        <v>2862.1032059999707</v>
      </c>
      <c r="HG20" s="37">
        <v>2269.6051570000127</v>
      </c>
      <c r="HH20" s="37">
        <v>2160.1436609999801</v>
      </c>
      <c r="HI20" s="37">
        <v>1987.9858680000179</v>
      </c>
      <c r="HJ20" s="37">
        <v>1975.5078440000361</v>
      </c>
      <c r="HK20" s="37">
        <v>2421.6673139999912</v>
      </c>
      <c r="HL20" s="37">
        <v>2408.8833930000255</v>
      </c>
      <c r="HM20" s="37">
        <v>2428.4432319999905</v>
      </c>
      <c r="HN20" s="37">
        <v>2369.8667220000352</v>
      </c>
      <c r="HO20" s="37">
        <v>2538.1229020000028</v>
      </c>
      <c r="HP20" s="37">
        <v>2360.3275929999945</v>
      </c>
      <c r="HQ20" s="37">
        <v>3105.0912389999139</v>
      </c>
      <c r="HR20" s="37">
        <v>3003.2494849999784</v>
      </c>
      <c r="HS20" s="37">
        <v>3085.1136600000027</v>
      </c>
      <c r="HT20" s="37">
        <v>3060.4255530000082</v>
      </c>
      <c r="HU20" s="37">
        <v>2836.7795240000123</v>
      </c>
      <c r="HV20" s="37">
        <v>2651.8065790000255</v>
      </c>
      <c r="HW20" s="37">
        <v>2572.9580049999931</v>
      </c>
      <c r="HX20" s="37">
        <v>2680.4012249999796</v>
      </c>
      <c r="HY20" s="37">
        <v>2669.8968349999923</v>
      </c>
      <c r="HZ20" s="37">
        <v>2455.7461370000383</v>
      </c>
      <c r="IA20" s="37">
        <v>2333.3851860000868</v>
      </c>
      <c r="IB20" s="37">
        <v>2176.455129000009</v>
      </c>
      <c r="IC20" s="37">
        <v>2205.1319870000589</v>
      </c>
      <c r="ID20" s="37">
        <v>2448.4435979999544</v>
      </c>
      <c r="IE20" s="37">
        <v>2237.4698929999722</v>
      </c>
      <c r="IF20" s="37">
        <v>2247.7136479999754</v>
      </c>
      <c r="IG20" s="37">
        <v>2303.0830500000739</v>
      </c>
      <c r="IH20" s="37">
        <v>2282.5814890000038</v>
      </c>
      <c r="II20" s="37">
        <v>2319.5774230000388</v>
      </c>
      <c r="IJ20" s="37">
        <v>2240.6967820000427</v>
      </c>
      <c r="IK20" s="37">
        <v>2232.2339260000153</v>
      </c>
      <c r="IL20" s="37">
        <v>2087.3320439999516</v>
      </c>
      <c r="IM20" s="37">
        <v>1955.1537510000053</v>
      </c>
      <c r="IN20" s="37">
        <v>2048.1629320000065</v>
      </c>
      <c r="IO20" s="37">
        <v>2002.6176120000018</v>
      </c>
      <c r="IP20" s="37">
        <v>2070.6724949999771</v>
      </c>
      <c r="IQ20" s="37">
        <v>2107.0090569999593</v>
      </c>
      <c r="IR20" s="37">
        <v>2159.4976050000405</v>
      </c>
      <c r="IS20" s="37">
        <v>2305.2189689999796</v>
      </c>
      <c r="IT20" s="37">
        <v>2292.1179839999531</v>
      </c>
      <c r="IU20" s="37">
        <v>1859.0616359999985</v>
      </c>
      <c r="IV20" s="37">
        <v>1889.614189999993</v>
      </c>
      <c r="IW20" s="37">
        <v>2645.5843420000747</v>
      </c>
      <c r="IX20" s="37">
        <v>2699.8685069999774</v>
      </c>
      <c r="IY20" s="37">
        <v>2674.7851190000074</v>
      </c>
      <c r="IZ20" s="37">
        <v>2729.184368999966</v>
      </c>
      <c r="JA20" s="37">
        <v>2678.5935989999562</v>
      </c>
      <c r="JB20" s="37">
        <v>2559.8405220000423</v>
      </c>
      <c r="JC20" s="37">
        <v>2645.359180999978</v>
      </c>
      <c r="JD20" s="38"/>
      <c r="JE20" s="38"/>
      <c r="JF20" s="38"/>
      <c r="JG20" s="38"/>
      <c r="JH20" s="38"/>
      <c r="JI20" s="38"/>
      <c r="JJ20" s="38"/>
      <c r="JK20" s="38"/>
    </row>
    <row r="21" spans="1:271" s="42" customFormat="1" x14ac:dyDescent="0.25">
      <c r="A21" s="35"/>
      <c r="B21" s="40" t="s">
        <v>21</v>
      </c>
      <c r="C21" s="37">
        <v>0</v>
      </c>
      <c r="D21" s="37">
        <v>0</v>
      </c>
      <c r="E21" s="37">
        <v>0</v>
      </c>
      <c r="F21" s="37">
        <v>0</v>
      </c>
      <c r="G21" s="37">
        <v>0</v>
      </c>
      <c r="H21" s="37">
        <v>0</v>
      </c>
      <c r="I21" s="37">
        <v>0</v>
      </c>
      <c r="J21" s="37">
        <v>0</v>
      </c>
      <c r="K21" s="37">
        <v>0</v>
      </c>
      <c r="L21" s="37">
        <v>0</v>
      </c>
      <c r="M21" s="37">
        <v>0</v>
      </c>
      <c r="N21" s="37">
        <v>0</v>
      </c>
      <c r="O21" s="37">
        <v>0</v>
      </c>
      <c r="P21" s="37">
        <v>0</v>
      </c>
      <c r="Q21" s="37">
        <v>0</v>
      </c>
      <c r="R21" s="37">
        <v>0</v>
      </c>
      <c r="S21" s="37">
        <v>0</v>
      </c>
      <c r="T21" s="37">
        <v>0</v>
      </c>
      <c r="U21" s="37">
        <v>0</v>
      </c>
      <c r="V21" s="37">
        <v>0</v>
      </c>
      <c r="W21" s="37">
        <v>0</v>
      </c>
      <c r="X21" s="37">
        <v>0</v>
      </c>
      <c r="Y21" s="37">
        <v>0</v>
      </c>
      <c r="Z21" s="37">
        <v>0</v>
      </c>
      <c r="AA21" s="37">
        <v>0</v>
      </c>
      <c r="AB21" s="37">
        <v>0</v>
      </c>
      <c r="AC21" s="37">
        <v>0</v>
      </c>
      <c r="AD21" s="37">
        <v>0</v>
      </c>
      <c r="AE21" s="37">
        <v>0</v>
      </c>
      <c r="AF21" s="37">
        <v>0</v>
      </c>
      <c r="AG21" s="37">
        <v>0</v>
      </c>
      <c r="AH21" s="37">
        <v>0</v>
      </c>
      <c r="AI21" s="37">
        <v>0</v>
      </c>
      <c r="AJ21" s="37">
        <v>0</v>
      </c>
      <c r="AK21" s="37">
        <v>0</v>
      </c>
      <c r="AL21" s="37">
        <v>0</v>
      </c>
      <c r="AM21" s="37">
        <v>0</v>
      </c>
      <c r="AN21" s="37">
        <v>0</v>
      </c>
      <c r="AO21" s="37">
        <v>0</v>
      </c>
      <c r="AP21" s="37">
        <v>0</v>
      </c>
      <c r="AQ21" s="37">
        <v>0</v>
      </c>
      <c r="AR21" s="37">
        <v>0</v>
      </c>
      <c r="AS21" s="37">
        <v>0</v>
      </c>
      <c r="AT21" s="37">
        <v>0</v>
      </c>
      <c r="AU21" s="37">
        <v>0</v>
      </c>
      <c r="AV21" s="37">
        <v>0</v>
      </c>
      <c r="AW21" s="37">
        <v>0</v>
      </c>
      <c r="AX21" s="37">
        <v>0</v>
      </c>
      <c r="AY21" s="37">
        <v>0</v>
      </c>
      <c r="AZ21" s="37">
        <v>0</v>
      </c>
      <c r="BA21" s="37">
        <v>0</v>
      </c>
      <c r="BB21" s="37">
        <v>0</v>
      </c>
      <c r="BC21" s="37">
        <v>0</v>
      </c>
      <c r="BD21" s="37">
        <v>0</v>
      </c>
      <c r="BE21" s="37">
        <v>0</v>
      </c>
      <c r="BF21" s="37">
        <v>0</v>
      </c>
      <c r="BG21" s="37">
        <v>0</v>
      </c>
      <c r="BH21" s="37">
        <v>0</v>
      </c>
      <c r="BI21" s="37">
        <v>0</v>
      </c>
      <c r="BJ21" s="37">
        <v>0</v>
      </c>
      <c r="BK21" s="37">
        <v>0</v>
      </c>
      <c r="BL21" s="37">
        <v>0</v>
      </c>
      <c r="BM21" s="37">
        <v>0</v>
      </c>
      <c r="BN21" s="37">
        <v>0</v>
      </c>
      <c r="BO21" s="37">
        <v>0</v>
      </c>
      <c r="BP21" s="37">
        <v>0</v>
      </c>
      <c r="BQ21" s="37">
        <v>0</v>
      </c>
      <c r="BR21" s="37">
        <v>0</v>
      </c>
      <c r="BS21" s="37">
        <v>0</v>
      </c>
      <c r="BT21" s="37">
        <v>0</v>
      </c>
      <c r="BU21" s="37">
        <v>0</v>
      </c>
      <c r="BV21" s="37">
        <v>0</v>
      </c>
      <c r="BW21" s="37">
        <v>0</v>
      </c>
      <c r="BX21" s="37">
        <v>0</v>
      </c>
      <c r="BY21" s="37">
        <v>0</v>
      </c>
      <c r="BZ21" s="37">
        <v>0</v>
      </c>
      <c r="CA21" s="37">
        <v>0</v>
      </c>
      <c r="CB21" s="37">
        <v>0</v>
      </c>
      <c r="CC21" s="37">
        <v>0</v>
      </c>
      <c r="CD21" s="37">
        <v>0</v>
      </c>
      <c r="CE21" s="37">
        <v>0</v>
      </c>
      <c r="CF21" s="37">
        <v>0</v>
      </c>
      <c r="CG21" s="37">
        <v>0</v>
      </c>
      <c r="CH21" s="37">
        <v>0</v>
      </c>
      <c r="CI21" s="37">
        <v>0</v>
      </c>
      <c r="CJ21" s="37">
        <v>0</v>
      </c>
      <c r="CK21" s="37">
        <v>0</v>
      </c>
      <c r="CL21" s="37">
        <v>0</v>
      </c>
      <c r="CM21" s="37">
        <v>0</v>
      </c>
      <c r="CN21" s="37">
        <v>0</v>
      </c>
      <c r="CO21" s="37">
        <v>0</v>
      </c>
      <c r="CP21" s="37">
        <v>0</v>
      </c>
      <c r="CQ21" s="37">
        <v>0</v>
      </c>
      <c r="CR21" s="37">
        <v>0</v>
      </c>
      <c r="CS21" s="37">
        <v>0</v>
      </c>
      <c r="CT21" s="37">
        <v>0</v>
      </c>
      <c r="CU21" s="37">
        <v>0</v>
      </c>
      <c r="CV21" s="37">
        <v>0</v>
      </c>
      <c r="CW21" s="37">
        <v>0</v>
      </c>
      <c r="CX21" s="37">
        <v>0</v>
      </c>
      <c r="CY21" s="37">
        <v>0</v>
      </c>
      <c r="CZ21" s="37">
        <v>0</v>
      </c>
      <c r="DA21" s="37">
        <v>0</v>
      </c>
      <c r="DB21" s="37">
        <v>0</v>
      </c>
      <c r="DC21" s="37">
        <v>0</v>
      </c>
      <c r="DD21" s="37">
        <v>0</v>
      </c>
      <c r="DE21" s="37">
        <v>0</v>
      </c>
      <c r="DF21" s="37">
        <v>0</v>
      </c>
      <c r="DG21" s="37">
        <v>0</v>
      </c>
      <c r="DH21" s="37">
        <v>0</v>
      </c>
      <c r="DI21" s="37">
        <v>0</v>
      </c>
      <c r="DJ21" s="37">
        <v>0</v>
      </c>
      <c r="DK21" s="37">
        <v>0</v>
      </c>
      <c r="DL21" s="37">
        <v>0</v>
      </c>
      <c r="DM21" s="37">
        <v>0</v>
      </c>
      <c r="DN21" s="37">
        <v>32407.200249431866</v>
      </c>
      <c r="DO21" s="37">
        <v>35161.863631205291</v>
      </c>
      <c r="DP21" s="37">
        <v>38062.483178308423</v>
      </c>
      <c r="DQ21" s="37">
        <v>39064.488244405897</v>
      </c>
      <c r="DR21" s="37">
        <v>46693.905270254676</v>
      </c>
      <c r="DS21" s="37">
        <v>50629.960597589139</v>
      </c>
      <c r="DT21" s="37">
        <v>57262.853527573658</v>
      </c>
      <c r="DU21" s="37">
        <v>62212.043086277074</v>
      </c>
      <c r="DV21" s="37">
        <v>80123.629832902792</v>
      </c>
      <c r="DW21" s="37">
        <v>79398.163067051471</v>
      </c>
      <c r="DX21" s="37">
        <v>82979.676064637184</v>
      </c>
      <c r="DY21" s="37">
        <v>84717.446695426028</v>
      </c>
      <c r="DZ21" s="37">
        <v>84721.795590721173</v>
      </c>
      <c r="EA21" s="37">
        <v>84620.826408445573</v>
      </c>
      <c r="EB21" s="37">
        <v>107552.97540849194</v>
      </c>
      <c r="EC21" s="37">
        <v>79098.38858793363</v>
      </c>
      <c r="ED21" s="37">
        <v>96837.686100271167</v>
      </c>
      <c r="EE21" s="37">
        <v>89881.675839015923</v>
      </c>
      <c r="EF21" s="37">
        <v>83924.146893671947</v>
      </c>
      <c r="EG21" s="37">
        <v>78895.135721965577</v>
      </c>
      <c r="EH21" s="37">
        <v>75807.422009630551</v>
      </c>
      <c r="EI21" s="37">
        <v>73740.316846488058</v>
      </c>
      <c r="EJ21" s="37">
        <v>72574.147429204168</v>
      </c>
      <c r="EK21" s="37">
        <v>74825.445823741364</v>
      </c>
      <c r="EL21" s="37">
        <v>75043.782607897534</v>
      </c>
      <c r="EM21" s="37">
        <v>74803.232566368461</v>
      </c>
      <c r="EN21" s="37">
        <v>75666.510488401807</v>
      </c>
      <c r="EO21" s="37">
        <v>76337.761827033872</v>
      </c>
      <c r="EP21" s="37">
        <v>75984.527302748407</v>
      </c>
      <c r="EQ21" s="37">
        <v>72807.886216610088</v>
      </c>
      <c r="ER21" s="37">
        <v>119581.5119299676</v>
      </c>
      <c r="ES21" s="37">
        <v>120948.90533622376</v>
      </c>
      <c r="ET21" s="37">
        <v>120732.43804860669</v>
      </c>
      <c r="EU21" s="37">
        <v>116099.671938887</v>
      </c>
      <c r="EV21" s="37">
        <v>113572.1406546069</v>
      </c>
      <c r="EW21" s="37">
        <v>113920.88602192422</v>
      </c>
      <c r="EX21" s="37">
        <v>110029.87366854739</v>
      </c>
      <c r="EY21" s="37">
        <v>93691.031090463628</v>
      </c>
      <c r="EZ21" s="37">
        <v>105174.60487102858</v>
      </c>
      <c r="FA21" s="37">
        <v>104825.411702</v>
      </c>
      <c r="FB21" s="37">
        <v>105526.7915594209</v>
      </c>
      <c r="FC21" s="37">
        <v>105572.03920099998</v>
      </c>
      <c r="FD21" s="37">
        <v>104852.296025</v>
      </c>
      <c r="FE21" s="37">
        <v>104760.40522621573</v>
      </c>
      <c r="FF21" s="37">
        <v>79715.641543724196</v>
      </c>
      <c r="FG21" s="37">
        <v>58467.238080524461</v>
      </c>
      <c r="FH21" s="37">
        <v>43458.630282509417</v>
      </c>
      <c r="FI21" s="37">
        <v>37903.710991975415</v>
      </c>
      <c r="FJ21" s="37">
        <v>34549.871031634146</v>
      </c>
      <c r="FK21" s="37">
        <v>24265.88392283782</v>
      </c>
      <c r="FL21" s="37">
        <v>19353.289885999999</v>
      </c>
      <c r="FM21" s="37">
        <v>15840.869553000011</v>
      </c>
      <c r="FN21" s="37">
        <v>10966.994971000022</v>
      </c>
      <c r="FO21" s="37">
        <v>6713.8802329999744</v>
      </c>
      <c r="FP21" s="37">
        <v>3746.1139439999824</v>
      </c>
      <c r="FQ21" s="37">
        <v>3234.2413439000084</v>
      </c>
      <c r="FR21" s="37">
        <v>2606.3287699999928</v>
      </c>
      <c r="FS21" s="37">
        <v>3130.9446419999877</v>
      </c>
      <c r="FT21" s="37">
        <v>2740.0536050000082</v>
      </c>
      <c r="FU21" s="37">
        <v>2779.3910940700152</v>
      </c>
      <c r="FV21" s="37">
        <v>2555.9288839300134</v>
      </c>
      <c r="FW21" s="37">
        <v>3253.9740839999868</v>
      </c>
      <c r="FX21" s="37">
        <v>3319.4114619999891</v>
      </c>
      <c r="FY21" s="37">
        <v>3310.3172349999804</v>
      </c>
      <c r="FZ21" s="37">
        <v>3217.4660839999706</v>
      </c>
      <c r="GA21" s="37">
        <v>3136.0113689999853</v>
      </c>
      <c r="GB21" s="37">
        <v>2998.2818179999886</v>
      </c>
      <c r="GC21" s="37">
        <v>2853.8199059999897</v>
      </c>
      <c r="GD21" s="37">
        <v>2725.2573109999939</v>
      </c>
      <c r="GE21" s="37">
        <v>2279.1141910000006</v>
      </c>
      <c r="GF21" s="37">
        <v>2225.2631490000058</v>
      </c>
      <c r="GG21" s="37">
        <v>2220.0966554940096</v>
      </c>
      <c r="GH21" s="37">
        <v>2191.3845700000238</v>
      </c>
      <c r="GI21" s="37">
        <v>2019.1845440000179</v>
      </c>
      <c r="GJ21" s="37">
        <v>1962.7765319999889</v>
      </c>
      <c r="GK21" s="37">
        <v>1877.0154239999829</v>
      </c>
      <c r="GL21" s="37">
        <v>1659.70802000002</v>
      </c>
      <c r="GM21" s="37">
        <v>1278.6570410000277</v>
      </c>
      <c r="GN21" s="37">
        <v>1103.6217100000067</v>
      </c>
      <c r="GO21" s="37">
        <v>1068.7602140000381</v>
      </c>
      <c r="GP21" s="37">
        <v>1066.5159289999865</v>
      </c>
      <c r="GQ21" s="37">
        <v>1060.6043969999591</v>
      </c>
      <c r="GR21" s="37">
        <v>1062.0753390000027</v>
      </c>
      <c r="GS21" s="37">
        <v>1069.3480080000008</v>
      </c>
      <c r="GT21" s="37">
        <v>820.94453599996632</v>
      </c>
      <c r="GU21" s="37">
        <v>820.5666060000076</v>
      </c>
      <c r="GV21" s="37">
        <v>626.79595500000869</v>
      </c>
      <c r="GW21" s="37">
        <v>622.39208399999188</v>
      </c>
      <c r="GX21" s="37">
        <v>616.6885529999854</v>
      </c>
      <c r="GY21" s="37">
        <v>472.24511300001177</v>
      </c>
      <c r="GZ21" s="37">
        <v>495.36023400002159</v>
      </c>
      <c r="HA21" s="37">
        <v>478.60911899997154</v>
      </c>
      <c r="HB21" s="37">
        <v>545.99583499997971</v>
      </c>
      <c r="HC21" s="37">
        <v>525.59265399997821</v>
      </c>
      <c r="HD21" s="37">
        <v>447.06480199997895</v>
      </c>
      <c r="HE21" s="37">
        <v>442.32495199996629</v>
      </c>
      <c r="HF21" s="37">
        <v>441.05978399998276</v>
      </c>
      <c r="HG21" s="37">
        <v>400.12112299998989</v>
      </c>
      <c r="HH21" s="37">
        <v>392.60662299999967</v>
      </c>
      <c r="HI21" s="37">
        <v>390.33731299999636</v>
      </c>
      <c r="HJ21" s="37">
        <v>370.2145540000347</v>
      </c>
      <c r="HK21" s="37">
        <v>380.93381900002714</v>
      </c>
      <c r="HL21" s="37">
        <v>377.41203700000187</v>
      </c>
      <c r="HM21" s="37">
        <v>376.34104999998817</v>
      </c>
      <c r="HN21" s="37">
        <v>361.14299500003108</v>
      </c>
      <c r="HO21" s="37">
        <v>362.04218000001856</v>
      </c>
      <c r="HP21" s="37">
        <v>356.22874400002183</v>
      </c>
      <c r="HQ21" s="37">
        <v>357.63274799997453</v>
      </c>
      <c r="HR21" s="37">
        <v>343.837056999997</v>
      </c>
      <c r="HS21" s="37">
        <v>333.25085899999249</v>
      </c>
      <c r="HT21" s="37">
        <v>328.95028000001912</v>
      </c>
      <c r="HU21" s="37">
        <v>300.82475899998099</v>
      </c>
      <c r="HV21" s="37">
        <v>286.00397399999201</v>
      </c>
      <c r="HW21" s="37">
        <v>284.88665299999411</v>
      </c>
      <c r="HX21" s="37">
        <v>276.53731099999277</v>
      </c>
      <c r="HY21" s="37">
        <v>232.6673240000091</v>
      </c>
      <c r="HZ21" s="37">
        <v>246.90021200000774</v>
      </c>
      <c r="IA21" s="37">
        <v>230.10115700002643</v>
      </c>
      <c r="IB21" s="37">
        <v>213.88097500003641</v>
      </c>
      <c r="IC21" s="37">
        <v>222.7412610000174</v>
      </c>
      <c r="ID21" s="37">
        <v>224.69221199999447</v>
      </c>
      <c r="IE21" s="37">
        <v>226.81096699999762</v>
      </c>
      <c r="IF21" s="37">
        <v>226.3909659999772</v>
      </c>
      <c r="IG21" s="37">
        <v>219.72627400004421</v>
      </c>
      <c r="IH21" s="37">
        <v>214.76895699999295</v>
      </c>
      <c r="II21" s="37">
        <v>217.28263200001675</v>
      </c>
      <c r="IJ21" s="37">
        <v>212.34977100003744</v>
      </c>
      <c r="IK21" s="37">
        <v>198.20740600000136</v>
      </c>
      <c r="IL21" s="37">
        <v>192.35853299999144</v>
      </c>
      <c r="IM21" s="37">
        <v>190.07447500000126</v>
      </c>
      <c r="IN21" s="37">
        <v>174.53962100000354</v>
      </c>
      <c r="IO21" s="37">
        <v>164.34156500000972</v>
      </c>
      <c r="IP21" s="37">
        <v>161.83481299999403</v>
      </c>
      <c r="IQ21" s="37">
        <v>155.12760099998559</v>
      </c>
      <c r="IR21" s="37">
        <v>158.82614700001432</v>
      </c>
      <c r="IS21" s="37">
        <v>161.762733999989</v>
      </c>
      <c r="IT21" s="37">
        <v>162.49006099998951</v>
      </c>
      <c r="IU21" s="37">
        <v>155.72783799999161</v>
      </c>
      <c r="IV21" s="37">
        <v>159.42612000001827</v>
      </c>
      <c r="IW21" s="37">
        <v>155.84779400005937</v>
      </c>
      <c r="IX21" s="37">
        <v>158.6493419999606</v>
      </c>
      <c r="IY21" s="37">
        <v>155.13144699996337</v>
      </c>
      <c r="IZ21" s="37">
        <v>158.38740899995901</v>
      </c>
      <c r="JA21" s="37">
        <v>161.40625399997225</v>
      </c>
      <c r="JB21" s="37">
        <v>153.49992900004145</v>
      </c>
      <c r="JC21" s="37">
        <v>156.77042000001529</v>
      </c>
      <c r="JD21" s="41"/>
      <c r="JE21" s="41"/>
      <c r="JF21" s="41"/>
      <c r="JG21" s="41"/>
      <c r="JH21" s="41"/>
      <c r="JI21" s="41"/>
      <c r="JJ21" s="41"/>
      <c r="JK21" s="41"/>
    </row>
    <row r="22" spans="1:271" x14ac:dyDescent="0.25">
      <c r="A22" s="35"/>
      <c r="B22" s="43" t="s">
        <v>22</v>
      </c>
      <c r="C22" s="37">
        <v>387.73500000000058</v>
      </c>
      <c r="D22" s="37">
        <v>494.97699999999895</v>
      </c>
      <c r="E22" s="37">
        <v>505.15600000000086</v>
      </c>
      <c r="F22" s="37">
        <v>517.93900000000031</v>
      </c>
      <c r="G22" s="37">
        <v>719.3739999999998</v>
      </c>
      <c r="H22" s="37">
        <v>631.9330000000009</v>
      </c>
      <c r="I22" s="37">
        <v>698.6919999999991</v>
      </c>
      <c r="J22" s="37">
        <v>705.4320000000007</v>
      </c>
      <c r="K22" s="37">
        <v>1164.5809999999983</v>
      </c>
      <c r="L22" s="37">
        <v>1434.4959999999992</v>
      </c>
      <c r="M22" s="37">
        <v>1678.4909999999982</v>
      </c>
      <c r="N22" s="37">
        <v>853.79499999999825</v>
      </c>
      <c r="O22" s="37">
        <v>1088.4639999999999</v>
      </c>
      <c r="P22" s="37">
        <v>861.64099999999962</v>
      </c>
      <c r="Q22" s="37">
        <v>2348.9180000000015</v>
      </c>
      <c r="R22" s="37">
        <v>2620.1620000000003</v>
      </c>
      <c r="S22" s="37">
        <v>2682.1819999999971</v>
      </c>
      <c r="T22" s="37">
        <v>2680.7989999999991</v>
      </c>
      <c r="U22" s="37">
        <v>3277.9259999999995</v>
      </c>
      <c r="V22" s="37">
        <v>3390.8250000000007</v>
      </c>
      <c r="W22" s="37">
        <v>3756.5149999999994</v>
      </c>
      <c r="X22" s="37">
        <v>4117.0090000000018</v>
      </c>
      <c r="Y22" s="37">
        <v>4774.8839999999982</v>
      </c>
      <c r="Z22" s="37">
        <v>5639.6610000000001</v>
      </c>
      <c r="AA22" s="37">
        <v>4509.8060000000005</v>
      </c>
      <c r="AB22" s="37">
        <v>4812.2540000000008</v>
      </c>
      <c r="AC22" s="37">
        <v>5041.487000000001</v>
      </c>
      <c r="AD22" s="37">
        <v>6197.6460000000006</v>
      </c>
      <c r="AE22" s="37">
        <v>6537.4039999999986</v>
      </c>
      <c r="AF22" s="37">
        <v>6726.8889999999992</v>
      </c>
      <c r="AG22" s="37">
        <v>12417.746000000003</v>
      </c>
      <c r="AH22" s="37">
        <v>11499.752</v>
      </c>
      <c r="AI22" s="37">
        <v>12148.946</v>
      </c>
      <c r="AJ22" s="37">
        <v>12405.285</v>
      </c>
      <c r="AK22" s="37">
        <v>12607.368000000002</v>
      </c>
      <c r="AL22" s="37">
        <v>13724.094999999998</v>
      </c>
      <c r="AM22" s="37">
        <v>15369.200999999997</v>
      </c>
      <c r="AN22" s="37">
        <v>11083.316999999999</v>
      </c>
      <c r="AO22" s="37">
        <v>15365.155999999999</v>
      </c>
      <c r="AP22" s="37">
        <v>16326.254999999997</v>
      </c>
      <c r="AQ22" s="37">
        <v>14833.904999999999</v>
      </c>
      <c r="AR22" s="37">
        <v>16252.851000000002</v>
      </c>
      <c r="AS22" s="37">
        <v>17407.875000000004</v>
      </c>
      <c r="AT22" s="37">
        <v>12959.406999999999</v>
      </c>
      <c r="AU22" s="37">
        <v>14335.965</v>
      </c>
      <c r="AV22" s="37">
        <v>17734.349999999999</v>
      </c>
      <c r="AW22" s="37">
        <v>16861.238999999998</v>
      </c>
      <c r="AX22" s="37">
        <v>18642.967000000001</v>
      </c>
      <c r="AY22" s="37">
        <v>20835.825999999997</v>
      </c>
      <c r="AZ22" s="37">
        <v>20238.775999999998</v>
      </c>
      <c r="BA22" s="37">
        <v>20023.707999999999</v>
      </c>
      <c r="BB22" s="37">
        <v>18417.072</v>
      </c>
      <c r="BC22" s="37">
        <v>19452.931000000004</v>
      </c>
      <c r="BD22" s="37">
        <v>14931.249999999996</v>
      </c>
      <c r="BE22" s="37">
        <v>15461.664999999997</v>
      </c>
      <c r="BF22" s="37">
        <v>16954.883000000002</v>
      </c>
      <c r="BG22" s="37">
        <v>18960.706999999995</v>
      </c>
      <c r="BH22" s="37">
        <v>17698.686894000006</v>
      </c>
      <c r="BI22" s="37">
        <v>18929.229305999997</v>
      </c>
      <c r="BJ22" s="37">
        <v>19123.335772399991</v>
      </c>
      <c r="BK22" s="37">
        <v>16759.501294000002</v>
      </c>
      <c r="BL22" s="37">
        <v>16234.428104799994</v>
      </c>
      <c r="BM22" s="37">
        <v>14971.619040000005</v>
      </c>
      <c r="BN22" s="37">
        <v>15522.863641</v>
      </c>
      <c r="BO22" s="37">
        <v>14650.545858000005</v>
      </c>
      <c r="BP22" s="37">
        <v>13693.257978799997</v>
      </c>
      <c r="BQ22" s="37">
        <v>13163.711571800006</v>
      </c>
      <c r="BR22" s="37">
        <v>14039.8228906</v>
      </c>
      <c r="BS22" s="37">
        <v>20435.834944000002</v>
      </c>
      <c r="BT22" s="37">
        <v>8203.0777463999984</v>
      </c>
      <c r="BU22" s="37">
        <v>7846.5752751</v>
      </c>
      <c r="BV22" s="37">
        <v>8046.2743749999972</v>
      </c>
      <c r="BW22" s="37">
        <v>7614.098705999997</v>
      </c>
      <c r="BX22" s="37">
        <v>7760.9936999999991</v>
      </c>
      <c r="BY22" s="37">
        <v>8766.8346699999965</v>
      </c>
      <c r="BZ22" s="37">
        <v>9729.3032460000031</v>
      </c>
      <c r="CA22" s="37">
        <v>9799.8356230000027</v>
      </c>
      <c r="CB22" s="37">
        <v>11653.860360999995</v>
      </c>
      <c r="CC22" s="37">
        <v>10720.770651000003</v>
      </c>
      <c r="CD22" s="37">
        <v>12179.468513</v>
      </c>
      <c r="CE22" s="37">
        <v>15024.435004000006</v>
      </c>
      <c r="CF22" s="37">
        <v>16231.241620000001</v>
      </c>
      <c r="CG22" s="37">
        <v>19652.508958999999</v>
      </c>
      <c r="CH22" s="37">
        <v>21553.046453999996</v>
      </c>
      <c r="CI22" s="37">
        <v>21224.381187999996</v>
      </c>
      <c r="CJ22" s="37">
        <v>24545.494244000001</v>
      </c>
      <c r="CK22" s="37">
        <v>19484.854963999998</v>
      </c>
      <c r="CL22" s="37">
        <v>22069.376073000007</v>
      </c>
      <c r="CM22" s="37">
        <v>23592.761284000004</v>
      </c>
      <c r="CN22" s="37">
        <v>29816.906477999997</v>
      </c>
      <c r="CO22" s="37">
        <v>27155.572441999993</v>
      </c>
      <c r="CP22" s="37">
        <v>29967.002557000007</v>
      </c>
      <c r="CQ22" s="37">
        <v>30149.704681999992</v>
      </c>
      <c r="CR22" s="37">
        <v>27617.914194000001</v>
      </c>
      <c r="CS22" s="37">
        <v>28176.325235</v>
      </c>
      <c r="CT22" s="37">
        <v>28414.876762000004</v>
      </c>
      <c r="CU22" s="37">
        <v>28473.820022</v>
      </c>
      <c r="CV22" s="37">
        <v>23062.031459000002</v>
      </c>
      <c r="CW22" s="37">
        <v>30787.387061000005</v>
      </c>
      <c r="CX22" s="37">
        <v>37721.475187999997</v>
      </c>
      <c r="CY22" s="37">
        <v>48602.624465000001</v>
      </c>
      <c r="CZ22" s="37">
        <v>52990.672875999982</v>
      </c>
      <c r="DA22" s="37">
        <v>56320.603728999995</v>
      </c>
      <c r="DB22" s="37">
        <v>56545.622680999986</v>
      </c>
      <c r="DC22" s="37">
        <v>54072.009260999992</v>
      </c>
      <c r="DD22" s="37">
        <v>56236.525914000005</v>
      </c>
      <c r="DE22" s="37">
        <v>59044.914728999996</v>
      </c>
      <c r="DF22" s="37">
        <v>62509.472224999998</v>
      </c>
      <c r="DG22" s="37">
        <v>72956.667207200007</v>
      </c>
      <c r="DH22" s="37">
        <v>68577.497552999994</v>
      </c>
      <c r="DI22" s="37">
        <v>83167.299702999997</v>
      </c>
      <c r="DJ22" s="37">
        <v>94472.289674</v>
      </c>
      <c r="DK22" s="37">
        <v>83198.785975999985</v>
      </c>
      <c r="DL22" s="37">
        <v>86075.067793000009</v>
      </c>
      <c r="DM22" s="37">
        <v>91743.826558999994</v>
      </c>
      <c r="DN22" s="37">
        <v>61436.877158737254</v>
      </c>
      <c r="DO22" s="37">
        <v>67401.374656029511</v>
      </c>
      <c r="DP22" s="37">
        <v>69380.650698816738</v>
      </c>
      <c r="DQ22" s="37">
        <v>72807.549770045094</v>
      </c>
      <c r="DR22" s="37">
        <v>77870.009227827861</v>
      </c>
      <c r="DS22" s="37">
        <v>88058.404946592171</v>
      </c>
      <c r="DT22" s="37">
        <v>97584.317956297513</v>
      </c>
      <c r="DU22" s="37">
        <v>100956.29629089084</v>
      </c>
      <c r="DV22" s="37">
        <v>122612.90059423934</v>
      </c>
      <c r="DW22" s="37">
        <v>121687.26879964999</v>
      </c>
      <c r="DX22" s="37">
        <v>120013.08278003804</v>
      </c>
      <c r="DY22" s="37">
        <v>136753.36924753519</v>
      </c>
      <c r="DZ22" s="37">
        <v>137643.46918108984</v>
      </c>
      <c r="EA22" s="37">
        <v>126049.0401553449</v>
      </c>
      <c r="EB22" s="37">
        <v>164397.25077609639</v>
      </c>
      <c r="EC22" s="37">
        <v>137741.20820702476</v>
      </c>
      <c r="ED22" s="37">
        <v>159522.44155783294</v>
      </c>
      <c r="EE22" s="37">
        <v>144585.55871904132</v>
      </c>
      <c r="EF22" s="37">
        <v>127839.50405013778</v>
      </c>
      <c r="EG22" s="37">
        <v>124192.11500721853</v>
      </c>
      <c r="EH22" s="37">
        <v>130768.98895813497</v>
      </c>
      <c r="EI22" s="37">
        <v>139307.94249194581</v>
      </c>
      <c r="EJ22" s="37">
        <v>145071.85855149387</v>
      </c>
      <c r="EK22" s="37">
        <v>148716.65229605342</v>
      </c>
      <c r="EL22" s="37">
        <v>143056.44451230342</v>
      </c>
      <c r="EM22" s="37">
        <v>142350.7425728922</v>
      </c>
      <c r="EN22" s="37">
        <v>141033.97359449483</v>
      </c>
      <c r="EO22" s="37">
        <v>141914.86671648253</v>
      </c>
      <c r="EP22" s="37">
        <v>142585.93973241257</v>
      </c>
      <c r="EQ22" s="37">
        <v>131145.48698304463</v>
      </c>
      <c r="ER22" s="37">
        <v>126769.03410296392</v>
      </c>
      <c r="ES22" s="37">
        <v>117995.09423374647</v>
      </c>
      <c r="ET22" s="37">
        <v>101273.70856649264</v>
      </c>
      <c r="EU22" s="37">
        <v>97617.503740584827</v>
      </c>
      <c r="EV22" s="37">
        <v>93860.680843474402</v>
      </c>
      <c r="EW22" s="37">
        <v>95947.47319200795</v>
      </c>
      <c r="EX22" s="37">
        <v>92786.800049937417</v>
      </c>
      <c r="EY22" s="37">
        <v>110986.21068182994</v>
      </c>
      <c r="EZ22" s="37">
        <v>89763.376990043034</v>
      </c>
      <c r="FA22" s="37">
        <v>86651.672001999992</v>
      </c>
      <c r="FB22" s="37">
        <v>86479.607507117107</v>
      </c>
      <c r="FC22" s="37">
        <v>86644.710412759508</v>
      </c>
      <c r="FD22" s="37">
        <v>85425.539289999986</v>
      </c>
      <c r="FE22" s="37">
        <v>82647.370901117582</v>
      </c>
      <c r="FF22" s="37">
        <v>76133.494198287081</v>
      </c>
      <c r="FG22" s="37">
        <v>69004.228047041484</v>
      </c>
      <c r="FH22" s="37">
        <v>66562.461258586714</v>
      </c>
      <c r="FI22" s="37">
        <v>63981.889681625093</v>
      </c>
      <c r="FJ22" s="37">
        <v>67851.109948138313</v>
      </c>
      <c r="FK22" s="37">
        <v>60442.533053894724</v>
      </c>
      <c r="FL22" s="37">
        <v>45035.582720999999</v>
      </c>
      <c r="FM22" s="37">
        <v>36109.049897000004</v>
      </c>
      <c r="FN22" s="37">
        <v>35008.21744600001</v>
      </c>
      <c r="FO22" s="37">
        <v>22467.504038000014</v>
      </c>
      <c r="FP22" s="37">
        <v>20647.532065000007</v>
      </c>
      <c r="FQ22" s="37">
        <v>20382.895359100003</v>
      </c>
      <c r="FR22" s="37">
        <v>20423.177794999996</v>
      </c>
      <c r="FS22" s="37">
        <v>19517.977021999992</v>
      </c>
      <c r="FT22" s="37">
        <v>19171.673599999995</v>
      </c>
      <c r="FU22" s="37">
        <v>17128.508483229976</v>
      </c>
      <c r="FV22" s="37">
        <v>16172.761796680017</v>
      </c>
      <c r="FW22" s="37">
        <v>15601.821800999998</v>
      </c>
      <c r="FX22" s="37">
        <v>12120.523129000008</v>
      </c>
      <c r="FY22" s="37">
        <v>12335.981692000001</v>
      </c>
      <c r="FZ22" s="37">
        <v>11418.768221999984</v>
      </c>
      <c r="GA22" s="37">
        <v>9587.6174339999852</v>
      </c>
      <c r="GB22" s="37">
        <v>8819.4991220000084</v>
      </c>
      <c r="GC22" s="37">
        <v>8439.1324030000105</v>
      </c>
      <c r="GD22" s="37">
        <v>8426.5772049999796</v>
      </c>
      <c r="GE22" s="37">
        <v>7972.6956059999939</v>
      </c>
      <c r="GF22" s="37">
        <v>7237.3206139999966</v>
      </c>
      <c r="GG22" s="37">
        <v>6924.1681145059847</v>
      </c>
      <c r="GH22" s="37">
        <v>6913.1612789999926</v>
      </c>
      <c r="GI22" s="37">
        <v>6425.1977309999929</v>
      </c>
      <c r="GJ22" s="37">
        <v>6443.2716720000026</v>
      </c>
      <c r="GK22" s="37">
        <v>6493.7607219999918</v>
      </c>
      <c r="GL22" s="37">
        <v>5725.7487760000222</v>
      </c>
      <c r="GM22" s="37">
        <v>6557.7689700000046</v>
      </c>
      <c r="GN22" s="37">
        <v>6321.4505119999812</v>
      </c>
      <c r="GO22" s="37">
        <v>6259.260626999996</v>
      </c>
      <c r="GP22" s="37">
        <v>5407.985950000002</v>
      </c>
      <c r="GQ22" s="37">
        <v>5273.3121503000002</v>
      </c>
      <c r="GR22" s="37">
        <v>5024.6989199999953</v>
      </c>
      <c r="GS22" s="37">
        <v>4919.6759660000098</v>
      </c>
      <c r="GT22" s="37">
        <v>4317.992150599981</v>
      </c>
      <c r="GU22" s="37">
        <v>4347.5910333000065</v>
      </c>
      <c r="GV22" s="37">
        <v>4196.6564023999817</v>
      </c>
      <c r="GW22" s="37">
        <v>4079.0120767000044</v>
      </c>
      <c r="GX22" s="37">
        <v>3552.5856157999951</v>
      </c>
      <c r="GY22" s="37">
        <v>3314.1175559999974</v>
      </c>
      <c r="GZ22" s="37">
        <v>3406.3451790000108</v>
      </c>
      <c r="HA22" s="37">
        <v>2720.0689250000141</v>
      </c>
      <c r="HB22" s="37">
        <v>2974.4445859999978</v>
      </c>
      <c r="HC22" s="37">
        <v>2917.9241439999896</v>
      </c>
      <c r="HD22" s="37">
        <v>2889.6540030000033</v>
      </c>
      <c r="HE22" s="37">
        <v>2424.9713559999946</v>
      </c>
      <c r="HF22" s="37">
        <v>2421.0434219999879</v>
      </c>
      <c r="HG22" s="37">
        <v>1869.4840339999937</v>
      </c>
      <c r="HH22" s="37">
        <v>1767.5370379999949</v>
      </c>
      <c r="HI22" s="37">
        <v>1597.648555000007</v>
      </c>
      <c r="HJ22" s="37">
        <v>1605.2932900000014</v>
      </c>
      <c r="HK22" s="37">
        <v>2040.7334950000077</v>
      </c>
      <c r="HL22" s="37">
        <v>2031.4713559999946</v>
      </c>
      <c r="HM22" s="37">
        <v>2052.1021819999878</v>
      </c>
      <c r="HN22" s="37">
        <v>2008.7237270000041</v>
      </c>
      <c r="HO22" s="37">
        <v>2176.0807219999988</v>
      </c>
      <c r="HP22" s="37">
        <v>2004.0988489999872</v>
      </c>
      <c r="HQ22" s="37">
        <v>2747.458490999983</v>
      </c>
      <c r="HR22" s="37">
        <v>2659.4124279999814</v>
      </c>
      <c r="HS22" s="37">
        <v>2751.8628009999957</v>
      </c>
      <c r="HT22" s="37">
        <v>2731.4752730000037</v>
      </c>
      <c r="HU22" s="37">
        <v>2535.9547650000022</v>
      </c>
      <c r="HV22" s="37">
        <v>2365.8026050000044</v>
      </c>
      <c r="HW22" s="37">
        <v>2288.071351999999</v>
      </c>
      <c r="HX22" s="37">
        <v>2403.8639139999868</v>
      </c>
      <c r="HY22" s="37">
        <v>2437.2295109999977</v>
      </c>
      <c r="HZ22" s="37">
        <v>2208.8459250000014</v>
      </c>
      <c r="IA22" s="37">
        <v>2103.2840290000167</v>
      </c>
      <c r="IB22" s="37">
        <v>1962.5741540000017</v>
      </c>
      <c r="IC22" s="37">
        <v>1982.3907259999978</v>
      </c>
      <c r="ID22" s="37">
        <v>2223.7513860000035</v>
      </c>
      <c r="IE22" s="37">
        <v>2010.6589260000037</v>
      </c>
      <c r="IF22" s="37">
        <v>2021.3226819999836</v>
      </c>
      <c r="IG22" s="37">
        <v>2083.356775999986</v>
      </c>
      <c r="IH22" s="37">
        <v>2067.8125319999963</v>
      </c>
      <c r="II22" s="37">
        <v>2102.2947910000075</v>
      </c>
      <c r="IJ22" s="37">
        <v>2028.3470109999907</v>
      </c>
      <c r="IK22" s="37">
        <v>2034.0265199999994</v>
      </c>
      <c r="IL22" s="37">
        <v>1894.9735110000038</v>
      </c>
      <c r="IM22" s="37">
        <v>1765.079276000004</v>
      </c>
      <c r="IN22" s="37">
        <v>1873.623311000003</v>
      </c>
      <c r="IO22" s="37">
        <v>1838.2760470000067</v>
      </c>
      <c r="IP22" s="37">
        <v>1908.8376819999976</v>
      </c>
      <c r="IQ22" s="37">
        <v>1951.8814559999882</v>
      </c>
      <c r="IR22" s="37">
        <v>2000.6714580000116</v>
      </c>
      <c r="IS22" s="37">
        <v>2143.4562350000051</v>
      </c>
      <c r="IT22" s="37">
        <v>2129.6279229999927</v>
      </c>
      <c r="IU22" s="37">
        <v>1703.3337979999924</v>
      </c>
      <c r="IV22" s="37">
        <v>1730.1880699999892</v>
      </c>
      <c r="IW22" s="37">
        <v>2489.7365480000008</v>
      </c>
      <c r="IX22" s="37">
        <v>2541.2191650000022</v>
      </c>
      <c r="IY22" s="37">
        <v>2519.6536720000004</v>
      </c>
      <c r="IZ22" s="37">
        <v>2570.7969599999778</v>
      </c>
      <c r="JA22" s="37">
        <v>2517.1873449999985</v>
      </c>
      <c r="JB22" s="37">
        <v>2406.3405930000008</v>
      </c>
      <c r="JC22" s="37">
        <v>2488.5887609999918</v>
      </c>
      <c r="JD22" s="38"/>
      <c r="JE22" s="38"/>
      <c r="JF22" s="38"/>
      <c r="JG22" s="38"/>
      <c r="JH22" s="38"/>
      <c r="JI22" s="38"/>
      <c r="JJ22" s="38"/>
      <c r="JK22" s="38"/>
    </row>
    <row r="23" spans="1:271" x14ac:dyDescent="0.25">
      <c r="A23" s="35"/>
      <c r="B23" s="36" t="s">
        <v>25</v>
      </c>
      <c r="C23" s="37">
        <v>57.313000000000002</v>
      </c>
      <c r="D23" s="37">
        <v>52.790999999999997</v>
      </c>
      <c r="E23" s="37">
        <v>57.796999999999997</v>
      </c>
      <c r="F23" s="37">
        <v>54.277999999999999</v>
      </c>
      <c r="G23" s="37">
        <v>27.045999999999999</v>
      </c>
      <c r="H23" s="37">
        <v>26.829000000000001</v>
      </c>
      <c r="I23" s="37">
        <v>27.49</v>
      </c>
      <c r="J23" s="37">
        <v>26.753</v>
      </c>
      <c r="K23" s="37">
        <v>26.25</v>
      </c>
      <c r="L23" s="37">
        <v>26.036999999999999</v>
      </c>
      <c r="M23" s="37">
        <v>25.949000000000002</v>
      </c>
      <c r="N23" s="37">
        <v>26.477</v>
      </c>
      <c r="O23" s="37">
        <v>0</v>
      </c>
      <c r="P23" s="37">
        <v>0.23300000000000001</v>
      </c>
      <c r="Q23" s="37">
        <v>0</v>
      </c>
      <c r="R23" s="37">
        <v>0</v>
      </c>
      <c r="S23" s="37">
        <v>0</v>
      </c>
      <c r="T23" s="37">
        <v>0</v>
      </c>
      <c r="U23" s="37">
        <v>0</v>
      </c>
      <c r="V23" s="37">
        <v>0</v>
      </c>
      <c r="W23" s="37">
        <v>0</v>
      </c>
      <c r="X23" s="37">
        <v>0</v>
      </c>
      <c r="Y23" s="37">
        <v>0</v>
      </c>
      <c r="Z23" s="37">
        <v>0</v>
      </c>
      <c r="AA23" s="37">
        <v>0</v>
      </c>
      <c r="AB23" s="37">
        <v>0</v>
      </c>
      <c r="AC23" s="37">
        <v>0</v>
      </c>
      <c r="AD23" s="37">
        <v>0</v>
      </c>
      <c r="AE23" s="37">
        <v>0</v>
      </c>
      <c r="AF23" s="37">
        <v>0</v>
      </c>
      <c r="AG23" s="37">
        <v>0</v>
      </c>
      <c r="AH23" s="37">
        <v>0</v>
      </c>
      <c r="AI23" s="37">
        <v>362.72699999999998</v>
      </c>
      <c r="AJ23" s="37">
        <v>361.46600000000001</v>
      </c>
      <c r="AK23" s="37">
        <v>0</v>
      </c>
      <c r="AL23" s="37">
        <v>0</v>
      </c>
      <c r="AM23" s="37">
        <v>0</v>
      </c>
      <c r="AN23" s="37">
        <v>0</v>
      </c>
      <c r="AO23" s="37">
        <v>0</v>
      </c>
      <c r="AP23" s="37">
        <v>0</v>
      </c>
      <c r="AQ23" s="37">
        <v>0</v>
      </c>
      <c r="AR23" s="37">
        <v>0</v>
      </c>
      <c r="AS23" s="37">
        <v>0</v>
      </c>
      <c r="AT23" s="37">
        <v>0</v>
      </c>
      <c r="AU23" s="37">
        <v>0</v>
      </c>
      <c r="AV23" s="37">
        <v>0</v>
      </c>
      <c r="AW23" s="37">
        <v>0</v>
      </c>
      <c r="AX23" s="37">
        <v>0</v>
      </c>
      <c r="AY23" s="37">
        <v>0</v>
      </c>
      <c r="AZ23" s="37">
        <v>0</v>
      </c>
      <c r="BA23" s="37">
        <v>0</v>
      </c>
      <c r="BB23" s="37">
        <v>0</v>
      </c>
      <c r="BC23" s="37">
        <v>0</v>
      </c>
      <c r="BD23" s="37">
        <v>72.933000000000007</v>
      </c>
      <c r="BE23" s="37">
        <v>61.046999999999997</v>
      </c>
      <c r="BF23" s="37">
        <v>60.985999999999997</v>
      </c>
      <c r="BG23" s="37">
        <v>0</v>
      </c>
      <c r="BH23" s="37">
        <v>0</v>
      </c>
      <c r="BI23" s="37">
        <v>0</v>
      </c>
      <c r="BJ23" s="37">
        <v>60.707432999999995</v>
      </c>
      <c r="BK23" s="37">
        <v>0</v>
      </c>
      <c r="BL23" s="37">
        <v>0</v>
      </c>
      <c r="BM23" s="37">
        <v>0</v>
      </c>
      <c r="BN23" s="37">
        <v>0</v>
      </c>
      <c r="BO23" s="37">
        <v>0</v>
      </c>
      <c r="BP23" s="37">
        <v>2440.312187</v>
      </c>
      <c r="BQ23" s="37">
        <v>3397.0995600000001</v>
      </c>
      <c r="BR23" s="37">
        <v>3617.427287</v>
      </c>
      <c r="BS23" s="37">
        <v>3613.9207119999996</v>
      </c>
      <c r="BT23" s="37">
        <v>2920.0171540000001</v>
      </c>
      <c r="BU23" s="37">
        <v>2980.7689999999998</v>
      </c>
      <c r="BV23" s="37">
        <v>3019.5790000000002</v>
      </c>
      <c r="BW23" s="37">
        <v>3751.096</v>
      </c>
      <c r="BX23" s="37">
        <v>3676.3051889999997</v>
      </c>
      <c r="BY23" s="37">
        <v>3727.5360000000001</v>
      </c>
      <c r="BZ23" s="37">
        <v>3878.0039999999999</v>
      </c>
      <c r="CA23" s="37">
        <v>3957.0187000000001</v>
      </c>
      <c r="CB23" s="37">
        <v>3976</v>
      </c>
      <c r="CC23" s="37">
        <v>4243.4129999999996</v>
      </c>
      <c r="CD23" s="37">
        <v>5128.9650000000001</v>
      </c>
      <c r="CE23" s="37">
        <v>5230.2150250000004</v>
      </c>
      <c r="CF23" s="37">
        <v>5280.8121369999999</v>
      </c>
      <c r="CG23" s="37">
        <v>5445.6020859999999</v>
      </c>
      <c r="CH23" s="37">
        <v>5286.1168699999998</v>
      </c>
      <c r="CI23" s="37">
        <v>5161.3850779999993</v>
      </c>
      <c r="CJ23" s="37">
        <v>5830.8649999999998</v>
      </c>
      <c r="CK23" s="37">
        <v>5846.01</v>
      </c>
      <c r="CL23" s="37">
        <v>4156.567</v>
      </c>
      <c r="CM23" s="37">
        <v>4473.3306490000004</v>
      </c>
      <c r="CN23" s="37">
        <v>3159.1357710000002</v>
      </c>
      <c r="CO23" s="37">
        <v>3272.5727400000001</v>
      </c>
      <c r="CP23" s="37">
        <v>4573.4880000000003</v>
      </c>
      <c r="CQ23" s="37">
        <v>4693.6673870000004</v>
      </c>
      <c r="CR23" s="37">
        <v>4744.2136629999995</v>
      </c>
      <c r="CS23" s="37">
        <v>4814.5809429999999</v>
      </c>
      <c r="CT23" s="37">
        <v>5109.5990590000001</v>
      </c>
      <c r="CU23" s="37">
        <v>5208.3649999999998</v>
      </c>
      <c r="CV23" s="37">
        <v>5237.0334320000002</v>
      </c>
      <c r="CW23" s="37">
        <v>5566.9069259999997</v>
      </c>
      <c r="CX23" s="37">
        <v>6117.4960000000001</v>
      </c>
      <c r="CY23" s="37">
        <v>6633.2690000000002</v>
      </c>
      <c r="CZ23" s="37">
        <v>6735.7343469999996</v>
      </c>
      <c r="DA23" s="37">
        <v>7173.7437750000008</v>
      </c>
      <c r="DB23" s="37">
        <v>7075.9567750000006</v>
      </c>
      <c r="DC23" s="37">
        <v>7047.0060000000003</v>
      </c>
      <c r="DD23" s="37">
        <v>7123.8950000000004</v>
      </c>
      <c r="DE23" s="37">
        <v>10414.459000000001</v>
      </c>
      <c r="DF23" s="37">
        <v>10733.27</v>
      </c>
      <c r="DG23" s="37">
        <v>10923.82</v>
      </c>
      <c r="DH23" s="37">
        <v>10664.254999999999</v>
      </c>
      <c r="DI23" s="37">
        <v>10787.856</v>
      </c>
      <c r="DJ23" s="37">
        <v>11477.529</v>
      </c>
      <c r="DK23" s="37">
        <v>11549.746999999999</v>
      </c>
      <c r="DL23" s="37">
        <v>11651.965</v>
      </c>
      <c r="DM23" s="37">
        <v>12298.457</v>
      </c>
      <c r="DN23" s="37">
        <v>12316.72</v>
      </c>
      <c r="DO23" s="37">
        <v>13149.271000000001</v>
      </c>
      <c r="DP23" s="37">
        <v>13728.303</v>
      </c>
      <c r="DQ23" s="37">
        <v>13911.329</v>
      </c>
      <c r="DR23" s="37">
        <v>14720.208000000001</v>
      </c>
      <c r="DS23" s="37">
        <v>16906.734477000002</v>
      </c>
      <c r="DT23" s="37">
        <v>18163.57219969459</v>
      </c>
      <c r="DU23" s="37">
        <v>19000.930289249089</v>
      </c>
      <c r="DV23" s="37">
        <v>22054.908513999999</v>
      </c>
      <c r="DW23" s="37">
        <v>19922.078567</v>
      </c>
      <c r="DX23" s="37">
        <v>20591.178025977013</v>
      </c>
      <c r="DY23" s="37">
        <v>21094.665000000001</v>
      </c>
      <c r="DZ23" s="37">
        <v>20784.489758054504</v>
      </c>
      <c r="EA23" s="37">
        <v>21223.570244035422</v>
      </c>
      <c r="EB23" s="37">
        <v>22136.087741112871</v>
      </c>
      <c r="EC23" s="37">
        <v>24317.372349531681</v>
      </c>
      <c r="ED23" s="37">
        <v>27046.085225255349</v>
      </c>
      <c r="EE23" s="37">
        <v>25349.723743033897</v>
      </c>
      <c r="EF23" s="37">
        <v>23364.793903223475</v>
      </c>
      <c r="EG23" s="37">
        <v>22350.444293286335</v>
      </c>
      <c r="EH23" s="37">
        <v>23608.006197913215</v>
      </c>
      <c r="EI23" s="37">
        <v>24057.429077957313</v>
      </c>
      <c r="EJ23" s="37">
        <v>23851.003793668438</v>
      </c>
      <c r="EK23" s="37">
        <v>23994.298073144419</v>
      </c>
      <c r="EL23" s="37">
        <v>23908.381521446157</v>
      </c>
      <c r="EM23" s="37">
        <v>23552.806426646643</v>
      </c>
      <c r="EN23" s="37">
        <v>23501.33252</v>
      </c>
      <c r="EO23" s="37">
        <v>23013.405581571584</v>
      </c>
      <c r="EP23" s="37">
        <v>22460.773692890911</v>
      </c>
      <c r="EQ23" s="37">
        <v>21169.360379999998</v>
      </c>
      <c r="ER23" s="37">
        <v>20837.736314507118</v>
      </c>
      <c r="ES23" s="37">
        <v>20257.205996123954</v>
      </c>
      <c r="ET23" s="37">
        <v>19680.988829140115</v>
      </c>
      <c r="EU23" s="37">
        <v>19005.730193336702</v>
      </c>
      <c r="EV23" s="37">
        <v>18580.393700215642</v>
      </c>
      <c r="EW23" s="37">
        <v>18818.641934037227</v>
      </c>
      <c r="EX23" s="37">
        <v>18651.029151949882</v>
      </c>
      <c r="EY23" s="37">
        <v>18794.489983151834</v>
      </c>
      <c r="EZ23" s="37">
        <v>18441.394834724677</v>
      </c>
      <c r="FA23" s="37">
        <v>18434.207420000002</v>
      </c>
      <c r="FB23" s="37">
        <v>16089.922492911021</v>
      </c>
      <c r="FC23" s="37">
        <v>15116.1546</v>
      </c>
      <c r="FD23" s="37">
        <v>14573.731</v>
      </c>
      <c r="FE23" s="37">
        <v>14313.401245872554</v>
      </c>
      <c r="FF23" s="37">
        <v>13061.569034933886</v>
      </c>
      <c r="FG23" s="37">
        <v>12857.516830451201</v>
      </c>
      <c r="FH23" s="37">
        <v>12856.659526451356</v>
      </c>
      <c r="FI23" s="37">
        <v>12642.231516868454</v>
      </c>
      <c r="FJ23" s="37">
        <v>12275.535308573193</v>
      </c>
      <c r="FK23" s="37">
        <v>12048.993803545362</v>
      </c>
      <c r="FL23" s="37">
        <v>11795.646369999999</v>
      </c>
      <c r="FM23" s="37">
        <v>11769.366779999998</v>
      </c>
      <c r="FN23" s="37">
        <v>13445.73762</v>
      </c>
      <c r="FO23" s="37">
        <v>13217.00561</v>
      </c>
      <c r="FP23" s="37">
        <v>13046.723550000001</v>
      </c>
      <c r="FQ23" s="37">
        <v>12810.76065</v>
      </c>
      <c r="FR23" s="37">
        <v>12678.844710000001</v>
      </c>
      <c r="FS23" s="37">
        <v>12851.064609999999</v>
      </c>
      <c r="FT23" s="37">
        <v>13013.07928</v>
      </c>
      <c r="FU23" s="37">
        <v>13158.391160000001</v>
      </c>
      <c r="FV23" s="37">
        <v>13414.772279999999</v>
      </c>
      <c r="FW23" s="37">
        <v>13495.96658</v>
      </c>
      <c r="FX23" s="37">
        <v>13381.731909</v>
      </c>
      <c r="FY23" s="37">
        <v>13396.989083</v>
      </c>
      <c r="FZ23" s="37">
        <v>13474.394050000001</v>
      </c>
      <c r="GA23" s="37">
        <v>13318.409571999999</v>
      </c>
      <c r="GB23" s="37">
        <v>13336.767046000001</v>
      </c>
      <c r="GC23" s="37">
        <v>13406.615795</v>
      </c>
      <c r="GD23" s="37">
        <v>13488.559324000002</v>
      </c>
      <c r="GE23" s="37">
        <v>13586.38681</v>
      </c>
      <c r="GF23" s="37">
        <v>13682.200715999999</v>
      </c>
      <c r="GG23" s="37">
        <v>13855.648529999999</v>
      </c>
      <c r="GH23" s="37">
        <v>13547.194265</v>
      </c>
      <c r="GI23" s="37">
        <v>13585.683619000001</v>
      </c>
      <c r="GJ23" s="37">
        <v>13521.493697</v>
      </c>
      <c r="GK23" s="37">
        <v>13780.175557999999</v>
      </c>
      <c r="GL23" s="37">
        <v>13861.943775</v>
      </c>
      <c r="GM23" s="37">
        <v>13892.843056</v>
      </c>
      <c r="GN23" s="37">
        <v>13891.361687000001</v>
      </c>
      <c r="GO23" s="37">
        <v>13793.557914000001</v>
      </c>
      <c r="GP23" s="37">
        <v>13791.586424000001</v>
      </c>
      <c r="GQ23" s="37">
        <v>13740.506241000001</v>
      </c>
      <c r="GR23" s="37">
        <v>13723.190984999999</v>
      </c>
      <c r="GS23" s="37">
        <v>11803.969241000001</v>
      </c>
      <c r="GT23" s="37">
        <v>12004.732073000001</v>
      </c>
      <c r="GU23" s="37">
        <v>12123.913919000001</v>
      </c>
      <c r="GV23" s="37">
        <v>12259.736460999999</v>
      </c>
      <c r="GW23" s="37">
        <v>12216.843301999999</v>
      </c>
      <c r="GX23" s="37">
        <v>12064.323284</v>
      </c>
      <c r="GY23" s="37">
        <v>11922.793846999999</v>
      </c>
      <c r="GZ23" s="37">
        <v>11823.959695</v>
      </c>
      <c r="HA23" s="37">
        <v>11739.88998</v>
      </c>
      <c r="HB23" s="37">
        <v>11437.022450999999</v>
      </c>
      <c r="HC23" s="37">
        <v>11303.754197</v>
      </c>
      <c r="HD23" s="37">
        <v>11579.030112</v>
      </c>
      <c r="HE23" s="37">
        <v>11794.062994999998</v>
      </c>
      <c r="HF23" s="37">
        <v>11961.815947999999</v>
      </c>
      <c r="HG23" s="37">
        <v>12099.617817000002</v>
      </c>
      <c r="HH23" s="37">
        <v>12080.386487</v>
      </c>
      <c r="HI23" s="37">
        <v>12054.861060000001</v>
      </c>
      <c r="HJ23" s="37">
        <v>12075.435526000001</v>
      </c>
      <c r="HK23" s="37">
        <v>12032.049835999998</v>
      </c>
      <c r="HL23" s="37">
        <v>11998.072338</v>
      </c>
      <c r="HM23" s="37">
        <v>11921.610943</v>
      </c>
      <c r="HN23" s="37">
        <v>11898.718696999998</v>
      </c>
      <c r="HO23" s="37">
        <v>11902.369195000001</v>
      </c>
      <c r="HP23" s="37">
        <v>11988.575029000001</v>
      </c>
      <c r="HQ23" s="37">
        <v>12021.059479</v>
      </c>
      <c r="HR23" s="37">
        <v>12124.753677999999</v>
      </c>
      <c r="HS23" s="37">
        <v>12189.073256</v>
      </c>
      <c r="HT23" s="37">
        <v>12152.149573000001</v>
      </c>
      <c r="HU23" s="37">
        <v>12194.053092</v>
      </c>
      <c r="HV23" s="37">
        <v>12149.171340999999</v>
      </c>
      <c r="HW23" s="37">
        <v>12018.315638</v>
      </c>
      <c r="HX23" s="37">
        <v>11915.786601</v>
      </c>
      <c r="HY23" s="37">
        <v>11855.524911</v>
      </c>
      <c r="HZ23" s="37">
        <v>11789.095152</v>
      </c>
      <c r="IA23" s="37">
        <v>11664.465457</v>
      </c>
      <c r="IB23" s="37">
        <v>11608.68627</v>
      </c>
      <c r="IC23" s="37">
        <v>11572.348935</v>
      </c>
      <c r="ID23" s="37">
        <v>11526.378472999999</v>
      </c>
      <c r="IE23" s="37">
        <v>11504.169566999999</v>
      </c>
      <c r="IF23" s="37">
        <v>11403.928572999999</v>
      </c>
      <c r="IG23" s="37">
        <v>11220.938860999999</v>
      </c>
      <c r="IH23" s="37">
        <v>11051.913987</v>
      </c>
      <c r="II23" s="37">
        <v>10776.235178999999</v>
      </c>
      <c r="IJ23" s="37">
        <v>10596.185015999999</v>
      </c>
      <c r="IK23" s="37">
        <v>10590.751222999999</v>
      </c>
      <c r="IL23" s="37">
        <v>10538.286472</v>
      </c>
      <c r="IM23" s="37">
        <v>10549.717984000001</v>
      </c>
      <c r="IN23" s="37">
        <v>10480.156971</v>
      </c>
      <c r="IO23" s="37">
        <v>10559.676282000002</v>
      </c>
      <c r="IP23" s="37">
        <v>10614.193366</v>
      </c>
      <c r="IQ23" s="37">
        <v>10698.972954999999</v>
      </c>
      <c r="IR23" s="37">
        <v>10639.075425000001</v>
      </c>
      <c r="IS23" s="37">
        <v>10537.409032</v>
      </c>
      <c r="IT23" s="37">
        <v>10382.129640000001</v>
      </c>
      <c r="IU23" s="37">
        <v>10239.633212000001</v>
      </c>
      <c r="IV23" s="37">
        <v>10116.092054999999</v>
      </c>
      <c r="IW23" s="37">
        <v>10061.549588</v>
      </c>
      <c r="IX23" s="37">
        <v>10033.834526000001</v>
      </c>
      <c r="IY23" s="37">
        <v>9918.601482</v>
      </c>
      <c r="IZ23" s="37">
        <v>9936.0242670000007</v>
      </c>
      <c r="JA23" s="37">
        <v>9971.9386679999989</v>
      </c>
      <c r="JB23" s="37">
        <v>10077.697583000001</v>
      </c>
      <c r="JC23" s="37">
        <v>10030.380972999999</v>
      </c>
      <c r="JD23" s="38"/>
      <c r="JE23" s="38"/>
      <c r="JF23" s="38"/>
      <c r="JG23" s="38"/>
      <c r="JH23" s="38"/>
      <c r="JI23" s="38"/>
      <c r="JJ23" s="38"/>
      <c r="JK23" s="38"/>
    </row>
    <row r="24" spans="1:271" x14ac:dyDescent="0.25">
      <c r="C24" s="37"/>
      <c r="D24" s="37"/>
      <c r="E24" s="37"/>
      <c r="F24" s="37"/>
      <c r="G24" s="37"/>
      <c r="H24" s="37"/>
      <c r="I24" s="37"/>
      <c r="J24" s="37"/>
      <c r="K24" s="37"/>
      <c r="L24" s="37"/>
      <c r="M24" s="37"/>
      <c r="N24" s="37"/>
      <c r="O24" s="37"/>
      <c r="P24" s="37"/>
      <c r="Q24" s="37"/>
      <c r="R24" s="37"/>
      <c r="S24" s="37"/>
      <c r="T24" s="37"/>
      <c r="U24" s="37"/>
      <c r="V24" s="37"/>
      <c r="W24" s="37"/>
      <c r="X24" s="37"/>
      <c r="Y24" s="37"/>
      <c r="Z24" s="37"/>
      <c r="AA24" s="37"/>
      <c r="AB24" s="37"/>
      <c r="AC24" s="37"/>
      <c r="AD24" s="37"/>
      <c r="AE24" s="37"/>
      <c r="AF24" s="37"/>
      <c r="AG24" s="37"/>
      <c r="AH24" s="37"/>
      <c r="AI24" s="37"/>
      <c r="AJ24" s="37"/>
      <c r="AK24" s="37"/>
      <c r="AL24" s="37"/>
      <c r="AM24" s="37"/>
      <c r="AN24" s="37"/>
      <c r="AO24" s="37"/>
      <c r="AP24" s="37"/>
      <c r="AQ24" s="37"/>
      <c r="AR24" s="37"/>
      <c r="AS24" s="37"/>
      <c r="AT24" s="37"/>
      <c r="AU24" s="37"/>
      <c r="AV24" s="37"/>
      <c r="AW24" s="37"/>
      <c r="AX24" s="37"/>
      <c r="AY24" s="37"/>
      <c r="AZ24" s="37"/>
      <c r="BA24" s="37"/>
      <c r="BB24" s="37"/>
      <c r="BC24" s="37"/>
      <c r="BD24" s="37"/>
      <c r="BE24" s="37"/>
      <c r="BF24" s="37"/>
      <c r="BG24" s="37"/>
      <c r="BH24" s="37"/>
      <c r="BI24" s="37"/>
      <c r="BJ24" s="37"/>
      <c r="BK24" s="37"/>
      <c r="BL24" s="37"/>
      <c r="BM24" s="37"/>
      <c r="BN24" s="37"/>
      <c r="BO24" s="37"/>
      <c r="BP24" s="37"/>
      <c r="BQ24" s="37"/>
      <c r="BR24" s="37"/>
      <c r="BS24" s="37"/>
      <c r="BT24" s="37"/>
      <c r="BU24" s="37"/>
      <c r="BV24" s="37"/>
      <c r="BW24" s="37"/>
      <c r="BX24" s="37"/>
      <c r="BY24" s="37"/>
      <c r="BZ24" s="37"/>
      <c r="CA24" s="37"/>
      <c r="CB24" s="37"/>
      <c r="CC24" s="37"/>
      <c r="CD24" s="37"/>
      <c r="CE24" s="37"/>
      <c r="CF24" s="37"/>
      <c r="CG24" s="37"/>
      <c r="CH24" s="37"/>
      <c r="CI24" s="37"/>
      <c r="CJ24" s="37"/>
      <c r="CK24" s="37"/>
      <c r="CL24" s="37"/>
      <c r="CM24" s="37"/>
      <c r="CN24" s="37"/>
      <c r="CO24" s="37"/>
      <c r="CP24" s="37"/>
      <c r="CQ24" s="37"/>
      <c r="CR24" s="37"/>
      <c r="CS24" s="37"/>
      <c r="CT24" s="37"/>
      <c r="CU24" s="37"/>
      <c r="CV24" s="37"/>
      <c r="CW24" s="37"/>
      <c r="CX24" s="37"/>
      <c r="CY24" s="37"/>
      <c r="CZ24" s="37"/>
      <c r="DA24" s="37"/>
      <c r="DB24" s="37"/>
      <c r="DC24" s="37"/>
      <c r="DD24" s="37"/>
      <c r="DE24" s="37"/>
      <c r="DF24" s="37"/>
      <c r="DG24" s="37"/>
      <c r="DH24" s="37"/>
      <c r="DI24" s="37"/>
      <c r="DJ24" s="37"/>
      <c r="DK24" s="37"/>
      <c r="DL24" s="37"/>
      <c r="DM24" s="37"/>
      <c r="DN24" s="37"/>
      <c r="DO24" s="37"/>
      <c r="DP24" s="37"/>
      <c r="DQ24" s="37"/>
      <c r="DR24" s="37"/>
      <c r="DS24" s="37"/>
      <c r="DT24" s="37"/>
      <c r="DU24" s="37"/>
      <c r="DV24" s="37"/>
      <c r="DW24" s="37"/>
      <c r="DX24" s="37"/>
      <c r="DY24" s="37"/>
      <c r="DZ24" s="37"/>
      <c r="EA24" s="37"/>
      <c r="EB24" s="37"/>
      <c r="EC24" s="37"/>
      <c r="ED24" s="37"/>
      <c r="EE24" s="37"/>
      <c r="EF24" s="37"/>
      <c r="EG24" s="37"/>
      <c r="EH24" s="37"/>
      <c r="EI24" s="37"/>
      <c r="EJ24" s="37"/>
      <c r="EK24" s="37"/>
      <c r="EL24" s="37"/>
      <c r="EM24" s="37"/>
      <c r="EN24" s="37"/>
      <c r="EO24" s="37"/>
      <c r="EP24" s="37"/>
      <c r="EQ24" s="37"/>
      <c r="ER24" s="37"/>
      <c r="ES24" s="37"/>
      <c r="ET24" s="37"/>
      <c r="EU24" s="37"/>
      <c r="EV24" s="37"/>
      <c r="EW24" s="37"/>
      <c r="EX24" s="37"/>
      <c r="EY24" s="37"/>
      <c r="EZ24" s="37"/>
      <c r="FA24" s="37"/>
      <c r="FB24" s="37"/>
      <c r="FC24" s="37"/>
      <c r="FD24" s="37"/>
      <c r="FE24" s="37"/>
      <c r="FF24" s="37"/>
      <c r="FG24" s="37"/>
      <c r="FH24" s="37"/>
      <c r="FI24" s="37"/>
      <c r="FJ24" s="37"/>
      <c r="FK24" s="37"/>
      <c r="FL24" s="37"/>
      <c r="FM24" s="37"/>
      <c r="FN24" s="37"/>
      <c r="FO24" s="37"/>
      <c r="FP24" s="37"/>
      <c r="FQ24" s="37"/>
      <c r="FR24" s="37"/>
      <c r="FS24" s="37"/>
      <c r="FT24" s="37"/>
      <c r="FU24" s="37"/>
      <c r="FV24" s="37"/>
      <c r="FW24" s="37"/>
      <c r="FX24" s="37"/>
      <c r="FY24" s="37"/>
      <c r="FZ24" s="37"/>
      <c r="GA24" s="37"/>
      <c r="GB24" s="37"/>
      <c r="GC24" s="37"/>
      <c r="GD24" s="37"/>
      <c r="GE24" s="37"/>
      <c r="GF24" s="37"/>
      <c r="GG24" s="37"/>
      <c r="GH24" s="37"/>
      <c r="GI24" s="37"/>
      <c r="GJ24" s="37"/>
      <c r="GK24" s="37"/>
      <c r="GL24" s="37"/>
      <c r="GM24" s="37"/>
      <c r="GN24" s="37"/>
      <c r="GO24" s="37"/>
      <c r="GP24" s="37"/>
      <c r="GQ24" s="37"/>
      <c r="GR24" s="37"/>
      <c r="GS24" s="37"/>
      <c r="GT24" s="37"/>
      <c r="GU24" s="37"/>
      <c r="GV24" s="37"/>
      <c r="GW24" s="37"/>
      <c r="GX24" s="37"/>
      <c r="GY24" s="15"/>
      <c r="GZ24" s="15"/>
      <c r="HA24" s="15"/>
      <c r="HB24" s="15"/>
      <c r="HC24" s="15"/>
      <c r="HD24" s="15"/>
      <c r="HE24" s="15"/>
      <c r="HF24" s="15"/>
      <c r="HG24" s="15"/>
      <c r="HH24" s="15"/>
      <c r="HI24" s="15"/>
      <c r="HJ24" s="15"/>
      <c r="HK24" s="15"/>
      <c r="HL24" s="15"/>
      <c r="HM24" s="15"/>
      <c r="HN24" s="15"/>
      <c r="HO24" s="15"/>
      <c r="HP24" s="15"/>
      <c r="HQ24" s="15"/>
      <c r="HR24" s="15"/>
      <c r="HS24" s="15"/>
      <c r="HT24" s="15"/>
      <c r="HU24" s="15"/>
      <c r="HV24" s="15"/>
      <c r="HW24" s="15"/>
      <c r="HX24" s="15"/>
      <c r="HY24" s="15"/>
      <c r="HZ24" s="15"/>
      <c r="IA24" s="15"/>
      <c r="IB24" s="15"/>
      <c r="IC24" s="15"/>
      <c r="ID24" s="15"/>
      <c r="IE24" s="15"/>
      <c r="IF24" s="15"/>
      <c r="IG24" s="15"/>
      <c r="IH24" s="15"/>
      <c r="II24" s="15"/>
      <c r="IJ24" s="15"/>
      <c r="IK24" s="15"/>
      <c r="IL24" s="15"/>
      <c r="IM24" s="15"/>
      <c r="IN24" s="15"/>
      <c r="IO24" s="15"/>
      <c r="IP24" s="15"/>
      <c r="IQ24" s="15"/>
      <c r="IR24" s="15"/>
      <c r="IS24" s="15"/>
      <c r="IT24" s="15"/>
      <c r="IU24" s="15"/>
      <c r="IV24" s="15"/>
      <c r="IW24" s="15"/>
      <c r="IX24" s="15"/>
      <c r="IY24" s="15"/>
      <c r="IZ24" s="15"/>
      <c r="JA24" s="15"/>
      <c r="JB24" s="15"/>
      <c r="JC24" s="15"/>
      <c r="JD24" s="38"/>
      <c r="JE24" s="38"/>
      <c r="JF24" s="38"/>
      <c r="JG24" s="38"/>
      <c r="JH24" s="38"/>
      <c r="JI24" s="38"/>
      <c r="JJ24" s="38"/>
      <c r="JK24" s="38"/>
    </row>
    <row r="25" spans="1:271" x14ac:dyDescent="0.25">
      <c r="B25" s="29"/>
      <c r="C25" s="37"/>
      <c r="D25" s="37"/>
      <c r="E25" s="37"/>
      <c r="F25" s="37"/>
      <c r="G25" s="37"/>
      <c r="H25" s="37"/>
      <c r="I25" s="37"/>
      <c r="J25" s="37"/>
      <c r="K25" s="37"/>
      <c r="L25" s="37"/>
      <c r="M25" s="37"/>
      <c r="N25" s="37"/>
      <c r="O25" s="37"/>
      <c r="P25" s="37"/>
      <c r="Q25" s="37"/>
      <c r="R25" s="37"/>
      <c r="S25" s="37"/>
      <c r="T25" s="37"/>
      <c r="U25" s="37"/>
      <c r="V25" s="37"/>
      <c r="W25" s="37"/>
      <c r="X25" s="37"/>
      <c r="Y25" s="37"/>
      <c r="Z25" s="37"/>
      <c r="AA25" s="37"/>
      <c r="AB25" s="37"/>
      <c r="AC25" s="37"/>
      <c r="AD25" s="37"/>
      <c r="AE25" s="37"/>
      <c r="AF25" s="37"/>
      <c r="AG25" s="37"/>
      <c r="AH25" s="37"/>
      <c r="AI25" s="37"/>
      <c r="AJ25" s="37"/>
      <c r="AK25" s="37"/>
      <c r="AL25" s="37"/>
      <c r="AM25" s="37"/>
      <c r="AN25" s="37"/>
      <c r="AO25" s="37"/>
      <c r="AP25" s="37"/>
      <c r="AQ25" s="37"/>
      <c r="AR25" s="37"/>
      <c r="AS25" s="37"/>
      <c r="AT25" s="37"/>
      <c r="AU25" s="37"/>
      <c r="AV25" s="37"/>
      <c r="AW25" s="37"/>
      <c r="AX25" s="37"/>
      <c r="AY25" s="37"/>
      <c r="AZ25" s="37"/>
      <c r="BA25" s="37"/>
      <c r="BB25" s="37"/>
      <c r="BC25" s="37"/>
      <c r="BD25" s="37"/>
      <c r="BE25" s="37"/>
      <c r="BF25" s="37"/>
      <c r="BG25" s="37"/>
      <c r="BH25" s="37"/>
      <c r="BI25" s="37"/>
      <c r="BJ25" s="37"/>
      <c r="BK25" s="37"/>
      <c r="BL25" s="37"/>
      <c r="BM25" s="37"/>
      <c r="BN25" s="37"/>
      <c r="BO25" s="37"/>
      <c r="BP25" s="37"/>
      <c r="BQ25" s="37"/>
      <c r="BR25" s="37"/>
      <c r="BS25" s="37"/>
      <c r="BT25" s="37"/>
      <c r="BU25" s="37"/>
      <c r="BV25" s="37"/>
      <c r="BW25" s="37"/>
      <c r="BX25" s="37"/>
      <c r="BY25" s="37"/>
      <c r="BZ25" s="37"/>
      <c r="CA25" s="37"/>
      <c r="CB25" s="37"/>
      <c r="CC25" s="37"/>
      <c r="CD25" s="37"/>
      <c r="CE25" s="37"/>
      <c r="CF25" s="37"/>
      <c r="CG25" s="37"/>
      <c r="CH25" s="37"/>
      <c r="CI25" s="37"/>
      <c r="CJ25" s="37"/>
      <c r="CK25" s="37"/>
      <c r="CL25" s="37"/>
      <c r="CM25" s="37"/>
      <c r="CN25" s="37"/>
      <c r="CO25" s="37"/>
      <c r="CP25" s="37"/>
      <c r="CQ25" s="37"/>
      <c r="CR25" s="37"/>
      <c r="CS25" s="37"/>
      <c r="CT25" s="37"/>
      <c r="CU25" s="37"/>
      <c r="CV25" s="37"/>
      <c r="CW25" s="37"/>
      <c r="CX25" s="37"/>
      <c r="CY25" s="37"/>
      <c r="CZ25" s="37"/>
      <c r="DA25" s="37"/>
      <c r="DB25" s="37"/>
      <c r="DC25" s="37"/>
      <c r="DD25" s="37"/>
      <c r="DE25" s="37"/>
      <c r="DF25" s="37"/>
      <c r="DG25" s="37"/>
      <c r="DH25" s="37"/>
      <c r="DI25" s="37"/>
      <c r="DJ25" s="37"/>
      <c r="DK25" s="37"/>
      <c r="DL25" s="37"/>
      <c r="DM25" s="37"/>
      <c r="DN25" s="44">
        <f>+DN15/DN14</f>
        <v>0.78606989502299895</v>
      </c>
      <c r="DO25" s="44">
        <f t="shared" ref="DO25:FZ25" si="0">+DO15/DO14</f>
        <v>0.78114016793709617</v>
      </c>
      <c r="DP25" s="44">
        <f t="shared" si="0"/>
        <v>0.77600734110842373</v>
      </c>
      <c r="DQ25" s="44">
        <f t="shared" si="0"/>
        <v>0.78586794131736137</v>
      </c>
      <c r="DR25" s="44">
        <f t="shared" si="0"/>
        <v>0.79211316768184659</v>
      </c>
      <c r="DS25" s="44">
        <f t="shared" si="0"/>
        <v>0.80909294982067015</v>
      </c>
      <c r="DT25" s="44">
        <f t="shared" si="0"/>
        <v>0.78944697857296631</v>
      </c>
      <c r="DU25" s="44">
        <f t="shared" si="0"/>
        <v>0.77568766047815108</v>
      </c>
      <c r="DV25" s="44">
        <f t="shared" si="0"/>
        <v>0.78592279876767301</v>
      </c>
      <c r="DW25" s="44">
        <f t="shared" si="0"/>
        <v>0.78030287436254897</v>
      </c>
      <c r="DX25" s="44">
        <f t="shared" si="0"/>
        <v>0.78119977123314577</v>
      </c>
      <c r="DY25" s="44">
        <f t="shared" si="0"/>
        <v>0.79368837614853704</v>
      </c>
      <c r="DZ25" s="44">
        <f t="shared" si="0"/>
        <v>0.78468828127530077</v>
      </c>
      <c r="EA25" s="44">
        <f t="shared" si="0"/>
        <v>0.79385083821873714</v>
      </c>
      <c r="EB25" s="44">
        <f t="shared" si="0"/>
        <v>0.79626890672837924</v>
      </c>
      <c r="EC25" s="44">
        <f t="shared" si="0"/>
        <v>0.72573212968045397</v>
      </c>
      <c r="ED25" s="44">
        <f t="shared" si="0"/>
        <v>0.74477191891705008</v>
      </c>
      <c r="EE25" s="44">
        <f t="shared" si="0"/>
        <v>0.73812089919570423</v>
      </c>
      <c r="EF25" s="44">
        <f t="shared" si="0"/>
        <v>0.74712643717457361</v>
      </c>
      <c r="EG25" s="44">
        <f t="shared" si="0"/>
        <v>0.75314535651491432</v>
      </c>
      <c r="EH25" s="44">
        <f t="shared" si="0"/>
        <v>0.74186622473118202</v>
      </c>
      <c r="EI25" s="44">
        <f t="shared" si="0"/>
        <v>0.74424428142353005</v>
      </c>
      <c r="EJ25" s="44">
        <f t="shared" si="0"/>
        <v>0.74587327728517328</v>
      </c>
      <c r="EK25" s="44">
        <f t="shared" si="0"/>
        <v>0.74417873931570322</v>
      </c>
      <c r="EL25" s="44">
        <f t="shared" si="0"/>
        <v>0.73089810847685366</v>
      </c>
      <c r="EM25" s="44">
        <f t="shared" si="0"/>
        <v>0.73046206514357348</v>
      </c>
      <c r="EN25" s="44">
        <f t="shared" si="0"/>
        <v>0.73807546988364714</v>
      </c>
      <c r="EO25" s="44">
        <f t="shared" si="0"/>
        <v>0.73800781347214461</v>
      </c>
      <c r="EP25" s="44">
        <f t="shared" si="0"/>
        <v>0.73862509894280559</v>
      </c>
      <c r="EQ25" s="44">
        <f t="shared" si="0"/>
        <v>0.73718977990261736</v>
      </c>
      <c r="ER25" s="44">
        <f t="shared" si="0"/>
        <v>0.73838988728135468</v>
      </c>
      <c r="ES25" s="44">
        <f t="shared" si="0"/>
        <v>0.73662612051873511</v>
      </c>
      <c r="ET25" s="44">
        <f t="shared" si="0"/>
        <v>0.73587463189716207</v>
      </c>
      <c r="EU25" s="44">
        <f t="shared" si="0"/>
        <v>0.73604962560751852</v>
      </c>
      <c r="EV25" s="44">
        <f t="shared" si="0"/>
        <v>0.73784106453297571</v>
      </c>
      <c r="EW25" s="44">
        <f t="shared" si="0"/>
        <v>0.73530223262981431</v>
      </c>
      <c r="EX25" s="44">
        <f t="shared" si="0"/>
        <v>0.73307397308793054</v>
      </c>
      <c r="EY25" s="44">
        <f t="shared" si="0"/>
        <v>0.74049322125422723</v>
      </c>
      <c r="EZ25" s="44">
        <f t="shared" si="0"/>
        <v>0.73850482423946318</v>
      </c>
      <c r="FA25" s="44">
        <f t="shared" si="0"/>
        <v>0.73805050032820363</v>
      </c>
      <c r="FB25" s="44">
        <f t="shared" si="0"/>
        <v>0.73936853327039542</v>
      </c>
      <c r="FC25" s="44">
        <f t="shared" si="0"/>
        <v>0.73569803692541158</v>
      </c>
      <c r="FD25" s="44">
        <f t="shared" si="0"/>
        <v>0.73708588252678486</v>
      </c>
      <c r="FE25" s="44">
        <f t="shared" si="0"/>
        <v>0.74587504084915446</v>
      </c>
      <c r="FF25" s="44">
        <f t="shared" si="0"/>
        <v>0.74107481399029773</v>
      </c>
      <c r="FG25" s="44">
        <f t="shared" si="0"/>
        <v>0.7217184862181063</v>
      </c>
      <c r="FH25" s="44">
        <f t="shared" si="0"/>
        <v>0.7141257984197269</v>
      </c>
      <c r="FI25" s="44">
        <f t="shared" si="0"/>
        <v>0.71059803446040493</v>
      </c>
      <c r="FJ25" s="44">
        <f t="shared" si="0"/>
        <v>0.71141948752223372</v>
      </c>
      <c r="FK25" s="44">
        <f t="shared" si="0"/>
        <v>0.69017236183979158</v>
      </c>
      <c r="FL25" s="44">
        <f t="shared" si="0"/>
        <v>0.69925032446997326</v>
      </c>
      <c r="FM25" s="44">
        <f t="shared" si="0"/>
        <v>0.68785283534905739</v>
      </c>
      <c r="FN25" s="44">
        <f t="shared" si="0"/>
        <v>0.71006775889664753</v>
      </c>
      <c r="FO25" s="44">
        <f t="shared" si="0"/>
        <v>0.79419393731747379</v>
      </c>
      <c r="FP25" s="44">
        <f t="shared" si="0"/>
        <v>0.79728624308096707</v>
      </c>
      <c r="FQ25" s="44">
        <f t="shared" si="0"/>
        <v>0.79920090384067599</v>
      </c>
      <c r="FR25" s="44">
        <f t="shared" si="0"/>
        <v>0.80042506522103807</v>
      </c>
      <c r="FS25" s="44">
        <f t="shared" si="0"/>
        <v>0.80047451511290457</v>
      </c>
      <c r="FT25" s="44">
        <f t="shared" si="0"/>
        <v>0.8009756841150919</v>
      </c>
      <c r="FU25" s="44">
        <f t="shared" si="0"/>
        <v>0.81345017376528328</v>
      </c>
      <c r="FV25" s="44">
        <f t="shared" si="0"/>
        <v>0.81296948846516714</v>
      </c>
      <c r="FW25" s="44">
        <f t="shared" si="0"/>
        <v>0.81374174640043195</v>
      </c>
      <c r="FX25" s="44">
        <f t="shared" si="0"/>
        <v>0.81189976836657374</v>
      </c>
      <c r="FY25" s="44">
        <f t="shared" si="0"/>
        <v>0.81911801071593249</v>
      </c>
      <c r="FZ25" s="44">
        <f t="shared" si="0"/>
        <v>0.82056891321711445</v>
      </c>
      <c r="GA25" s="44">
        <f t="shared" ref="GA25:IL25" si="1">+GA15/GA14</f>
        <v>0.82489975711937435</v>
      </c>
      <c r="GB25" s="44">
        <f t="shared" si="1"/>
        <v>0.82539614404709649</v>
      </c>
      <c r="GC25" s="44">
        <f t="shared" si="1"/>
        <v>0.82704766354874892</v>
      </c>
      <c r="GD25" s="44">
        <f t="shared" si="1"/>
        <v>0.82705463393581957</v>
      </c>
      <c r="GE25" s="44">
        <f t="shared" si="1"/>
        <v>0.82440202040441235</v>
      </c>
      <c r="GF25" s="44">
        <f t="shared" si="1"/>
        <v>0.82359638989844697</v>
      </c>
      <c r="GG25" s="44">
        <f t="shared" si="1"/>
        <v>0.82777967795419793</v>
      </c>
      <c r="GH25" s="44">
        <f t="shared" si="1"/>
        <v>0.82904823511733661</v>
      </c>
      <c r="GI25" s="44">
        <f t="shared" si="1"/>
        <v>0.8265753023705642</v>
      </c>
      <c r="GJ25" s="44">
        <f t="shared" si="1"/>
        <v>0.83180340803456987</v>
      </c>
      <c r="GK25" s="44">
        <f t="shared" si="1"/>
        <v>0.83404542957506644</v>
      </c>
      <c r="GL25" s="44">
        <f t="shared" si="1"/>
        <v>0.83744981700665955</v>
      </c>
      <c r="GM25" s="44">
        <f t="shared" si="1"/>
        <v>0.84196060015575147</v>
      </c>
      <c r="GN25" s="44">
        <f t="shared" si="1"/>
        <v>0.84299154132719389</v>
      </c>
      <c r="GO25" s="44">
        <f t="shared" si="1"/>
        <v>0.84538455786300448</v>
      </c>
      <c r="GP25" s="44">
        <f t="shared" si="1"/>
        <v>0.84667704646321029</v>
      </c>
      <c r="GQ25" s="44">
        <f t="shared" si="1"/>
        <v>0.84837008759953603</v>
      </c>
      <c r="GR25" s="44">
        <f t="shared" si="1"/>
        <v>0.85024528516819675</v>
      </c>
      <c r="GS25" s="44">
        <f t="shared" si="1"/>
        <v>0.85254893341514648</v>
      </c>
      <c r="GT25" s="44">
        <f t="shared" si="1"/>
        <v>0.85460937839729767</v>
      </c>
      <c r="GU25" s="44">
        <f t="shared" si="1"/>
        <v>0.85637339663834089</v>
      </c>
      <c r="GV25" s="44">
        <f t="shared" si="1"/>
        <v>0.86178100019227766</v>
      </c>
      <c r="GW25" s="44">
        <f t="shared" si="1"/>
        <v>0.86387538500946814</v>
      </c>
      <c r="GX25" s="44">
        <f t="shared" si="1"/>
        <v>0.86685179182958083</v>
      </c>
      <c r="GY25" s="44">
        <f t="shared" si="1"/>
        <v>0.87053211693653598</v>
      </c>
      <c r="GZ25" s="44">
        <f t="shared" si="1"/>
        <v>0.87137048815457352</v>
      </c>
      <c r="HA25" s="44">
        <f t="shared" si="1"/>
        <v>0.87439312591135421</v>
      </c>
      <c r="HB25" s="44">
        <f t="shared" si="1"/>
        <v>0.88372956468910802</v>
      </c>
      <c r="HC25" s="44">
        <f t="shared" si="1"/>
        <v>0.88524236765176945</v>
      </c>
      <c r="HD25" s="44">
        <f t="shared" si="1"/>
        <v>0.88588840648561806</v>
      </c>
      <c r="HE25" s="44">
        <f t="shared" si="1"/>
        <v>0.88756276903344167</v>
      </c>
      <c r="HF25" s="44">
        <f t="shared" si="1"/>
        <v>0.88648310870666636</v>
      </c>
      <c r="HG25" s="44">
        <f t="shared" si="1"/>
        <v>0.89277621005619967</v>
      </c>
      <c r="HH25" s="44">
        <f t="shared" si="1"/>
        <v>0.89737895672494306</v>
      </c>
      <c r="HI25" s="44">
        <f t="shared" si="1"/>
        <v>0.89938365828707367</v>
      </c>
      <c r="HJ25" s="44">
        <f t="shared" si="1"/>
        <v>0.89442220787878268</v>
      </c>
      <c r="HK25" s="44">
        <f t="shared" si="1"/>
        <v>0.89642767416783109</v>
      </c>
      <c r="HL25" s="44">
        <f t="shared" si="1"/>
        <v>0.89964035590756353</v>
      </c>
      <c r="HM25" s="44">
        <f t="shared" si="1"/>
        <v>0.90258876881027494</v>
      </c>
      <c r="HN25" s="44">
        <f t="shared" si="1"/>
        <v>0.9026779872118561</v>
      </c>
      <c r="HO25" s="44">
        <f t="shared" si="1"/>
        <v>0.90482015275446603</v>
      </c>
      <c r="HP25" s="44">
        <f t="shared" si="1"/>
        <v>0.90604670439403634</v>
      </c>
      <c r="HQ25" s="44">
        <f t="shared" si="1"/>
        <v>0.90784788575366171</v>
      </c>
      <c r="HR25" s="44">
        <f t="shared" si="1"/>
        <v>0.90960527639906386</v>
      </c>
      <c r="HS25" s="44">
        <f t="shared" si="1"/>
        <v>0.91094992336362868</v>
      </c>
      <c r="HT25" s="44">
        <f t="shared" si="1"/>
        <v>0.91267619269649647</v>
      </c>
      <c r="HU25" s="44">
        <f t="shared" si="1"/>
        <v>0.91547974895311179</v>
      </c>
      <c r="HV25" s="44">
        <f t="shared" si="1"/>
        <v>0.91707303167250065</v>
      </c>
      <c r="HW25" s="44">
        <f t="shared" si="1"/>
        <v>0.91953682387600788</v>
      </c>
      <c r="HX25" s="44">
        <f t="shared" si="1"/>
        <v>0.92015082185705177</v>
      </c>
      <c r="HY25" s="44">
        <f t="shared" si="1"/>
        <v>0.9207051712503701</v>
      </c>
      <c r="HZ25" s="44">
        <f t="shared" si="1"/>
        <v>0.92285944756007499</v>
      </c>
      <c r="IA25" s="44">
        <f t="shared" si="1"/>
        <v>0.92419799637554467</v>
      </c>
      <c r="IB25" s="44">
        <f t="shared" si="1"/>
        <v>0.92506095388188148</v>
      </c>
      <c r="IC25" s="44">
        <f t="shared" si="1"/>
        <v>0.92588766976401293</v>
      </c>
      <c r="ID25" s="44">
        <f t="shared" si="1"/>
        <v>0.92725047159690432</v>
      </c>
      <c r="IE25" s="44">
        <f t="shared" si="1"/>
        <v>0.92826683110186625</v>
      </c>
      <c r="IF25" s="44">
        <f t="shared" si="1"/>
        <v>0.92904970314886726</v>
      </c>
      <c r="IG25" s="44">
        <f t="shared" si="1"/>
        <v>0.93158584139526102</v>
      </c>
      <c r="IH25" s="44">
        <f t="shared" si="1"/>
        <v>0.93332900197406943</v>
      </c>
      <c r="II25" s="44">
        <f t="shared" si="1"/>
        <v>0.93259786116363774</v>
      </c>
      <c r="IJ25" s="44">
        <f t="shared" si="1"/>
        <v>0.93500966231639904</v>
      </c>
      <c r="IK25" s="44">
        <f t="shared" si="1"/>
        <v>0.9357496980547344</v>
      </c>
      <c r="IL25" s="44">
        <f t="shared" si="1"/>
        <v>0.93628901042338331</v>
      </c>
      <c r="IM25" s="44">
        <f t="shared" ref="IM25:JC25" si="2">+IM15/IM14</f>
        <v>0.93706486031657354</v>
      </c>
      <c r="IN25" s="44">
        <f t="shared" si="2"/>
        <v>0.93774031055192753</v>
      </c>
      <c r="IO25" s="44">
        <f t="shared" si="2"/>
        <v>0.93864270720942555</v>
      </c>
      <c r="IP25" s="44">
        <f t="shared" si="2"/>
        <v>0.94007573188419857</v>
      </c>
      <c r="IQ25" s="44">
        <f t="shared" si="2"/>
        <v>0.93998258498997311</v>
      </c>
      <c r="IR25" s="44">
        <f t="shared" si="2"/>
        <v>0.94081278549312597</v>
      </c>
      <c r="IS25" s="44">
        <f t="shared" si="2"/>
        <v>0.94062986384907976</v>
      </c>
      <c r="IT25" s="44">
        <f t="shared" si="2"/>
        <v>0.94121664906083324</v>
      </c>
      <c r="IU25" s="44">
        <f t="shared" si="2"/>
        <v>0.94236777087040768</v>
      </c>
      <c r="IV25" s="44">
        <f t="shared" si="2"/>
        <v>0.94231441862857312</v>
      </c>
      <c r="IW25" s="44">
        <f t="shared" si="2"/>
        <v>0.94236321205389084</v>
      </c>
      <c r="IX25" s="44">
        <f t="shared" si="2"/>
        <v>0.94340912046367342</v>
      </c>
      <c r="IY25" s="44">
        <f t="shared" si="2"/>
        <v>0.94383700468240417</v>
      </c>
      <c r="IZ25" s="44">
        <f t="shared" si="2"/>
        <v>0.94453150772344041</v>
      </c>
      <c r="JA25" s="44">
        <f t="shared" si="2"/>
        <v>0.94564219091067514</v>
      </c>
      <c r="JB25" s="44">
        <f t="shared" si="2"/>
        <v>0.94678499570994223</v>
      </c>
      <c r="JC25" s="44">
        <f t="shared" si="2"/>
        <v>0.94675403740099573</v>
      </c>
      <c r="JD25" s="38"/>
      <c r="JE25" s="38"/>
      <c r="JF25" s="38"/>
      <c r="JG25" s="38"/>
      <c r="JH25" s="38"/>
      <c r="JI25" s="38"/>
      <c r="JJ25" s="38"/>
      <c r="JK25" s="38"/>
    </row>
    <row r="26" spans="1:271" x14ac:dyDescent="0.25">
      <c r="B26" s="45" t="s">
        <v>26</v>
      </c>
      <c r="C26" s="37"/>
      <c r="D26" s="37"/>
      <c r="E26" s="37"/>
      <c r="F26" s="37"/>
      <c r="G26" s="37"/>
      <c r="H26" s="37"/>
      <c r="I26" s="37"/>
      <c r="J26" s="37"/>
      <c r="K26" s="37"/>
      <c r="L26" s="37"/>
      <c r="M26" s="37"/>
      <c r="N26" s="37"/>
      <c r="O26" s="37"/>
      <c r="P26" s="37"/>
      <c r="Q26" s="37"/>
      <c r="R26" s="37"/>
      <c r="S26" s="37"/>
      <c r="T26" s="37"/>
      <c r="U26" s="37"/>
      <c r="V26" s="37"/>
      <c r="W26" s="37"/>
      <c r="X26" s="37"/>
      <c r="Y26" s="37"/>
      <c r="Z26" s="37"/>
      <c r="AA26" s="37"/>
      <c r="AB26" s="37"/>
      <c r="AC26" s="37"/>
      <c r="AD26" s="37"/>
      <c r="AE26" s="37"/>
      <c r="AF26" s="37"/>
      <c r="AG26" s="37"/>
      <c r="AH26" s="37"/>
      <c r="AI26" s="37"/>
      <c r="AJ26" s="37"/>
      <c r="AK26" s="37"/>
      <c r="AL26" s="37"/>
      <c r="AM26" s="37"/>
      <c r="AN26" s="37"/>
      <c r="AO26" s="37"/>
      <c r="AP26" s="37"/>
      <c r="AQ26" s="37"/>
      <c r="AR26" s="37"/>
      <c r="AS26" s="37"/>
      <c r="AT26" s="37"/>
      <c r="AU26" s="37"/>
      <c r="AV26" s="37"/>
      <c r="AW26" s="37"/>
      <c r="AX26" s="37"/>
      <c r="AY26" s="37"/>
      <c r="AZ26" s="37"/>
      <c r="BA26" s="37"/>
      <c r="BB26" s="37"/>
      <c r="BC26" s="37"/>
      <c r="BD26" s="37"/>
      <c r="BE26" s="37"/>
      <c r="BF26" s="37"/>
      <c r="BG26" s="37"/>
      <c r="BH26" s="37"/>
      <c r="BI26" s="37"/>
      <c r="BJ26" s="37"/>
      <c r="BK26" s="37"/>
      <c r="BL26" s="37"/>
      <c r="BM26" s="37"/>
      <c r="BN26" s="37"/>
      <c r="BO26" s="37"/>
      <c r="BP26" s="37"/>
      <c r="BQ26" s="37"/>
      <c r="BR26" s="37"/>
      <c r="BS26" s="37"/>
      <c r="BT26" s="37"/>
      <c r="BU26" s="37"/>
      <c r="BV26" s="37"/>
      <c r="BW26" s="37"/>
      <c r="BX26" s="37"/>
      <c r="BY26" s="37"/>
      <c r="BZ26" s="37"/>
      <c r="CA26" s="37"/>
      <c r="CB26" s="37"/>
      <c r="CC26" s="37"/>
      <c r="CD26" s="37"/>
      <c r="CE26" s="37"/>
      <c r="CF26" s="37"/>
      <c r="CG26" s="37"/>
      <c r="CH26" s="37"/>
      <c r="CI26" s="37"/>
      <c r="CJ26" s="37"/>
      <c r="CK26" s="37"/>
      <c r="CL26" s="37"/>
      <c r="CM26" s="37"/>
      <c r="CN26" s="37"/>
      <c r="CO26" s="37"/>
      <c r="CP26" s="37"/>
      <c r="CQ26" s="37"/>
      <c r="CR26" s="37"/>
      <c r="CS26" s="37"/>
      <c r="CT26" s="37"/>
      <c r="CU26" s="37"/>
      <c r="CV26" s="37"/>
      <c r="CW26" s="37"/>
      <c r="CX26" s="37"/>
      <c r="CY26" s="37"/>
      <c r="CZ26" s="37"/>
      <c r="DA26" s="37"/>
      <c r="DB26" s="37"/>
      <c r="DC26" s="37"/>
      <c r="DD26" s="37"/>
      <c r="DE26" s="37"/>
      <c r="DF26" s="37"/>
      <c r="DG26" s="37"/>
      <c r="DH26" s="37"/>
      <c r="DI26" s="37"/>
      <c r="DJ26" s="37"/>
      <c r="DK26" s="37"/>
      <c r="DL26" s="37"/>
      <c r="DM26" s="37"/>
      <c r="DN26" s="37"/>
      <c r="DO26" s="37"/>
      <c r="DP26" s="37"/>
      <c r="DQ26" s="37"/>
      <c r="DR26" s="37"/>
      <c r="DS26" s="37"/>
      <c r="DT26" s="37"/>
      <c r="DU26" s="37"/>
      <c r="DV26" s="37"/>
      <c r="DW26" s="37"/>
      <c r="DX26" s="37"/>
      <c r="DY26" s="37"/>
      <c r="DZ26" s="37"/>
      <c r="EA26" s="37"/>
      <c r="EB26" s="37"/>
      <c r="EC26" s="46"/>
      <c r="ED26" s="37"/>
      <c r="EE26" s="37"/>
      <c r="EF26" s="37"/>
      <c r="EG26" s="37"/>
      <c r="EH26" s="37"/>
      <c r="EI26" s="37"/>
      <c r="EJ26" s="37"/>
      <c r="EK26" s="37"/>
      <c r="EL26" s="37"/>
      <c r="EM26" s="37"/>
      <c r="EN26" s="37"/>
      <c r="EO26" s="37"/>
      <c r="EP26" s="37"/>
      <c r="EQ26" s="37"/>
      <c r="ER26" s="37"/>
      <c r="ES26" s="37"/>
      <c r="ET26" s="37"/>
      <c r="EU26" s="37"/>
      <c r="EV26" s="37"/>
      <c r="EW26" s="37"/>
      <c r="EX26" s="37"/>
      <c r="EY26" s="37"/>
      <c r="EZ26" s="37"/>
      <c r="FA26" s="37"/>
      <c r="FB26" s="37"/>
      <c r="FC26" s="37"/>
      <c r="FD26" s="37"/>
      <c r="FE26" s="37"/>
      <c r="FF26" s="37"/>
      <c r="FG26" s="37"/>
      <c r="FH26" s="37"/>
      <c r="FI26" s="37"/>
      <c r="FJ26" s="37"/>
      <c r="FK26" s="37"/>
      <c r="FL26" s="37"/>
      <c r="FM26" s="37"/>
      <c r="FN26" s="37"/>
      <c r="FO26" s="37"/>
      <c r="FP26" s="37"/>
      <c r="FQ26" s="37"/>
      <c r="FR26" s="37"/>
      <c r="FS26" s="37"/>
      <c r="FT26" s="37"/>
      <c r="FU26" s="37"/>
      <c r="FV26" s="37"/>
      <c r="FW26" s="37"/>
      <c r="FX26" s="37"/>
      <c r="FY26" s="37"/>
      <c r="FZ26" s="37"/>
      <c r="GA26" s="37"/>
      <c r="GB26" s="37"/>
      <c r="GC26" s="37"/>
      <c r="GD26" s="37"/>
      <c r="GE26" s="37"/>
      <c r="GF26" s="37"/>
      <c r="GG26" s="37"/>
      <c r="GH26" s="37"/>
      <c r="GI26" s="37"/>
      <c r="GJ26" s="37"/>
      <c r="GK26" s="37"/>
      <c r="GL26" s="37"/>
      <c r="GM26" s="37"/>
      <c r="GN26" s="37"/>
      <c r="GO26" s="37"/>
      <c r="GP26" s="37"/>
      <c r="GQ26" s="37"/>
      <c r="GR26" s="37"/>
      <c r="GS26" s="37"/>
      <c r="GT26" s="37"/>
      <c r="GU26" s="37"/>
      <c r="GV26" s="37"/>
      <c r="GW26" s="37"/>
      <c r="GX26" s="37"/>
      <c r="GY26" s="37"/>
      <c r="GZ26" s="37"/>
      <c r="HA26" s="37"/>
      <c r="HB26" s="37"/>
      <c r="HC26" s="37"/>
      <c r="HD26" s="37"/>
      <c r="HE26" s="37"/>
      <c r="HF26" s="37"/>
      <c r="HG26" s="37"/>
      <c r="HH26" s="37"/>
      <c r="HI26" s="37"/>
      <c r="HJ26" s="37"/>
      <c r="HK26" s="37"/>
      <c r="HL26" s="37"/>
      <c r="HM26" s="37"/>
      <c r="HN26" s="37"/>
      <c r="HO26" s="37"/>
      <c r="HP26" s="37"/>
      <c r="HQ26" s="37"/>
      <c r="HR26" s="37"/>
      <c r="HS26" s="37"/>
      <c r="HT26" s="37"/>
      <c r="HU26" s="37"/>
      <c r="HV26" s="37"/>
      <c r="HW26" s="37"/>
      <c r="HX26" s="37"/>
      <c r="HY26" s="37"/>
      <c r="HZ26" s="37"/>
      <c r="IA26" s="37"/>
      <c r="IB26" s="37"/>
      <c r="IC26" s="37"/>
      <c r="ID26" s="37"/>
      <c r="IE26" s="37"/>
      <c r="IF26" s="37"/>
      <c r="IG26" s="37"/>
      <c r="IH26" s="37"/>
      <c r="II26" s="37"/>
      <c r="IJ26" s="37"/>
      <c r="IK26" s="37"/>
      <c r="IL26" s="37"/>
      <c r="IM26" s="37"/>
      <c r="IN26" s="37"/>
      <c r="IO26" s="37"/>
      <c r="IP26" s="37"/>
      <c r="IQ26" s="37"/>
      <c r="IR26" s="37"/>
      <c r="IS26" s="37"/>
      <c r="IT26" s="37"/>
      <c r="IU26" s="37"/>
      <c r="IV26" s="37"/>
      <c r="IW26" s="37"/>
      <c r="IX26" s="37"/>
      <c r="IY26" s="37"/>
      <c r="IZ26" s="37"/>
      <c r="JA26" s="37"/>
      <c r="JB26" s="37"/>
      <c r="JC26" s="37"/>
      <c r="JD26" s="38"/>
      <c r="JE26" s="38"/>
      <c r="JF26" s="38"/>
      <c r="JG26" s="38"/>
      <c r="JH26" s="38"/>
      <c r="JI26" s="38"/>
      <c r="JJ26" s="38"/>
      <c r="JK26" s="38"/>
    </row>
    <row r="27" spans="1:271" x14ac:dyDescent="0.25">
      <c r="B27" s="45" t="s">
        <v>27</v>
      </c>
      <c r="C27" s="37"/>
      <c r="D27" s="37"/>
      <c r="E27" s="37"/>
      <c r="F27" s="37"/>
      <c r="G27" s="37"/>
      <c r="H27" s="37"/>
      <c r="I27" s="37"/>
      <c r="J27" s="37"/>
      <c r="K27" s="37"/>
      <c r="L27" s="37"/>
      <c r="M27" s="37"/>
      <c r="N27" s="37"/>
      <c r="O27" s="37"/>
      <c r="P27" s="37"/>
      <c r="Q27" s="37"/>
      <c r="R27" s="37"/>
      <c r="S27" s="37"/>
      <c r="T27" s="37"/>
      <c r="U27" s="37"/>
      <c r="V27" s="37"/>
      <c r="W27" s="37"/>
      <c r="X27" s="37"/>
      <c r="Y27" s="37"/>
      <c r="Z27" s="37"/>
      <c r="AA27" s="37"/>
      <c r="AB27" s="37"/>
      <c r="AC27" s="37"/>
      <c r="AD27" s="37"/>
      <c r="AE27" s="37"/>
      <c r="AF27" s="37"/>
      <c r="AG27" s="37"/>
      <c r="AH27" s="37"/>
      <c r="AI27" s="37"/>
      <c r="AJ27" s="37"/>
      <c r="AK27" s="37"/>
      <c r="AL27" s="37"/>
      <c r="AM27" s="37"/>
      <c r="AN27" s="37"/>
      <c r="AO27" s="37"/>
      <c r="AP27" s="37"/>
      <c r="AQ27" s="37"/>
      <c r="AR27" s="37"/>
      <c r="AS27" s="37"/>
      <c r="AT27" s="37"/>
      <c r="AU27" s="37"/>
      <c r="AV27" s="37"/>
      <c r="AW27" s="37"/>
      <c r="AX27" s="37"/>
      <c r="AY27" s="37"/>
      <c r="AZ27" s="37"/>
      <c r="BA27" s="37"/>
      <c r="BB27" s="37"/>
      <c r="BC27" s="37"/>
      <c r="BD27" s="37"/>
      <c r="BE27" s="37"/>
      <c r="BF27" s="37"/>
      <c r="BG27" s="37"/>
      <c r="BH27" s="37"/>
      <c r="BI27" s="37"/>
      <c r="BJ27" s="37"/>
      <c r="BK27" s="37"/>
      <c r="BL27" s="37"/>
      <c r="BM27" s="37"/>
      <c r="BN27" s="37"/>
      <c r="BO27" s="37"/>
      <c r="BP27" s="37"/>
      <c r="BQ27" s="37"/>
      <c r="BR27" s="37"/>
      <c r="BS27" s="37"/>
      <c r="BT27" s="37"/>
      <c r="BU27" s="37"/>
      <c r="BV27" s="37"/>
      <c r="BW27" s="37"/>
      <c r="BX27" s="37"/>
      <c r="BY27" s="37"/>
      <c r="BZ27" s="37"/>
      <c r="CA27" s="37"/>
      <c r="CB27" s="37"/>
      <c r="CC27" s="37"/>
      <c r="CD27" s="37"/>
      <c r="CE27" s="37"/>
      <c r="CF27" s="37"/>
      <c r="CG27" s="37"/>
      <c r="CH27" s="37"/>
      <c r="CI27" s="37"/>
      <c r="CJ27" s="37"/>
      <c r="CK27" s="37"/>
      <c r="CL27" s="37"/>
      <c r="CM27" s="37"/>
      <c r="CN27" s="37"/>
      <c r="CO27" s="37"/>
      <c r="CP27" s="37"/>
      <c r="CQ27" s="37"/>
      <c r="CR27" s="37"/>
      <c r="CS27" s="37"/>
      <c r="CT27" s="37"/>
      <c r="CU27" s="37"/>
      <c r="CV27" s="37"/>
      <c r="CW27" s="37"/>
      <c r="CX27" s="37"/>
      <c r="CY27" s="37"/>
      <c r="CZ27" s="37"/>
      <c r="DA27" s="37"/>
      <c r="DB27" s="37"/>
      <c r="DC27" s="37"/>
      <c r="DD27" s="37"/>
      <c r="DE27" s="37"/>
      <c r="DF27" s="37"/>
      <c r="DG27" s="37"/>
      <c r="DH27" s="37"/>
      <c r="DI27" s="37"/>
      <c r="DJ27" s="37"/>
      <c r="DK27" s="37"/>
      <c r="DL27" s="37"/>
      <c r="DM27" s="37"/>
      <c r="DN27" s="37"/>
      <c r="DO27" s="37"/>
      <c r="DP27" s="37"/>
      <c r="DQ27" s="37"/>
      <c r="DR27" s="37"/>
      <c r="DS27" s="37"/>
      <c r="DT27" s="37"/>
      <c r="DU27" s="37"/>
      <c r="DV27" s="37"/>
      <c r="DW27" s="37"/>
      <c r="DX27" s="37"/>
      <c r="DY27" s="37"/>
      <c r="DZ27" s="37"/>
      <c r="EA27" s="37"/>
      <c r="EB27" s="37"/>
      <c r="EC27" s="46"/>
      <c r="ED27" s="37"/>
      <c r="EE27" s="37"/>
      <c r="EF27" s="37"/>
      <c r="EG27" s="37"/>
      <c r="EH27" s="37"/>
      <c r="EI27" s="37"/>
      <c r="EJ27" s="37"/>
      <c r="EK27" s="37"/>
      <c r="EL27" s="37"/>
      <c r="EM27" s="37"/>
      <c r="EN27" s="37"/>
      <c r="EO27" s="37"/>
      <c r="EP27" s="37"/>
      <c r="EQ27" s="37"/>
      <c r="ER27" s="37"/>
      <c r="ES27" s="37"/>
      <c r="ET27" s="37"/>
      <c r="EU27" s="37"/>
      <c r="EV27" s="37"/>
      <c r="EW27" s="37"/>
      <c r="EX27" s="37"/>
      <c r="EY27" s="37"/>
      <c r="EZ27" s="37"/>
      <c r="FA27" s="37"/>
      <c r="FB27" s="37"/>
      <c r="FC27" s="37"/>
      <c r="FD27" s="37"/>
      <c r="FE27" s="37"/>
      <c r="FF27" s="37"/>
      <c r="FG27" s="37"/>
      <c r="FH27" s="37"/>
      <c r="FI27" s="37"/>
      <c r="FJ27" s="37"/>
      <c r="FK27" s="37"/>
      <c r="FL27" s="37"/>
      <c r="FM27" s="37"/>
      <c r="FN27" s="37"/>
      <c r="FO27" s="37"/>
      <c r="FP27" s="37"/>
      <c r="FQ27" s="37"/>
      <c r="FR27" s="37"/>
      <c r="FS27" s="37"/>
      <c r="FT27" s="37"/>
      <c r="FU27" s="37"/>
      <c r="FV27" s="37"/>
      <c r="FW27" s="37"/>
      <c r="FX27" s="37"/>
      <c r="FY27" s="37"/>
      <c r="FZ27" s="37"/>
      <c r="GA27" s="37"/>
      <c r="GB27" s="37"/>
      <c r="GC27" s="37"/>
      <c r="GD27" s="37"/>
      <c r="GE27" s="37"/>
      <c r="GF27" s="37"/>
      <c r="GG27" s="37"/>
      <c r="GH27" s="37"/>
      <c r="GI27" s="37"/>
      <c r="GJ27" s="37"/>
      <c r="GK27" s="37"/>
      <c r="GL27" s="37"/>
      <c r="GM27" s="37"/>
      <c r="GN27" s="37"/>
      <c r="GO27" s="37"/>
      <c r="GP27" s="37"/>
      <c r="GQ27" s="37"/>
      <c r="GR27" s="37"/>
      <c r="GS27" s="37"/>
      <c r="GT27" s="37"/>
      <c r="GU27" s="37"/>
      <c r="GV27" s="37"/>
      <c r="GW27" s="37"/>
      <c r="GX27" s="37"/>
      <c r="GY27" s="37"/>
      <c r="GZ27" s="37"/>
      <c r="HA27" s="37"/>
      <c r="HB27" s="37"/>
      <c r="HC27" s="37"/>
      <c r="HD27" s="37"/>
      <c r="HE27" s="37"/>
      <c r="HF27" s="37"/>
      <c r="HG27" s="37"/>
      <c r="HH27" s="37"/>
      <c r="HI27" s="37"/>
      <c r="HJ27" s="37"/>
      <c r="HK27" s="37"/>
      <c r="HL27" s="37"/>
      <c r="HM27" s="37"/>
      <c r="HN27" s="37"/>
      <c r="HO27" s="37"/>
      <c r="HP27" s="37"/>
      <c r="HQ27" s="37"/>
      <c r="HR27" s="37"/>
      <c r="HS27" s="37"/>
      <c r="HT27" s="37"/>
      <c r="HU27" s="37"/>
      <c r="HV27" s="37"/>
      <c r="HW27" s="37"/>
      <c r="HX27" s="37"/>
      <c r="HY27" s="37"/>
      <c r="HZ27" s="37"/>
      <c r="IA27" s="37"/>
      <c r="IB27" s="37"/>
      <c r="IC27" s="37"/>
      <c r="ID27" s="37"/>
      <c r="IE27" s="37"/>
      <c r="IF27" s="37"/>
      <c r="IG27" s="37"/>
      <c r="IH27" s="37"/>
      <c r="II27" s="37"/>
      <c r="IJ27" s="37"/>
      <c r="IK27" s="37"/>
      <c r="IL27" s="37"/>
      <c r="IM27" s="37"/>
      <c r="IN27" s="37"/>
      <c r="IO27" s="37"/>
      <c r="IP27" s="37"/>
      <c r="IQ27" s="37"/>
      <c r="IR27" s="37"/>
      <c r="IS27" s="37"/>
      <c r="IT27" s="37"/>
      <c r="IU27" s="37"/>
      <c r="IV27" s="37"/>
      <c r="IW27" s="37"/>
      <c r="IX27" s="37"/>
      <c r="IY27" s="37"/>
      <c r="IZ27" s="37"/>
      <c r="JA27" s="37"/>
      <c r="JB27" s="37"/>
      <c r="JC27" s="37"/>
      <c r="JD27" s="38"/>
      <c r="JE27" s="38"/>
      <c r="JF27" s="38"/>
      <c r="JG27" s="38"/>
      <c r="JH27" s="38"/>
      <c r="JI27" s="38"/>
      <c r="JJ27" s="38"/>
      <c r="JK27" s="38"/>
    </row>
    <row r="28" spans="1:271" x14ac:dyDescent="0.25">
      <c r="B28" s="45" t="s">
        <v>28</v>
      </c>
      <c r="C28" s="37"/>
      <c r="D28" s="37"/>
      <c r="E28" s="37"/>
      <c r="F28" s="37"/>
      <c r="G28" s="37"/>
      <c r="H28" s="37"/>
      <c r="I28" s="37"/>
      <c r="J28" s="37"/>
      <c r="K28" s="37"/>
      <c r="L28" s="37"/>
      <c r="M28" s="37"/>
      <c r="N28" s="37"/>
      <c r="O28" s="37"/>
      <c r="P28" s="37"/>
      <c r="Q28" s="37"/>
      <c r="R28" s="37"/>
      <c r="S28" s="37"/>
      <c r="T28" s="37"/>
      <c r="U28" s="37"/>
      <c r="V28" s="37"/>
      <c r="W28" s="37"/>
      <c r="X28" s="37"/>
      <c r="Y28" s="37"/>
      <c r="Z28" s="37"/>
      <c r="AA28" s="37"/>
      <c r="AB28" s="37"/>
      <c r="AC28" s="37"/>
      <c r="AD28" s="37"/>
      <c r="AE28" s="37"/>
      <c r="AF28" s="37"/>
      <c r="AG28" s="37"/>
      <c r="AH28" s="37"/>
      <c r="AI28" s="37"/>
      <c r="AJ28" s="37"/>
      <c r="AK28" s="37"/>
      <c r="AL28" s="37"/>
      <c r="AM28" s="37"/>
      <c r="AN28" s="37"/>
      <c r="AO28" s="37"/>
      <c r="AP28" s="37"/>
      <c r="AQ28" s="37"/>
      <c r="AR28" s="37"/>
      <c r="AS28" s="37"/>
      <c r="AT28" s="37"/>
      <c r="AU28" s="37"/>
      <c r="AV28" s="37"/>
      <c r="AW28" s="37"/>
      <c r="AX28" s="37"/>
      <c r="AY28" s="37"/>
      <c r="AZ28" s="37"/>
      <c r="BA28" s="37"/>
      <c r="BB28" s="37"/>
      <c r="BC28" s="37"/>
      <c r="BD28" s="37"/>
      <c r="BE28" s="37"/>
      <c r="BF28" s="37"/>
      <c r="BG28" s="37"/>
      <c r="BH28" s="37"/>
      <c r="BI28" s="37"/>
      <c r="BJ28" s="37"/>
      <c r="BK28" s="37"/>
      <c r="BL28" s="37"/>
      <c r="BM28" s="37"/>
      <c r="BN28" s="37"/>
      <c r="BO28" s="37"/>
      <c r="BP28" s="37"/>
      <c r="BQ28" s="37"/>
      <c r="BR28" s="37"/>
      <c r="BS28" s="37"/>
      <c r="BT28" s="37"/>
      <c r="BU28" s="37"/>
      <c r="BV28" s="37"/>
      <c r="BW28" s="37"/>
      <c r="BX28" s="37"/>
      <c r="BY28" s="37"/>
      <c r="BZ28" s="37"/>
      <c r="CA28" s="37"/>
      <c r="CB28" s="37"/>
      <c r="CC28" s="37"/>
      <c r="CD28" s="37"/>
      <c r="CE28" s="37"/>
      <c r="CF28" s="37"/>
      <c r="CG28" s="37"/>
      <c r="CH28" s="37"/>
      <c r="CI28" s="37"/>
      <c r="CJ28" s="37"/>
      <c r="CK28" s="37"/>
      <c r="CL28" s="37"/>
      <c r="CM28" s="37"/>
      <c r="CN28" s="37"/>
      <c r="CO28" s="37"/>
      <c r="CP28" s="37"/>
      <c r="CQ28" s="37"/>
      <c r="CR28" s="37"/>
      <c r="CS28" s="37"/>
      <c r="CT28" s="37"/>
      <c r="CU28" s="37"/>
      <c r="CV28" s="37"/>
      <c r="CW28" s="37"/>
      <c r="CX28" s="37"/>
      <c r="CY28" s="37"/>
      <c r="CZ28" s="37"/>
      <c r="DA28" s="37"/>
      <c r="DB28" s="37"/>
      <c r="DC28" s="37"/>
      <c r="DD28" s="37"/>
      <c r="DE28" s="37"/>
      <c r="DF28" s="37"/>
      <c r="DG28" s="37"/>
      <c r="DH28" s="37"/>
      <c r="DI28" s="37"/>
      <c r="DJ28" s="37"/>
      <c r="DK28" s="37"/>
      <c r="DL28" s="37"/>
      <c r="DM28" s="37"/>
      <c r="DN28" s="37"/>
      <c r="DO28" s="37"/>
      <c r="DP28" s="37"/>
      <c r="DQ28" s="37"/>
      <c r="DR28" s="37"/>
      <c r="DS28" s="37"/>
      <c r="DT28" s="37"/>
      <c r="DU28" s="37"/>
      <c r="DV28" s="37"/>
      <c r="DW28" s="37"/>
      <c r="DX28" s="37"/>
      <c r="DY28" s="37"/>
      <c r="DZ28" s="37"/>
      <c r="EA28" s="37"/>
      <c r="EB28" s="37"/>
      <c r="EC28" s="46"/>
      <c r="ED28" s="37"/>
      <c r="EE28" s="37"/>
      <c r="EF28" s="37"/>
      <c r="EG28" s="37"/>
      <c r="EH28" s="37"/>
      <c r="EI28" s="37"/>
      <c r="EJ28" s="37"/>
      <c r="EK28" s="37"/>
      <c r="EL28" s="37"/>
      <c r="EM28" s="37"/>
      <c r="EN28" s="37"/>
      <c r="EO28" s="37"/>
      <c r="EP28" s="37"/>
      <c r="EQ28" s="37"/>
      <c r="ER28" s="37"/>
      <c r="ES28" s="37"/>
      <c r="ET28" s="37"/>
      <c r="EU28" s="37"/>
      <c r="EV28" s="37"/>
      <c r="EW28" s="37"/>
      <c r="EX28" s="37"/>
      <c r="EY28" s="37"/>
      <c r="EZ28" s="37"/>
      <c r="FA28" s="37"/>
      <c r="FB28" s="37"/>
      <c r="FC28" s="37"/>
      <c r="FD28" s="37"/>
      <c r="FE28" s="37"/>
      <c r="FF28" s="37"/>
      <c r="FG28" s="37"/>
      <c r="FH28" s="37"/>
      <c r="FI28" s="37"/>
      <c r="FJ28" s="37"/>
      <c r="FK28" s="37"/>
      <c r="FL28" s="37"/>
      <c r="FM28" s="37"/>
      <c r="FN28" s="37"/>
      <c r="FO28" s="37"/>
      <c r="FP28" s="37"/>
      <c r="FQ28" s="37"/>
      <c r="FR28" s="37"/>
      <c r="FS28" s="37"/>
      <c r="FT28" s="37"/>
      <c r="FU28" s="37"/>
      <c r="FV28" s="37"/>
      <c r="FW28" s="37"/>
      <c r="FX28" s="37"/>
      <c r="FY28" s="37"/>
      <c r="FZ28" s="37"/>
      <c r="GA28" s="37"/>
      <c r="GB28" s="37"/>
      <c r="GC28" s="37"/>
      <c r="GD28" s="37"/>
      <c r="GE28" s="37"/>
      <c r="GF28" s="37"/>
      <c r="GG28" s="37"/>
      <c r="GH28" s="37"/>
      <c r="GI28" s="37"/>
      <c r="GJ28" s="37"/>
      <c r="GK28" s="37"/>
      <c r="GL28" s="37"/>
      <c r="GM28" s="37"/>
      <c r="GN28" s="37"/>
      <c r="GO28" s="37"/>
      <c r="GP28" s="37"/>
      <c r="GQ28" s="37"/>
      <c r="GR28" s="37"/>
      <c r="GS28" s="37"/>
      <c r="GT28" s="37"/>
      <c r="GU28" s="37"/>
      <c r="GV28" s="37"/>
      <c r="GW28" s="37"/>
      <c r="GX28" s="37"/>
      <c r="GY28" s="37"/>
      <c r="GZ28" s="37"/>
      <c r="HA28" s="37"/>
      <c r="HB28" s="37"/>
      <c r="HC28" s="37"/>
      <c r="HD28" s="37"/>
      <c r="HE28" s="37"/>
      <c r="HF28" s="37"/>
      <c r="HG28" s="37"/>
      <c r="HH28" s="37"/>
      <c r="HI28" s="37"/>
      <c r="HJ28" s="37"/>
      <c r="HK28" s="37"/>
      <c r="HL28" s="37"/>
      <c r="HM28" s="37"/>
      <c r="HN28" s="37"/>
      <c r="HO28" s="37"/>
      <c r="HP28" s="37"/>
      <c r="HQ28" s="37"/>
      <c r="HR28" s="37"/>
      <c r="HS28" s="37"/>
      <c r="HT28" s="37"/>
      <c r="HU28" s="37"/>
      <c r="HV28" s="37"/>
      <c r="HW28" s="37"/>
      <c r="HX28" s="37"/>
      <c r="HY28" s="37"/>
      <c r="HZ28" s="37"/>
      <c r="IA28" s="37"/>
      <c r="IB28" s="37"/>
      <c r="IC28" s="37"/>
      <c r="ID28" s="37"/>
      <c r="IE28" s="37"/>
      <c r="IF28" s="37"/>
      <c r="IG28" s="37"/>
      <c r="IH28" s="37"/>
      <c r="II28" s="37"/>
      <c r="IJ28" s="37"/>
      <c r="IK28" s="37"/>
      <c r="IL28" s="37"/>
      <c r="IM28" s="37"/>
      <c r="IN28" s="37"/>
      <c r="IO28" s="37"/>
      <c r="IP28" s="37"/>
      <c r="IQ28" s="37"/>
      <c r="IR28" s="37"/>
      <c r="IS28" s="37"/>
      <c r="IT28" s="37"/>
      <c r="IU28" s="37"/>
      <c r="IV28" s="37"/>
      <c r="IW28" s="37"/>
      <c r="IX28" s="37"/>
      <c r="IY28" s="37"/>
      <c r="IZ28" s="37"/>
      <c r="JA28" s="37"/>
      <c r="JB28" s="37"/>
      <c r="JC28" s="37"/>
      <c r="JD28" s="38"/>
      <c r="JE28" s="38"/>
      <c r="JF28" s="38"/>
      <c r="JG28" s="38"/>
      <c r="JH28" s="38"/>
      <c r="JI28" s="38"/>
      <c r="JJ28" s="38"/>
      <c r="JK28" s="38"/>
    </row>
    <row r="29" spans="1:271" x14ac:dyDescent="0.25">
      <c r="B29" s="17" t="s">
        <v>29</v>
      </c>
      <c r="C29" s="37"/>
      <c r="D29" s="37"/>
      <c r="E29" s="37"/>
      <c r="F29" s="37"/>
      <c r="G29" s="37"/>
      <c r="H29" s="37"/>
      <c r="I29" s="37"/>
      <c r="J29" s="37"/>
      <c r="K29" s="37"/>
      <c r="L29" s="37"/>
      <c r="M29" s="37"/>
      <c r="N29" s="37"/>
      <c r="O29" s="37"/>
      <c r="P29" s="37"/>
      <c r="Q29" s="37"/>
      <c r="R29" s="37"/>
      <c r="S29" s="37"/>
      <c r="T29" s="37"/>
      <c r="U29" s="37"/>
      <c r="V29" s="37"/>
      <c r="W29" s="37"/>
      <c r="X29" s="37"/>
      <c r="Y29" s="37"/>
      <c r="Z29" s="37"/>
      <c r="AA29" s="37"/>
      <c r="AB29" s="37"/>
      <c r="AC29" s="37"/>
      <c r="AD29" s="37"/>
      <c r="AE29" s="37"/>
      <c r="AF29" s="37"/>
      <c r="AG29" s="37"/>
      <c r="AH29" s="37"/>
      <c r="AI29" s="37"/>
      <c r="AJ29" s="37"/>
      <c r="AK29" s="37"/>
      <c r="AL29" s="37"/>
      <c r="AM29" s="37"/>
      <c r="AN29" s="37"/>
      <c r="AO29" s="37"/>
      <c r="AP29" s="37"/>
      <c r="AQ29" s="37"/>
      <c r="AR29" s="37"/>
      <c r="AS29" s="37"/>
      <c r="AT29" s="37"/>
      <c r="AU29" s="37"/>
      <c r="AV29" s="37"/>
      <c r="AW29" s="37"/>
      <c r="AX29" s="37"/>
      <c r="AY29" s="37"/>
      <c r="AZ29" s="37"/>
      <c r="BA29" s="37"/>
      <c r="BB29" s="37"/>
      <c r="BC29" s="37"/>
      <c r="BD29" s="37"/>
      <c r="BE29" s="37"/>
      <c r="BF29" s="37"/>
      <c r="BG29" s="37"/>
      <c r="BH29" s="37"/>
      <c r="BI29" s="37"/>
      <c r="BJ29" s="37"/>
      <c r="BK29" s="37"/>
      <c r="BL29" s="37"/>
      <c r="BM29" s="37"/>
      <c r="BN29" s="37"/>
      <c r="BO29" s="37"/>
      <c r="BP29" s="37"/>
      <c r="BQ29" s="37"/>
      <c r="BR29" s="37"/>
      <c r="BS29" s="37"/>
      <c r="BT29" s="37"/>
      <c r="BU29" s="37"/>
      <c r="BV29" s="37"/>
      <c r="BW29" s="37"/>
      <c r="BX29" s="37"/>
      <c r="BY29" s="37"/>
      <c r="BZ29" s="37"/>
      <c r="CA29" s="37"/>
      <c r="CB29" s="37"/>
      <c r="CC29" s="37"/>
      <c r="CD29" s="37"/>
      <c r="CE29" s="37"/>
      <c r="CF29" s="37"/>
      <c r="CG29" s="37"/>
      <c r="CH29" s="37"/>
      <c r="CI29" s="37"/>
      <c r="CJ29" s="37"/>
      <c r="CK29" s="37"/>
      <c r="CL29" s="37"/>
      <c r="CM29" s="37"/>
      <c r="CN29" s="37"/>
      <c r="CO29" s="37"/>
      <c r="CP29" s="37"/>
      <c r="CQ29" s="37"/>
      <c r="CR29" s="37"/>
      <c r="CS29" s="37"/>
      <c r="CT29" s="37"/>
      <c r="CU29" s="37"/>
      <c r="CV29" s="37"/>
      <c r="CW29" s="37"/>
      <c r="CX29" s="37"/>
      <c r="CY29" s="37"/>
      <c r="CZ29" s="37"/>
      <c r="DA29" s="37"/>
      <c r="DB29" s="37"/>
      <c r="DC29" s="37"/>
      <c r="DD29" s="37"/>
      <c r="DE29" s="37"/>
      <c r="DF29" s="37"/>
      <c r="DG29" s="37"/>
      <c r="DH29" s="37"/>
      <c r="DI29" s="37"/>
      <c r="DJ29" s="37"/>
      <c r="DK29" s="37"/>
      <c r="DL29" s="37"/>
      <c r="DM29" s="37"/>
      <c r="DN29" s="37"/>
      <c r="DO29" s="37"/>
      <c r="DP29" s="37"/>
      <c r="DQ29" s="37"/>
      <c r="DR29" s="37"/>
      <c r="DS29" s="37"/>
      <c r="DT29" s="37"/>
      <c r="DU29" s="37"/>
      <c r="DV29" s="37"/>
      <c r="DW29" s="37"/>
      <c r="DX29" s="37"/>
      <c r="DY29" s="37"/>
      <c r="DZ29" s="37"/>
      <c r="EA29" s="37"/>
      <c r="EB29" s="37"/>
      <c r="EC29" s="46"/>
      <c r="ED29" s="37"/>
      <c r="EE29" s="37"/>
      <c r="EF29" s="37"/>
      <c r="EG29" s="37"/>
      <c r="EH29" s="37"/>
      <c r="EI29" s="37"/>
      <c r="EJ29" s="37"/>
      <c r="EK29" s="37"/>
      <c r="EL29" s="37"/>
      <c r="EM29" s="37"/>
      <c r="EN29" s="37"/>
      <c r="EO29" s="37"/>
      <c r="EP29" s="37"/>
      <c r="EQ29" s="37"/>
      <c r="ER29" s="37"/>
      <c r="ES29" s="37"/>
      <c r="ET29" s="37"/>
      <c r="EU29" s="37"/>
      <c r="EV29" s="37"/>
      <c r="EW29" s="37"/>
      <c r="EX29" s="37"/>
      <c r="EY29" s="37"/>
      <c r="EZ29" s="37"/>
      <c r="FA29" s="37"/>
      <c r="FB29" s="37"/>
      <c r="FC29" s="37"/>
      <c r="FD29" s="37"/>
      <c r="FE29" s="37"/>
      <c r="FF29" s="37"/>
      <c r="FG29" s="37"/>
      <c r="FH29" s="37"/>
      <c r="FI29" s="37"/>
      <c r="FJ29" s="37"/>
      <c r="FK29" s="37"/>
      <c r="FL29" s="37"/>
      <c r="FM29" s="37"/>
      <c r="FN29" s="37"/>
      <c r="FO29" s="37"/>
      <c r="FP29" s="37"/>
      <c r="FQ29" s="37"/>
      <c r="FR29" s="37"/>
      <c r="FS29" s="37"/>
      <c r="FT29" s="37"/>
      <c r="FU29" s="37"/>
      <c r="FV29" s="37"/>
      <c r="FW29" s="37"/>
      <c r="FX29" s="37"/>
      <c r="FY29" s="37"/>
      <c r="FZ29" s="37"/>
      <c r="GA29" s="37"/>
      <c r="GB29" s="37"/>
      <c r="GC29" s="37"/>
      <c r="GD29" s="37"/>
      <c r="GE29" s="37"/>
      <c r="GF29" s="37"/>
      <c r="GG29" s="37"/>
      <c r="GH29" s="37"/>
      <c r="GI29" s="37"/>
      <c r="GJ29" s="37"/>
      <c r="GK29" s="37"/>
      <c r="GL29" s="37"/>
      <c r="GM29" s="37"/>
      <c r="GN29" s="37"/>
      <c r="GO29" s="37"/>
      <c r="GP29" s="37"/>
      <c r="GQ29" s="37"/>
      <c r="GR29" s="37"/>
      <c r="GS29" s="37"/>
      <c r="GT29" s="37"/>
      <c r="GU29" s="37"/>
      <c r="GV29" s="37"/>
      <c r="GW29" s="37"/>
      <c r="GX29" s="37"/>
      <c r="GY29" s="37"/>
      <c r="GZ29" s="37"/>
      <c r="HA29" s="37"/>
      <c r="HB29" s="37"/>
      <c r="HC29" s="37"/>
      <c r="HD29" s="37"/>
      <c r="HE29" s="37"/>
      <c r="HF29" s="37"/>
      <c r="HG29" s="37"/>
      <c r="HH29" s="37"/>
      <c r="HI29" s="37"/>
      <c r="HJ29" s="37"/>
      <c r="HK29" s="37"/>
      <c r="HL29" s="37"/>
      <c r="HM29" s="37"/>
      <c r="HN29" s="37"/>
      <c r="HO29" s="37"/>
      <c r="HP29" s="37"/>
      <c r="HQ29" s="37"/>
      <c r="HR29" s="37"/>
      <c r="HS29" s="37"/>
      <c r="HT29" s="37"/>
      <c r="HU29" s="37"/>
      <c r="HV29" s="37"/>
      <c r="HW29" s="37"/>
      <c r="HX29" s="37"/>
      <c r="HY29" s="37"/>
      <c r="HZ29" s="37"/>
      <c r="IA29" s="37"/>
      <c r="IB29" s="37"/>
      <c r="IC29" s="37"/>
      <c r="ID29" s="37"/>
      <c r="IE29" s="37"/>
      <c r="IF29" s="37"/>
      <c r="IG29" s="37"/>
      <c r="IH29" s="37"/>
      <c r="II29" s="37"/>
      <c r="IJ29" s="37"/>
      <c r="IK29" s="37"/>
      <c r="IL29" s="37"/>
      <c r="IM29" s="37"/>
      <c r="IN29" s="37"/>
      <c r="IO29" s="37"/>
      <c r="IP29" s="37"/>
      <c r="IQ29" s="37"/>
      <c r="IR29" s="37"/>
      <c r="IS29" s="37"/>
      <c r="IT29" s="37"/>
      <c r="IU29" s="37"/>
      <c r="IV29" s="37"/>
      <c r="IW29" s="37"/>
      <c r="IX29" s="37"/>
      <c r="IY29" s="37"/>
      <c r="IZ29" s="37"/>
      <c r="JA29" s="37"/>
      <c r="JB29" s="37"/>
      <c r="JC29" s="37"/>
      <c r="JD29" s="38"/>
      <c r="JE29" s="38"/>
      <c r="JF29" s="38"/>
      <c r="JG29" s="38"/>
      <c r="JH29" s="38"/>
      <c r="JI29" s="38"/>
      <c r="JJ29" s="38"/>
      <c r="JK29" s="38"/>
    </row>
    <row r="30" spans="1:271" x14ac:dyDescent="0.25">
      <c r="B30" s="45" t="s">
        <v>30</v>
      </c>
      <c r="C30" s="37"/>
      <c r="D30" s="37"/>
      <c r="E30" s="37"/>
      <c r="F30" s="37"/>
      <c r="G30" s="37"/>
      <c r="H30" s="37"/>
      <c r="I30" s="37"/>
      <c r="J30" s="37"/>
      <c r="K30" s="37"/>
      <c r="L30" s="37"/>
      <c r="M30" s="37"/>
      <c r="N30" s="37"/>
      <c r="O30" s="37"/>
      <c r="P30" s="37"/>
      <c r="Q30" s="37"/>
      <c r="R30" s="37"/>
      <c r="S30" s="37"/>
      <c r="T30" s="37"/>
      <c r="U30" s="37"/>
      <c r="V30" s="37"/>
      <c r="W30" s="37"/>
      <c r="X30" s="37"/>
      <c r="Y30" s="37"/>
      <c r="Z30" s="37"/>
      <c r="AA30" s="37"/>
      <c r="AB30" s="37"/>
      <c r="AC30" s="37"/>
      <c r="AD30" s="37"/>
      <c r="AE30" s="37"/>
      <c r="AF30" s="37"/>
      <c r="AG30" s="37"/>
      <c r="AH30" s="37"/>
      <c r="AI30" s="37"/>
      <c r="AJ30" s="37"/>
      <c r="AK30" s="37"/>
      <c r="AL30" s="37"/>
      <c r="AM30" s="37"/>
      <c r="AN30" s="37"/>
      <c r="AO30" s="37"/>
      <c r="AP30" s="37"/>
      <c r="AQ30" s="37"/>
      <c r="AR30" s="37"/>
      <c r="AS30" s="37"/>
      <c r="AT30" s="37"/>
      <c r="AU30" s="37"/>
      <c r="AV30" s="37"/>
      <c r="AW30" s="37"/>
      <c r="AX30" s="37"/>
      <c r="AY30" s="37"/>
      <c r="AZ30" s="37"/>
      <c r="BA30" s="37"/>
      <c r="BB30" s="37"/>
      <c r="BC30" s="37"/>
      <c r="BD30" s="37"/>
      <c r="BE30" s="37"/>
      <c r="BF30" s="37"/>
      <c r="BG30" s="37"/>
      <c r="BH30" s="37"/>
      <c r="BI30" s="37"/>
      <c r="BJ30" s="37"/>
      <c r="BK30" s="37"/>
      <c r="BL30" s="37"/>
      <c r="BM30" s="37"/>
      <c r="BN30" s="37"/>
      <c r="BO30" s="37"/>
      <c r="BP30" s="37"/>
      <c r="BQ30" s="37"/>
      <c r="BR30" s="37"/>
      <c r="BS30" s="37"/>
      <c r="BT30" s="37"/>
      <c r="BU30" s="37"/>
      <c r="BV30" s="37"/>
      <c r="BW30" s="37"/>
      <c r="BX30" s="37"/>
      <c r="BY30" s="37"/>
      <c r="BZ30" s="37"/>
      <c r="CA30" s="37"/>
      <c r="CB30" s="37"/>
      <c r="CC30" s="37"/>
      <c r="CD30" s="37"/>
      <c r="CE30" s="37"/>
      <c r="CF30" s="37"/>
      <c r="CG30" s="37"/>
      <c r="CH30" s="37"/>
      <c r="CI30" s="37"/>
      <c r="CJ30" s="37"/>
      <c r="CK30" s="37"/>
      <c r="CL30" s="37"/>
      <c r="CM30" s="37"/>
      <c r="CN30" s="37"/>
      <c r="CO30" s="37"/>
      <c r="CP30" s="37"/>
      <c r="CQ30" s="37"/>
      <c r="CR30" s="37"/>
      <c r="CS30" s="37"/>
      <c r="CT30" s="37"/>
      <c r="CU30" s="37"/>
      <c r="CV30" s="37"/>
      <c r="CW30" s="37"/>
      <c r="CX30" s="37"/>
      <c r="CY30" s="37"/>
      <c r="CZ30" s="37"/>
      <c r="DA30" s="37"/>
      <c r="DB30" s="37"/>
      <c r="DC30" s="37"/>
      <c r="DD30" s="37"/>
      <c r="DE30" s="37"/>
      <c r="DF30" s="37"/>
      <c r="DG30" s="37"/>
      <c r="DH30" s="37"/>
      <c r="DI30" s="37"/>
      <c r="DJ30" s="37"/>
      <c r="DK30" s="37"/>
      <c r="DL30" s="37"/>
      <c r="DM30" s="37"/>
      <c r="DN30" s="37"/>
      <c r="DO30" s="37"/>
      <c r="DP30" s="37"/>
      <c r="DQ30" s="37"/>
      <c r="DR30" s="37"/>
      <c r="DS30" s="37"/>
      <c r="DT30" s="37"/>
      <c r="DU30" s="37"/>
      <c r="DV30" s="37"/>
      <c r="DW30" s="37"/>
      <c r="DX30" s="37"/>
      <c r="DY30" s="37"/>
      <c r="DZ30" s="37"/>
      <c r="EA30" s="37"/>
      <c r="EB30" s="37"/>
      <c r="EC30" s="46"/>
      <c r="ED30" s="37"/>
      <c r="EE30" s="37"/>
      <c r="EF30" s="37"/>
      <c r="EG30" s="37"/>
      <c r="EH30" s="37"/>
      <c r="EI30" s="37"/>
      <c r="EJ30" s="37"/>
      <c r="EK30" s="37"/>
      <c r="EL30" s="37"/>
      <c r="EM30" s="37"/>
      <c r="EN30" s="37"/>
      <c r="EO30" s="37"/>
      <c r="EP30" s="37"/>
      <c r="EQ30" s="37"/>
      <c r="ER30" s="37"/>
      <c r="ES30" s="37"/>
      <c r="ET30" s="37"/>
      <c r="EU30" s="37"/>
      <c r="EV30" s="37"/>
      <c r="EW30" s="37"/>
      <c r="EX30" s="37"/>
      <c r="EY30" s="37"/>
      <c r="EZ30" s="37"/>
      <c r="FA30" s="37"/>
      <c r="FB30" s="37"/>
      <c r="FC30" s="37"/>
      <c r="FD30" s="37"/>
      <c r="FE30" s="37"/>
      <c r="FF30" s="37"/>
      <c r="FG30" s="37"/>
      <c r="FH30" s="37"/>
      <c r="FI30" s="37"/>
      <c r="FJ30" s="37"/>
      <c r="FK30" s="37"/>
      <c r="FL30" s="37"/>
      <c r="FM30" s="37"/>
      <c r="FN30" s="37"/>
      <c r="FO30" s="37"/>
      <c r="FP30" s="37"/>
      <c r="FQ30" s="37"/>
      <c r="FR30" s="37"/>
      <c r="FS30" s="37"/>
      <c r="FT30" s="37"/>
      <c r="FU30" s="37"/>
      <c r="FV30" s="37"/>
      <c r="FW30" s="37"/>
      <c r="FX30" s="37"/>
      <c r="FY30" s="37"/>
      <c r="FZ30" s="37"/>
      <c r="GA30" s="37"/>
      <c r="GB30" s="37"/>
      <c r="GC30" s="37"/>
      <c r="GD30" s="37"/>
      <c r="GE30" s="37"/>
      <c r="GF30" s="37"/>
      <c r="GG30" s="37"/>
      <c r="GH30" s="37"/>
      <c r="GI30" s="37"/>
      <c r="GJ30" s="37"/>
      <c r="GK30" s="37"/>
      <c r="GL30" s="37"/>
      <c r="GM30" s="37"/>
      <c r="GN30" s="37"/>
      <c r="GO30" s="37"/>
      <c r="GP30" s="37"/>
      <c r="GQ30" s="37"/>
      <c r="GR30" s="37"/>
      <c r="GS30" s="37"/>
      <c r="GT30" s="37"/>
      <c r="GU30" s="37"/>
      <c r="GV30" s="37"/>
      <c r="GW30" s="37"/>
      <c r="GX30" s="37"/>
      <c r="GY30" s="37"/>
      <c r="GZ30" s="37"/>
      <c r="HA30" s="37"/>
      <c r="HB30" s="37"/>
      <c r="HC30" s="37"/>
      <c r="HD30" s="37"/>
      <c r="HE30" s="37"/>
      <c r="HF30" s="37"/>
      <c r="HG30" s="37"/>
      <c r="HH30" s="37"/>
      <c r="HI30" s="37"/>
      <c r="HJ30" s="37"/>
      <c r="HK30" s="37"/>
      <c r="HL30" s="37"/>
      <c r="HM30" s="37"/>
      <c r="HN30" s="37"/>
      <c r="HO30" s="37"/>
      <c r="HP30" s="37"/>
      <c r="HQ30" s="37"/>
      <c r="HR30" s="37"/>
      <c r="HS30" s="37"/>
      <c r="HT30" s="37"/>
      <c r="HU30" s="37"/>
      <c r="HV30" s="37"/>
      <c r="HW30" s="37"/>
      <c r="HX30" s="37"/>
      <c r="HY30" s="37"/>
      <c r="HZ30" s="37"/>
      <c r="IA30" s="37"/>
      <c r="IB30" s="37"/>
      <c r="IC30" s="37"/>
      <c r="ID30" s="37"/>
      <c r="IE30" s="37"/>
      <c r="IF30" s="37"/>
      <c r="IG30" s="37"/>
      <c r="IH30" s="37"/>
      <c r="II30" s="37"/>
      <c r="IJ30" s="37"/>
      <c r="IK30" s="37"/>
      <c r="IL30" s="37"/>
      <c r="IM30" s="37"/>
      <c r="IN30" s="37"/>
      <c r="IO30" s="37"/>
      <c r="IP30" s="37"/>
      <c r="IQ30" s="37"/>
      <c r="IR30" s="37"/>
      <c r="IS30" s="37"/>
      <c r="IT30" s="37"/>
      <c r="IU30" s="37"/>
      <c r="IV30" s="37"/>
      <c r="IW30" s="37"/>
      <c r="IX30" s="37"/>
      <c r="IY30" s="37"/>
      <c r="IZ30" s="37"/>
      <c r="JA30" s="37"/>
      <c r="JB30" s="37"/>
      <c r="JC30" s="37"/>
      <c r="JD30" s="38"/>
      <c r="JE30" s="38"/>
      <c r="JF30" s="38"/>
      <c r="JG30" s="38"/>
      <c r="JH30" s="38"/>
      <c r="JI30" s="38"/>
      <c r="JJ30" s="38"/>
      <c r="JK30" s="38"/>
    </row>
    <row r="31" spans="1:271" x14ac:dyDescent="0.25">
      <c r="B31" s="17" t="s">
        <v>31</v>
      </c>
      <c r="C31" s="37"/>
      <c r="D31" s="37"/>
      <c r="E31" s="37"/>
      <c r="F31" s="37"/>
      <c r="G31" s="37"/>
      <c r="H31" s="37"/>
      <c r="I31" s="37"/>
      <c r="J31" s="37"/>
      <c r="K31" s="37"/>
      <c r="L31" s="37"/>
      <c r="M31" s="37"/>
      <c r="N31" s="37"/>
      <c r="O31" s="37"/>
      <c r="P31" s="37"/>
      <c r="Q31" s="37"/>
      <c r="R31" s="37"/>
      <c r="S31" s="37"/>
      <c r="T31" s="37"/>
      <c r="U31" s="37"/>
      <c r="V31" s="37"/>
      <c r="W31" s="37"/>
      <c r="X31" s="37"/>
      <c r="Y31" s="37"/>
      <c r="Z31" s="37"/>
      <c r="AA31" s="37"/>
      <c r="AB31" s="37"/>
      <c r="AC31" s="37"/>
      <c r="AD31" s="37"/>
      <c r="AE31" s="37"/>
      <c r="AF31" s="37"/>
      <c r="AG31" s="37"/>
      <c r="AH31" s="37"/>
      <c r="AI31" s="37"/>
      <c r="AJ31" s="37"/>
      <c r="AK31" s="37"/>
      <c r="AL31" s="37"/>
      <c r="AM31" s="37"/>
      <c r="AN31" s="37"/>
      <c r="AO31" s="37"/>
      <c r="AP31" s="37"/>
      <c r="AQ31" s="37"/>
      <c r="AR31" s="37"/>
      <c r="AS31" s="37"/>
      <c r="AT31" s="37"/>
      <c r="AU31" s="37"/>
      <c r="AV31" s="37"/>
      <c r="AW31" s="37"/>
      <c r="AX31" s="37"/>
      <c r="AY31" s="37"/>
      <c r="AZ31" s="37"/>
      <c r="BA31" s="37"/>
      <c r="BB31" s="37"/>
      <c r="BC31" s="37"/>
      <c r="BD31" s="37"/>
      <c r="BE31" s="37"/>
      <c r="BF31" s="37"/>
      <c r="BG31" s="37"/>
      <c r="BH31" s="37"/>
      <c r="BI31" s="37"/>
      <c r="BJ31" s="37"/>
      <c r="BK31" s="37"/>
      <c r="BL31" s="37"/>
      <c r="BM31" s="37"/>
      <c r="BN31" s="37"/>
      <c r="BO31" s="37"/>
      <c r="BP31" s="37"/>
      <c r="BQ31" s="37"/>
      <c r="BR31" s="37"/>
      <c r="BS31" s="37"/>
      <c r="BT31" s="37"/>
      <c r="BU31" s="37"/>
      <c r="BV31" s="37"/>
      <c r="BW31" s="37"/>
      <c r="BX31" s="37"/>
      <c r="BY31" s="37"/>
      <c r="BZ31" s="37"/>
      <c r="CA31" s="37"/>
      <c r="CB31" s="37"/>
      <c r="CC31" s="37"/>
      <c r="CD31" s="37"/>
      <c r="CE31" s="37"/>
      <c r="CF31" s="37"/>
      <c r="CG31" s="37"/>
      <c r="CH31" s="37"/>
      <c r="CI31" s="37"/>
      <c r="CJ31" s="37"/>
      <c r="CK31" s="37"/>
      <c r="CL31" s="37"/>
      <c r="CM31" s="37"/>
      <c r="CN31" s="37"/>
      <c r="CO31" s="37"/>
      <c r="CP31" s="37"/>
      <c r="CQ31" s="37"/>
      <c r="CR31" s="37"/>
      <c r="CS31" s="37"/>
      <c r="CT31" s="37"/>
      <c r="CU31" s="37"/>
      <c r="CV31" s="37"/>
      <c r="CW31" s="37"/>
      <c r="CX31" s="37"/>
      <c r="CY31" s="37"/>
      <c r="CZ31" s="37"/>
      <c r="DA31" s="37"/>
      <c r="DB31" s="37"/>
      <c r="DC31" s="37"/>
      <c r="DD31" s="37"/>
      <c r="DE31" s="37"/>
      <c r="DF31" s="37"/>
      <c r="DG31" s="37"/>
      <c r="DH31" s="37"/>
      <c r="DI31" s="37"/>
      <c r="DJ31" s="37"/>
      <c r="DK31" s="37"/>
      <c r="DL31" s="37"/>
      <c r="DM31" s="37"/>
      <c r="DN31" s="37"/>
      <c r="DO31" s="37"/>
      <c r="DP31" s="37"/>
      <c r="DQ31" s="37"/>
      <c r="DR31" s="37"/>
      <c r="DS31" s="37"/>
      <c r="DT31" s="37"/>
      <c r="DU31" s="37"/>
      <c r="DV31" s="37"/>
      <c r="DW31" s="37"/>
      <c r="DX31" s="37"/>
      <c r="DY31" s="37"/>
      <c r="DZ31" s="37"/>
      <c r="EA31" s="37"/>
      <c r="EB31" s="37"/>
      <c r="EC31" s="46"/>
      <c r="ED31" s="37"/>
      <c r="EE31" s="37"/>
      <c r="EF31" s="37"/>
      <c r="EG31" s="37"/>
      <c r="EH31" s="37"/>
      <c r="EI31" s="37"/>
      <c r="EJ31" s="37"/>
      <c r="EK31" s="37"/>
      <c r="EL31" s="37"/>
      <c r="EM31" s="37"/>
      <c r="EN31" s="37"/>
      <c r="EO31" s="37"/>
      <c r="EP31" s="37"/>
      <c r="EQ31" s="37"/>
      <c r="ER31" s="37"/>
      <c r="ES31" s="37"/>
      <c r="ET31" s="37"/>
      <c r="EU31" s="37"/>
      <c r="EV31" s="37"/>
      <c r="EW31" s="37"/>
      <c r="EX31" s="37"/>
      <c r="EY31" s="37"/>
      <c r="EZ31" s="37"/>
      <c r="FA31" s="37"/>
      <c r="FB31" s="37"/>
      <c r="FC31" s="37"/>
      <c r="FD31" s="37"/>
      <c r="FE31" s="37"/>
      <c r="FF31" s="37"/>
      <c r="FG31" s="37"/>
      <c r="FH31" s="37"/>
      <c r="FI31" s="37"/>
      <c r="FJ31" s="37"/>
      <c r="FK31" s="37"/>
      <c r="FL31" s="37"/>
      <c r="FM31" s="37"/>
      <c r="FN31" s="37"/>
      <c r="FO31" s="37"/>
      <c r="FP31" s="37"/>
      <c r="FQ31" s="37"/>
      <c r="FR31" s="37"/>
      <c r="FS31" s="37"/>
      <c r="FT31" s="37"/>
      <c r="FU31" s="37"/>
      <c r="FV31" s="37"/>
      <c r="FW31" s="37"/>
      <c r="FX31" s="37"/>
      <c r="FY31" s="37"/>
      <c r="FZ31" s="37"/>
      <c r="GA31" s="37"/>
      <c r="GB31" s="37"/>
      <c r="GC31" s="37"/>
      <c r="GD31" s="37"/>
      <c r="GE31" s="37"/>
      <c r="GF31" s="37"/>
      <c r="GG31" s="37"/>
      <c r="GH31" s="37"/>
      <c r="GI31" s="37"/>
      <c r="GJ31" s="37"/>
      <c r="GK31" s="37"/>
      <c r="GL31" s="37"/>
      <c r="GM31" s="37"/>
      <c r="GN31" s="37"/>
      <c r="GO31" s="37"/>
      <c r="GP31" s="37"/>
      <c r="GQ31" s="37"/>
      <c r="GR31" s="37"/>
      <c r="GS31" s="37"/>
      <c r="GT31" s="37"/>
      <c r="GU31" s="37"/>
      <c r="GV31" s="37"/>
      <c r="GW31" s="37"/>
      <c r="GX31" s="37"/>
      <c r="GY31" s="37"/>
      <c r="GZ31" s="37"/>
      <c r="HA31" s="37"/>
      <c r="HB31" s="37"/>
      <c r="HC31" s="37"/>
      <c r="HD31" s="37"/>
      <c r="HE31" s="37"/>
      <c r="HF31" s="37"/>
      <c r="HG31" s="37"/>
      <c r="HH31" s="37"/>
      <c r="HI31" s="37"/>
      <c r="HJ31" s="37"/>
      <c r="HK31" s="37"/>
      <c r="HL31" s="37"/>
      <c r="HM31" s="37"/>
      <c r="HN31" s="37"/>
      <c r="HO31" s="37"/>
      <c r="HP31" s="37"/>
      <c r="HQ31" s="37"/>
      <c r="HR31" s="37"/>
      <c r="HS31" s="37"/>
      <c r="HT31" s="37"/>
      <c r="HU31" s="37"/>
      <c r="HV31" s="37"/>
      <c r="HW31" s="37"/>
      <c r="HX31" s="37"/>
      <c r="HY31" s="37"/>
      <c r="HZ31" s="37"/>
      <c r="IA31" s="37"/>
      <c r="IB31" s="37"/>
      <c r="IC31" s="37"/>
      <c r="ID31" s="37"/>
      <c r="IE31" s="37"/>
      <c r="IF31" s="37"/>
      <c r="IG31" s="37"/>
      <c r="IH31" s="37"/>
      <c r="II31" s="37"/>
      <c r="IJ31" s="37"/>
      <c r="IK31" s="37"/>
      <c r="IL31" s="37"/>
      <c r="IM31" s="37"/>
      <c r="IN31" s="37"/>
      <c r="IO31" s="37"/>
      <c r="IP31" s="37"/>
      <c r="IQ31" s="37"/>
      <c r="IR31" s="37"/>
      <c r="IS31" s="37"/>
      <c r="IT31" s="37"/>
      <c r="IU31" s="37"/>
      <c r="IV31" s="37"/>
      <c r="IW31" s="37"/>
      <c r="IX31" s="37"/>
      <c r="IY31" s="37"/>
      <c r="IZ31" s="37"/>
      <c r="JA31" s="37"/>
      <c r="JB31" s="37"/>
      <c r="JC31" s="37"/>
      <c r="JD31" s="38"/>
      <c r="JE31" s="38"/>
      <c r="JF31" s="38"/>
      <c r="JG31" s="38"/>
      <c r="JH31" s="38"/>
      <c r="JI31" s="38"/>
      <c r="JJ31" s="38"/>
      <c r="JK31" s="38"/>
    </row>
    <row r="32" spans="1:271" x14ac:dyDescent="0.25">
      <c r="B32" s="47"/>
      <c r="C32" s="37"/>
      <c r="D32" s="37"/>
      <c r="E32" s="37"/>
      <c r="F32" s="37"/>
      <c r="G32" s="37"/>
      <c r="H32" s="37"/>
      <c r="I32" s="37"/>
      <c r="J32" s="37"/>
      <c r="K32" s="37"/>
      <c r="L32" s="37"/>
      <c r="M32" s="37"/>
      <c r="N32" s="37"/>
      <c r="O32" s="37"/>
      <c r="P32" s="37"/>
      <c r="Q32" s="37"/>
      <c r="R32" s="37"/>
      <c r="S32" s="37"/>
      <c r="T32" s="37"/>
      <c r="U32" s="37"/>
      <c r="V32" s="37"/>
      <c r="W32" s="37"/>
      <c r="X32" s="37"/>
      <c r="Y32" s="37"/>
      <c r="Z32" s="37"/>
      <c r="AA32" s="37"/>
      <c r="AB32" s="37"/>
      <c r="AC32" s="37"/>
      <c r="AD32" s="37"/>
      <c r="AE32" s="37"/>
      <c r="AF32" s="37"/>
      <c r="AG32" s="37"/>
      <c r="AH32" s="37"/>
      <c r="AI32" s="37"/>
      <c r="AJ32" s="37"/>
      <c r="AK32" s="37"/>
      <c r="AL32" s="37"/>
      <c r="AM32" s="37"/>
      <c r="AN32" s="37"/>
      <c r="AO32" s="37"/>
      <c r="AP32" s="37"/>
      <c r="AQ32" s="37"/>
      <c r="AR32" s="37"/>
      <c r="AS32" s="37"/>
      <c r="AT32" s="37"/>
      <c r="AU32" s="37"/>
      <c r="AV32" s="37"/>
      <c r="AW32" s="37"/>
      <c r="AX32" s="37"/>
      <c r="AY32" s="37"/>
      <c r="AZ32" s="37"/>
      <c r="BA32" s="37"/>
      <c r="BB32" s="37"/>
      <c r="BC32" s="37"/>
      <c r="BD32" s="37"/>
      <c r="BE32" s="37"/>
      <c r="BF32" s="37"/>
      <c r="BG32" s="37"/>
      <c r="BH32" s="37"/>
      <c r="BI32" s="37"/>
      <c r="BJ32" s="37"/>
      <c r="BK32" s="37"/>
      <c r="BL32" s="37"/>
      <c r="BM32" s="37"/>
      <c r="BN32" s="37"/>
      <c r="BO32" s="37"/>
      <c r="BP32" s="37"/>
      <c r="BQ32" s="37"/>
      <c r="BR32" s="37"/>
      <c r="BS32" s="37"/>
      <c r="BT32" s="37"/>
      <c r="BU32" s="37"/>
      <c r="BV32" s="37"/>
      <c r="BW32" s="37"/>
      <c r="BX32" s="37"/>
      <c r="BY32" s="37"/>
      <c r="BZ32" s="37"/>
      <c r="CA32" s="37"/>
      <c r="CB32" s="37"/>
      <c r="CC32" s="37"/>
      <c r="CD32" s="37"/>
      <c r="CE32" s="37"/>
      <c r="CF32" s="37"/>
      <c r="CG32" s="37"/>
      <c r="CH32" s="37"/>
      <c r="CI32" s="37"/>
      <c r="CJ32" s="37"/>
      <c r="CK32" s="37"/>
      <c r="CL32" s="37"/>
      <c r="CM32" s="37"/>
      <c r="CN32" s="37"/>
      <c r="CO32" s="37"/>
      <c r="CP32" s="37"/>
      <c r="CQ32" s="37"/>
      <c r="CR32" s="37"/>
      <c r="CS32" s="37"/>
      <c r="CT32" s="37"/>
      <c r="CU32" s="37"/>
      <c r="CV32" s="37"/>
      <c r="CW32" s="37"/>
      <c r="CX32" s="37"/>
      <c r="CY32" s="37"/>
      <c r="CZ32" s="37"/>
      <c r="DA32" s="37"/>
      <c r="DB32" s="37"/>
      <c r="DC32" s="37"/>
      <c r="DD32" s="37"/>
      <c r="DE32" s="37"/>
      <c r="DF32" s="37"/>
      <c r="DG32" s="37"/>
      <c r="DH32" s="37"/>
      <c r="DI32" s="37"/>
      <c r="DJ32" s="37"/>
      <c r="DK32" s="37"/>
      <c r="DL32" s="37"/>
      <c r="DM32" s="37"/>
      <c r="DN32" s="37"/>
      <c r="DO32" s="37"/>
      <c r="DP32" s="37"/>
      <c r="DQ32" s="37"/>
      <c r="DR32" s="37"/>
      <c r="DS32" s="37"/>
      <c r="DT32" s="37"/>
      <c r="DU32" s="37"/>
      <c r="DV32" s="37"/>
      <c r="DW32" s="37"/>
      <c r="DX32" s="37"/>
      <c r="DY32" s="37"/>
      <c r="DZ32" s="37"/>
      <c r="EA32" s="37"/>
      <c r="EB32" s="37"/>
      <c r="EC32" s="46"/>
      <c r="ED32" s="37"/>
      <c r="EE32" s="37"/>
      <c r="EF32" s="37"/>
      <c r="EG32" s="37"/>
      <c r="EH32" s="37"/>
      <c r="EI32" s="37"/>
      <c r="EJ32" s="37"/>
      <c r="EK32" s="37"/>
      <c r="EL32" s="37"/>
      <c r="EM32" s="37"/>
      <c r="EN32" s="37"/>
      <c r="EO32" s="37"/>
      <c r="EP32" s="37"/>
      <c r="EQ32" s="37"/>
      <c r="ER32" s="37"/>
      <c r="ES32" s="37"/>
      <c r="ET32" s="37"/>
      <c r="EU32" s="37"/>
      <c r="EV32" s="37"/>
      <c r="EW32" s="37"/>
      <c r="EX32" s="37"/>
      <c r="EY32" s="37"/>
      <c r="EZ32" s="37"/>
      <c r="FA32" s="37"/>
      <c r="FB32" s="37"/>
      <c r="FC32" s="37"/>
      <c r="FD32" s="37"/>
      <c r="FE32" s="37"/>
      <c r="FF32" s="37"/>
      <c r="FG32" s="37"/>
      <c r="FH32" s="37"/>
      <c r="FI32" s="37"/>
      <c r="FJ32" s="37"/>
      <c r="FK32" s="37"/>
      <c r="FL32" s="37"/>
      <c r="FM32" s="37"/>
      <c r="FN32" s="37"/>
      <c r="FO32" s="37"/>
      <c r="FP32" s="37"/>
      <c r="FQ32" s="37"/>
      <c r="FR32" s="37"/>
      <c r="FS32" s="37"/>
      <c r="FT32" s="37"/>
      <c r="FU32" s="37"/>
      <c r="FV32" s="37"/>
      <c r="FW32" s="37"/>
      <c r="FX32" s="37"/>
      <c r="FY32" s="37"/>
      <c r="FZ32" s="37"/>
      <c r="GA32" s="37"/>
      <c r="GB32" s="37"/>
      <c r="GC32" s="37"/>
      <c r="GD32" s="37"/>
      <c r="GE32" s="37"/>
      <c r="GF32" s="37"/>
      <c r="GG32" s="37"/>
      <c r="GH32" s="37"/>
      <c r="GI32" s="37"/>
      <c r="GJ32" s="37"/>
      <c r="GK32" s="37"/>
      <c r="GL32" s="37"/>
      <c r="GM32" s="37"/>
      <c r="GN32" s="37"/>
      <c r="GO32" s="37"/>
      <c r="GP32" s="37"/>
      <c r="GQ32" s="37"/>
      <c r="GR32" s="37"/>
      <c r="GS32" s="37"/>
      <c r="GT32" s="37"/>
      <c r="GU32" s="37"/>
      <c r="GV32" s="37"/>
      <c r="GW32" s="37"/>
      <c r="GX32" s="37"/>
      <c r="GY32" s="37"/>
      <c r="GZ32" s="37"/>
      <c r="HA32" s="37"/>
      <c r="HB32" s="37"/>
      <c r="HC32" s="37"/>
      <c r="HD32" s="37"/>
      <c r="HE32" s="37"/>
      <c r="HF32" s="37"/>
      <c r="HG32" s="37"/>
      <c r="HH32" s="37"/>
      <c r="HI32" s="37"/>
      <c r="HJ32" s="37"/>
      <c r="HK32" s="37"/>
      <c r="HL32" s="37"/>
      <c r="HM32" s="37"/>
      <c r="HN32" s="37"/>
      <c r="HO32" s="37"/>
      <c r="HP32" s="37"/>
      <c r="HQ32" s="37"/>
      <c r="HR32" s="37"/>
      <c r="HS32" s="37"/>
      <c r="HT32" s="37"/>
      <c r="HU32" s="37"/>
      <c r="HV32" s="37"/>
      <c r="HW32" s="37"/>
      <c r="HX32" s="37"/>
      <c r="HY32" s="37"/>
      <c r="HZ32" s="37"/>
      <c r="IA32" s="37"/>
      <c r="IB32" s="37"/>
      <c r="IC32" s="37"/>
      <c r="ID32" s="37"/>
      <c r="IE32" s="37"/>
      <c r="IF32" s="37"/>
      <c r="IG32" s="37"/>
      <c r="IH32" s="37"/>
      <c r="II32" s="37"/>
      <c r="IJ32" s="37"/>
      <c r="IK32" s="37"/>
      <c r="IL32" s="37"/>
      <c r="IM32" s="37"/>
      <c r="IN32" s="37"/>
      <c r="IO32" s="37"/>
      <c r="IP32" s="37"/>
      <c r="IQ32" s="37"/>
      <c r="IR32" s="37"/>
      <c r="IS32" s="37"/>
      <c r="IT32" s="37"/>
      <c r="IU32" s="37"/>
      <c r="IV32" s="37"/>
      <c r="IW32" s="37"/>
      <c r="IX32" s="37"/>
      <c r="IY32" s="37"/>
      <c r="IZ32" s="37"/>
      <c r="JA32" s="37"/>
      <c r="JB32" s="37"/>
      <c r="JC32" s="37"/>
      <c r="JD32" s="38"/>
      <c r="JE32" s="38"/>
      <c r="JF32" s="38"/>
      <c r="JG32" s="38"/>
      <c r="JH32" s="38"/>
      <c r="JI32" s="38"/>
      <c r="JJ32" s="38"/>
      <c r="JK32" s="38"/>
    </row>
    <row r="33" spans="2:271" x14ac:dyDescent="0.25">
      <c r="B33" s="48" t="s">
        <v>32</v>
      </c>
      <c r="C33" s="37"/>
      <c r="D33" s="37"/>
      <c r="E33" s="37"/>
      <c r="F33" s="37"/>
      <c r="G33" s="37"/>
      <c r="H33" s="37"/>
      <c r="I33" s="37"/>
      <c r="J33" s="37"/>
      <c r="K33" s="37"/>
      <c r="L33" s="37"/>
      <c r="M33" s="37"/>
      <c r="N33" s="37"/>
      <c r="O33" s="37"/>
      <c r="P33" s="37"/>
      <c r="Q33" s="37"/>
      <c r="R33" s="37"/>
      <c r="S33" s="37"/>
      <c r="T33" s="37"/>
      <c r="U33" s="37"/>
      <c r="V33" s="37"/>
      <c r="W33" s="37"/>
      <c r="X33" s="37"/>
      <c r="Y33" s="37"/>
      <c r="Z33" s="37"/>
      <c r="AA33" s="37"/>
      <c r="AB33" s="37"/>
      <c r="AC33" s="37"/>
      <c r="AD33" s="37"/>
      <c r="AE33" s="37"/>
      <c r="AF33" s="37"/>
      <c r="AG33" s="37"/>
      <c r="AH33" s="37"/>
      <c r="AI33" s="37"/>
      <c r="AJ33" s="37"/>
      <c r="AK33" s="37"/>
      <c r="AL33" s="37"/>
      <c r="AM33" s="37"/>
      <c r="AN33" s="37"/>
      <c r="AO33" s="37"/>
      <c r="AP33" s="37"/>
      <c r="AQ33" s="37"/>
      <c r="AR33" s="37"/>
      <c r="AS33" s="37"/>
      <c r="AT33" s="37"/>
      <c r="AU33" s="37"/>
      <c r="AV33" s="37"/>
      <c r="AW33" s="37"/>
      <c r="AX33" s="37"/>
      <c r="AY33" s="37"/>
      <c r="AZ33" s="37"/>
      <c r="BA33" s="37"/>
      <c r="BB33" s="37"/>
      <c r="BC33" s="37"/>
      <c r="BD33" s="37"/>
      <c r="BE33" s="37"/>
      <c r="BF33" s="37"/>
      <c r="BG33" s="37"/>
      <c r="BH33" s="37"/>
      <c r="BI33" s="37"/>
      <c r="BJ33" s="37"/>
      <c r="BK33" s="37"/>
      <c r="BL33" s="37"/>
      <c r="BM33" s="37"/>
      <c r="BN33" s="37"/>
      <c r="BO33" s="37"/>
      <c r="BP33" s="37"/>
      <c r="BQ33" s="37"/>
      <c r="BR33" s="37"/>
      <c r="BS33" s="37"/>
      <c r="BT33" s="37"/>
      <c r="BU33" s="37"/>
      <c r="BV33" s="37"/>
      <c r="BW33" s="37"/>
      <c r="BX33" s="37"/>
      <c r="BY33" s="37"/>
      <c r="BZ33" s="37"/>
      <c r="CA33" s="37"/>
      <c r="CB33" s="37"/>
      <c r="CC33" s="37"/>
      <c r="CD33" s="37"/>
      <c r="CE33" s="37"/>
      <c r="CF33" s="37"/>
      <c r="CG33" s="37"/>
      <c r="CH33" s="37"/>
      <c r="CI33" s="37"/>
      <c r="CJ33" s="37"/>
      <c r="CK33" s="37"/>
      <c r="CL33" s="37"/>
      <c r="CM33" s="37"/>
      <c r="CN33" s="37"/>
      <c r="CO33" s="37"/>
      <c r="CP33" s="37"/>
      <c r="CQ33" s="37"/>
      <c r="CR33" s="37"/>
      <c r="CS33" s="37"/>
      <c r="CT33" s="37"/>
      <c r="CU33" s="37"/>
      <c r="CV33" s="37"/>
      <c r="CW33" s="37"/>
      <c r="CX33" s="37"/>
      <c r="CY33" s="37"/>
      <c r="CZ33" s="37"/>
      <c r="DA33" s="37"/>
      <c r="DB33" s="37"/>
      <c r="DC33" s="37"/>
      <c r="DD33" s="37"/>
      <c r="DE33" s="37"/>
      <c r="DF33" s="37"/>
      <c r="DG33" s="37"/>
      <c r="DH33" s="37"/>
      <c r="DI33" s="37"/>
      <c r="DJ33" s="37"/>
      <c r="DK33" s="37"/>
      <c r="DL33" s="37"/>
      <c r="DM33" s="37"/>
      <c r="DN33" s="37"/>
      <c r="DO33" s="37"/>
      <c r="DP33" s="37"/>
      <c r="DQ33" s="37"/>
      <c r="DR33" s="37"/>
      <c r="DS33" s="37"/>
      <c r="DT33" s="37"/>
      <c r="DU33" s="37"/>
      <c r="DV33" s="37"/>
      <c r="DW33" s="37"/>
      <c r="DX33" s="37"/>
      <c r="DY33" s="37"/>
      <c r="DZ33" s="37"/>
      <c r="EA33" s="37"/>
      <c r="EB33" s="37"/>
      <c r="EC33" s="46"/>
      <c r="ED33" s="37"/>
      <c r="EE33" s="37"/>
      <c r="EF33" s="37"/>
      <c r="EG33" s="37"/>
      <c r="EH33" s="37"/>
      <c r="EI33" s="37"/>
      <c r="EJ33" s="37"/>
      <c r="EK33" s="37"/>
      <c r="EL33" s="37"/>
      <c r="EM33" s="37"/>
      <c r="EN33" s="37"/>
      <c r="EO33" s="37"/>
      <c r="EP33" s="37"/>
      <c r="EQ33" s="37"/>
      <c r="ER33" s="37"/>
      <c r="ES33" s="37"/>
      <c r="ET33" s="37"/>
      <c r="EU33" s="37"/>
      <c r="EV33" s="37"/>
      <c r="EW33" s="37"/>
      <c r="EX33" s="37"/>
      <c r="EY33" s="37"/>
      <c r="EZ33" s="37"/>
      <c r="FA33" s="37"/>
      <c r="FB33" s="37"/>
      <c r="FC33" s="37"/>
      <c r="FD33" s="37"/>
      <c r="FE33" s="37"/>
      <c r="FF33" s="37"/>
      <c r="FG33" s="37"/>
      <c r="FH33" s="37"/>
      <c r="FI33" s="37"/>
      <c r="FJ33" s="37"/>
      <c r="FK33" s="37"/>
      <c r="FL33" s="37"/>
      <c r="FM33" s="37"/>
      <c r="FN33" s="37"/>
      <c r="FO33" s="37"/>
      <c r="FP33" s="37"/>
      <c r="FQ33" s="37"/>
      <c r="FR33" s="37"/>
      <c r="FS33" s="37"/>
      <c r="FT33" s="37"/>
      <c r="FU33" s="37"/>
      <c r="FV33" s="37"/>
      <c r="FW33" s="37"/>
      <c r="FX33" s="37"/>
      <c r="FY33" s="37"/>
      <c r="FZ33" s="37"/>
      <c r="GA33" s="37"/>
      <c r="GB33" s="37"/>
      <c r="GC33" s="37"/>
      <c r="GD33" s="37"/>
      <c r="GE33" s="37"/>
      <c r="GF33" s="37"/>
      <c r="GG33" s="37"/>
      <c r="GH33" s="37"/>
      <c r="GI33" s="37"/>
      <c r="GJ33" s="37"/>
      <c r="GK33" s="37"/>
      <c r="GL33" s="37"/>
      <c r="GM33" s="37"/>
      <c r="GN33" s="37"/>
      <c r="GO33" s="37"/>
      <c r="GP33" s="37"/>
      <c r="GQ33" s="37"/>
      <c r="GR33" s="37"/>
      <c r="GS33" s="37"/>
      <c r="GT33" s="37"/>
      <c r="GU33" s="37"/>
      <c r="GV33" s="37"/>
      <c r="GW33" s="37"/>
      <c r="GX33" s="37"/>
      <c r="GY33" s="37"/>
      <c r="GZ33" s="37"/>
      <c r="HA33" s="37"/>
      <c r="HB33" s="37"/>
      <c r="HC33" s="37"/>
      <c r="HD33" s="37"/>
      <c r="HE33" s="37"/>
      <c r="HF33" s="37"/>
      <c r="HG33" s="37"/>
      <c r="HH33" s="37"/>
      <c r="HI33" s="37"/>
      <c r="HJ33" s="37"/>
      <c r="HK33" s="37"/>
      <c r="HL33" s="37"/>
      <c r="HM33" s="37"/>
      <c r="HN33" s="37"/>
      <c r="HO33" s="37"/>
      <c r="HP33" s="37"/>
      <c r="HQ33" s="37"/>
      <c r="HR33" s="37"/>
      <c r="HS33" s="37"/>
      <c r="HT33" s="37"/>
      <c r="HU33" s="37"/>
      <c r="HV33" s="37"/>
      <c r="HW33" s="37"/>
      <c r="HX33" s="37"/>
      <c r="HY33" s="37"/>
      <c r="HZ33" s="37"/>
      <c r="IA33" s="37"/>
      <c r="IB33" s="37"/>
      <c r="IC33" s="37"/>
      <c r="ID33" s="37"/>
      <c r="IE33" s="37"/>
      <c r="IF33" s="37"/>
      <c r="IG33" s="37"/>
      <c r="IH33" s="37"/>
      <c r="II33" s="37"/>
      <c r="IJ33" s="37"/>
      <c r="IK33" s="37"/>
      <c r="IL33" s="37"/>
      <c r="IM33" s="37"/>
      <c r="IN33" s="37"/>
      <c r="IO33" s="37"/>
      <c r="IP33" s="37"/>
      <c r="IQ33" s="37"/>
      <c r="IR33" s="37"/>
      <c r="IS33" s="37"/>
      <c r="IT33" s="37"/>
      <c r="IU33" s="37"/>
      <c r="IV33" s="37"/>
      <c r="IW33" s="37"/>
      <c r="IX33" s="37"/>
      <c r="IY33" s="37"/>
      <c r="IZ33" s="37"/>
      <c r="JA33" s="37"/>
      <c r="JB33" s="37"/>
      <c r="JC33" s="37"/>
      <c r="JD33" s="38"/>
      <c r="JE33" s="38"/>
      <c r="JF33" s="38"/>
      <c r="JG33" s="38"/>
      <c r="JH33" s="38"/>
      <c r="JI33" s="38"/>
      <c r="JJ33" s="38"/>
      <c r="JK33" s="38"/>
    </row>
    <row r="34" spans="2:271" x14ac:dyDescent="0.25">
      <c r="B34" s="36"/>
      <c r="C34" s="37"/>
      <c r="D34" s="37"/>
      <c r="E34" s="37"/>
      <c r="F34" s="37"/>
      <c r="G34" s="37"/>
      <c r="H34" s="37"/>
      <c r="I34" s="37"/>
      <c r="J34" s="37"/>
      <c r="K34" s="37"/>
      <c r="L34" s="37"/>
      <c r="M34" s="37"/>
      <c r="N34" s="37"/>
      <c r="O34" s="37"/>
      <c r="P34" s="37"/>
      <c r="Q34" s="37"/>
      <c r="R34" s="37"/>
      <c r="S34" s="37"/>
      <c r="T34" s="37"/>
      <c r="U34" s="37"/>
      <c r="V34" s="37"/>
      <c r="W34" s="37"/>
      <c r="X34" s="37"/>
      <c r="Y34" s="37"/>
      <c r="Z34" s="37"/>
      <c r="AA34" s="37"/>
      <c r="AB34" s="37"/>
      <c r="AC34" s="37"/>
      <c r="AD34" s="37"/>
      <c r="AE34" s="37"/>
      <c r="AF34" s="37"/>
      <c r="AG34" s="37"/>
      <c r="AH34" s="37"/>
      <c r="AI34" s="37"/>
      <c r="AJ34" s="37"/>
      <c r="AK34" s="37"/>
      <c r="AL34" s="37"/>
      <c r="AM34" s="37"/>
      <c r="AN34" s="37"/>
      <c r="AO34" s="37"/>
      <c r="AP34" s="37"/>
      <c r="AQ34" s="37"/>
      <c r="AR34" s="37"/>
      <c r="AS34" s="37"/>
      <c r="AT34" s="37"/>
      <c r="AU34" s="37"/>
      <c r="AV34" s="37"/>
      <c r="AW34" s="37"/>
      <c r="AX34" s="37"/>
      <c r="AY34" s="37"/>
      <c r="AZ34" s="37"/>
      <c r="BA34" s="37"/>
      <c r="BB34" s="37"/>
      <c r="BC34" s="37"/>
      <c r="BD34" s="37"/>
      <c r="BE34" s="37"/>
      <c r="BF34" s="37"/>
      <c r="BG34" s="37"/>
      <c r="BH34" s="37"/>
      <c r="BI34" s="37"/>
      <c r="BJ34" s="37"/>
      <c r="BK34" s="37"/>
      <c r="BL34" s="37"/>
      <c r="BM34" s="37"/>
      <c r="BN34" s="37"/>
      <c r="BO34" s="37"/>
      <c r="BP34" s="37"/>
      <c r="BQ34" s="37"/>
      <c r="BR34" s="37"/>
      <c r="BS34" s="37"/>
      <c r="BT34" s="37"/>
      <c r="BU34" s="37"/>
      <c r="BV34" s="37"/>
      <c r="BW34" s="37"/>
      <c r="BX34" s="37"/>
      <c r="BY34" s="37"/>
      <c r="BZ34" s="37"/>
      <c r="CA34" s="37"/>
      <c r="CB34" s="37"/>
      <c r="CC34" s="37"/>
      <c r="CD34" s="37"/>
      <c r="CE34" s="37"/>
      <c r="CF34" s="37"/>
      <c r="CG34" s="37"/>
      <c r="CH34" s="37"/>
      <c r="CI34" s="37"/>
      <c r="CJ34" s="37"/>
      <c r="CK34" s="37"/>
      <c r="CL34" s="37"/>
      <c r="CM34" s="37"/>
      <c r="CN34" s="37"/>
      <c r="CO34" s="37"/>
      <c r="CP34" s="37"/>
      <c r="CQ34" s="37"/>
      <c r="CR34" s="37"/>
      <c r="CS34" s="37"/>
      <c r="CT34" s="37"/>
      <c r="CU34" s="37"/>
      <c r="CV34" s="37"/>
      <c r="CW34" s="37"/>
      <c r="CX34" s="37"/>
      <c r="CY34" s="37"/>
      <c r="CZ34" s="37"/>
      <c r="DA34" s="37"/>
      <c r="DB34" s="37"/>
      <c r="DC34" s="37"/>
      <c r="DD34" s="37"/>
      <c r="DE34" s="37"/>
      <c r="DF34" s="37"/>
      <c r="DG34" s="37"/>
      <c r="DH34" s="37"/>
      <c r="DI34" s="37"/>
      <c r="DJ34" s="37"/>
      <c r="DK34" s="37"/>
      <c r="DL34" s="37"/>
      <c r="DM34" s="37"/>
      <c r="DN34" s="37"/>
      <c r="DO34" s="37"/>
      <c r="DP34" s="37"/>
      <c r="DQ34" s="37"/>
      <c r="DR34" s="37"/>
      <c r="DS34" s="37"/>
      <c r="DT34" s="37"/>
      <c r="DU34" s="37"/>
      <c r="DV34" s="37"/>
      <c r="DW34" s="37"/>
      <c r="DX34" s="37"/>
      <c r="DY34" s="37"/>
      <c r="DZ34" s="37"/>
      <c r="EA34" s="37"/>
      <c r="EB34" s="37"/>
      <c r="EC34" s="46"/>
      <c r="ED34" s="37"/>
      <c r="EE34" s="37"/>
      <c r="EF34" s="37"/>
      <c r="EG34" s="37"/>
      <c r="EH34" s="37"/>
      <c r="EI34" s="37"/>
      <c r="EJ34" s="37"/>
      <c r="EK34" s="37"/>
      <c r="EL34" s="37"/>
      <c r="EM34" s="37"/>
      <c r="EN34" s="37"/>
      <c r="EO34" s="37"/>
      <c r="EP34" s="37"/>
      <c r="EQ34" s="37"/>
      <c r="ER34" s="37"/>
      <c r="ES34" s="37"/>
      <c r="ET34" s="37"/>
      <c r="EU34" s="37"/>
      <c r="EV34" s="37"/>
      <c r="EW34" s="37"/>
      <c r="EX34" s="37"/>
      <c r="EY34" s="37"/>
      <c r="EZ34" s="37"/>
      <c r="FA34" s="37"/>
      <c r="FB34" s="37"/>
      <c r="FC34" s="37"/>
      <c r="FD34" s="37"/>
      <c r="FE34" s="37"/>
      <c r="FF34" s="37"/>
      <c r="FG34" s="37"/>
      <c r="FH34" s="37"/>
      <c r="FI34" s="37"/>
      <c r="FJ34" s="37"/>
      <c r="FK34" s="37"/>
      <c r="FL34" s="37"/>
      <c r="FM34" s="37"/>
      <c r="FN34" s="37"/>
      <c r="FO34" s="37"/>
      <c r="FP34" s="37"/>
      <c r="FQ34" s="37"/>
      <c r="FR34" s="37"/>
      <c r="FS34" s="37"/>
      <c r="FT34" s="37"/>
      <c r="FU34" s="37"/>
      <c r="FV34" s="37"/>
      <c r="FW34" s="37"/>
      <c r="FX34" s="37"/>
      <c r="FY34" s="37"/>
      <c r="FZ34" s="37"/>
      <c r="GA34" s="37"/>
      <c r="GB34" s="37"/>
      <c r="GC34" s="37"/>
      <c r="GD34" s="37"/>
      <c r="GE34" s="37"/>
      <c r="GF34" s="37"/>
      <c r="GG34" s="37"/>
      <c r="GH34" s="37"/>
      <c r="GI34" s="37"/>
      <c r="GJ34" s="37"/>
      <c r="GK34" s="37"/>
      <c r="GL34" s="37"/>
      <c r="GM34" s="37"/>
      <c r="GN34" s="37"/>
      <c r="GO34" s="37"/>
      <c r="GP34" s="37"/>
      <c r="GQ34" s="37"/>
      <c r="GR34" s="37"/>
      <c r="GS34" s="37"/>
      <c r="GT34" s="37"/>
      <c r="GU34" s="37"/>
      <c r="GV34" s="37"/>
      <c r="GW34" s="37"/>
      <c r="GX34" s="37"/>
      <c r="GY34" s="37"/>
      <c r="GZ34" s="37"/>
      <c r="HA34" s="37"/>
      <c r="HB34" s="37"/>
      <c r="HC34" s="37"/>
      <c r="HD34" s="37"/>
      <c r="HE34" s="37"/>
      <c r="HF34" s="37"/>
      <c r="HG34" s="37"/>
      <c r="HH34" s="37"/>
      <c r="HI34" s="37"/>
      <c r="HJ34" s="37"/>
      <c r="HK34" s="37"/>
      <c r="HL34" s="37"/>
      <c r="HM34" s="37"/>
      <c r="HN34" s="37"/>
      <c r="HO34" s="37"/>
      <c r="HP34" s="37"/>
      <c r="HQ34" s="37"/>
      <c r="HR34" s="37"/>
      <c r="HS34" s="37"/>
      <c r="HT34" s="37"/>
      <c r="HU34" s="37"/>
      <c r="HV34" s="37"/>
      <c r="HW34" s="37"/>
      <c r="HX34" s="37"/>
      <c r="HY34" s="37"/>
      <c r="HZ34" s="37"/>
      <c r="IA34" s="37"/>
      <c r="IB34" s="37"/>
      <c r="IC34" s="37"/>
      <c r="ID34" s="37"/>
      <c r="IE34" s="37"/>
      <c r="IF34" s="37"/>
      <c r="IG34" s="37"/>
      <c r="IH34" s="37"/>
      <c r="II34" s="37"/>
      <c r="IJ34" s="37"/>
      <c r="IK34" s="37"/>
      <c r="IL34" s="37"/>
      <c r="IM34" s="37"/>
      <c r="IN34" s="37"/>
      <c r="IO34" s="37"/>
      <c r="IP34" s="37"/>
      <c r="IQ34" s="37"/>
      <c r="IR34" s="37"/>
      <c r="IS34" s="37"/>
      <c r="IT34" s="37"/>
      <c r="IU34" s="37"/>
      <c r="IV34" s="37"/>
      <c r="IW34" s="37"/>
      <c r="IX34" s="37"/>
      <c r="IY34" s="37"/>
      <c r="IZ34" s="37"/>
      <c r="JA34" s="37"/>
      <c r="JB34" s="37"/>
      <c r="JC34" s="37"/>
      <c r="JD34" s="38"/>
      <c r="JE34" s="38"/>
      <c r="JF34" s="38"/>
      <c r="JG34" s="38"/>
      <c r="JH34" s="38"/>
      <c r="JI34" s="38"/>
      <c r="JJ34" s="38"/>
      <c r="JK34" s="38"/>
    </row>
    <row r="35" spans="2:271" x14ac:dyDescent="0.25">
      <c r="EC35" s="46"/>
    </row>
    <row r="36" spans="2:271" ht="18" x14ac:dyDescent="0.35">
      <c r="B36" s="49" t="s">
        <v>33</v>
      </c>
      <c r="C36" s="50">
        <f>C9</f>
        <v>35795</v>
      </c>
      <c r="D36" s="50">
        <f t="shared" ref="D36:BO36" si="3">D9</f>
        <v>35826</v>
      </c>
      <c r="E36" s="50">
        <f t="shared" si="3"/>
        <v>35854</v>
      </c>
      <c r="F36" s="50">
        <f t="shared" si="3"/>
        <v>35885</v>
      </c>
      <c r="G36" s="50">
        <f t="shared" si="3"/>
        <v>35915</v>
      </c>
      <c r="H36" s="50">
        <f t="shared" si="3"/>
        <v>35946</v>
      </c>
      <c r="I36" s="50">
        <f t="shared" si="3"/>
        <v>35976</v>
      </c>
      <c r="J36" s="50">
        <f t="shared" si="3"/>
        <v>36007</v>
      </c>
      <c r="K36" s="50">
        <f t="shared" si="3"/>
        <v>36038</v>
      </c>
      <c r="L36" s="50">
        <f t="shared" si="3"/>
        <v>36068</v>
      </c>
      <c r="M36" s="50">
        <f t="shared" si="3"/>
        <v>36099</v>
      </c>
      <c r="N36" s="50">
        <f t="shared" si="3"/>
        <v>36129</v>
      </c>
      <c r="O36" s="50">
        <f t="shared" si="3"/>
        <v>36160</v>
      </c>
      <c r="P36" s="50">
        <f t="shared" si="3"/>
        <v>36191</v>
      </c>
      <c r="Q36" s="50">
        <f t="shared" si="3"/>
        <v>36219</v>
      </c>
      <c r="R36" s="50">
        <f t="shared" si="3"/>
        <v>36250</v>
      </c>
      <c r="S36" s="50">
        <f t="shared" si="3"/>
        <v>36280</v>
      </c>
      <c r="T36" s="50">
        <f t="shared" si="3"/>
        <v>36311</v>
      </c>
      <c r="U36" s="50">
        <f t="shared" si="3"/>
        <v>36341</v>
      </c>
      <c r="V36" s="50">
        <f t="shared" si="3"/>
        <v>36372</v>
      </c>
      <c r="W36" s="50">
        <f t="shared" si="3"/>
        <v>36403</v>
      </c>
      <c r="X36" s="50">
        <f t="shared" si="3"/>
        <v>36433</v>
      </c>
      <c r="Y36" s="50">
        <f t="shared" si="3"/>
        <v>36464</v>
      </c>
      <c r="Z36" s="50">
        <f t="shared" si="3"/>
        <v>36494</v>
      </c>
      <c r="AA36" s="50">
        <f t="shared" si="3"/>
        <v>36525</v>
      </c>
      <c r="AB36" s="50">
        <f t="shared" si="3"/>
        <v>36556</v>
      </c>
      <c r="AC36" s="50">
        <f t="shared" si="3"/>
        <v>36585</v>
      </c>
      <c r="AD36" s="50">
        <f t="shared" si="3"/>
        <v>36616</v>
      </c>
      <c r="AE36" s="50">
        <f t="shared" si="3"/>
        <v>36646</v>
      </c>
      <c r="AF36" s="50">
        <f t="shared" si="3"/>
        <v>36677</v>
      </c>
      <c r="AG36" s="50">
        <f t="shared" si="3"/>
        <v>36707</v>
      </c>
      <c r="AH36" s="50">
        <f t="shared" si="3"/>
        <v>36738</v>
      </c>
      <c r="AI36" s="50">
        <f t="shared" si="3"/>
        <v>36769</v>
      </c>
      <c r="AJ36" s="50">
        <f t="shared" si="3"/>
        <v>36799</v>
      </c>
      <c r="AK36" s="50">
        <f t="shared" si="3"/>
        <v>36830</v>
      </c>
      <c r="AL36" s="50">
        <f t="shared" si="3"/>
        <v>36860</v>
      </c>
      <c r="AM36" s="50">
        <f t="shared" si="3"/>
        <v>36891</v>
      </c>
      <c r="AN36" s="50">
        <f t="shared" si="3"/>
        <v>36922</v>
      </c>
      <c r="AO36" s="50">
        <f t="shared" si="3"/>
        <v>36950</v>
      </c>
      <c r="AP36" s="50">
        <f t="shared" si="3"/>
        <v>36981</v>
      </c>
      <c r="AQ36" s="50">
        <f t="shared" si="3"/>
        <v>37011</v>
      </c>
      <c r="AR36" s="50">
        <f t="shared" si="3"/>
        <v>37042</v>
      </c>
      <c r="AS36" s="50">
        <f t="shared" si="3"/>
        <v>37072</v>
      </c>
      <c r="AT36" s="50">
        <f t="shared" si="3"/>
        <v>37103</v>
      </c>
      <c r="AU36" s="50">
        <f t="shared" si="3"/>
        <v>37134</v>
      </c>
      <c r="AV36" s="50">
        <f t="shared" si="3"/>
        <v>37164</v>
      </c>
      <c r="AW36" s="50">
        <f t="shared" si="3"/>
        <v>37195</v>
      </c>
      <c r="AX36" s="50">
        <f t="shared" si="3"/>
        <v>37225</v>
      </c>
      <c r="AY36" s="50">
        <f t="shared" si="3"/>
        <v>37256</v>
      </c>
      <c r="AZ36" s="50">
        <f t="shared" si="3"/>
        <v>37287</v>
      </c>
      <c r="BA36" s="50">
        <f t="shared" si="3"/>
        <v>37315</v>
      </c>
      <c r="BB36" s="50">
        <f t="shared" si="3"/>
        <v>37346</v>
      </c>
      <c r="BC36" s="50">
        <f t="shared" si="3"/>
        <v>37376</v>
      </c>
      <c r="BD36" s="50">
        <f t="shared" si="3"/>
        <v>37407</v>
      </c>
      <c r="BE36" s="50">
        <f t="shared" si="3"/>
        <v>37437</v>
      </c>
      <c r="BF36" s="50">
        <f t="shared" si="3"/>
        <v>37468</v>
      </c>
      <c r="BG36" s="50">
        <f t="shared" si="3"/>
        <v>37499</v>
      </c>
      <c r="BH36" s="50">
        <f t="shared" si="3"/>
        <v>37529</v>
      </c>
      <c r="BI36" s="50">
        <f t="shared" si="3"/>
        <v>37560</v>
      </c>
      <c r="BJ36" s="50">
        <f t="shared" si="3"/>
        <v>37590</v>
      </c>
      <c r="BK36" s="50">
        <f t="shared" si="3"/>
        <v>37621</v>
      </c>
      <c r="BL36" s="50">
        <f t="shared" si="3"/>
        <v>37652</v>
      </c>
      <c r="BM36" s="50">
        <f t="shared" si="3"/>
        <v>37680</v>
      </c>
      <c r="BN36" s="50">
        <f t="shared" si="3"/>
        <v>37711</v>
      </c>
      <c r="BO36" s="50">
        <f t="shared" si="3"/>
        <v>37741</v>
      </c>
      <c r="BP36" s="50">
        <f t="shared" ref="BP36:EA36" si="4">BP9</f>
        <v>37772</v>
      </c>
      <c r="BQ36" s="50">
        <f t="shared" si="4"/>
        <v>37802</v>
      </c>
      <c r="BR36" s="50">
        <f t="shared" si="4"/>
        <v>37833</v>
      </c>
      <c r="BS36" s="50">
        <f t="shared" si="4"/>
        <v>37864</v>
      </c>
      <c r="BT36" s="50">
        <f t="shared" si="4"/>
        <v>37894</v>
      </c>
      <c r="BU36" s="50">
        <f t="shared" si="4"/>
        <v>37925</v>
      </c>
      <c r="BV36" s="50">
        <f t="shared" si="4"/>
        <v>37955</v>
      </c>
      <c r="BW36" s="50">
        <f t="shared" si="4"/>
        <v>37986</v>
      </c>
      <c r="BX36" s="50">
        <f t="shared" si="4"/>
        <v>38017</v>
      </c>
      <c r="BY36" s="50">
        <f t="shared" si="4"/>
        <v>38046</v>
      </c>
      <c r="BZ36" s="50">
        <f t="shared" si="4"/>
        <v>38077</v>
      </c>
      <c r="CA36" s="50">
        <f t="shared" si="4"/>
        <v>38107</v>
      </c>
      <c r="CB36" s="50">
        <f t="shared" si="4"/>
        <v>38138</v>
      </c>
      <c r="CC36" s="50">
        <f t="shared" si="4"/>
        <v>38168</v>
      </c>
      <c r="CD36" s="50">
        <f t="shared" si="4"/>
        <v>38199</v>
      </c>
      <c r="CE36" s="50">
        <f t="shared" si="4"/>
        <v>38230</v>
      </c>
      <c r="CF36" s="50">
        <f t="shared" si="4"/>
        <v>38260</v>
      </c>
      <c r="CG36" s="50">
        <f t="shared" si="4"/>
        <v>38291</v>
      </c>
      <c r="CH36" s="50">
        <f t="shared" si="4"/>
        <v>38321</v>
      </c>
      <c r="CI36" s="50">
        <f t="shared" si="4"/>
        <v>38352</v>
      </c>
      <c r="CJ36" s="50">
        <f t="shared" si="4"/>
        <v>38383</v>
      </c>
      <c r="CK36" s="50">
        <f t="shared" si="4"/>
        <v>38411</v>
      </c>
      <c r="CL36" s="50">
        <f t="shared" si="4"/>
        <v>38442</v>
      </c>
      <c r="CM36" s="50">
        <f t="shared" si="4"/>
        <v>38472</v>
      </c>
      <c r="CN36" s="50">
        <f t="shared" si="4"/>
        <v>38503</v>
      </c>
      <c r="CO36" s="50">
        <f t="shared" si="4"/>
        <v>38533</v>
      </c>
      <c r="CP36" s="50">
        <f t="shared" si="4"/>
        <v>38564</v>
      </c>
      <c r="CQ36" s="50">
        <f t="shared" si="4"/>
        <v>38595</v>
      </c>
      <c r="CR36" s="50">
        <f t="shared" si="4"/>
        <v>38625</v>
      </c>
      <c r="CS36" s="50">
        <f t="shared" si="4"/>
        <v>38656</v>
      </c>
      <c r="CT36" s="50">
        <f t="shared" si="4"/>
        <v>38686</v>
      </c>
      <c r="CU36" s="50">
        <f t="shared" si="4"/>
        <v>38717</v>
      </c>
      <c r="CV36" s="50">
        <f t="shared" si="4"/>
        <v>38748</v>
      </c>
      <c r="CW36" s="50">
        <f t="shared" si="4"/>
        <v>38776</v>
      </c>
      <c r="CX36" s="50">
        <f t="shared" si="4"/>
        <v>38807</v>
      </c>
      <c r="CY36" s="50">
        <f t="shared" si="4"/>
        <v>38837</v>
      </c>
      <c r="CZ36" s="50">
        <f t="shared" si="4"/>
        <v>38868</v>
      </c>
      <c r="DA36" s="50">
        <f t="shared" si="4"/>
        <v>38898</v>
      </c>
      <c r="DB36" s="50">
        <f t="shared" si="4"/>
        <v>38929</v>
      </c>
      <c r="DC36" s="50">
        <f t="shared" si="4"/>
        <v>38960</v>
      </c>
      <c r="DD36" s="50">
        <f t="shared" si="4"/>
        <v>38990</v>
      </c>
      <c r="DE36" s="50">
        <f t="shared" si="4"/>
        <v>39021</v>
      </c>
      <c r="DF36" s="50">
        <f t="shared" si="4"/>
        <v>39051</v>
      </c>
      <c r="DG36" s="50">
        <f t="shared" si="4"/>
        <v>39082</v>
      </c>
      <c r="DH36" s="50">
        <f t="shared" si="4"/>
        <v>39113</v>
      </c>
      <c r="DI36" s="50">
        <f t="shared" si="4"/>
        <v>39141</v>
      </c>
      <c r="DJ36" s="50">
        <f t="shared" si="4"/>
        <v>39172</v>
      </c>
      <c r="DK36" s="50">
        <f t="shared" si="4"/>
        <v>39202</v>
      </c>
      <c r="DL36" s="50">
        <f t="shared" si="4"/>
        <v>39233</v>
      </c>
      <c r="DM36" s="50">
        <f t="shared" si="4"/>
        <v>39263</v>
      </c>
      <c r="DN36" s="50">
        <f t="shared" si="4"/>
        <v>39294</v>
      </c>
      <c r="DO36" s="50">
        <f t="shared" si="4"/>
        <v>39325</v>
      </c>
      <c r="DP36" s="50">
        <f t="shared" si="4"/>
        <v>39355</v>
      </c>
      <c r="DQ36" s="50">
        <f t="shared" si="4"/>
        <v>39386</v>
      </c>
      <c r="DR36" s="50">
        <f t="shared" si="4"/>
        <v>39416</v>
      </c>
      <c r="DS36" s="50">
        <f t="shared" si="4"/>
        <v>39447</v>
      </c>
      <c r="DT36" s="50">
        <f t="shared" si="4"/>
        <v>39478</v>
      </c>
      <c r="DU36" s="50">
        <f t="shared" si="4"/>
        <v>39507</v>
      </c>
      <c r="DV36" s="50">
        <f t="shared" si="4"/>
        <v>39538</v>
      </c>
      <c r="DW36" s="50">
        <f t="shared" si="4"/>
        <v>39568</v>
      </c>
      <c r="DX36" s="50">
        <f t="shared" si="4"/>
        <v>39599</v>
      </c>
      <c r="DY36" s="50">
        <f t="shared" si="4"/>
        <v>39629</v>
      </c>
      <c r="DZ36" s="50">
        <f t="shared" si="4"/>
        <v>39660</v>
      </c>
      <c r="EA36" s="50">
        <f t="shared" si="4"/>
        <v>39691</v>
      </c>
      <c r="EB36" s="50">
        <f t="shared" ref="EB36:GM36" si="5">EB9</f>
        <v>39721</v>
      </c>
      <c r="EC36" s="50">
        <f t="shared" si="5"/>
        <v>39752</v>
      </c>
      <c r="ED36" s="50">
        <f t="shared" si="5"/>
        <v>39782</v>
      </c>
      <c r="EE36" s="50">
        <f t="shared" si="5"/>
        <v>39813</v>
      </c>
      <c r="EF36" s="50">
        <f t="shared" si="5"/>
        <v>39844</v>
      </c>
      <c r="EG36" s="50">
        <f t="shared" si="5"/>
        <v>39872</v>
      </c>
      <c r="EH36" s="50">
        <f t="shared" si="5"/>
        <v>39903</v>
      </c>
      <c r="EI36" s="50">
        <f t="shared" si="5"/>
        <v>39933</v>
      </c>
      <c r="EJ36" s="50">
        <f t="shared" si="5"/>
        <v>39964</v>
      </c>
      <c r="EK36" s="50">
        <f t="shared" si="5"/>
        <v>39994</v>
      </c>
      <c r="EL36" s="50">
        <f t="shared" si="5"/>
        <v>40025</v>
      </c>
      <c r="EM36" s="50">
        <f t="shared" si="5"/>
        <v>40056</v>
      </c>
      <c r="EN36" s="50">
        <f t="shared" si="5"/>
        <v>40086</v>
      </c>
      <c r="EO36" s="50">
        <f t="shared" si="5"/>
        <v>40117</v>
      </c>
      <c r="EP36" s="50">
        <f t="shared" si="5"/>
        <v>40147</v>
      </c>
      <c r="EQ36" s="50">
        <f t="shared" si="5"/>
        <v>40178</v>
      </c>
      <c r="ER36" s="50">
        <f t="shared" si="5"/>
        <v>40209</v>
      </c>
      <c r="ES36" s="50">
        <f t="shared" si="5"/>
        <v>40237</v>
      </c>
      <c r="ET36" s="50">
        <f t="shared" si="5"/>
        <v>40268</v>
      </c>
      <c r="EU36" s="50">
        <f t="shared" si="5"/>
        <v>40298</v>
      </c>
      <c r="EV36" s="50">
        <f t="shared" si="5"/>
        <v>40329</v>
      </c>
      <c r="EW36" s="50">
        <f t="shared" si="5"/>
        <v>40359</v>
      </c>
      <c r="EX36" s="50">
        <f t="shared" si="5"/>
        <v>40390</v>
      </c>
      <c r="EY36" s="50">
        <f t="shared" si="5"/>
        <v>40421</v>
      </c>
      <c r="EZ36" s="50">
        <f t="shared" si="5"/>
        <v>40451</v>
      </c>
      <c r="FA36" s="50">
        <f t="shared" si="5"/>
        <v>40482</v>
      </c>
      <c r="FB36" s="50">
        <f t="shared" si="5"/>
        <v>40512</v>
      </c>
      <c r="FC36" s="50">
        <f t="shared" si="5"/>
        <v>40543</v>
      </c>
      <c r="FD36" s="50">
        <f t="shared" si="5"/>
        <v>40574</v>
      </c>
      <c r="FE36" s="50">
        <f t="shared" si="5"/>
        <v>40602</v>
      </c>
      <c r="FF36" s="50">
        <f t="shared" si="5"/>
        <v>40633</v>
      </c>
      <c r="FG36" s="50">
        <f t="shared" si="5"/>
        <v>40663</v>
      </c>
      <c r="FH36" s="50">
        <f t="shared" si="5"/>
        <v>40694</v>
      </c>
      <c r="FI36" s="50">
        <f t="shared" si="5"/>
        <v>40724</v>
      </c>
      <c r="FJ36" s="50">
        <f t="shared" si="5"/>
        <v>40755</v>
      </c>
      <c r="FK36" s="50">
        <f t="shared" si="5"/>
        <v>40786</v>
      </c>
      <c r="FL36" s="50">
        <f t="shared" si="5"/>
        <v>40816</v>
      </c>
      <c r="FM36" s="50">
        <f t="shared" si="5"/>
        <v>40847</v>
      </c>
      <c r="FN36" s="50">
        <f t="shared" si="5"/>
        <v>40877</v>
      </c>
      <c r="FO36" s="50">
        <f t="shared" si="5"/>
        <v>40908</v>
      </c>
      <c r="FP36" s="50">
        <f t="shared" si="5"/>
        <v>40939</v>
      </c>
      <c r="FQ36" s="50">
        <f t="shared" si="5"/>
        <v>40968</v>
      </c>
      <c r="FR36" s="50">
        <f t="shared" si="5"/>
        <v>40999</v>
      </c>
      <c r="FS36" s="50">
        <f t="shared" si="5"/>
        <v>41029</v>
      </c>
      <c r="FT36" s="50">
        <f t="shared" si="5"/>
        <v>41060</v>
      </c>
      <c r="FU36" s="50">
        <f t="shared" si="5"/>
        <v>41090</v>
      </c>
      <c r="FV36" s="50">
        <f t="shared" si="5"/>
        <v>41121</v>
      </c>
      <c r="FW36" s="50">
        <f t="shared" si="5"/>
        <v>41152</v>
      </c>
      <c r="FX36" s="50">
        <f t="shared" si="5"/>
        <v>41182</v>
      </c>
      <c r="FY36" s="50">
        <f t="shared" si="5"/>
        <v>41213</v>
      </c>
      <c r="FZ36" s="50">
        <f t="shared" si="5"/>
        <v>41243</v>
      </c>
      <c r="GA36" s="50">
        <f t="shared" si="5"/>
        <v>41274</v>
      </c>
      <c r="GB36" s="50">
        <f t="shared" si="5"/>
        <v>41305</v>
      </c>
      <c r="GC36" s="50">
        <f t="shared" si="5"/>
        <v>41333</v>
      </c>
      <c r="GD36" s="50">
        <f t="shared" si="5"/>
        <v>41364</v>
      </c>
      <c r="GE36" s="50">
        <f t="shared" si="5"/>
        <v>41394</v>
      </c>
      <c r="GF36" s="50">
        <f t="shared" si="5"/>
        <v>41425</v>
      </c>
      <c r="GG36" s="50">
        <f t="shared" si="5"/>
        <v>41455</v>
      </c>
      <c r="GH36" s="50">
        <f t="shared" si="5"/>
        <v>41486</v>
      </c>
      <c r="GI36" s="50">
        <f t="shared" si="5"/>
        <v>41517</v>
      </c>
      <c r="GJ36" s="50">
        <f t="shared" si="5"/>
        <v>41547</v>
      </c>
      <c r="GK36" s="50">
        <f t="shared" si="5"/>
        <v>41578</v>
      </c>
      <c r="GL36" s="50">
        <f t="shared" si="5"/>
        <v>41608</v>
      </c>
      <c r="GM36" s="50">
        <f t="shared" si="5"/>
        <v>41639</v>
      </c>
      <c r="GN36" s="50">
        <f t="shared" ref="GN36:IY36" si="6">GN9</f>
        <v>41670</v>
      </c>
      <c r="GO36" s="50">
        <f t="shared" si="6"/>
        <v>41698</v>
      </c>
      <c r="GP36" s="50">
        <f t="shared" si="6"/>
        <v>41729</v>
      </c>
      <c r="GQ36" s="50">
        <f t="shared" si="6"/>
        <v>41759</v>
      </c>
      <c r="GR36" s="50">
        <f t="shared" si="6"/>
        <v>41790</v>
      </c>
      <c r="GS36" s="50">
        <f t="shared" si="6"/>
        <v>41820</v>
      </c>
      <c r="GT36" s="50">
        <f t="shared" si="6"/>
        <v>41851</v>
      </c>
      <c r="GU36" s="50">
        <f t="shared" si="6"/>
        <v>41882</v>
      </c>
      <c r="GV36" s="50">
        <f t="shared" si="6"/>
        <v>41912</v>
      </c>
      <c r="GW36" s="50">
        <f t="shared" si="6"/>
        <v>41943</v>
      </c>
      <c r="GX36" s="50">
        <f t="shared" si="6"/>
        <v>41973</v>
      </c>
      <c r="GY36" s="50">
        <f t="shared" si="6"/>
        <v>42004</v>
      </c>
      <c r="GZ36" s="50">
        <f t="shared" si="6"/>
        <v>42035</v>
      </c>
      <c r="HA36" s="50">
        <f t="shared" si="6"/>
        <v>42063</v>
      </c>
      <c r="HB36" s="50">
        <f t="shared" si="6"/>
        <v>42094</v>
      </c>
      <c r="HC36" s="50">
        <f t="shared" si="6"/>
        <v>42124</v>
      </c>
      <c r="HD36" s="50">
        <f t="shared" si="6"/>
        <v>42155</v>
      </c>
      <c r="HE36" s="50">
        <f t="shared" si="6"/>
        <v>42185</v>
      </c>
      <c r="HF36" s="50">
        <f t="shared" si="6"/>
        <v>42216</v>
      </c>
      <c r="HG36" s="50">
        <f t="shared" si="6"/>
        <v>42247</v>
      </c>
      <c r="HH36" s="50">
        <f t="shared" si="6"/>
        <v>42277</v>
      </c>
      <c r="HI36" s="50">
        <f t="shared" si="6"/>
        <v>42308</v>
      </c>
      <c r="HJ36" s="50">
        <f t="shared" si="6"/>
        <v>42338</v>
      </c>
      <c r="HK36" s="50">
        <f t="shared" si="6"/>
        <v>42369</v>
      </c>
      <c r="HL36" s="50">
        <f t="shared" si="6"/>
        <v>42400</v>
      </c>
      <c r="HM36" s="50">
        <f t="shared" si="6"/>
        <v>42429</v>
      </c>
      <c r="HN36" s="50">
        <f t="shared" si="6"/>
        <v>42460</v>
      </c>
      <c r="HO36" s="50">
        <f t="shared" si="6"/>
        <v>42490</v>
      </c>
      <c r="HP36" s="50">
        <f t="shared" si="6"/>
        <v>42521</v>
      </c>
      <c r="HQ36" s="50">
        <f t="shared" si="6"/>
        <v>42551</v>
      </c>
      <c r="HR36" s="50">
        <f t="shared" si="6"/>
        <v>42582</v>
      </c>
      <c r="HS36" s="50">
        <f t="shared" si="6"/>
        <v>42613</v>
      </c>
      <c r="HT36" s="50">
        <f t="shared" si="6"/>
        <v>42643</v>
      </c>
      <c r="HU36" s="50">
        <f t="shared" si="6"/>
        <v>42674</v>
      </c>
      <c r="HV36" s="50">
        <f t="shared" si="6"/>
        <v>42704</v>
      </c>
      <c r="HW36" s="50">
        <f t="shared" si="6"/>
        <v>42735</v>
      </c>
      <c r="HX36" s="50">
        <f t="shared" si="6"/>
        <v>42766</v>
      </c>
      <c r="HY36" s="50">
        <f t="shared" si="6"/>
        <v>42794</v>
      </c>
      <c r="HZ36" s="50">
        <f t="shared" si="6"/>
        <v>42825</v>
      </c>
      <c r="IA36" s="50">
        <f t="shared" si="6"/>
        <v>42855</v>
      </c>
      <c r="IB36" s="50">
        <f t="shared" si="6"/>
        <v>42886</v>
      </c>
      <c r="IC36" s="50">
        <f t="shared" si="6"/>
        <v>42916</v>
      </c>
      <c r="ID36" s="50">
        <f t="shared" si="6"/>
        <v>42947</v>
      </c>
      <c r="IE36" s="50">
        <f t="shared" si="6"/>
        <v>42978</v>
      </c>
      <c r="IF36" s="50">
        <f t="shared" si="6"/>
        <v>43008</v>
      </c>
      <c r="IG36" s="50">
        <f t="shared" si="6"/>
        <v>43039</v>
      </c>
      <c r="IH36" s="50">
        <f t="shared" si="6"/>
        <v>43069</v>
      </c>
      <c r="II36" s="50">
        <f t="shared" si="6"/>
        <v>43100</v>
      </c>
      <c r="IJ36" s="50">
        <f t="shared" si="6"/>
        <v>43131</v>
      </c>
      <c r="IK36" s="50">
        <f t="shared" si="6"/>
        <v>43159</v>
      </c>
      <c r="IL36" s="50">
        <f t="shared" si="6"/>
        <v>43190</v>
      </c>
      <c r="IM36" s="50">
        <f t="shared" si="6"/>
        <v>43220</v>
      </c>
      <c r="IN36" s="50">
        <f t="shared" si="6"/>
        <v>43251</v>
      </c>
      <c r="IO36" s="50">
        <f t="shared" si="6"/>
        <v>43281</v>
      </c>
      <c r="IP36" s="50">
        <f t="shared" si="6"/>
        <v>43312</v>
      </c>
      <c r="IQ36" s="50">
        <f t="shared" si="6"/>
        <v>43343</v>
      </c>
      <c r="IR36" s="50">
        <f t="shared" si="6"/>
        <v>43373</v>
      </c>
      <c r="IS36" s="50">
        <f t="shared" si="6"/>
        <v>43404</v>
      </c>
      <c r="IT36" s="50">
        <f t="shared" si="6"/>
        <v>43434</v>
      </c>
      <c r="IU36" s="50">
        <f t="shared" si="6"/>
        <v>43465</v>
      </c>
      <c r="IV36" s="50">
        <f t="shared" si="6"/>
        <v>43496</v>
      </c>
      <c r="IW36" s="50">
        <f t="shared" si="6"/>
        <v>43524</v>
      </c>
      <c r="IX36" s="50">
        <f t="shared" si="6"/>
        <v>43555</v>
      </c>
      <c r="IY36" s="50">
        <f t="shared" si="6"/>
        <v>43585</v>
      </c>
      <c r="IZ36" s="50">
        <f t="shared" ref="IZ36:JC36" si="7">IZ9</f>
        <v>43616</v>
      </c>
      <c r="JA36" s="50">
        <f t="shared" si="7"/>
        <v>43646</v>
      </c>
      <c r="JB36" s="50">
        <f t="shared" si="7"/>
        <v>43677</v>
      </c>
      <c r="JC36" s="50">
        <f t="shared" si="7"/>
        <v>43708</v>
      </c>
    </row>
    <row r="37" spans="2:271" x14ac:dyDescent="0.25">
      <c r="B37" s="51" t="s">
        <v>34</v>
      </c>
      <c r="C37" s="52">
        <v>38196</v>
      </c>
      <c r="D37" s="52">
        <v>39665</v>
      </c>
      <c r="E37" s="52">
        <v>39537</v>
      </c>
      <c r="F37" s="52">
        <v>39696</v>
      </c>
      <c r="G37" s="52">
        <v>39692</v>
      </c>
      <c r="H37" s="52">
        <v>39760</v>
      </c>
      <c r="I37" s="52">
        <v>39837</v>
      </c>
      <c r="J37" s="52">
        <v>40490</v>
      </c>
      <c r="K37" s="52">
        <v>40330</v>
      </c>
      <c r="L37" s="52">
        <v>40346</v>
      </c>
      <c r="M37" s="52">
        <v>40392</v>
      </c>
      <c r="N37" s="52">
        <v>40426</v>
      </c>
      <c r="O37" s="52">
        <v>39366</v>
      </c>
      <c r="P37" s="52">
        <v>40217</v>
      </c>
      <c r="Q37" s="52">
        <v>40226</v>
      </c>
      <c r="R37" s="52">
        <v>40092</v>
      </c>
      <c r="S37" s="52">
        <v>40527</v>
      </c>
      <c r="T37" s="52">
        <v>40950</v>
      </c>
      <c r="U37" s="52">
        <v>41287</v>
      </c>
      <c r="V37" s="52">
        <v>41811</v>
      </c>
      <c r="W37" s="52">
        <v>42358</v>
      </c>
      <c r="X37" s="52">
        <v>43273</v>
      </c>
      <c r="Y37" s="52">
        <v>43742</v>
      </c>
      <c r="Z37" s="52">
        <v>44228</v>
      </c>
      <c r="AA37" s="52">
        <v>44462</v>
      </c>
      <c r="AB37" s="52">
        <v>45062</v>
      </c>
      <c r="AC37" s="52">
        <v>45592</v>
      </c>
      <c r="AD37" s="52">
        <v>46553</v>
      </c>
      <c r="AE37" s="52">
        <v>47309</v>
      </c>
      <c r="AF37" s="52">
        <v>48587</v>
      </c>
      <c r="AG37" s="52">
        <v>49722</v>
      </c>
      <c r="AH37" s="52">
        <v>50825</v>
      </c>
      <c r="AI37" s="52">
        <v>51613</v>
      </c>
      <c r="AJ37" s="52">
        <v>52962</v>
      </c>
      <c r="AK37" s="52">
        <v>54285</v>
      </c>
      <c r="AL37" s="52">
        <v>55417</v>
      </c>
      <c r="AM37" s="52">
        <v>55942</v>
      </c>
      <c r="AN37" s="52">
        <v>58126</v>
      </c>
      <c r="AO37" s="52">
        <v>59004</v>
      </c>
      <c r="AP37" s="52">
        <v>60012</v>
      </c>
      <c r="AQ37" s="52">
        <v>61357</v>
      </c>
      <c r="AR37" s="52">
        <v>63347</v>
      </c>
      <c r="AS37" s="52">
        <v>65697</v>
      </c>
      <c r="AT37" s="52">
        <v>67264</v>
      </c>
      <c r="AU37" s="52">
        <v>68476</v>
      </c>
      <c r="AV37" s="52">
        <v>70004</v>
      </c>
      <c r="AW37" s="52">
        <v>71471</v>
      </c>
      <c r="AX37" s="52">
        <v>72667</v>
      </c>
      <c r="AY37" s="52">
        <v>71395</v>
      </c>
      <c r="AZ37" s="52">
        <v>74459</v>
      </c>
      <c r="BA37" s="52">
        <v>74990</v>
      </c>
      <c r="BB37" s="52">
        <v>75819</v>
      </c>
      <c r="BC37" s="52">
        <v>76922</v>
      </c>
      <c r="BD37" s="52">
        <v>77744</v>
      </c>
      <c r="BE37" s="52">
        <v>78823</v>
      </c>
      <c r="BF37" s="52">
        <v>80457</v>
      </c>
      <c r="BG37" s="52">
        <v>80545</v>
      </c>
      <c r="BH37" s="52">
        <v>82031</v>
      </c>
      <c r="BI37" s="52">
        <v>83166</v>
      </c>
      <c r="BJ37" s="52">
        <v>83575</v>
      </c>
      <c r="BK37" s="52">
        <v>83455</v>
      </c>
      <c r="BL37" s="52">
        <v>84008</v>
      </c>
      <c r="BM37" s="52">
        <v>84159</v>
      </c>
      <c r="BN37" s="52">
        <v>85361</v>
      </c>
      <c r="BO37" s="52">
        <v>85863</v>
      </c>
      <c r="BP37" s="52">
        <v>86306</v>
      </c>
      <c r="BQ37" s="52">
        <v>86803</v>
      </c>
      <c r="BR37" s="52">
        <v>86968</v>
      </c>
      <c r="BS37" s="52">
        <v>87293</v>
      </c>
      <c r="BT37" s="52">
        <v>88667</v>
      </c>
      <c r="BU37" s="52">
        <v>89834</v>
      </c>
      <c r="BV37" s="52">
        <v>90415</v>
      </c>
      <c r="BW37" s="52">
        <v>90826</v>
      </c>
      <c r="BX37" s="52">
        <v>91597</v>
      </c>
      <c r="BY37" s="52">
        <v>91625</v>
      </c>
      <c r="BZ37" s="52">
        <v>92010</v>
      </c>
      <c r="CA37" s="52">
        <v>92887</v>
      </c>
      <c r="CB37" s="52">
        <v>93503</v>
      </c>
      <c r="CC37" s="52">
        <v>94622</v>
      </c>
      <c r="CD37" s="52">
        <v>94512</v>
      </c>
      <c r="CE37" s="52">
        <v>94576</v>
      </c>
      <c r="CF37" s="52">
        <v>93081</v>
      </c>
      <c r="CG37" s="52">
        <v>91462</v>
      </c>
      <c r="CH37" s="52">
        <v>89367</v>
      </c>
      <c r="CI37" s="52">
        <v>86826</v>
      </c>
      <c r="CJ37" s="52">
        <v>86999</v>
      </c>
      <c r="CK37" s="52">
        <v>87560</v>
      </c>
      <c r="CL37" s="52">
        <v>88535</v>
      </c>
      <c r="CM37" s="52">
        <v>89140</v>
      </c>
      <c r="CN37" s="52">
        <v>88027</v>
      </c>
      <c r="CO37" s="52">
        <v>89483</v>
      </c>
      <c r="CP37" s="52">
        <v>90245</v>
      </c>
      <c r="CQ37" s="52">
        <v>90385</v>
      </c>
      <c r="CR37" s="52">
        <v>91362</v>
      </c>
      <c r="CS37" s="52">
        <v>92487</v>
      </c>
      <c r="CT37" s="52">
        <v>93390</v>
      </c>
      <c r="CU37" s="52">
        <v>92505</v>
      </c>
      <c r="CV37" s="52">
        <v>95076</v>
      </c>
      <c r="CW37" s="52">
        <v>95619</v>
      </c>
      <c r="CX37" s="52">
        <v>96861</v>
      </c>
      <c r="CY37" s="52">
        <v>99340</v>
      </c>
      <c r="CZ37" s="52">
        <v>101722</v>
      </c>
      <c r="DA37" s="52">
        <v>103482</v>
      </c>
      <c r="DB37" s="52">
        <v>104865</v>
      </c>
      <c r="DC37" s="52">
        <v>106116</v>
      </c>
      <c r="DD37" s="52">
        <v>107410</v>
      </c>
      <c r="DE37" s="52">
        <v>108364</v>
      </c>
      <c r="DF37" s="52">
        <v>108891</v>
      </c>
      <c r="DG37" s="52">
        <v>109177</v>
      </c>
      <c r="DH37" s="52">
        <v>110514</v>
      </c>
      <c r="DI37" s="52">
        <v>111661</v>
      </c>
      <c r="DJ37" s="52">
        <v>112027</v>
      </c>
      <c r="DK37" s="52">
        <v>113919</v>
      </c>
      <c r="DL37" s="52">
        <v>113513</v>
      </c>
      <c r="DM37" s="52">
        <v>116206</v>
      </c>
      <c r="DN37" s="52">
        <v>117986</v>
      </c>
      <c r="DO37" s="52">
        <v>119883</v>
      </c>
      <c r="DP37" s="52">
        <v>123743</v>
      </c>
      <c r="DQ37" s="52">
        <v>126348</v>
      </c>
      <c r="DR37" s="52">
        <v>129078</v>
      </c>
      <c r="DS37" s="52">
        <v>129708</v>
      </c>
      <c r="DT37" s="52">
        <v>132373</v>
      </c>
      <c r="DU37" s="52">
        <v>131965</v>
      </c>
      <c r="DV37" s="52">
        <v>133779</v>
      </c>
      <c r="DW37" s="52">
        <v>136356</v>
      </c>
      <c r="DX37" s="52">
        <v>144727</v>
      </c>
      <c r="DY37" s="52">
        <v>147472</v>
      </c>
      <c r="DZ37" s="52">
        <v>152122</v>
      </c>
      <c r="EA37" s="52">
        <v>155230</v>
      </c>
      <c r="EB37" s="52">
        <v>155958</v>
      </c>
      <c r="EC37" s="52">
        <v>159454</v>
      </c>
      <c r="ED37" s="52">
        <v>162141</v>
      </c>
      <c r="EE37" s="52">
        <v>163282</v>
      </c>
      <c r="EF37" s="52">
        <v>165826</v>
      </c>
      <c r="EG37" s="52">
        <v>167084</v>
      </c>
      <c r="EH37" s="52">
        <v>168288</v>
      </c>
      <c r="EI37" s="52">
        <v>167847</v>
      </c>
      <c r="EJ37" s="52">
        <v>168581</v>
      </c>
      <c r="EK37" s="52">
        <v>170497</v>
      </c>
      <c r="EL37" s="52">
        <v>172653</v>
      </c>
      <c r="EM37" s="52">
        <v>172878</v>
      </c>
      <c r="EN37" s="52">
        <v>173225</v>
      </c>
      <c r="EO37" s="52">
        <v>174121</v>
      </c>
      <c r="EP37" s="52">
        <v>175499</v>
      </c>
      <c r="EQ37" s="52">
        <v>174436</v>
      </c>
      <c r="ER37" s="52">
        <v>175376</v>
      </c>
      <c r="ES37" s="52">
        <v>174778</v>
      </c>
      <c r="ET37" s="52">
        <v>176270</v>
      </c>
      <c r="EU37" s="52">
        <v>176887</v>
      </c>
      <c r="EV37" s="52">
        <v>177032</v>
      </c>
      <c r="EW37" s="52">
        <v>177263</v>
      </c>
      <c r="EX37" s="52">
        <v>176344</v>
      </c>
      <c r="EY37" s="52">
        <v>175145</v>
      </c>
      <c r="EZ37" s="52">
        <v>175126</v>
      </c>
      <c r="FA37" s="52">
        <v>174833</v>
      </c>
      <c r="FB37" s="52">
        <v>175441</v>
      </c>
      <c r="FC37" s="52">
        <v>171889</v>
      </c>
      <c r="FD37" s="52">
        <v>172078</v>
      </c>
      <c r="FE37" s="52">
        <v>170479</v>
      </c>
      <c r="FF37" s="52">
        <v>172394</v>
      </c>
      <c r="FG37" s="52">
        <v>174042</v>
      </c>
      <c r="FH37" s="52">
        <v>175113</v>
      </c>
      <c r="FI37" s="52">
        <v>176555</v>
      </c>
      <c r="FJ37" s="52">
        <v>183015</v>
      </c>
      <c r="FK37" s="52">
        <v>183090</v>
      </c>
      <c r="FL37" s="52">
        <v>183326</v>
      </c>
      <c r="FM37" s="52">
        <v>183809</v>
      </c>
      <c r="FN37" s="52">
        <v>183542</v>
      </c>
      <c r="FO37" s="52">
        <v>181352</v>
      </c>
      <c r="FP37" s="52">
        <v>180954</v>
      </c>
      <c r="FQ37" s="52">
        <v>180691</v>
      </c>
      <c r="FR37" s="52">
        <v>181312</v>
      </c>
      <c r="FS37" s="52">
        <v>181634</v>
      </c>
      <c r="FT37" s="52">
        <v>181816</v>
      </c>
      <c r="FU37" s="52">
        <v>181628</v>
      </c>
      <c r="FV37" s="52">
        <v>181279</v>
      </c>
      <c r="FW37" s="52">
        <v>181103</v>
      </c>
      <c r="FX37" s="52">
        <v>179136</v>
      </c>
      <c r="FY37" s="52">
        <v>179756</v>
      </c>
      <c r="FZ37" s="52">
        <v>179753</v>
      </c>
      <c r="GA37" s="52">
        <v>180939</v>
      </c>
      <c r="GB37" s="52">
        <v>180505</v>
      </c>
      <c r="GC37" s="52">
        <v>179889</v>
      </c>
      <c r="GD37" s="52">
        <v>182691</v>
      </c>
      <c r="GE37" s="52">
        <v>182513</v>
      </c>
      <c r="GF37" s="52">
        <v>182415</v>
      </c>
      <c r="GG37" s="52">
        <v>182057</v>
      </c>
      <c r="GH37" s="52">
        <v>182503</v>
      </c>
      <c r="GI37" s="52">
        <v>182093</v>
      </c>
      <c r="GJ37" s="52">
        <v>182190</v>
      </c>
      <c r="GK37" s="52">
        <v>182674</v>
      </c>
      <c r="GL37" s="52">
        <v>182307</v>
      </c>
      <c r="GM37" s="52">
        <v>181543</v>
      </c>
      <c r="GN37" s="52">
        <v>182129</v>
      </c>
      <c r="GO37" s="52">
        <v>180383</v>
      </c>
      <c r="GP37" s="52">
        <v>180700</v>
      </c>
      <c r="GQ37" s="52">
        <v>180822</v>
      </c>
      <c r="GR37" s="52">
        <v>180963</v>
      </c>
      <c r="GS37" s="52">
        <v>180768</v>
      </c>
      <c r="GT37" s="52">
        <v>180675</v>
      </c>
      <c r="GU37" s="52">
        <v>179813</v>
      </c>
      <c r="GV37" s="52">
        <v>179766</v>
      </c>
      <c r="GW37" s="52">
        <v>179371</v>
      </c>
      <c r="GX37" s="52">
        <v>179000</v>
      </c>
      <c r="GY37" s="52">
        <v>175927</v>
      </c>
      <c r="GZ37" s="52">
        <v>172737</v>
      </c>
      <c r="HA37" s="52">
        <v>170160</v>
      </c>
      <c r="HB37" s="52">
        <v>171007</v>
      </c>
      <c r="HC37" s="52">
        <v>171557</v>
      </c>
      <c r="HD37" s="52">
        <v>170423</v>
      </c>
      <c r="HE37" s="52">
        <v>169385</v>
      </c>
      <c r="HF37" s="52">
        <v>170037</v>
      </c>
      <c r="HG37" s="52">
        <v>169755</v>
      </c>
      <c r="HH37" s="52">
        <v>170266</v>
      </c>
      <c r="HI37" s="52">
        <v>170422</v>
      </c>
      <c r="HJ37" s="52">
        <v>171537</v>
      </c>
      <c r="HK37" s="52">
        <v>172482</v>
      </c>
      <c r="HL37" s="52">
        <v>173730</v>
      </c>
      <c r="HM37" s="52">
        <v>175951</v>
      </c>
      <c r="HN37" s="52">
        <v>181071</v>
      </c>
      <c r="HO37" s="52">
        <v>187505</v>
      </c>
      <c r="HP37" s="52">
        <v>193016</v>
      </c>
      <c r="HQ37" s="52">
        <v>199423</v>
      </c>
      <c r="HR37" s="52">
        <v>204601</v>
      </c>
      <c r="HS37" s="52">
        <v>210509</v>
      </c>
      <c r="HT37" s="52">
        <v>216483</v>
      </c>
      <c r="HU37" s="52">
        <v>223416</v>
      </c>
      <c r="HV37" s="52">
        <v>230138</v>
      </c>
      <c r="HW37" s="52">
        <v>235722</v>
      </c>
      <c r="HX37" s="52">
        <v>241983</v>
      </c>
      <c r="HY37" s="52">
        <v>247036</v>
      </c>
      <c r="HZ37" s="52">
        <v>257027</v>
      </c>
      <c r="IA37" s="52">
        <v>261577</v>
      </c>
      <c r="IB37" s="52">
        <v>271190</v>
      </c>
      <c r="IC37" s="52">
        <v>281776</v>
      </c>
      <c r="ID37" s="52">
        <v>290799</v>
      </c>
      <c r="IE37" s="52">
        <v>299947</v>
      </c>
      <c r="IF37" s="52">
        <v>305056</v>
      </c>
      <c r="IG37" s="52">
        <v>312003</v>
      </c>
      <c r="IH37" s="52">
        <v>322559</v>
      </c>
      <c r="II37" s="52">
        <v>328415</v>
      </c>
      <c r="IJ37" s="52">
        <v>336250</v>
      </c>
      <c r="IK37" s="52">
        <v>340822</v>
      </c>
      <c r="IL37" s="52">
        <v>349936</v>
      </c>
      <c r="IM37" s="52">
        <v>358145</v>
      </c>
      <c r="IN37" s="52">
        <v>367003</v>
      </c>
      <c r="IO37" s="52">
        <v>374254</v>
      </c>
      <c r="IP37" s="52">
        <v>384590</v>
      </c>
      <c r="IQ37" s="52">
        <v>393799</v>
      </c>
      <c r="IR37" s="52">
        <v>404515</v>
      </c>
      <c r="IS37" s="52">
        <v>412146</v>
      </c>
      <c r="IT37" s="52">
        <v>419670</v>
      </c>
      <c r="IU37" s="52">
        <v>424385</v>
      </c>
      <c r="IV37" s="52">
        <v>434814</v>
      </c>
      <c r="IW37" s="52">
        <v>439936</v>
      </c>
      <c r="IX37" s="52">
        <v>444768</v>
      </c>
      <c r="IY37" s="52">
        <v>451509</v>
      </c>
      <c r="IZ37" s="52">
        <v>459184</v>
      </c>
      <c r="JA37" s="52">
        <v>465690</v>
      </c>
      <c r="JB37" s="52">
        <v>473081</v>
      </c>
      <c r="JC37" s="52">
        <v>477293</v>
      </c>
    </row>
    <row r="38" spans="2:271" x14ac:dyDescent="0.25">
      <c r="B38" s="51" t="s">
        <v>35</v>
      </c>
    </row>
    <row r="39" spans="2:271" x14ac:dyDescent="0.25">
      <c r="B39" s="51" t="s">
        <v>36</v>
      </c>
    </row>
    <row r="40" spans="2:271" x14ac:dyDescent="0.25">
      <c r="B40" s="51" t="s">
        <v>37</v>
      </c>
    </row>
    <row r="41" spans="2:271" x14ac:dyDescent="0.25">
      <c r="B41" s="51" t="s">
        <v>38</v>
      </c>
    </row>
    <row r="42" spans="2:271" x14ac:dyDescent="0.25">
      <c r="B42" s="51" t="s">
        <v>39</v>
      </c>
    </row>
    <row r="43" spans="2:271" x14ac:dyDescent="0.25">
      <c r="B43" s="51" t="s">
        <v>40</v>
      </c>
    </row>
    <row r="47" spans="2:271" ht="18" x14ac:dyDescent="0.35">
      <c r="B47" s="49" t="s">
        <v>41</v>
      </c>
      <c r="C47" s="53">
        <f>C36</f>
        <v>35795</v>
      </c>
      <c r="D47" s="53">
        <f t="shared" ref="D47:BO47" si="8">D36</f>
        <v>35826</v>
      </c>
      <c r="E47" s="53">
        <f t="shared" si="8"/>
        <v>35854</v>
      </c>
      <c r="F47" s="53">
        <f t="shared" si="8"/>
        <v>35885</v>
      </c>
      <c r="G47" s="53">
        <f t="shared" si="8"/>
        <v>35915</v>
      </c>
      <c r="H47" s="53">
        <f t="shared" si="8"/>
        <v>35946</v>
      </c>
      <c r="I47" s="53">
        <f t="shared" si="8"/>
        <v>35976</v>
      </c>
      <c r="J47" s="53">
        <f t="shared" si="8"/>
        <v>36007</v>
      </c>
      <c r="K47" s="53">
        <f t="shared" si="8"/>
        <v>36038</v>
      </c>
      <c r="L47" s="53">
        <f t="shared" si="8"/>
        <v>36068</v>
      </c>
      <c r="M47" s="53">
        <f t="shared" si="8"/>
        <v>36099</v>
      </c>
      <c r="N47" s="53">
        <f t="shared" si="8"/>
        <v>36129</v>
      </c>
      <c r="O47" s="53">
        <f t="shared" si="8"/>
        <v>36160</v>
      </c>
      <c r="P47" s="53">
        <f t="shared" si="8"/>
        <v>36191</v>
      </c>
      <c r="Q47" s="53">
        <f t="shared" si="8"/>
        <v>36219</v>
      </c>
      <c r="R47" s="53">
        <f t="shared" si="8"/>
        <v>36250</v>
      </c>
      <c r="S47" s="53">
        <f t="shared" si="8"/>
        <v>36280</v>
      </c>
      <c r="T47" s="53">
        <f t="shared" si="8"/>
        <v>36311</v>
      </c>
      <c r="U47" s="53">
        <f t="shared" si="8"/>
        <v>36341</v>
      </c>
      <c r="V47" s="53">
        <f t="shared" si="8"/>
        <v>36372</v>
      </c>
      <c r="W47" s="53">
        <f t="shared" si="8"/>
        <v>36403</v>
      </c>
      <c r="X47" s="53">
        <f t="shared" si="8"/>
        <v>36433</v>
      </c>
      <c r="Y47" s="53">
        <f t="shared" si="8"/>
        <v>36464</v>
      </c>
      <c r="Z47" s="53">
        <f t="shared" si="8"/>
        <v>36494</v>
      </c>
      <c r="AA47" s="53">
        <f t="shared" si="8"/>
        <v>36525</v>
      </c>
      <c r="AB47" s="53">
        <f t="shared" si="8"/>
        <v>36556</v>
      </c>
      <c r="AC47" s="53">
        <f t="shared" si="8"/>
        <v>36585</v>
      </c>
      <c r="AD47" s="53">
        <f t="shared" si="8"/>
        <v>36616</v>
      </c>
      <c r="AE47" s="53">
        <f t="shared" si="8"/>
        <v>36646</v>
      </c>
      <c r="AF47" s="53">
        <f t="shared" si="8"/>
        <v>36677</v>
      </c>
      <c r="AG47" s="53">
        <f t="shared" si="8"/>
        <v>36707</v>
      </c>
      <c r="AH47" s="53">
        <f t="shared" si="8"/>
        <v>36738</v>
      </c>
      <c r="AI47" s="53">
        <f t="shared" si="8"/>
        <v>36769</v>
      </c>
      <c r="AJ47" s="53">
        <f t="shared" si="8"/>
        <v>36799</v>
      </c>
      <c r="AK47" s="53">
        <f t="shared" si="8"/>
        <v>36830</v>
      </c>
      <c r="AL47" s="53">
        <f t="shared" si="8"/>
        <v>36860</v>
      </c>
      <c r="AM47" s="53">
        <f t="shared" si="8"/>
        <v>36891</v>
      </c>
      <c r="AN47" s="53">
        <f t="shared" si="8"/>
        <v>36922</v>
      </c>
      <c r="AO47" s="53">
        <f t="shared" si="8"/>
        <v>36950</v>
      </c>
      <c r="AP47" s="53">
        <f t="shared" si="8"/>
        <v>36981</v>
      </c>
      <c r="AQ47" s="53">
        <f t="shared" si="8"/>
        <v>37011</v>
      </c>
      <c r="AR47" s="53">
        <f t="shared" si="8"/>
        <v>37042</v>
      </c>
      <c r="AS47" s="53">
        <f t="shared" si="8"/>
        <v>37072</v>
      </c>
      <c r="AT47" s="53">
        <f t="shared" si="8"/>
        <v>37103</v>
      </c>
      <c r="AU47" s="53">
        <f t="shared" si="8"/>
        <v>37134</v>
      </c>
      <c r="AV47" s="53">
        <f t="shared" si="8"/>
        <v>37164</v>
      </c>
      <c r="AW47" s="53">
        <f t="shared" si="8"/>
        <v>37195</v>
      </c>
      <c r="AX47" s="53">
        <f t="shared" si="8"/>
        <v>37225</v>
      </c>
      <c r="AY47" s="53">
        <f t="shared" si="8"/>
        <v>37256</v>
      </c>
      <c r="AZ47" s="53">
        <f t="shared" si="8"/>
        <v>37287</v>
      </c>
      <c r="BA47" s="53">
        <f t="shared" si="8"/>
        <v>37315</v>
      </c>
      <c r="BB47" s="53">
        <f t="shared" si="8"/>
        <v>37346</v>
      </c>
      <c r="BC47" s="53">
        <f t="shared" si="8"/>
        <v>37376</v>
      </c>
      <c r="BD47" s="53">
        <f t="shared" si="8"/>
        <v>37407</v>
      </c>
      <c r="BE47" s="53">
        <f t="shared" si="8"/>
        <v>37437</v>
      </c>
      <c r="BF47" s="53">
        <f t="shared" si="8"/>
        <v>37468</v>
      </c>
      <c r="BG47" s="53">
        <f t="shared" si="8"/>
        <v>37499</v>
      </c>
      <c r="BH47" s="53">
        <f t="shared" si="8"/>
        <v>37529</v>
      </c>
      <c r="BI47" s="53">
        <f t="shared" si="8"/>
        <v>37560</v>
      </c>
      <c r="BJ47" s="53">
        <f t="shared" si="8"/>
        <v>37590</v>
      </c>
      <c r="BK47" s="53">
        <f t="shared" si="8"/>
        <v>37621</v>
      </c>
      <c r="BL47" s="53">
        <f t="shared" si="8"/>
        <v>37652</v>
      </c>
      <c r="BM47" s="53">
        <f t="shared" si="8"/>
        <v>37680</v>
      </c>
      <c r="BN47" s="53">
        <f t="shared" si="8"/>
        <v>37711</v>
      </c>
      <c r="BO47" s="53">
        <f t="shared" si="8"/>
        <v>37741</v>
      </c>
      <c r="BP47" s="53">
        <f t="shared" ref="BP47:EA47" si="9">BP36</f>
        <v>37772</v>
      </c>
      <c r="BQ47" s="53">
        <f t="shared" si="9"/>
        <v>37802</v>
      </c>
      <c r="BR47" s="53">
        <f t="shared" si="9"/>
        <v>37833</v>
      </c>
      <c r="BS47" s="53">
        <f t="shared" si="9"/>
        <v>37864</v>
      </c>
      <c r="BT47" s="53">
        <f t="shared" si="9"/>
        <v>37894</v>
      </c>
      <c r="BU47" s="53">
        <f t="shared" si="9"/>
        <v>37925</v>
      </c>
      <c r="BV47" s="53">
        <f t="shared" si="9"/>
        <v>37955</v>
      </c>
      <c r="BW47" s="53">
        <f t="shared" si="9"/>
        <v>37986</v>
      </c>
      <c r="BX47" s="53">
        <f t="shared" si="9"/>
        <v>38017</v>
      </c>
      <c r="BY47" s="53">
        <f t="shared" si="9"/>
        <v>38046</v>
      </c>
      <c r="BZ47" s="53">
        <f t="shared" si="9"/>
        <v>38077</v>
      </c>
      <c r="CA47" s="53">
        <f t="shared" si="9"/>
        <v>38107</v>
      </c>
      <c r="CB47" s="53">
        <f t="shared" si="9"/>
        <v>38138</v>
      </c>
      <c r="CC47" s="53">
        <f t="shared" si="9"/>
        <v>38168</v>
      </c>
      <c r="CD47" s="53">
        <f t="shared" si="9"/>
        <v>38199</v>
      </c>
      <c r="CE47" s="53">
        <f t="shared" si="9"/>
        <v>38230</v>
      </c>
      <c r="CF47" s="53">
        <f t="shared" si="9"/>
        <v>38260</v>
      </c>
      <c r="CG47" s="53">
        <f t="shared" si="9"/>
        <v>38291</v>
      </c>
      <c r="CH47" s="53">
        <f t="shared" si="9"/>
        <v>38321</v>
      </c>
      <c r="CI47" s="53">
        <f t="shared" si="9"/>
        <v>38352</v>
      </c>
      <c r="CJ47" s="53">
        <f t="shared" si="9"/>
        <v>38383</v>
      </c>
      <c r="CK47" s="53">
        <f t="shared" si="9"/>
        <v>38411</v>
      </c>
      <c r="CL47" s="53">
        <f t="shared" si="9"/>
        <v>38442</v>
      </c>
      <c r="CM47" s="53">
        <f t="shared" si="9"/>
        <v>38472</v>
      </c>
      <c r="CN47" s="53">
        <f t="shared" si="9"/>
        <v>38503</v>
      </c>
      <c r="CO47" s="53">
        <f t="shared" si="9"/>
        <v>38533</v>
      </c>
      <c r="CP47" s="53">
        <f t="shared" si="9"/>
        <v>38564</v>
      </c>
      <c r="CQ47" s="53">
        <f t="shared" si="9"/>
        <v>38595</v>
      </c>
      <c r="CR47" s="53">
        <f t="shared" si="9"/>
        <v>38625</v>
      </c>
      <c r="CS47" s="53">
        <f t="shared" si="9"/>
        <v>38656</v>
      </c>
      <c r="CT47" s="53">
        <f t="shared" si="9"/>
        <v>38686</v>
      </c>
      <c r="CU47" s="53">
        <f t="shared" si="9"/>
        <v>38717</v>
      </c>
      <c r="CV47" s="53">
        <f t="shared" si="9"/>
        <v>38748</v>
      </c>
      <c r="CW47" s="53">
        <f t="shared" si="9"/>
        <v>38776</v>
      </c>
      <c r="CX47" s="53">
        <f t="shared" si="9"/>
        <v>38807</v>
      </c>
      <c r="CY47" s="53">
        <f t="shared" si="9"/>
        <v>38837</v>
      </c>
      <c r="CZ47" s="53">
        <f t="shared" si="9"/>
        <v>38868</v>
      </c>
      <c r="DA47" s="53">
        <f t="shared" si="9"/>
        <v>38898</v>
      </c>
      <c r="DB47" s="53">
        <f t="shared" si="9"/>
        <v>38929</v>
      </c>
      <c r="DC47" s="53">
        <f t="shared" si="9"/>
        <v>38960</v>
      </c>
      <c r="DD47" s="53">
        <f t="shared" si="9"/>
        <v>38990</v>
      </c>
      <c r="DE47" s="53">
        <f t="shared" si="9"/>
        <v>39021</v>
      </c>
      <c r="DF47" s="53">
        <f t="shared" si="9"/>
        <v>39051</v>
      </c>
      <c r="DG47" s="53">
        <f t="shared" si="9"/>
        <v>39082</v>
      </c>
      <c r="DH47" s="53">
        <f t="shared" si="9"/>
        <v>39113</v>
      </c>
      <c r="DI47" s="53">
        <f t="shared" si="9"/>
        <v>39141</v>
      </c>
      <c r="DJ47" s="53">
        <f t="shared" si="9"/>
        <v>39172</v>
      </c>
      <c r="DK47" s="53">
        <f t="shared" si="9"/>
        <v>39202</v>
      </c>
      <c r="DL47" s="53">
        <f t="shared" si="9"/>
        <v>39233</v>
      </c>
      <c r="DM47" s="53">
        <f t="shared" si="9"/>
        <v>39263</v>
      </c>
      <c r="DN47" s="53">
        <f t="shared" si="9"/>
        <v>39294</v>
      </c>
      <c r="DO47" s="53">
        <f t="shared" si="9"/>
        <v>39325</v>
      </c>
      <c r="DP47" s="53">
        <f t="shared" si="9"/>
        <v>39355</v>
      </c>
      <c r="DQ47" s="53">
        <f t="shared" si="9"/>
        <v>39386</v>
      </c>
      <c r="DR47" s="53">
        <f t="shared" si="9"/>
        <v>39416</v>
      </c>
      <c r="DS47" s="53">
        <f t="shared" si="9"/>
        <v>39447</v>
      </c>
      <c r="DT47" s="53">
        <f t="shared" si="9"/>
        <v>39478</v>
      </c>
      <c r="DU47" s="53">
        <f t="shared" si="9"/>
        <v>39507</v>
      </c>
      <c r="DV47" s="53">
        <f t="shared" si="9"/>
        <v>39538</v>
      </c>
      <c r="DW47" s="53">
        <f t="shared" si="9"/>
        <v>39568</v>
      </c>
      <c r="DX47" s="53">
        <f t="shared" si="9"/>
        <v>39599</v>
      </c>
      <c r="DY47" s="53">
        <f t="shared" si="9"/>
        <v>39629</v>
      </c>
      <c r="DZ47" s="53">
        <f t="shared" si="9"/>
        <v>39660</v>
      </c>
      <c r="EA47" s="53">
        <f t="shared" si="9"/>
        <v>39691</v>
      </c>
      <c r="EB47" s="53">
        <f t="shared" ref="EB47:GM47" si="10">EB36</f>
        <v>39721</v>
      </c>
      <c r="EC47" s="53">
        <f t="shared" si="10"/>
        <v>39752</v>
      </c>
      <c r="ED47" s="53">
        <f t="shared" si="10"/>
        <v>39782</v>
      </c>
      <c r="EE47" s="53">
        <f t="shared" si="10"/>
        <v>39813</v>
      </c>
      <c r="EF47" s="53">
        <f t="shared" si="10"/>
        <v>39844</v>
      </c>
      <c r="EG47" s="53">
        <f t="shared" si="10"/>
        <v>39872</v>
      </c>
      <c r="EH47" s="53">
        <f t="shared" si="10"/>
        <v>39903</v>
      </c>
      <c r="EI47" s="53">
        <f t="shared" si="10"/>
        <v>39933</v>
      </c>
      <c r="EJ47" s="53">
        <f t="shared" si="10"/>
        <v>39964</v>
      </c>
      <c r="EK47" s="53">
        <f t="shared" si="10"/>
        <v>39994</v>
      </c>
      <c r="EL47" s="53">
        <f t="shared" si="10"/>
        <v>40025</v>
      </c>
      <c r="EM47" s="53">
        <f t="shared" si="10"/>
        <v>40056</v>
      </c>
      <c r="EN47" s="53">
        <f t="shared" si="10"/>
        <v>40086</v>
      </c>
      <c r="EO47" s="53">
        <f t="shared" si="10"/>
        <v>40117</v>
      </c>
      <c r="EP47" s="53">
        <f t="shared" si="10"/>
        <v>40147</v>
      </c>
      <c r="EQ47" s="53">
        <f t="shared" si="10"/>
        <v>40178</v>
      </c>
      <c r="ER47" s="53">
        <f t="shared" si="10"/>
        <v>40209</v>
      </c>
      <c r="ES47" s="53">
        <f t="shared" si="10"/>
        <v>40237</v>
      </c>
      <c r="ET47" s="53">
        <f t="shared" si="10"/>
        <v>40268</v>
      </c>
      <c r="EU47" s="53">
        <f t="shared" si="10"/>
        <v>40298</v>
      </c>
      <c r="EV47" s="53">
        <f t="shared" si="10"/>
        <v>40329</v>
      </c>
      <c r="EW47" s="53">
        <f t="shared" si="10"/>
        <v>40359</v>
      </c>
      <c r="EX47" s="53">
        <f t="shared" si="10"/>
        <v>40390</v>
      </c>
      <c r="EY47" s="53">
        <f t="shared" si="10"/>
        <v>40421</v>
      </c>
      <c r="EZ47" s="53">
        <f t="shared" si="10"/>
        <v>40451</v>
      </c>
      <c r="FA47" s="53">
        <f t="shared" si="10"/>
        <v>40482</v>
      </c>
      <c r="FB47" s="53">
        <f t="shared" si="10"/>
        <v>40512</v>
      </c>
      <c r="FC47" s="53">
        <f t="shared" si="10"/>
        <v>40543</v>
      </c>
      <c r="FD47" s="53">
        <f t="shared" si="10"/>
        <v>40574</v>
      </c>
      <c r="FE47" s="53">
        <f t="shared" si="10"/>
        <v>40602</v>
      </c>
      <c r="FF47" s="53">
        <f t="shared" si="10"/>
        <v>40633</v>
      </c>
      <c r="FG47" s="53">
        <f t="shared" si="10"/>
        <v>40663</v>
      </c>
      <c r="FH47" s="53">
        <f t="shared" si="10"/>
        <v>40694</v>
      </c>
      <c r="FI47" s="53">
        <f t="shared" si="10"/>
        <v>40724</v>
      </c>
      <c r="FJ47" s="53">
        <f t="shared" si="10"/>
        <v>40755</v>
      </c>
      <c r="FK47" s="53">
        <f t="shared" si="10"/>
        <v>40786</v>
      </c>
      <c r="FL47" s="53">
        <f t="shared" si="10"/>
        <v>40816</v>
      </c>
      <c r="FM47" s="53">
        <f t="shared" si="10"/>
        <v>40847</v>
      </c>
      <c r="FN47" s="53">
        <f t="shared" si="10"/>
        <v>40877</v>
      </c>
      <c r="FO47" s="53">
        <f t="shared" si="10"/>
        <v>40908</v>
      </c>
      <c r="FP47" s="53">
        <f t="shared" si="10"/>
        <v>40939</v>
      </c>
      <c r="FQ47" s="53">
        <f t="shared" si="10"/>
        <v>40968</v>
      </c>
      <c r="FR47" s="53">
        <f t="shared" si="10"/>
        <v>40999</v>
      </c>
      <c r="FS47" s="53">
        <f t="shared" si="10"/>
        <v>41029</v>
      </c>
      <c r="FT47" s="53">
        <f t="shared" si="10"/>
        <v>41060</v>
      </c>
      <c r="FU47" s="53">
        <f t="shared" si="10"/>
        <v>41090</v>
      </c>
      <c r="FV47" s="53">
        <f t="shared" si="10"/>
        <v>41121</v>
      </c>
      <c r="FW47" s="53">
        <f t="shared" si="10"/>
        <v>41152</v>
      </c>
      <c r="FX47" s="53">
        <f t="shared" si="10"/>
        <v>41182</v>
      </c>
      <c r="FY47" s="53">
        <f t="shared" si="10"/>
        <v>41213</v>
      </c>
      <c r="FZ47" s="53">
        <f t="shared" si="10"/>
        <v>41243</v>
      </c>
      <c r="GA47" s="53">
        <f t="shared" si="10"/>
        <v>41274</v>
      </c>
      <c r="GB47" s="53">
        <f t="shared" si="10"/>
        <v>41305</v>
      </c>
      <c r="GC47" s="53">
        <f t="shared" si="10"/>
        <v>41333</v>
      </c>
      <c r="GD47" s="53">
        <f t="shared" si="10"/>
        <v>41364</v>
      </c>
      <c r="GE47" s="53">
        <f t="shared" si="10"/>
        <v>41394</v>
      </c>
      <c r="GF47" s="53">
        <f t="shared" si="10"/>
        <v>41425</v>
      </c>
      <c r="GG47" s="53">
        <f t="shared" si="10"/>
        <v>41455</v>
      </c>
      <c r="GH47" s="53">
        <f t="shared" si="10"/>
        <v>41486</v>
      </c>
      <c r="GI47" s="53">
        <f t="shared" si="10"/>
        <v>41517</v>
      </c>
      <c r="GJ47" s="53">
        <f t="shared" si="10"/>
        <v>41547</v>
      </c>
      <c r="GK47" s="53">
        <f t="shared" si="10"/>
        <v>41578</v>
      </c>
      <c r="GL47" s="53">
        <f t="shared" si="10"/>
        <v>41608</v>
      </c>
      <c r="GM47" s="53">
        <f t="shared" si="10"/>
        <v>41639</v>
      </c>
      <c r="GN47" s="53">
        <f t="shared" ref="GN47:IY47" si="11">GN36</f>
        <v>41670</v>
      </c>
      <c r="GO47" s="53">
        <f t="shared" si="11"/>
        <v>41698</v>
      </c>
      <c r="GP47" s="53">
        <f t="shared" si="11"/>
        <v>41729</v>
      </c>
      <c r="GQ47" s="53">
        <f t="shared" si="11"/>
        <v>41759</v>
      </c>
      <c r="GR47" s="53">
        <f t="shared" si="11"/>
        <v>41790</v>
      </c>
      <c r="GS47" s="53">
        <f t="shared" si="11"/>
        <v>41820</v>
      </c>
      <c r="GT47" s="53">
        <f t="shared" si="11"/>
        <v>41851</v>
      </c>
      <c r="GU47" s="53">
        <f t="shared" si="11"/>
        <v>41882</v>
      </c>
      <c r="GV47" s="53">
        <f t="shared" si="11"/>
        <v>41912</v>
      </c>
      <c r="GW47" s="53">
        <f t="shared" si="11"/>
        <v>41943</v>
      </c>
      <c r="GX47" s="53">
        <f t="shared" si="11"/>
        <v>41973</v>
      </c>
      <c r="GY47" s="53">
        <f t="shared" si="11"/>
        <v>42004</v>
      </c>
      <c r="GZ47" s="53">
        <f t="shared" si="11"/>
        <v>42035</v>
      </c>
      <c r="HA47" s="53">
        <f t="shared" si="11"/>
        <v>42063</v>
      </c>
      <c r="HB47" s="53">
        <f t="shared" si="11"/>
        <v>42094</v>
      </c>
      <c r="HC47" s="53">
        <f t="shared" si="11"/>
        <v>42124</v>
      </c>
      <c r="HD47" s="53">
        <f t="shared" si="11"/>
        <v>42155</v>
      </c>
      <c r="HE47" s="53">
        <f t="shared" si="11"/>
        <v>42185</v>
      </c>
      <c r="HF47" s="53">
        <f t="shared" si="11"/>
        <v>42216</v>
      </c>
      <c r="HG47" s="53">
        <f t="shared" si="11"/>
        <v>42247</v>
      </c>
      <c r="HH47" s="53">
        <f t="shared" si="11"/>
        <v>42277</v>
      </c>
      <c r="HI47" s="53">
        <f t="shared" si="11"/>
        <v>42308</v>
      </c>
      <c r="HJ47" s="53">
        <f t="shared" si="11"/>
        <v>42338</v>
      </c>
      <c r="HK47" s="53">
        <f t="shared" si="11"/>
        <v>42369</v>
      </c>
      <c r="HL47" s="53">
        <f t="shared" si="11"/>
        <v>42400</v>
      </c>
      <c r="HM47" s="53">
        <f t="shared" si="11"/>
        <v>42429</v>
      </c>
      <c r="HN47" s="53">
        <f t="shared" si="11"/>
        <v>42460</v>
      </c>
      <c r="HO47" s="53">
        <f t="shared" si="11"/>
        <v>42490</v>
      </c>
      <c r="HP47" s="53">
        <f t="shared" si="11"/>
        <v>42521</v>
      </c>
      <c r="HQ47" s="53">
        <f t="shared" si="11"/>
        <v>42551</v>
      </c>
      <c r="HR47" s="53">
        <f t="shared" si="11"/>
        <v>42582</v>
      </c>
      <c r="HS47" s="53">
        <f t="shared" si="11"/>
        <v>42613</v>
      </c>
      <c r="HT47" s="53">
        <f t="shared" si="11"/>
        <v>42643</v>
      </c>
      <c r="HU47" s="53">
        <f t="shared" si="11"/>
        <v>42674</v>
      </c>
      <c r="HV47" s="53">
        <f t="shared" si="11"/>
        <v>42704</v>
      </c>
      <c r="HW47" s="53">
        <f t="shared" si="11"/>
        <v>42735</v>
      </c>
      <c r="HX47" s="53">
        <f t="shared" si="11"/>
        <v>42766</v>
      </c>
      <c r="HY47" s="53">
        <f t="shared" si="11"/>
        <v>42794</v>
      </c>
      <c r="HZ47" s="53">
        <f t="shared" si="11"/>
        <v>42825</v>
      </c>
      <c r="IA47" s="53">
        <f t="shared" si="11"/>
        <v>42855</v>
      </c>
      <c r="IB47" s="53">
        <f t="shared" si="11"/>
        <v>42886</v>
      </c>
      <c r="IC47" s="53">
        <f t="shared" si="11"/>
        <v>42916</v>
      </c>
      <c r="ID47" s="53">
        <f t="shared" si="11"/>
        <v>42947</v>
      </c>
      <c r="IE47" s="53">
        <f t="shared" si="11"/>
        <v>42978</v>
      </c>
      <c r="IF47" s="53">
        <f t="shared" si="11"/>
        <v>43008</v>
      </c>
      <c r="IG47" s="53">
        <f t="shared" si="11"/>
        <v>43039</v>
      </c>
      <c r="IH47" s="53">
        <f t="shared" si="11"/>
        <v>43069</v>
      </c>
      <c r="II47" s="53">
        <f t="shared" si="11"/>
        <v>43100</v>
      </c>
      <c r="IJ47" s="53">
        <f t="shared" si="11"/>
        <v>43131</v>
      </c>
      <c r="IK47" s="53">
        <f t="shared" si="11"/>
        <v>43159</v>
      </c>
      <c r="IL47" s="53">
        <f t="shared" si="11"/>
        <v>43190</v>
      </c>
      <c r="IM47" s="53">
        <f t="shared" si="11"/>
        <v>43220</v>
      </c>
      <c r="IN47" s="53">
        <f t="shared" si="11"/>
        <v>43251</v>
      </c>
      <c r="IO47" s="53">
        <f t="shared" si="11"/>
        <v>43281</v>
      </c>
      <c r="IP47" s="53">
        <f t="shared" si="11"/>
        <v>43312</v>
      </c>
      <c r="IQ47" s="53">
        <f t="shared" si="11"/>
        <v>43343</v>
      </c>
      <c r="IR47" s="53">
        <f t="shared" si="11"/>
        <v>43373</v>
      </c>
      <c r="IS47" s="53">
        <f t="shared" si="11"/>
        <v>43404</v>
      </c>
      <c r="IT47" s="53">
        <f t="shared" si="11"/>
        <v>43434</v>
      </c>
      <c r="IU47" s="53">
        <f t="shared" si="11"/>
        <v>43465</v>
      </c>
      <c r="IV47" s="53">
        <f t="shared" si="11"/>
        <v>43496</v>
      </c>
      <c r="IW47" s="53">
        <f t="shared" si="11"/>
        <v>43524</v>
      </c>
      <c r="IX47" s="53">
        <f t="shared" si="11"/>
        <v>43555</v>
      </c>
      <c r="IY47" s="53">
        <f t="shared" si="11"/>
        <v>43585</v>
      </c>
      <c r="IZ47" s="53">
        <f t="shared" ref="IZ47:JC47" si="12">IZ36</f>
        <v>43616</v>
      </c>
      <c r="JA47" s="53">
        <f t="shared" si="12"/>
        <v>43646</v>
      </c>
      <c r="JB47" s="53">
        <f t="shared" si="12"/>
        <v>43677</v>
      </c>
      <c r="JC47" s="53">
        <f t="shared" si="12"/>
        <v>43708</v>
      </c>
    </row>
    <row r="48" spans="2:271" x14ac:dyDescent="0.25">
      <c r="B48" s="51" t="s">
        <v>42</v>
      </c>
      <c r="C48" s="54">
        <v>217346</v>
      </c>
      <c r="D48" s="54">
        <v>218078</v>
      </c>
      <c r="E48" s="54">
        <v>217282</v>
      </c>
      <c r="F48" s="54">
        <v>219349</v>
      </c>
      <c r="G48" s="54">
        <v>222369</v>
      </c>
      <c r="H48" s="54">
        <v>223644</v>
      </c>
      <c r="I48" s="54">
        <v>225457</v>
      </c>
      <c r="J48" s="54">
        <v>226612</v>
      </c>
      <c r="K48" s="54">
        <v>225963</v>
      </c>
      <c r="L48" s="54">
        <v>227714</v>
      </c>
      <c r="M48" s="54">
        <v>230729</v>
      </c>
      <c r="N48" s="54">
        <v>232809</v>
      </c>
      <c r="O48" s="54">
        <v>235263</v>
      </c>
      <c r="P48" s="54">
        <v>278698</v>
      </c>
      <c r="Q48" s="54">
        <v>279251</v>
      </c>
      <c r="R48" s="54">
        <v>281557</v>
      </c>
      <c r="S48" s="54">
        <v>284965</v>
      </c>
      <c r="T48" s="54">
        <v>288427</v>
      </c>
      <c r="U48" s="54">
        <v>292541</v>
      </c>
      <c r="V48" s="54">
        <v>298095</v>
      </c>
      <c r="W48" s="54">
        <v>300975</v>
      </c>
      <c r="X48" s="54">
        <v>304768</v>
      </c>
      <c r="Y48" s="54">
        <v>309585</v>
      </c>
      <c r="Z48" s="54">
        <v>311482</v>
      </c>
      <c r="AA48" s="54">
        <v>311815</v>
      </c>
      <c r="AB48" s="54">
        <v>316813</v>
      </c>
      <c r="AC48" s="54">
        <v>316766</v>
      </c>
      <c r="AD48" s="54">
        <v>320866</v>
      </c>
      <c r="AE48" s="54">
        <v>326248</v>
      </c>
      <c r="AF48" s="54">
        <v>328237</v>
      </c>
      <c r="AG48" s="54">
        <v>331354</v>
      </c>
      <c r="AH48" s="54">
        <v>334671</v>
      </c>
      <c r="AI48" s="54">
        <v>334253</v>
      </c>
      <c r="AJ48" s="54">
        <v>343676</v>
      </c>
      <c r="AK48" s="54">
        <v>349453</v>
      </c>
      <c r="AL48" s="54">
        <v>352427</v>
      </c>
      <c r="AM48" s="54">
        <v>347661</v>
      </c>
      <c r="AN48" s="54">
        <v>350785</v>
      </c>
      <c r="AO48" s="54">
        <v>354736</v>
      </c>
      <c r="AP48" s="54">
        <v>357103</v>
      </c>
      <c r="AQ48" s="54">
        <v>365936</v>
      </c>
      <c r="AR48" s="54">
        <v>370773</v>
      </c>
      <c r="AS48" s="54">
        <v>378455</v>
      </c>
      <c r="AT48" s="54">
        <v>384998</v>
      </c>
      <c r="AU48" s="54">
        <v>387896</v>
      </c>
      <c r="AV48" s="54">
        <v>392306</v>
      </c>
      <c r="AW48" s="54">
        <v>398723</v>
      </c>
      <c r="AX48" s="54">
        <v>402233</v>
      </c>
      <c r="AY48" s="54">
        <v>405053</v>
      </c>
      <c r="AZ48" s="54">
        <v>413131</v>
      </c>
      <c r="BA48" s="54">
        <v>414058</v>
      </c>
      <c r="BB48" s="54">
        <v>417540</v>
      </c>
      <c r="BC48" s="54">
        <v>421925</v>
      </c>
      <c r="BD48" s="54">
        <v>423254</v>
      </c>
      <c r="BE48" s="54">
        <v>427664</v>
      </c>
      <c r="BF48" s="54">
        <v>431261</v>
      </c>
      <c r="BG48" s="54">
        <v>430960</v>
      </c>
      <c r="BH48" s="54">
        <v>437024</v>
      </c>
      <c r="BI48" s="54">
        <v>449264</v>
      </c>
      <c r="BJ48" s="54">
        <v>453411</v>
      </c>
      <c r="BK48" s="54">
        <v>453902</v>
      </c>
      <c r="BL48" s="54">
        <v>460420</v>
      </c>
      <c r="BM48" s="54">
        <v>463016</v>
      </c>
      <c r="BN48" s="54">
        <v>469911</v>
      </c>
      <c r="BO48" s="54">
        <v>478667</v>
      </c>
      <c r="BP48" s="54">
        <v>485319</v>
      </c>
      <c r="BQ48" s="54">
        <v>487984</v>
      </c>
      <c r="BR48" s="54">
        <v>493827</v>
      </c>
      <c r="BS48" s="54">
        <v>496591</v>
      </c>
      <c r="BT48" s="54">
        <v>463089</v>
      </c>
      <c r="BU48" s="54">
        <v>486122</v>
      </c>
      <c r="BV48" s="54">
        <v>486524</v>
      </c>
      <c r="BW48" s="54">
        <v>487050</v>
      </c>
      <c r="BX48" s="54">
        <v>483457</v>
      </c>
      <c r="BY48" s="54">
        <v>487255</v>
      </c>
      <c r="BZ48" s="54">
        <v>492331</v>
      </c>
      <c r="CA48" s="54">
        <v>502660</v>
      </c>
      <c r="CB48" s="54">
        <v>504244</v>
      </c>
      <c r="CC48" s="54">
        <v>513994</v>
      </c>
      <c r="CD48" s="54">
        <v>515871</v>
      </c>
      <c r="CE48" s="54">
        <v>519598</v>
      </c>
      <c r="CF48" s="54">
        <v>507886</v>
      </c>
      <c r="CG48" s="54">
        <v>490274</v>
      </c>
      <c r="CH48" s="54">
        <v>487562</v>
      </c>
      <c r="CI48" s="54">
        <v>472099</v>
      </c>
      <c r="CJ48" s="54">
        <v>469810</v>
      </c>
      <c r="CK48" s="54">
        <v>469388</v>
      </c>
      <c r="CL48" s="54">
        <v>458167</v>
      </c>
      <c r="CM48" s="54">
        <v>456037</v>
      </c>
      <c r="CN48" s="54">
        <v>450322</v>
      </c>
      <c r="CO48" s="54">
        <v>450401</v>
      </c>
      <c r="CP48" s="54">
        <v>448631</v>
      </c>
      <c r="CQ48" s="54">
        <v>448793</v>
      </c>
      <c r="CR48" s="54">
        <v>446596</v>
      </c>
      <c r="CS48" s="54">
        <v>448513</v>
      </c>
      <c r="CT48" s="54">
        <v>438671</v>
      </c>
      <c r="CU48" s="54">
        <v>437111</v>
      </c>
      <c r="CV48" s="54">
        <v>441312</v>
      </c>
      <c r="CW48" s="54">
        <v>441619</v>
      </c>
      <c r="CX48" s="54">
        <v>455137</v>
      </c>
      <c r="CY48" s="54">
        <v>471198</v>
      </c>
      <c r="CZ48" s="54">
        <v>465282</v>
      </c>
      <c r="DA48" s="54">
        <v>471752</v>
      </c>
      <c r="DB48" s="54">
        <v>478576</v>
      </c>
      <c r="DC48" s="54">
        <v>481566</v>
      </c>
      <c r="DD48" s="54">
        <v>486309</v>
      </c>
      <c r="DE48" s="54">
        <v>490290</v>
      </c>
      <c r="DF48" s="54">
        <v>497045</v>
      </c>
      <c r="DG48" s="54">
        <v>500441</v>
      </c>
      <c r="DH48" s="54">
        <v>501857</v>
      </c>
      <c r="DI48" s="54">
        <v>504906</v>
      </c>
      <c r="DJ48" s="54">
        <v>506429</v>
      </c>
      <c r="DK48" s="54">
        <v>514583</v>
      </c>
      <c r="DL48" s="54">
        <v>520998</v>
      </c>
      <c r="DM48" s="54">
        <v>529454</v>
      </c>
      <c r="DN48" s="54">
        <v>537244</v>
      </c>
      <c r="DO48" s="54">
        <v>543468</v>
      </c>
      <c r="DP48" s="54">
        <v>547788</v>
      </c>
      <c r="DQ48" s="54">
        <v>555419</v>
      </c>
      <c r="DR48" s="54">
        <v>562069</v>
      </c>
      <c r="DS48" s="54">
        <v>579747</v>
      </c>
      <c r="DT48" s="54">
        <v>602511</v>
      </c>
      <c r="DU48" s="54">
        <v>597761</v>
      </c>
      <c r="DV48" s="54">
        <v>622417</v>
      </c>
      <c r="DW48" s="54">
        <v>635466</v>
      </c>
      <c r="DX48" s="54">
        <v>648389</v>
      </c>
      <c r="DY48" s="54">
        <v>656741</v>
      </c>
      <c r="DZ48" s="54">
        <v>656648</v>
      </c>
      <c r="EA48" s="54">
        <v>668018</v>
      </c>
      <c r="EB48" s="54">
        <v>695796</v>
      </c>
      <c r="EC48" s="54">
        <v>712627</v>
      </c>
      <c r="ED48" s="54">
        <v>740806</v>
      </c>
      <c r="EE48" s="54">
        <v>718308</v>
      </c>
      <c r="EF48" s="54">
        <v>742556</v>
      </c>
      <c r="EG48" s="54">
        <v>840174</v>
      </c>
      <c r="EH48" s="54">
        <v>800730</v>
      </c>
      <c r="EI48" s="54">
        <v>811634</v>
      </c>
      <c r="EJ48" s="54">
        <v>805402</v>
      </c>
      <c r="EK48" s="54">
        <v>821825</v>
      </c>
      <c r="EL48" s="54">
        <v>831020</v>
      </c>
      <c r="EM48" s="54">
        <v>829231</v>
      </c>
      <c r="EN48" s="54">
        <v>833801</v>
      </c>
      <c r="EO48" s="54">
        <v>839466</v>
      </c>
      <c r="EP48" s="54">
        <v>845151</v>
      </c>
      <c r="EQ48" s="54">
        <v>831853</v>
      </c>
      <c r="ER48" s="54">
        <v>839598</v>
      </c>
      <c r="ES48" s="54">
        <v>835725</v>
      </c>
      <c r="ET48" s="54">
        <v>839712</v>
      </c>
      <c r="EU48" s="54">
        <v>845795</v>
      </c>
      <c r="EV48" s="54">
        <v>851945</v>
      </c>
      <c r="EW48" s="54">
        <v>846155</v>
      </c>
      <c r="EX48" s="54">
        <v>833626</v>
      </c>
      <c r="EY48" s="54">
        <v>831742</v>
      </c>
      <c r="EZ48" s="54">
        <v>833748</v>
      </c>
      <c r="FA48" s="54">
        <v>836834</v>
      </c>
      <c r="FB48" s="54">
        <v>838121</v>
      </c>
      <c r="FC48" s="54">
        <v>843087</v>
      </c>
      <c r="FD48" s="54">
        <v>867025</v>
      </c>
      <c r="FE48" s="54">
        <v>839036</v>
      </c>
      <c r="FF48" s="54">
        <v>844525</v>
      </c>
      <c r="FG48" s="54">
        <v>853255</v>
      </c>
      <c r="FH48" s="54">
        <v>861209</v>
      </c>
      <c r="FI48" s="54">
        <v>866738</v>
      </c>
      <c r="FJ48" s="54">
        <v>869569</v>
      </c>
      <c r="FK48" s="54">
        <v>869087</v>
      </c>
      <c r="FL48" s="54">
        <v>866226</v>
      </c>
      <c r="FM48" s="54">
        <v>862781</v>
      </c>
      <c r="FN48" s="54">
        <v>859565</v>
      </c>
      <c r="FO48" s="54">
        <v>851826</v>
      </c>
      <c r="FP48" s="54">
        <v>856404</v>
      </c>
      <c r="FQ48" s="54">
        <v>855548</v>
      </c>
      <c r="FR48" s="54">
        <v>858408</v>
      </c>
      <c r="FS48" s="54">
        <v>861699</v>
      </c>
      <c r="FT48" s="54">
        <v>863323</v>
      </c>
      <c r="FU48" s="54">
        <v>860489</v>
      </c>
      <c r="FV48" s="54">
        <v>862131</v>
      </c>
      <c r="FW48" s="54">
        <v>855424</v>
      </c>
      <c r="FX48" s="54">
        <v>853251</v>
      </c>
      <c r="FY48" s="54">
        <v>862960</v>
      </c>
      <c r="FZ48" s="54">
        <v>862560</v>
      </c>
      <c r="GA48" s="54">
        <v>869493</v>
      </c>
      <c r="GB48" s="54">
        <v>862864</v>
      </c>
      <c r="GC48" s="54">
        <v>861934</v>
      </c>
      <c r="GD48" s="54">
        <v>868803</v>
      </c>
      <c r="GE48" s="54">
        <v>870920</v>
      </c>
      <c r="GF48" s="54">
        <v>866956</v>
      </c>
      <c r="GG48" s="54">
        <v>865487</v>
      </c>
      <c r="GH48" s="54">
        <v>865508</v>
      </c>
      <c r="GI48" s="54">
        <v>861531</v>
      </c>
      <c r="GJ48" s="54">
        <v>862036</v>
      </c>
      <c r="GK48" s="54">
        <v>868032</v>
      </c>
      <c r="GL48" s="54">
        <v>863145</v>
      </c>
      <c r="GM48" s="54">
        <v>861330</v>
      </c>
      <c r="GN48" s="54">
        <v>867298</v>
      </c>
      <c r="GO48" s="54">
        <v>859381</v>
      </c>
      <c r="GP48" s="54">
        <v>859408</v>
      </c>
      <c r="GQ48" s="54">
        <v>861331</v>
      </c>
      <c r="GR48" s="54">
        <v>859206</v>
      </c>
      <c r="GS48" s="54">
        <v>857722</v>
      </c>
      <c r="GT48" s="54">
        <v>855856</v>
      </c>
      <c r="GU48" s="54">
        <v>850352</v>
      </c>
      <c r="GV48" s="54">
        <v>848191</v>
      </c>
      <c r="GW48" s="54">
        <v>845287</v>
      </c>
      <c r="GX48" s="54">
        <v>842566</v>
      </c>
      <c r="GY48" s="54">
        <v>832333</v>
      </c>
      <c r="GZ48" s="54">
        <v>816501</v>
      </c>
      <c r="HA48" s="54">
        <v>804146</v>
      </c>
      <c r="HB48" s="54">
        <v>800174</v>
      </c>
      <c r="HC48" s="54">
        <v>805638</v>
      </c>
      <c r="HD48" s="54">
        <v>802933</v>
      </c>
      <c r="HE48" s="54">
        <v>800498</v>
      </c>
      <c r="HF48" s="54">
        <v>792553</v>
      </c>
      <c r="HG48" s="54">
        <v>786515</v>
      </c>
      <c r="HH48" s="54">
        <v>783377</v>
      </c>
      <c r="HI48" s="54">
        <v>779537</v>
      </c>
      <c r="HJ48" s="54">
        <v>770190</v>
      </c>
      <c r="HK48" s="54">
        <v>763376</v>
      </c>
      <c r="HL48" s="54">
        <v>753044</v>
      </c>
      <c r="HM48" s="54">
        <v>744063</v>
      </c>
      <c r="HN48" s="54">
        <v>738978</v>
      </c>
      <c r="HO48" s="54">
        <v>736229</v>
      </c>
      <c r="HP48" s="54">
        <v>734467</v>
      </c>
      <c r="HQ48" s="54">
        <v>723862</v>
      </c>
      <c r="HR48" s="54">
        <v>715247</v>
      </c>
      <c r="HS48" s="54">
        <v>712119</v>
      </c>
      <c r="HT48" s="54">
        <v>704311</v>
      </c>
      <c r="HU48" s="54">
        <v>701649</v>
      </c>
      <c r="HV48" s="54">
        <v>695291</v>
      </c>
      <c r="HW48" s="54">
        <v>688257</v>
      </c>
      <c r="HX48" s="54">
        <v>685068</v>
      </c>
      <c r="HY48" s="54">
        <v>682665</v>
      </c>
      <c r="HZ48" s="54">
        <v>675441</v>
      </c>
      <c r="IA48" s="54">
        <v>669861</v>
      </c>
      <c r="IB48" s="54">
        <v>665750</v>
      </c>
      <c r="IC48" s="54">
        <v>660316</v>
      </c>
      <c r="ID48" s="54">
        <v>652696</v>
      </c>
      <c r="IE48" s="54">
        <v>646063</v>
      </c>
      <c r="IF48" s="54">
        <v>638117</v>
      </c>
      <c r="IG48" s="54">
        <v>631218</v>
      </c>
      <c r="IH48" s="54">
        <v>626542</v>
      </c>
      <c r="II48" s="54">
        <v>617431</v>
      </c>
      <c r="IJ48" s="54">
        <v>620658</v>
      </c>
      <c r="IK48" s="54">
        <v>614214</v>
      </c>
      <c r="IL48" s="54">
        <v>609514</v>
      </c>
      <c r="IM48" s="54">
        <v>604970</v>
      </c>
      <c r="IN48" s="54">
        <v>599974</v>
      </c>
      <c r="IO48" s="54">
        <v>593838</v>
      </c>
      <c r="IP48" s="54">
        <v>589373</v>
      </c>
      <c r="IQ48" s="54">
        <v>583647</v>
      </c>
      <c r="IR48" s="54">
        <v>574829</v>
      </c>
      <c r="IS48" s="54">
        <v>568521</v>
      </c>
      <c r="IT48" s="54">
        <v>563150</v>
      </c>
      <c r="IU48" s="54">
        <v>558280</v>
      </c>
      <c r="IV48" s="54">
        <v>566900</v>
      </c>
      <c r="IW48" s="54">
        <v>567329</v>
      </c>
      <c r="IX48" s="54">
        <v>559348</v>
      </c>
      <c r="IY48" s="54">
        <v>556993</v>
      </c>
      <c r="IZ48" s="54">
        <v>556735</v>
      </c>
      <c r="JA48" s="54">
        <v>544188</v>
      </c>
      <c r="JB48" s="54">
        <v>544864</v>
      </c>
      <c r="JC48" s="52">
        <v>534052</v>
      </c>
    </row>
    <row r="49" spans="2:2" x14ac:dyDescent="0.25">
      <c r="B49" s="51" t="s">
        <v>43</v>
      </c>
    </row>
    <row r="50" spans="2:2" x14ac:dyDescent="0.25">
      <c r="B50" s="51" t="s">
        <v>36</v>
      </c>
    </row>
    <row r="51" spans="2:2" x14ac:dyDescent="0.25">
      <c r="B51" s="51" t="s">
        <v>37</v>
      </c>
    </row>
    <row r="52" spans="2:2" x14ac:dyDescent="0.25">
      <c r="B52" s="51" t="s">
        <v>38</v>
      </c>
    </row>
    <row r="53" spans="2:2" x14ac:dyDescent="0.25">
      <c r="B53" s="51" t="s">
        <v>44</v>
      </c>
    </row>
    <row r="54" spans="2:2" x14ac:dyDescent="0.25">
      <c r="B54" s="51" t="s">
        <v>45</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F32FB7-3AB7-4535-8835-4DD3BBF446E7}">
  <dimension ref="A2:F273"/>
  <sheetViews>
    <sheetView topLeftCell="A20" workbookViewId="0">
      <selection activeCell="F3" sqref="F3:F273"/>
    </sheetView>
  </sheetViews>
  <sheetFormatPr defaultColWidth="9.109375" defaultRowHeight="13.2" x14ac:dyDescent="0.25"/>
  <cols>
    <col min="1" max="1" width="7" style="2" bestFit="1" customWidth="1"/>
    <col min="2" max="2" width="15" style="2" bestFit="1" customWidth="1"/>
    <col min="3" max="3" width="8.109375" style="2" bestFit="1" customWidth="1"/>
    <col min="4" max="4" width="16" style="2" bestFit="1" customWidth="1"/>
    <col min="5" max="5" width="8.6640625" style="2" bestFit="1" customWidth="1"/>
    <col min="6" max="6" width="13.109375" style="2" bestFit="1" customWidth="1"/>
    <col min="7" max="16384" width="9.109375" style="2"/>
  </cols>
  <sheetData>
    <row r="2" spans="1:6" x14ac:dyDescent="0.25">
      <c r="A2" s="73"/>
      <c r="B2" s="74" t="s">
        <v>68</v>
      </c>
      <c r="C2" s="75" t="s">
        <v>69</v>
      </c>
      <c r="D2" s="75" t="s">
        <v>70</v>
      </c>
      <c r="E2" s="75" t="s">
        <v>48</v>
      </c>
      <c r="F2" s="75" t="s">
        <v>71</v>
      </c>
    </row>
    <row r="3" spans="1:6" ht="14.4" x14ac:dyDescent="0.3">
      <c r="A3" s="76">
        <v>35490</v>
      </c>
      <c r="B3" s="77">
        <v>100</v>
      </c>
      <c r="C3" s="75"/>
      <c r="D3" s="75">
        <v>100</v>
      </c>
      <c r="E3" s="71">
        <v>97.289836219460042</v>
      </c>
      <c r="F3" s="71">
        <f>+D3/B3*100</f>
        <v>100</v>
      </c>
    </row>
    <row r="4" spans="1:6" ht="14.4" x14ac:dyDescent="0.3">
      <c r="A4" s="76">
        <v>35521</v>
      </c>
      <c r="B4" s="77">
        <v>100.4</v>
      </c>
      <c r="C4" s="75"/>
      <c r="D4" s="75">
        <v>100.4</v>
      </c>
      <c r="E4" s="71">
        <v>99.617104667128032</v>
      </c>
      <c r="F4" s="71">
        <f t="shared" ref="F4:F67" si="0">+D4/B4*100</f>
        <v>100</v>
      </c>
    </row>
    <row r="5" spans="1:6" ht="14.4" x14ac:dyDescent="0.3">
      <c r="A5" s="76">
        <v>35551</v>
      </c>
      <c r="B5" s="77">
        <v>100.4</v>
      </c>
      <c r="C5" s="75"/>
      <c r="D5" s="75">
        <v>101.1</v>
      </c>
      <c r="E5" s="71">
        <v>98.934841711592625</v>
      </c>
      <c r="F5" s="71">
        <f t="shared" si="0"/>
        <v>100.69721115537848</v>
      </c>
    </row>
    <row r="6" spans="1:6" ht="14.4" x14ac:dyDescent="0.3">
      <c r="A6" s="76">
        <v>35582</v>
      </c>
      <c r="B6" s="77">
        <v>100.4</v>
      </c>
      <c r="C6" s="75"/>
      <c r="D6" s="75">
        <v>102.1</v>
      </c>
      <c r="E6" s="71">
        <v>99.119366722067795</v>
      </c>
      <c r="F6" s="71">
        <f t="shared" si="0"/>
        <v>101.69322709163346</v>
      </c>
    </row>
    <row r="7" spans="1:6" ht="14.4" x14ac:dyDescent="0.3">
      <c r="A7" s="76">
        <v>35612</v>
      </c>
      <c r="B7" s="77">
        <v>105.9</v>
      </c>
      <c r="C7" s="75"/>
      <c r="D7" s="75">
        <v>102.9</v>
      </c>
      <c r="E7" s="71">
        <v>98.771189166458043</v>
      </c>
      <c r="F7" s="71">
        <f t="shared" si="0"/>
        <v>97.16713881019831</v>
      </c>
    </row>
    <row r="8" spans="1:6" ht="14.4" x14ac:dyDescent="0.3">
      <c r="A8" s="76">
        <v>35643</v>
      </c>
      <c r="B8" s="77">
        <v>105.9</v>
      </c>
      <c r="C8" s="75"/>
      <c r="D8" s="75">
        <v>102.9</v>
      </c>
      <c r="E8" s="71">
        <v>98.552676582715023</v>
      </c>
      <c r="F8" s="71">
        <f t="shared" si="0"/>
        <v>97.16713881019831</v>
      </c>
    </row>
    <row r="9" spans="1:6" ht="14.4" x14ac:dyDescent="0.3">
      <c r="A9" s="76">
        <v>35674</v>
      </c>
      <c r="B9" s="77">
        <v>105.9</v>
      </c>
      <c r="C9" s="75"/>
      <c r="D9" s="75">
        <v>102.9</v>
      </c>
      <c r="E9" s="71">
        <v>98.134606374091106</v>
      </c>
      <c r="F9" s="71">
        <f t="shared" si="0"/>
        <v>97.16713881019831</v>
      </c>
    </row>
    <row r="10" spans="1:6" ht="14.4" x14ac:dyDescent="0.3">
      <c r="A10" s="76">
        <v>35704</v>
      </c>
      <c r="B10" s="77">
        <v>106.3</v>
      </c>
      <c r="C10" s="75"/>
      <c r="D10" s="75">
        <v>102.4</v>
      </c>
      <c r="E10" s="71">
        <v>99.92531241512755</v>
      </c>
      <c r="F10" s="71">
        <f t="shared" si="0"/>
        <v>96.331138287864533</v>
      </c>
    </row>
    <row r="11" spans="1:6" ht="14.4" x14ac:dyDescent="0.3">
      <c r="A11" s="76">
        <v>35735</v>
      </c>
      <c r="B11" s="77">
        <v>106.3</v>
      </c>
      <c r="C11" s="75"/>
      <c r="D11" s="75">
        <v>102.4</v>
      </c>
      <c r="E11" s="71">
        <v>99.995473241245421</v>
      </c>
      <c r="F11" s="71">
        <f t="shared" si="0"/>
        <v>96.331138287864533</v>
      </c>
    </row>
    <row r="12" spans="1:6" ht="14.4" x14ac:dyDescent="0.3">
      <c r="A12" s="76">
        <v>35765</v>
      </c>
      <c r="B12" s="77">
        <v>106.3</v>
      </c>
      <c r="C12" s="75"/>
      <c r="D12" s="75">
        <v>102.3</v>
      </c>
      <c r="E12" s="71">
        <v>100.04274420928094</v>
      </c>
      <c r="F12" s="71">
        <f t="shared" si="0"/>
        <v>96.237064910630295</v>
      </c>
    </row>
    <row r="13" spans="1:6" ht="14.4" x14ac:dyDescent="0.3">
      <c r="A13" s="76">
        <v>35796</v>
      </c>
      <c r="B13" s="77">
        <v>108</v>
      </c>
      <c r="C13" s="75"/>
      <c r="D13" s="75">
        <v>104.1</v>
      </c>
      <c r="E13" s="71">
        <v>100.67747013396844</v>
      </c>
      <c r="F13" s="71">
        <f t="shared" si="0"/>
        <v>96.388888888888886</v>
      </c>
    </row>
    <row r="14" spans="1:6" ht="14.4" x14ac:dyDescent="0.3">
      <c r="A14" s="76">
        <v>35827</v>
      </c>
      <c r="B14" s="77">
        <v>108</v>
      </c>
      <c r="C14" s="75"/>
      <c r="D14" s="75">
        <v>103.6</v>
      </c>
      <c r="E14" s="71">
        <v>102.4841163387507</v>
      </c>
      <c r="F14" s="71">
        <f t="shared" si="0"/>
        <v>95.925925925925924</v>
      </c>
    </row>
    <row r="15" spans="1:6" ht="14.4" x14ac:dyDescent="0.3">
      <c r="A15" s="76">
        <v>35855</v>
      </c>
      <c r="B15" s="77">
        <v>108</v>
      </c>
      <c r="C15" s="75"/>
      <c r="D15" s="75">
        <v>105</v>
      </c>
      <c r="E15" s="71">
        <v>103.30996373017186</v>
      </c>
      <c r="F15" s="71">
        <f t="shared" si="0"/>
        <v>97.222222222222214</v>
      </c>
    </row>
    <row r="16" spans="1:6" ht="14.4" x14ac:dyDescent="0.3">
      <c r="A16" s="76">
        <v>35886</v>
      </c>
      <c r="B16" s="77">
        <v>113.3</v>
      </c>
      <c r="C16" s="75"/>
      <c r="D16" s="75">
        <v>106.6</v>
      </c>
      <c r="E16" s="71">
        <v>104.2030431407421</v>
      </c>
      <c r="F16" s="71">
        <f t="shared" si="0"/>
        <v>94.086496028243587</v>
      </c>
    </row>
    <row r="17" spans="1:6" ht="14.4" x14ac:dyDescent="0.3">
      <c r="A17" s="76">
        <v>35916</v>
      </c>
      <c r="B17" s="77">
        <v>113.3</v>
      </c>
      <c r="C17" s="75"/>
      <c r="D17" s="75">
        <v>106.5</v>
      </c>
      <c r="E17" s="71">
        <v>104.62139338649759</v>
      </c>
      <c r="F17" s="71">
        <f t="shared" si="0"/>
        <v>93.998234774933806</v>
      </c>
    </row>
    <row r="18" spans="1:6" ht="14.4" x14ac:dyDescent="0.3">
      <c r="A18" s="76">
        <v>35947</v>
      </c>
      <c r="B18" s="77">
        <v>113.3</v>
      </c>
      <c r="C18" s="75"/>
      <c r="D18" s="75">
        <v>106.9</v>
      </c>
      <c r="E18" s="71">
        <v>104.98626980776896</v>
      </c>
      <c r="F18" s="71">
        <f t="shared" si="0"/>
        <v>94.351279788173002</v>
      </c>
    </row>
    <row r="19" spans="1:6" ht="14.4" x14ac:dyDescent="0.3">
      <c r="A19" s="76">
        <v>35977</v>
      </c>
      <c r="B19" s="77">
        <v>114</v>
      </c>
      <c r="C19" s="75"/>
      <c r="D19" s="75">
        <v>108.3</v>
      </c>
      <c r="E19" s="71">
        <v>105.01496919108003</v>
      </c>
      <c r="F19" s="71">
        <f t="shared" si="0"/>
        <v>95</v>
      </c>
    </row>
    <row r="20" spans="1:6" ht="14.4" x14ac:dyDescent="0.3">
      <c r="A20" s="76">
        <v>36008</v>
      </c>
      <c r="B20" s="77">
        <v>114</v>
      </c>
      <c r="C20" s="75"/>
      <c r="D20" s="75">
        <v>108.5</v>
      </c>
      <c r="E20" s="71">
        <v>105.37717887276645</v>
      </c>
      <c r="F20" s="71">
        <f t="shared" si="0"/>
        <v>95.175438596491219</v>
      </c>
    </row>
    <row r="21" spans="1:6" ht="14.4" x14ac:dyDescent="0.3">
      <c r="A21" s="76">
        <v>36039</v>
      </c>
      <c r="B21" s="77">
        <v>114</v>
      </c>
      <c r="C21" s="75"/>
      <c r="D21" s="75">
        <v>108.8</v>
      </c>
      <c r="E21" s="71">
        <v>108.11476634104312</v>
      </c>
      <c r="F21" s="71">
        <f t="shared" si="0"/>
        <v>95.438596491228068</v>
      </c>
    </row>
    <row r="22" spans="1:6" ht="14.4" x14ac:dyDescent="0.3">
      <c r="A22" s="76">
        <v>36069</v>
      </c>
      <c r="B22" s="77">
        <v>115.4</v>
      </c>
      <c r="C22" s="75"/>
      <c r="D22" s="75">
        <v>109.5</v>
      </c>
      <c r="E22" s="71">
        <v>107.14329194820887</v>
      </c>
      <c r="F22" s="71">
        <f t="shared" si="0"/>
        <v>94.887348353552852</v>
      </c>
    </row>
    <row r="23" spans="1:6" ht="14.4" x14ac:dyDescent="0.3">
      <c r="A23" s="76">
        <v>36100</v>
      </c>
      <c r="B23" s="77">
        <v>115.4</v>
      </c>
      <c r="C23" s="75"/>
      <c r="D23" s="75">
        <v>110</v>
      </c>
      <c r="E23" s="71">
        <v>106.37865282460432</v>
      </c>
      <c r="F23" s="71">
        <f t="shared" si="0"/>
        <v>95.320623916811087</v>
      </c>
    </row>
    <row r="24" spans="1:6" ht="14.4" x14ac:dyDescent="0.3">
      <c r="A24" s="76">
        <v>36130</v>
      </c>
      <c r="B24" s="77">
        <v>115.4</v>
      </c>
      <c r="C24" s="75"/>
      <c r="D24" s="75">
        <v>110.7</v>
      </c>
      <c r="E24" s="71">
        <v>107.85598676651806</v>
      </c>
      <c r="F24" s="71">
        <f t="shared" si="0"/>
        <v>95.927209705372618</v>
      </c>
    </row>
    <row r="25" spans="1:6" ht="14.4" x14ac:dyDescent="0.3">
      <c r="A25" s="76">
        <v>36161</v>
      </c>
      <c r="B25" s="77">
        <v>115.4</v>
      </c>
      <c r="C25" s="75"/>
      <c r="D25" s="75">
        <v>111.2</v>
      </c>
      <c r="E25" s="71">
        <v>110.79385624601301</v>
      </c>
      <c r="F25" s="71">
        <f t="shared" si="0"/>
        <v>96.360485268630853</v>
      </c>
    </row>
    <row r="26" spans="1:6" ht="14.4" x14ac:dyDescent="0.3">
      <c r="A26" s="76">
        <v>36192</v>
      </c>
      <c r="B26" s="77">
        <v>115.4</v>
      </c>
      <c r="C26" s="75"/>
      <c r="D26" s="75">
        <v>111.1</v>
      </c>
      <c r="E26" s="71">
        <v>112.02517892515128</v>
      </c>
      <c r="F26" s="71">
        <f t="shared" si="0"/>
        <v>96.273830155979184</v>
      </c>
    </row>
    <row r="27" spans="1:6" ht="14.4" x14ac:dyDescent="0.3">
      <c r="A27" s="76">
        <v>36220</v>
      </c>
      <c r="B27" s="77">
        <v>115.4</v>
      </c>
      <c r="C27" s="75"/>
      <c r="D27" s="75">
        <v>112.5</v>
      </c>
      <c r="E27" s="71">
        <v>115.21908981204919</v>
      </c>
      <c r="F27" s="71">
        <f t="shared" si="0"/>
        <v>97.487001733102247</v>
      </c>
    </row>
    <row r="28" spans="1:6" ht="14.4" x14ac:dyDescent="0.3">
      <c r="A28" s="76">
        <v>36251</v>
      </c>
      <c r="B28" s="77">
        <v>115.4</v>
      </c>
      <c r="C28" s="75"/>
      <c r="D28" s="75">
        <v>115.9</v>
      </c>
      <c r="E28" s="71">
        <v>116.64755157950421</v>
      </c>
      <c r="F28" s="71">
        <f t="shared" si="0"/>
        <v>100.43327556325823</v>
      </c>
    </row>
    <row r="29" spans="1:6" ht="14.4" x14ac:dyDescent="0.3">
      <c r="A29" s="76">
        <v>36281</v>
      </c>
      <c r="B29" s="77">
        <v>115.4</v>
      </c>
      <c r="C29" s="75"/>
      <c r="D29" s="75">
        <v>116.3</v>
      </c>
      <c r="E29" s="71">
        <v>119.29154872863107</v>
      </c>
      <c r="F29" s="71">
        <f t="shared" si="0"/>
        <v>100.77989601386481</v>
      </c>
    </row>
    <row r="30" spans="1:6" ht="14.4" x14ac:dyDescent="0.3">
      <c r="A30" s="76">
        <v>36312</v>
      </c>
      <c r="B30" s="77">
        <v>115.4</v>
      </c>
      <c r="C30" s="75"/>
      <c r="D30" s="75">
        <v>120.3</v>
      </c>
      <c r="E30" s="71">
        <v>121.6216503421532</v>
      </c>
      <c r="F30" s="71">
        <f t="shared" si="0"/>
        <v>104.24610051993066</v>
      </c>
    </row>
    <row r="31" spans="1:6" ht="14.4" x14ac:dyDescent="0.3">
      <c r="A31" s="76">
        <v>36342</v>
      </c>
      <c r="B31" s="77">
        <v>115.4</v>
      </c>
      <c r="C31" s="75"/>
      <c r="D31" s="75">
        <v>122.2</v>
      </c>
      <c r="E31" s="71">
        <v>125.11709103193061</v>
      </c>
      <c r="F31" s="71">
        <f t="shared" si="0"/>
        <v>105.89254766031195</v>
      </c>
    </row>
    <row r="32" spans="1:6" ht="14.4" x14ac:dyDescent="0.3">
      <c r="A32" s="76">
        <v>36373</v>
      </c>
      <c r="B32" s="77">
        <v>118.5</v>
      </c>
      <c r="C32" s="75"/>
      <c r="D32" s="75">
        <v>122.6</v>
      </c>
      <c r="E32" s="71">
        <v>126.21395553629893</v>
      </c>
      <c r="F32" s="71">
        <f t="shared" si="0"/>
        <v>103.45991561181434</v>
      </c>
    </row>
    <row r="33" spans="1:6" ht="14.4" x14ac:dyDescent="0.3">
      <c r="A33" s="76">
        <v>36404</v>
      </c>
      <c r="B33" s="77">
        <v>118.6</v>
      </c>
      <c r="C33" s="75"/>
      <c r="D33" s="75">
        <v>127.2</v>
      </c>
      <c r="E33" s="71">
        <v>127.28636784403736</v>
      </c>
      <c r="F33" s="71">
        <f t="shared" si="0"/>
        <v>107.25126475548062</v>
      </c>
    </row>
    <row r="34" spans="1:6" ht="14.4" x14ac:dyDescent="0.3">
      <c r="A34" s="76">
        <v>36434</v>
      </c>
      <c r="B34" s="77">
        <v>118.9</v>
      </c>
      <c r="C34" s="75"/>
      <c r="D34" s="75">
        <v>129.80000000000001</v>
      </c>
      <c r="E34" s="71">
        <v>128.23932323613701</v>
      </c>
      <c r="F34" s="71">
        <f t="shared" si="0"/>
        <v>109.16736753574432</v>
      </c>
    </row>
    <row r="35" spans="1:6" ht="14.4" x14ac:dyDescent="0.3">
      <c r="A35" s="76">
        <v>36465</v>
      </c>
      <c r="B35" s="77">
        <v>119.2</v>
      </c>
      <c r="C35" s="75"/>
      <c r="D35" s="75">
        <v>129.80000000000001</v>
      </c>
      <c r="E35" s="71">
        <v>129.97953000457312</v>
      </c>
      <c r="F35" s="71">
        <f t="shared" si="0"/>
        <v>108.89261744966443</v>
      </c>
    </row>
    <row r="36" spans="1:6" ht="14.4" x14ac:dyDescent="0.3">
      <c r="A36" s="76">
        <v>36495</v>
      </c>
      <c r="B36" s="77">
        <v>119.1</v>
      </c>
      <c r="C36" s="75"/>
      <c r="D36" s="75">
        <v>132.30000000000001</v>
      </c>
      <c r="E36" s="71">
        <v>131.77227797008524</v>
      </c>
      <c r="F36" s="71">
        <f t="shared" si="0"/>
        <v>111.0831234256927</v>
      </c>
    </row>
    <row r="37" spans="1:6" ht="14.4" x14ac:dyDescent="0.3">
      <c r="A37" s="76">
        <v>36526</v>
      </c>
      <c r="B37" s="77">
        <v>119.2</v>
      </c>
      <c r="C37" s="75"/>
      <c r="D37" s="75">
        <v>133.4</v>
      </c>
      <c r="E37" s="71">
        <v>132.89360545130737</v>
      </c>
      <c r="F37" s="71">
        <f t="shared" si="0"/>
        <v>111.91275167785236</v>
      </c>
    </row>
    <row r="38" spans="1:6" ht="14.4" x14ac:dyDescent="0.3">
      <c r="A38" s="76">
        <v>36557</v>
      </c>
      <c r="B38" s="77">
        <v>120.2</v>
      </c>
      <c r="C38" s="75"/>
      <c r="D38" s="75">
        <v>133.80000000000001</v>
      </c>
      <c r="E38" s="71">
        <v>139.15455832865482</v>
      </c>
      <c r="F38" s="71">
        <f t="shared" si="0"/>
        <v>111.31447587354411</v>
      </c>
    </row>
    <row r="39" spans="1:6" ht="14.4" x14ac:dyDescent="0.3">
      <c r="A39" s="76">
        <v>36586</v>
      </c>
      <c r="B39" s="77">
        <v>120.2</v>
      </c>
      <c r="C39" s="75"/>
      <c r="D39" s="75">
        <v>137.80000000000001</v>
      </c>
      <c r="E39" s="71">
        <v>139.23937596902567</v>
      </c>
      <c r="F39" s="71">
        <f t="shared" si="0"/>
        <v>114.64226289517472</v>
      </c>
    </row>
    <row r="40" spans="1:6" ht="14.4" x14ac:dyDescent="0.3">
      <c r="A40" s="76">
        <v>36617</v>
      </c>
      <c r="B40" s="77">
        <v>137</v>
      </c>
      <c r="C40" s="75"/>
      <c r="D40" s="75">
        <v>135.5</v>
      </c>
      <c r="E40" s="71">
        <v>140.11360828654864</v>
      </c>
      <c r="F40" s="71">
        <f t="shared" si="0"/>
        <v>98.905109489051085</v>
      </c>
    </row>
    <row r="41" spans="1:6" ht="14.4" x14ac:dyDescent="0.3">
      <c r="A41" s="76">
        <v>36647</v>
      </c>
      <c r="B41" s="77">
        <v>139.19999999999999</v>
      </c>
      <c r="C41" s="75"/>
      <c r="D41" s="75">
        <v>137.80000000000001</v>
      </c>
      <c r="E41" s="71">
        <v>140.8930189275105</v>
      </c>
      <c r="F41" s="71">
        <f t="shared" si="0"/>
        <v>98.994252873563241</v>
      </c>
    </row>
    <row r="42" spans="1:6" ht="14.4" x14ac:dyDescent="0.3">
      <c r="A42" s="76">
        <v>36678</v>
      </c>
      <c r="B42" s="77">
        <v>139.5</v>
      </c>
      <c r="C42" s="75"/>
      <c r="D42" s="75">
        <v>139.69999999999999</v>
      </c>
      <c r="E42" s="71">
        <v>142.27935145053033</v>
      </c>
      <c r="F42" s="71">
        <f t="shared" si="0"/>
        <v>100.14336917562723</v>
      </c>
    </row>
    <row r="43" spans="1:6" ht="14.4" x14ac:dyDescent="0.3">
      <c r="A43" s="76">
        <v>36708</v>
      </c>
      <c r="B43" s="77">
        <v>139.80000000000001</v>
      </c>
      <c r="C43" s="75"/>
      <c r="D43" s="75">
        <v>139.5</v>
      </c>
      <c r="E43" s="71">
        <v>143.70058505874917</v>
      </c>
      <c r="F43" s="71">
        <f t="shared" si="0"/>
        <v>99.785407725321889</v>
      </c>
    </row>
    <row r="44" spans="1:6" ht="14.4" x14ac:dyDescent="0.3">
      <c r="A44" s="76">
        <v>36739</v>
      </c>
      <c r="B44" s="77">
        <v>140</v>
      </c>
      <c r="C44" s="75"/>
      <c r="D44" s="75">
        <v>139.9</v>
      </c>
      <c r="E44" s="71">
        <v>145.377114305042</v>
      </c>
      <c r="F44" s="71">
        <f t="shared" si="0"/>
        <v>99.928571428571431</v>
      </c>
    </row>
    <row r="45" spans="1:6" ht="14.4" x14ac:dyDescent="0.3">
      <c r="A45" s="76">
        <v>36770</v>
      </c>
      <c r="B45" s="77">
        <v>139.69999999999999</v>
      </c>
      <c r="C45" s="75"/>
      <c r="D45" s="75">
        <v>141.1</v>
      </c>
      <c r="E45" s="71">
        <v>146.1016557142743</v>
      </c>
      <c r="F45" s="71">
        <f t="shared" si="0"/>
        <v>101.00214745884037</v>
      </c>
    </row>
    <row r="46" spans="1:6" ht="14.4" x14ac:dyDescent="0.3">
      <c r="A46" s="76">
        <v>36800</v>
      </c>
      <c r="B46" s="77">
        <v>139.80000000000001</v>
      </c>
      <c r="C46" s="75"/>
      <c r="D46" s="75">
        <v>142.1</v>
      </c>
      <c r="E46" s="71">
        <v>145.43238122320571</v>
      </c>
      <c r="F46" s="71">
        <f t="shared" si="0"/>
        <v>101.64520743919884</v>
      </c>
    </row>
    <row r="47" spans="1:6" ht="14.4" x14ac:dyDescent="0.3">
      <c r="A47" s="76">
        <v>36831</v>
      </c>
      <c r="B47" s="77">
        <v>140.5</v>
      </c>
      <c r="C47" s="75"/>
      <c r="D47" s="75">
        <v>143.1</v>
      </c>
      <c r="E47" s="71">
        <v>149.09110693832721</v>
      </c>
      <c r="F47" s="71">
        <f t="shared" si="0"/>
        <v>101.85053380782918</v>
      </c>
    </row>
    <row r="48" spans="1:6" ht="14.4" x14ac:dyDescent="0.3">
      <c r="A48" s="76">
        <v>36861</v>
      </c>
      <c r="B48" s="77">
        <v>140.69999999999999</v>
      </c>
      <c r="C48" s="75"/>
      <c r="D48" s="75">
        <v>144</v>
      </c>
      <c r="E48" s="71">
        <v>149.36046950260163</v>
      </c>
      <c r="F48" s="71">
        <f t="shared" si="0"/>
        <v>102.34541577825161</v>
      </c>
    </row>
    <row r="49" spans="1:6" ht="14.4" x14ac:dyDescent="0.3">
      <c r="A49" s="76">
        <v>36892</v>
      </c>
      <c r="B49" s="77">
        <v>140.4</v>
      </c>
      <c r="C49" s="75"/>
      <c r="D49" s="75">
        <v>144</v>
      </c>
      <c r="E49" s="71">
        <v>148.04923845627133</v>
      </c>
      <c r="F49" s="71">
        <f t="shared" si="0"/>
        <v>102.56410256410255</v>
      </c>
    </row>
    <row r="50" spans="1:6" ht="14.4" x14ac:dyDescent="0.3">
      <c r="A50" s="76">
        <v>36923</v>
      </c>
      <c r="B50" s="77">
        <v>142.19999999999999</v>
      </c>
      <c r="C50" s="75"/>
      <c r="D50" s="75">
        <v>144.9</v>
      </c>
      <c r="E50" s="71">
        <v>152.971264273722</v>
      </c>
      <c r="F50" s="71">
        <f t="shared" si="0"/>
        <v>101.8987341772152</v>
      </c>
    </row>
    <row r="51" spans="1:6" ht="14.4" x14ac:dyDescent="0.3">
      <c r="A51" s="76">
        <v>36951</v>
      </c>
      <c r="B51" s="77">
        <v>143.30000000000001</v>
      </c>
      <c r="C51" s="75"/>
      <c r="D51" s="75">
        <v>144.6</v>
      </c>
      <c r="E51" s="71">
        <v>152.52954624437481</v>
      </c>
      <c r="F51" s="71">
        <f t="shared" si="0"/>
        <v>100.90718771807397</v>
      </c>
    </row>
    <row r="52" spans="1:6" ht="14.4" x14ac:dyDescent="0.3">
      <c r="A52" s="76">
        <v>36982</v>
      </c>
      <c r="B52" s="77">
        <v>144.5</v>
      </c>
      <c r="C52" s="75"/>
      <c r="D52" s="75">
        <v>146.6</v>
      </c>
      <c r="E52" s="71">
        <v>154.31724829745505</v>
      </c>
      <c r="F52" s="71">
        <f t="shared" si="0"/>
        <v>101.45328719723183</v>
      </c>
    </row>
    <row r="53" spans="1:6" ht="14.4" x14ac:dyDescent="0.3">
      <c r="A53" s="76">
        <v>37012</v>
      </c>
      <c r="B53" s="77">
        <v>145.19999999999999</v>
      </c>
      <c r="C53" s="75"/>
      <c r="D53" s="75">
        <v>148.80000000000001</v>
      </c>
      <c r="E53" s="71">
        <v>149.90393468209649</v>
      </c>
      <c r="F53" s="71">
        <f t="shared" si="0"/>
        <v>102.47933884297522</v>
      </c>
    </row>
    <row r="54" spans="1:6" ht="14.4" x14ac:dyDescent="0.3">
      <c r="A54" s="76">
        <v>37043</v>
      </c>
      <c r="B54" s="77">
        <v>147.4</v>
      </c>
      <c r="C54" s="75"/>
      <c r="D54" s="75">
        <v>148</v>
      </c>
      <c r="E54" s="71">
        <v>152.95222223430287</v>
      </c>
      <c r="F54" s="71">
        <f t="shared" si="0"/>
        <v>100.40705563093621</v>
      </c>
    </row>
    <row r="55" spans="1:6" ht="14.4" x14ac:dyDescent="0.3">
      <c r="A55" s="76">
        <v>37073</v>
      </c>
      <c r="B55" s="77">
        <v>148.4</v>
      </c>
      <c r="C55" s="75"/>
      <c r="D55" s="75">
        <v>148.69999999999999</v>
      </c>
      <c r="E55" s="71">
        <v>152.32813474055882</v>
      </c>
      <c r="F55" s="71">
        <f t="shared" si="0"/>
        <v>100.2021563342318</v>
      </c>
    </row>
    <row r="56" spans="1:6" ht="14.4" x14ac:dyDescent="0.3">
      <c r="A56" s="76">
        <v>37104</v>
      </c>
      <c r="B56" s="77">
        <v>149.5</v>
      </c>
      <c r="C56" s="75"/>
      <c r="D56" s="75">
        <v>149</v>
      </c>
      <c r="E56" s="71">
        <v>149.75626568812189</v>
      </c>
      <c r="F56" s="71">
        <f t="shared" si="0"/>
        <v>99.665551839464882</v>
      </c>
    </row>
    <row r="57" spans="1:6" ht="14.4" x14ac:dyDescent="0.3">
      <c r="A57" s="76">
        <v>37135</v>
      </c>
      <c r="B57" s="77">
        <v>149.69999999999999</v>
      </c>
      <c r="C57" s="75"/>
      <c r="D57" s="75">
        <v>149.19999999999999</v>
      </c>
      <c r="E57" s="71">
        <v>150.44728579374885</v>
      </c>
      <c r="F57" s="71">
        <f t="shared" si="0"/>
        <v>99.665998663994657</v>
      </c>
    </row>
    <row r="58" spans="1:6" ht="14.4" x14ac:dyDescent="0.3">
      <c r="A58" s="76">
        <v>37165</v>
      </c>
      <c r="B58" s="77">
        <v>149.9</v>
      </c>
      <c r="C58" s="75"/>
      <c r="D58" s="75">
        <v>149.4</v>
      </c>
      <c r="E58" s="71">
        <v>151.88500793374172</v>
      </c>
      <c r="F58" s="71">
        <f t="shared" si="0"/>
        <v>99.666444296197469</v>
      </c>
    </row>
    <row r="59" spans="1:6" ht="14.4" x14ac:dyDescent="0.3">
      <c r="A59" s="76">
        <v>37196</v>
      </c>
      <c r="B59" s="77">
        <v>150.5</v>
      </c>
      <c r="C59" s="75"/>
      <c r="D59" s="75">
        <v>149.80000000000001</v>
      </c>
      <c r="E59" s="71">
        <v>152.82791757946211</v>
      </c>
      <c r="F59" s="71">
        <f t="shared" si="0"/>
        <v>99.534883720930239</v>
      </c>
    </row>
    <row r="60" spans="1:6" ht="14.4" x14ac:dyDescent="0.3">
      <c r="A60" s="76">
        <v>37226</v>
      </c>
      <c r="B60" s="77">
        <v>150.80000000000001</v>
      </c>
      <c r="C60" s="75"/>
      <c r="D60" s="75">
        <v>150.80000000000001</v>
      </c>
      <c r="E60" s="71">
        <v>153.99193463052018</v>
      </c>
      <c r="F60" s="71">
        <f t="shared" si="0"/>
        <v>100</v>
      </c>
    </row>
    <row r="61" spans="1:6" ht="14.4" x14ac:dyDescent="0.3">
      <c r="A61" s="76">
        <v>37257</v>
      </c>
      <c r="B61" s="77">
        <v>152.30000000000001</v>
      </c>
      <c r="C61" s="75"/>
      <c r="D61" s="75">
        <v>151.4</v>
      </c>
      <c r="E61" s="71">
        <v>155.00222688580945</v>
      </c>
      <c r="F61" s="71">
        <f t="shared" si="0"/>
        <v>99.409061063690089</v>
      </c>
    </row>
    <row r="62" spans="1:6" ht="14.4" x14ac:dyDescent="0.3">
      <c r="A62" s="76">
        <v>37288</v>
      </c>
      <c r="B62" s="77">
        <v>152.30000000000001</v>
      </c>
      <c r="C62" s="75"/>
      <c r="D62" s="75">
        <v>151.1</v>
      </c>
      <c r="E62" s="71">
        <v>156.24714582596616</v>
      </c>
      <c r="F62" s="71">
        <f t="shared" si="0"/>
        <v>99.212081418253433</v>
      </c>
    </row>
    <row r="63" spans="1:6" ht="14.4" x14ac:dyDescent="0.3">
      <c r="A63" s="76">
        <v>37316</v>
      </c>
      <c r="B63" s="77">
        <v>152.30000000000001</v>
      </c>
      <c r="C63" s="75"/>
      <c r="D63" s="75">
        <v>152.4</v>
      </c>
      <c r="E63" s="71">
        <v>156.60172976501084</v>
      </c>
      <c r="F63" s="71">
        <f t="shared" si="0"/>
        <v>100.06565988181222</v>
      </c>
    </row>
    <row r="64" spans="1:6" ht="14.4" x14ac:dyDescent="0.3">
      <c r="A64" s="76">
        <v>37347</v>
      </c>
      <c r="B64" s="77">
        <v>158.6</v>
      </c>
      <c r="C64" s="75"/>
      <c r="D64" s="75">
        <v>153.69999999999999</v>
      </c>
      <c r="E64" s="71">
        <v>153.9861825591189</v>
      </c>
      <c r="F64" s="71">
        <f t="shared" si="0"/>
        <v>96.910466582597735</v>
      </c>
    </row>
    <row r="65" spans="1:6" ht="14.4" x14ac:dyDescent="0.3">
      <c r="A65" s="76">
        <v>37377</v>
      </c>
      <c r="B65" s="77">
        <v>158.80000000000001</v>
      </c>
      <c r="C65" s="75"/>
      <c r="D65" s="75">
        <v>152.9</v>
      </c>
      <c r="E65" s="71">
        <v>157.89135701060252</v>
      </c>
      <c r="F65" s="71">
        <f t="shared" si="0"/>
        <v>96.284634760705288</v>
      </c>
    </row>
    <row r="66" spans="1:6" ht="14.4" x14ac:dyDescent="0.3">
      <c r="A66" s="76">
        <v>37408</v>
      </c>
      <c r="B66" s="77">
        <v>158.80000000000001</v>
      </c>
      <c r="C66" s="75"/>
      <c r="D66" s="75">
        <v>153.19999999999999</v>
      </c>
      <c r="E66" s="71">
        <v>155.94987627272198</v>
      </c>
      <c r="F66" s="71">
        <f t="shared" si="0"/>
        <v>96.473551637279584</v>
      </c>
    </row>
    <row r="67" spans="1:6" ht="14.4" x14ac:dyDescent="0.3">
      <c r="A67" s="76">
        <v>37438</v>
      </c>
      <c r="B67" s="77">
        <v>161.19999999999999</v>
      </c>
      <c r="C67" s="75"/>
      <c r="D67" s="75">
        <v>154.1</v>
      </c>
      <c r="E67" s="71">
        <v>158.01150353948626</v>
      </c>
      <c r="F67" s="71">
        <f t="shared" si="0"/>
        <v>95.595533498759309</v>
      </c>
    </row>
    <row r="68" spans="1:6" ht="14.4" x14ac:dyDescent="0.3">
      <c r="A68" s="76">
        <v>37469</v>
      </c>
      <c r="B68" s="77">
        <v>161.30000000000001</v>
      </c>
      <c r="C68" s="75"/>
      <c r="D68" s="75">
        <v>155.19999999999999</v>
      </c>
      <c r="E68" s="71">
        <v>158.90395006485639</v>
      </c>
      <c r="F68" s="71">
        <f t="shared" ref="F68:F131" si="1">+D68/B68*100</f>
        <v>96.21822690638561</v>
      </c>
    </row>
    <row r="69" spans="1:6" ht="14.4" x14ac:dyDescent="0.3">
      <c r="A69" s="76">
        <v>37500</v>
      </c>
      <c r="B69" s="77">
        <v>162.80000000000001</v>
      </c>
      <c r="C69" s="75"/>
      <c r="D69" s="75">
        <v>157.5</v>
      </c>
      <c r="E69" s="71">
        <v>160.57535184189115</v>
      </c>
      <c r="F69" s="71">
        <f t="shared" si="1"/>
        <v>96.744471744471738</v>
      </c>
    </row>
    <row r="70" spans="1:6" ht="14.4" x14ac:dyDescent="0.3">
      <c r="A70" s="76">
        <v>37530</v>
      </c>
      <c r="B70" s="77">
        <v>163.19999999999999</v>
      </c>
      <c r="C70" s="75"/>
      <c r="D70" s="75">
        <v>158.1</v>
      </c>
      <c r="E70" s="71">
        <v>163.72191965747564</v>
      </c>
      <c r="F70" s="71">
        <f t="shared" si="1"/>
        <v>96.875</v>
      </c>
    </row>
    <row r="71" spans="1:6" ht="14.4" x14ac:dyDescent="0.3">
      <c r="A71" s="76">
        <v>37561</v>
      </c>
      <c r="B71" s="77">
        <v>163.5</v>
      </c>
      <c r="C71" s="75"/>
      <c r="D71" s="75">
        <v>159</v>
      </c>
      <c r="E71" s="71">
        <v>164.36733335424088</v>
      </c>
      <c r="F71" s="71">
        <f t="shared" si="1"/>
        <v>97.247706422018354</v>
      </c>
    </row>
    <row r="72" spans="1:6" ht="14.4" x14ac:dyDescent="0.3">
      <c r="A72" s="76">
        <v>37591</v>
      </c>
      <c r="B72" s="77">
        <v>169.2</v>
      </c>
      <c r="C72" s="75"/>
      <c r="D72" s="75">
        <v>160.69999999999999</v>
      </c>
      <c r="E72" s="71">
        <v>165.56731067977603</v>
      </c>
      <c r="F72" s="71">
        <f t="shared" si="1"/>
        <v>94.976359338061471</v>
      </c>
    </row>
    <row r="73" spans="1:6" ht="14.4" x14ac:dyDescent="0.3">
      <c r="A73" s="76">
        <v>37622</v>
      </c>
      <c r="B73" s="75">
        <v>169.3</v>
      </c>
      <c r="C73" s="75"/>
      <c r="D73" s="75">
        <v>163.1</v>
      </c>
      <c r="E73" s="71">
        <v>168.97359017903219</v>
      </c>
      <c r="F73" s="71">
        <f t="shared" si="1"/>
        <v>96.337861783815697</v>
      </c>
    </row>
    <row r="74" spans="1:6" ht="14.4" x14ac:dyDescent="0.3">
      <c r="A74" s="76">
        <v>37653</v>
      </c>
      <c r="B74" s="75">
        <v>169.6</v>
      </c>
      <c r="C74" s="75"/>
      <c r="D74" s="75">
        <v>164.6</v>
      </c>
      <c r="E74" s="71">
        <v>170.17202581109905</v>
      </c>
      <c r="F74" s="71">
        <f t="shared" si="1"/>
        <v>97.051886792452834</v>
      </c>
    </row>
    <row r="75" spans="1:6" ht="14.4" x14ac:dyDescent="0.3">
      <c r="A75" s="76">
        <v>37681</v>
      </c>
      <c r="B75" s="75">
        <v>174.4</v>
      </c>
      <c r="C75" s="75"/>
      <c r="D75" s="75">
        <v>166</v>
      </c>
      <c r="E75" s="71">
        <v>173.52485230526437</v>
      </c>
      <c r="F75" s="71">
        <f t="shared" si="1"/>
        <v>95.183486238532112</v>
      </c>
    </row>
    <row r="76" spans="1:6" ht="14.4" x14ac:dyDescent="0.3">
      <c r="A76" s="76">
        <v>37712</v>
      </c>
      <c r="B76" s="75">
        <v>175.1</v>
      </c>
      <c r="C76" s="75"/>
      <c r="D76" s="75">
        <v>168.3</v>
      </c>
      <c r="E76" s="71">
        <v>171.8342886844992</v>
      </c>
      <c r="F76" s="71">
        <f t="shared" si="1"/>
        <v>96.116504854368941</v>
      </c>
    </row>
    <row r="77" spans="1:6" ht="14.4" x14ac:dyDescent="0.3">
      <c r="A77" s="76">
        <v>37742</v>
      </c>
      <c r="B77" s="75">
        <v>175.2</v>
      </c>
      <c r="C77" s="75"/>
      <c r="D77" s="75">
        <v>169.4</v>
      </c>
      <c r="E77" s="71">
        <v>175.93678328885642</v>
      </c>
      <c r="F77" s="71">
        <f t="shared" si="1"/>
        <v>96.689497716894991</v>
      </c>
    </row>
    <row r="78" spans="1:6" ht="14.4" x14ac:dyDescent="0.3">
      <c r="A78" s="76">
        <v>37773</v>
      </c>
      <c r="B78" s="75">
        <v>175.8</v>
      </c>
      <c r="C78" s="75"/>
      <c r="D78" s="75">
        <v>170.1</v>
      </c>
      <c r="E78" s="71">
        <v>179.08457315890521</v>
      </c>
      <c r="F78" s="71">
        <f t="shared" si="1"/>
        <v>96.757679180887351</v>
      </c>
    </row>
    <row r="79" spans="1:6" ht="14.4" x14ac:dyDescent="0.3">
      <c r="A79" s="76">
        <v>37803</v>
      </c>
      <c r="B79" s="75">
        <v>175.9</v>
      </c>
      <c r="C79" s="75"/>
      <c r="D79" s="75">
        <v>172.9</v>
      </c>
      <c r="E79" s="71">
        <v>179.98511900888795</v>
      </c>
      <c r="F79" s="71">
        <f t="shared" si="1"/>
        <v>98.294485503126765</v>
      </c>
    </row>
    <row r="80" spans="1:6" ht="14.4" x14ac:dyDescent="0.3">
      <c r="A80" s="76">
        <v>37834</v>
      </c>
      <c r="B80" s="75">
        <v>175.8</v>
      </c>
      <c r="C80" s="75"/>
      <c r="D80" s="75">
        <v>176.2</v>
      </c>
      <c r="E80" s="71">
        <v>182.61168887490399</v>
      </c>
      <c r="F80" s="71">
        <f t="shared" si="1"/>
        <v>100.22753128555175</v>
      </c>
    </row>
    <row r="81" spans="1:6" ht="14.4" x14ac:dyDescent="0.3">
      <c r="A81" s="76">
        <v>37865</v>
      </c>
      <c r="B81" s="75">
        <v>177.2</v>
      </c>
      <c r="C81" s="75"/>
      <c r="D81" s="75">
        <v>178.1</v>
      </c>
      <c r="E81" s="71">
        <v>180.84870497089179</v>
      </c>
      <c r="F81" s="71">
        <f t="shared" si="1"/>
        <v>100.50790067720089</v>
      </c>
    </row>
    <row r="82" spans="1:6" ht="14.4" x14ac:dyDescent="0.3">
      <c r="A82" s="76">
        <v>37895</v>
      </c>
      <c r="B82" s="75">
        <v>177.8</v>
      </c>
      <c r="C82" s="75"/>
      <c r="D82" s="75">
        <v>178.2</v>
      </c>
      <c r="E82" s="71">
        <v>183.97201967385581</v>
      </c>
      <c r="F82" s="71">
        <f t="shared" si="1"/>
        <v>100.22497187851518</v>
      </c>
    </row>
    <row r="83" spans="1:6" ht="14.4" x14ac:dyDescent="0.3">
      <c r="A83" s="76">
        <v>37926</v>
      </c>
      <c r="B83" s="75">
        <v>178.2</v>
      </c>
      <c r="C83" s="75"/>
      <c r="D83" s="75">
        <v>177.9</v>
      </c>
      <c r="E83" s="71">
        <v>185.20392368354382</v>
      </c>
      <c r="F83" s="71">
        <f t="shared" si="1"/>
        <v>99.831649831649841</v>
      </c>
    </row>
    <row r="84" spans="1:6" ht="14.4" x14ac:dyDescent="0.3">
      <c r="A84" s="76">
        <v>37956</v>
      </c>
      <c r="B84" s="75">
        <v>180</v>
      </c>
      <c r="C84" s="75"/>
      <c r="D84" s="75">
        <v>179</v>
      </c>
      <c r="E84" s="71">
        <v>180.55123910329797</v>
      </c>
      <c r="F84" s="71">
        <f t="shared" si="1"/>
        <v>99.444444444444443</v>
      </c>
    </row>
    <row r="85" spans="1:6" ht="14.4" x14ac:dyDescent="0.3">
      <c r="A85" s="76">
        <v>37987</v>
      </c>
      <c r="B85" s="75">
        <v>180.2</v>
      </c>
      <c r="C85" s="75"/>
      <c r="D85" s="75">
        <v>179.1</v>
      </c>
      <c r="E85" s="71">
        <v>183.0674429854584</v>
      </c>
      <c r="F85" s="71">
        <f t="shared" si="1"/>
        <v>99.389567147613761</v>
      </c>
    </row>
    <row r="86" spans="1:6" ht="14.4" x14ac:dyDescent="0.3">
      <c r="A86" s="76">
        <v>38018</v>
      </c>
      <c r="B86" s="75">
        <v>180.2</v>
      </c>
      <c r="C86" s="75"/>
      <c r="D86" s="75">
        <v>179.4</v>
      </c>
      <c r="E86" s="71">
        <v>185.90721708956644</v>
      </c>
      <c r="F86" s="71">
        <f t="shared" si="1"/>
        <v>99.5560488346282</v>
      </c>
    </row>
    <row r="87" spans="1:6" ht="14.4" x14ac:dyDescent="0.3">
      <c r="A87" s="76">
        <v>38047</v>
      </c>
      <c r="B87" s="75">
        <v>186.8</v>
      </c>
      <c r="C87" s="75"/>
      <c r="D87" s="75">
        <v>179.1</v>
      </c>
      <c r="E87" s="71">
        <v>190.27789111390473</v>
      </c>
      <c r="F87" s="71">
        <f t="shared" si="1"/>
        <v>95.877944325481792</v>
      </c>
    </row>
    <row r="88" spans="1:6" ht="14.4" x14ac:dyDescent="0.3">
      <c r="A88" s="76">
        <v>38078</v>
      </c>
      <c r="B88" s="75">
        <v>187.3</v>
      </c>
      <c r="C88" s="75"/>
      <c r="D88" s="75">
        <v>181.6</v>
      </c>
      <c r="E88" s="71">
        <v>194.94143978419126</v>
      </c>
      <c r="F88" s="71">
        <f t="shared" si="1"/>
        <v>96.956753870795509</v>
      </c>
    </row>
    <row r="89" spans="1:6" ht="14.4" x14ac:dyDescent="0.3">
      <c r="A89" s="76">
        <v>38108</v>
      </c>
      <c r="B89" s="75">
        <v>187.8</v>
      </c>
      <c r="C89" s="75"/>
      <c r="D89" s="75">
        <v>185.7</v>
      </c>
      <c r="E89" s="71">
        <v>195.98628596076472</v>
      </c>
      <c r="F89" s="71">
        <f t="shared" si="1"/>
        <v>98.881789137380181</v>
      </c>
    </row>
    <row r="90" spans="1:6" ht="14.4" x14ac:dyDescent="0.3">
      <c r="A90" s="76">
        <v>38139</v>
      </c>
      <c r="B90" s="75">
        <v>188.5</v>
      </c>
      <c r="C90" s="75"/>
      <c r="D90" s="75">
        <v>189.5</v>
      </c>
      <c r="E90" s="71">
        <v>196.83835135291301</v>
      </c>
      <c r="F90" s="71">
        <f t="shared" si="1"/>
        <v>100.53050397877985</v>
      </c>
    </row>
    <row r="91" spans="1:6" ht="14.4" x14ac:dyDescent="0.3">
      <c r="A91" s="76">
        <v>38169</v>
      </c>
      <c r="B91" s="75">
        <v>189.3</v>
      </c>
      <c r="C91" s="75"/>
      <c r="D91" s="75">
        <v>188.3</v>
      </c>
      <c r="E91" s="71">
        <v>202.62930028191914</v>
      </c>
      <c r="F91" s="71">
        <f t="shared" si="1"/>
        <v>99.471737982039087</v>
      </c>
    </row>
    <row r="92" spans="1:6" ht="14.4" x14ac:dyDescent="0.3">
      <c r="A92" s="76">
        <v>38200</v>
      </c>
      <c r="B92" s="75">
        <v>188.8</v>
      </c>
      <c r="C92" s="75"/>
      <c r="D92" s="75">
        <v>189.9</v>
      </c>
      <c r="E92" s="71">
        <v>200.00302252248929</v>
      </c>
      <c r="F92" s="71">
        <f t="shared" si="1"/>
        <v>100.58262711864407</v>
      </c>
    </row>
    <row r="93" spans="1:6" ht="14.4" x14ac:dyDescent="0.3">
      <c r="A93" s="76">
        <v>38231</v>
      </c>
      <c r="B93" s="75">
        <v>194.9</v>
      </c>
      <c r="C93" s="75"/>
      <c r="D93" s="75">
        <v>190.6</v>
      </c>
      <c r="E93" s="71">
        <v>206.69462995253758</v>
      </c>
      <c r="F93" s="71">
        <f t="shared" si="1"/>
        <v>97.793740379681878</v>
      </c>
    </row>
    <row r="94" spans="1:6" ht="14.4" x14ac:dyDescent="0.3">
      <c r="A94" s="76">
        <v>38261</v>
      </c>
      <c r="B94" s="75">
        <v>195.3</v>
      </c>
      <c r="C94" s="75"/>
      <c r="D94" s="75">
        <v>193.5</v>
      </c>
      <c r="E94" s="71">
        <v>209.31988134166519</v>
      </c>
      <c r="F94" s="71">
        <f t="shared" si="1"/>
        <v>99.078341013824883</v>
      </c>
    </row>
    <row r="95" spans="1:6" ht="14.4" x14ac:dyDescent="0.3">
      <c r="A95" s="76">
        <v>38292</v>
      </c>
      <c r="B95" s="75">
        <v>195.9</v>
      </c>
      <c r="C95" s="75"/>
      <c r="D95" s="75">
        <v>195.7</v>
      </c>
      <c r="E95" s="71">
        <v>217.29362714027155</v>
      </c>
      <c r="F95" s="71">
        <f t="shared" si="1"/>
        <v>99.897907095456858</v>
      </c>
    </row>
    <row r="96" spans="1:6" ht="14.4" x14ac:dyDescent="0.3">
      <c r="A96" s="76">
        <v>38322</v>
      </c>
      <c r="B96" s="75">
        <v>195.7</v>
      </c>
      <c r="C96" s="75"/>
      <c r="D96" s="75">
        <v>198.8</v>
      </c>
      <c r="E96" s="71">
        <v>222.69583644727018</v>
      </c>
      <c r="F96" s="71">
        <f t="shared" si="1"/>
        <v>101.58405723045479</v>
      </c>
    </row>
    <row r="97" spans="1:6" ht="14.4" x14ac:dyDescent="0.3">
      <c r="A97" s="76">
        <v>38353</v>
      </c>
      <c r="B97" s="75">
        <v>196.1</v>
      </c>
      <c r="C97" s="75"/>
      <c r="D97" s="75">
        <v>204.6</v>
      </c>
      <c r="E97" s="71">
        <v>234.12714530008142</v>
      </c>
      <c r="F97" s="71">
        <f t="shared" si="1"/>
        <v>104.33452320244774</v>
      </c>
    </row>
    <row r="98" spans="1:6" ht="14.4" x14ac:dyDescent="0.3">
      <c r="A98" s="76">
        <v>38384</v>
      </c>
      <c r="B98" s="75">
        <v>196.4</v>
      </c>
      <c r="C98" s="75"/>
      <c r="D98" s="75">
        <v>210.2</v>
      </c>
      <c r="E98" s="71">
        <v>245.71988019187151</v>
      </c>
      <c r="F98" s="71">
        <f t="shared" si="1"/>
        <v>107.0264765784114</v>
      </c>
    </row>
    <row r="99" spans="1:6" ht="14.4" x14ac:dyDescent="0.3">
      <c r="A99" s="76">
        <v>38412</v>
      </c>
      <c r="B99" s="75">
        <v>197.9</v>
      </c>
      <c r="C99" s="75"/>
      <c r="D99" s="75">
        <v>217.2</v>
      </c>
      <c r="E99" s="71">
        <v>251.58839354086302</v>
      </c>
      <c r="F99" s="71">
        <f t="shared" si="1"/>
        <v>109.75240020212227</v>
      </c>
    </row>
    <row r="100" spans="1:6" ht="14.4" x14ac:dyDescent="0.3">
      <c r="A100" s="76">
        <v>38443</v>
      </c>
      <c r="B100" s="75">
        <v>198.6</v>
      </c>
      <c r="C100" s="75"/>
      <c r="D100" s="75">
        <v>225.5</v>
      </c>
      <c r="E100" s="71">
        <v>261.41929080773275</v>
      </c>
      <c r="F100" s="71">
        <f t="shared" si="1"/>
        <v>113.5448136958711</v>
      </c>
    </row>
    <row r="101" spans="1:6" ht="14.4" x14ac:dyDescent="0.3">
      <c r="A101" s="76">
        <v>38473</v>
      </c>
      <c r="B101" s="75">
        <v>198.7</v>
      </c>
      <c r="C101" s="75"/>
      <c r="D101" s="75">
        <v>222.4</v>
      </c>
      <c r="E101" s="71">
        <v>271.35561356960227</v>
      </c>
      <c r="F101" s="71">
        <f t="shared" si="1"/>
        <v>111.92752893809765</v>
      </c>
    </row>
    <row r="102" spans="1:6" ht="14.4" x14ac:dyDescent="0.3">
      <c r="A102" s="76">
        <v>38504</v>
      </c>
      <c r="B102" s="75">
        <v>200.2</v>
      </c>
      <c r="C102" s="75"/>
      <c r="D102" s="75">
        <v>227.8</v>
      </c>
      <c r="E102" s="71">
        <v>273.2</v>
      </c>
      <c r="F102" s="71">
        <f t="shared" si="1"/>
        <v>113.78621378621381</v>
      </c>
    </row>
    <row r="103" spans="1:6" ht="14.4" x14ac:dyDescent="0.3">
      <c r="A103" s="76">
        <v>38534</v>
      </c>
      <c r="B103" s="75">
        <v>200.7</v>
      </c>
      <c r="C103" s="75"/>
      <c r="D103" s="75">
        <v>231</v>
      </c>
      <c r="E103" s="71">
        <v>282.43215395743914</v>
      </c>
      <c r="F103" s="71">
        <f t="shared" si="1"/>
        <v>115.09715994020928</v>
      </c>
    </row>
    <row r="104" spans="1:6" ht="14.4" x14ac:dyDescent="0.3">
      <c r="A104" s="76">
        <v>38565</v>
      </c>
      <c r="B104" s="75">
        <v>200.9</v>
      </c>
      <c r="C104" s="75"/>
      <c r="D104" s="75">
        <v>235.5</v>
      </c>
      <c r="E104" s="71">
        <v>280.70690234164698</v>
      </c>
      <c r="F104" s="71">
        <f t="shared" si="1"/>
        <v>117.2224987555998</v>
      </c>
    </row>
    <row r="105" spans="1:6" ht="14.4" x14ac:dyDescent="0.3">
      <c r="A105" s="76">
        <v>38596</v>
      </c>
      <c r="B105" s="75">
        <v>203.2</v>
      </c>
      <c r="C105" s="75"/>
      <c r="D105" s="75">
        <v>238.3</v>
      </c>
      <c r="E105" s="71">
        <v>283.25654942431498</v>
      </c>
      <c r="F105" s="71">
        <f t="shared" si="1"/>
        <v>117.2736220472441</v>
      </c>
    </row>
    <row r="106" spans="1:6" ht="14.4" x14ac:dyDescent="0.3">
      <c r="A106" s="76">
        <v>38626</v>
      </c>
      <c r="B106" s="75">
        <v>204.6</v>
      </c>
      <c r="C106" s="75"/>
      <c r="D106" s="75">
        <v>241.6</v>
      </c>
      <c r="E106" s="71">
        <v>285.59772574176912</v>
      </c>
      <c r="F106" s="71">
        <f t="shared" si="1"/>
        <v>118.08406647116325</v>
      </c>
    </row>
    <row r="107" spans="1:6" ht="14.4" x14ac:dyDescent="0.3">
      <c r="A107" s="76">
        <v>38657</v>
      </c>
      <c r="B107" s="75">
        <v>205.2</v>
      </c>
      <c r="C107" s="75"/>
      <c r="D107" s="75">
        <v>243.9</v>
      </c>
      <c r="E107" s="71">
        <v>294.41884515103766</v>
      </c>
      <c r="F107" s="71">
        <f t="shared" si="1"/>
        <v>118.85964912280701</v>
      </c>
    </row>
    <row r="108" spans="1:6" ht="14.4" x14ac:dyDescent="0.3">
      <c r="A108" s="76">
        <v>38687</v>
      </c>
      <c r="B108" s="75">
        <v>209.2</v>
      </c>
      <c r="C108" s="75"/>
      <c r="D108" s="75">
        <v>246.1</v>
      </c>
      <c r="E108" s="71">
        <v>291.74480599652935</v>
      </c>
      <c r="F108" s="71">
        <f t="shared" si="1"/>
        <v>117.63862332695984</v>
      </c>
    </row>
    <row r="109" spans="1:6" ht="14.4" x14ac:dyDescent="0.3">
      <c r="A109" s="76">
        <v>38718</v>
      </c>
      <c r="B109" s="75">
        <v>209.5</v>
      </c>
      <c r="C109" s="75"/>
      <c r="D109" s="75">
        <v>251.2</v>
      </c>
      <c r="E109" s="71">
        <v>293.30309599242059</v>
      </c>
      <c r="F109" s="71">
        <f t="shared" si="1"/>
        <v>119.90453460620525</v>
      </c>
    </row>
    <row r="110" spans="1:6" ht="14.4" x14ac:dyDescent="0.3">
      <c r="A110" s="76">
        <v>38749</v>
      </c>
      <c r="B110" s="75">
        <v>209.9</v>
      </c>
      <c r="C110" s="75"/>
      <c r="D110" s="75">
        <v>252.9</v>
      </c>
      <c r="E110" s="71">
        <v>299.1004152144489</v>
      </c>
      <c r="F110" s="71">
        <f t="shared" si="1"/>
        <v>120.48594568842306</v>
      </c>
    </row>
    <row r="111" spans="1:6" ht="14.4" x14ac:dyDescent="0.3">
      <c r="A111" s="76">
        <v>38777</v>
      </c>
      <c r="B111" s="75">
        <v>212</v>
      </c>
      <c r="C111" s="75"/>
      <c r="D111" s="75">
        <v>255.7</v>
      </c>
      <c r="E111" s="71">
        <v>304.23892779738009</v>
      </c>
      <c r="F111" s="71">
        <f t="shared" si="1"/>
        <v>120.61320754716979</v>
      </c>
    </row>
    <row r="112" spans="1:6" ht="14.4" x14ac:dyDescent="0.3">
      <c r="A112" s="76">
        <v>38808</v>
      </c>
      <c r="B112" s="75">
        <v>213.5</v>
      </c>
      <c r="C112" s="75"/>
      <c r="D112" s="75">
        <v>260.2</v>
      </c>
      <c r="E112" s="71">
        <v>307.69780391151352</v>
      </c>
      <c r="F112" s="71">
        <f t="shared" si="1"/>
        <v>121.8735362997658</v>
      </c>
    </row>
    <row r="113" spans="1:6" ht="14.4" x14ac:dyDescent="0.3">
      <c r="A113" s="76">
        <v>38838</v>
      </c>
      <c r="B113" s="75">
        <v>214.6</v>
      </c>
      <c r="C113" s="75"/>
      <c r="D113" s="75">
        <v>265</v>
      </c>
      <c r="E113" s="71">
        <v>307.14680610230528</v>
      </c>
      <c r="F113" s="71">
        <f t="shared" si="1"/>
        <v>123.48555452003728</v>
      </c>
    </row>
    <row r="114" spans="1:6" ht="14.4" x14ac:dyDescent="0.3">
      <c r="A114" s="76">
        <v>38869</v>
      </c>
      <c r="B114" s="75">
        <v>217.8</v>
      </c>
      <c r="C114" s="75"/>
      <c r="D114" s="75">
        <v>267.39999999999998</v>
      </c>
      <c r="E114" s="71">
        <v>308.96310536882743</v>
      </c>
      <c r="F114" s="71">
        <f t="shared" si="1"/>
        <v>122.77318640955004</v>
      </c>
    </row>
    <row r="115" spans="1:6" ht="14.4" x14ac:dyDescent="0.3">
      <c r="A115" s="76">
        <v>38899</v>
      </c>
      <c r="B115" s="75">
        <v>218.6</v>
      </c>
      <c r="C115" s="75"/>
      <c r="D115" s="75">
        <v>271.5</v>
      </c>
      <c r="E115" s="71">
        <v>303.59842581486652</v>
      </c>
      <c r="F115" s="71">
        <f t="shared" si="1"/>
        <v>124.19945105215004</v>
      </c>
    </row>
    <row r="116" spans="1:6" ht="14.4" x14ac:dyDescent="0.3">
      <c r="A116" s="76">
        <v>38930</v>
      </c>
      <c r="B116" s="75">
        <v>219.2</v>
      </c>
      <c r="C116" s="75"/>
      <c r="D116" s="75">
        <v>271.39999999999998</v>
      </c>
      <c r="E116" s="71">
        <v>311.00537141060499</v>
      </c>
      <c r="F116" s="71">
        <f t="shared" si="1"/>
        <v>123.81386861313868</v>
      </c>
    </row>
    <row r="117" spans="1:6" ht="14.4" x14ac:dyDescent="0.3">
      <c r="A117" s="76">
        <v>38961</v>
      </c>
      <c r="B117" s="75">
        <v>222.5</v>
      </c>
      <c r="C117" s="75"/>
      <c r="D117" s="75">
        <v>272.7</v>
      </c>
      <c r="E117" s="71">
        <v>313.05415525340504</v>
      </c>
      <c r="F117" s="71">
        <f t="shared" si="1"/>
        <v>122.56179775280897</v>
      </c>
    </row>
    <row r="118" spans="1:6" ht="14.4" x14ac:dyDescent="0.3">
      <c r="A118" s="76">
        <v>38991</v>
      </c>
      <c r="B118" s="75">
        <v>223.1</v>
      </c>
      <c r="C118" s="75"/>
      <c r="D118" s="75">
        <v>274.10000000000002</v>
      </c>
      <c r="E118" s="71">
        <v>306.14584225518644</v>
      </c>
      <c r="F118" s="71">
        <f t="shared" si="1"/>
        <v>122.85970416853431</v>
      </c>
    </row>
    <row r="119" spans="1:6" ht="14.4" x14ac:dyDescent="0.3">
      <c r="A119" s="76">
        <v>39022</v>
      </c>
      <c r="B119" s="75">
        <v>223.4</v>
      </c>
      <c r="C119" s="75"/>
      <c r="D119" s="75">
        <v>275.8</v>
      </c>
      <c r="E119" s="71">
        <v>308.4274648689788</v>
      </c>
      <c r="F119" s="71">
        <f t="shared" si="1"/>
        <v>123.45568487018801</v>
      </c>
    </row>
    <row r="120" spans="1:6" ht="14.4" x14ac:dyDescent="0.3">
      <c r="A120" s="76">
        <v>39052</v>
      </c>
      <c r="B120" s="75">
        <v>227.4</v>
      </c>
      <c r="C120" s="75"/>
      <c r="D120" s="75">
        <v>275.89999999999998</v>
      </c>
      <c r="E120" s="71">
        <v>306.30519952554772</v>
      </c>
      <c r="F120" s="71">
        <f t="shared" si="1"/>
        <v>121.32805628847845</v>
      </c>
    </row>
    <row r="121" spans="1:6" ht="14.4" x14ac:dyDescent="0.3">
      <c r="A121" s="76">
        <v>39083</v>
      </c>
      <c r="B121" s="75">
        <v>230.4</v>
      </c>
      <c r="C121" s="75"/>
      <c r="D121" s="75">
        <v>275.3</v>
      </c>
      <c r="E121" s="71">
        <v>313.4001252667635</v>
      </c>
      <c r="F121" s="71">
        <f t="shared" si="1"/>
        <v>119.48784722222223</v>
      </c>
    </row>
    <row r="122" spans="1:6" ht="14.4" x14ac:dyDescent="0.3">
      <c r="A122" s="76">
        <v>39114</v>
      </c>
      <c r="B122" s="75">
        <v>230.8</v>
      </c>
      <c r="C122" s="75"/>
      <c r="D122" s="75">
        <v>280.7</v>
      </c>
      <c r="E122" s="71">
        <v>314.1882795685105</v>
      </c>
      <c r="F122" s="71">
        <f t="shared" si="1"/>
        <v>121.62045060658578</v>
      </c>
    </row>
    <row r="123" spans="1:6" ht="14.4" x14ac:dyDescent="0.3">
      <c r="A123" s="76">
        <v>39142</v>
      </c>
      <c r="B123" s="75">
        <v>236.1</v>
      </c>
      <c r="C123" s="75"/>
      <c r="D123" s="75">
        <v>284.3</v>
      </c>
      <c r="E123" s="71">
        <v>321.81385325679378</v>
      </c>
      <c r="F123" s="71">
        <f t="shared" si="1"/>
        <v>120.41507835662854</v>
      </c>
    </row>
    <row r="124" spans="1:6" ht="14.4" x14ac:dyDescent="0.3">
      <c r="A124" s="76">
        <v>39173</v>
      </c>
      <c r="B124" s="75">
        <v>238</v>
      </c>
      <c r="C124" s="75"/>
      <c r="D124" s="75">
        <v>291.5</v>
      </c>
      <c r="E124" s="71">
        <v>324.04276138846797</v>
      </c>
      <c r="F124" s="71">
        <f t="shared" si="1"/>
        <v>122.47899159663866</v>
      </c>
    </row>
    <row r="125" spans="1:6" ht="14.4" x14ac:dyDescent="0.3">
      <c r="A125" s="76">
        <v>39203</v>
      </c>
      <c r="B125" s="75">
        <v>238.7</v>
      </c>
      <c r="C125" s="75"/>
      <c r="D125" s="75">
        <v>294.39999999999998</v>
      </c>
      <c r="E125" s="71">
        <v>335.67968769132756</v>
      </c>
      <c r="F125" s="71">
        <f t="shared" si="1"/>
        <v>123.33472978634268</v>
      </c>
    </row>
    <row r="126" spans="1:6" ht="14.4" x14ac:dyDescent="0.3">
      <c r="A126" s="76">
        <v>39234</v>
      </c>
      <c r="B126" s="75">
        <v>241.1</v>
      </c>
      <c r="C126" s="75"/>
      <c r="D126" s="75">
        <v>299.89999999999998</v>
      </c>
      <c r="E126" s="71">
        <v>337.39791726192107</v>
      </c>
      <c r="F126" s="71">
        <f t="shared" si="1"/>
        <v>124.38822065532973</v>
      </c>
    </row>
    <row r="127" spans="1:6" ht="14.4" x14ac:dyDescent="0.3">
      <c r="A127" s="76">
        <v>39264</v>
      </c>
      <c r="B127" s="75">
        <v>241.7</v>
      </c>
      <c r="C127" s="75"/>
      <c r="D127" s="75">
        <v>304.89999999999998</v>
      </c>
      <c r="E127" s="71">
        <v>342.1</v>
      </c>
      <c r="F127" s="71">
        <f t="shared" si="1"/>
        <v>126.14811750103433</v>
      </c>
    </row>
    <row r="128" spans="1:6" ht="14.4" x14ac:dyDescent="0.3">
      <c r="A128" s="76">
        <v>39295</v>
      </c>
      <c r="B128" s="75">
        <v>242</v>
      </c>
      <c r="C128" s="75"/>
      <c r="D128" s="75">
        <v>309.5</v>
      </c>
      <c r="E128" s="71">
        <v>344.7029928323787</v>
      </c>
      <c r="F128" s="71">
        <f t="shared" si="1"/>
        <v>127.89256198347107</v>
      </c>
    </row>
    <row r="129" spans="1:6" ht="14.4" x14ac:dyDescent="0.3">
      <c r="A129" s="76">
        <v>39326</v>
      </c>
      <c r="B129" s="75">
        <v>244.6</v>
      </c>
      <c r="C129" s="75"/>
      <c r="D129" s="75">
        <v>317.2</v>
      </c>
      <c r="E129" s="71">
        <v>347.45745226907809</v>
      </c>
      <c r="F129" s="71">
        <f t="shared" si="1"/>
        <v>129.68111201962387</v>
      </c>
    </row>
    <row r="130" spans="1:6" ht="14.4" x14ac:dyDescent="0.3">
      <c r="A130" s="76">
        <v>39356</v>
      </c>
      <c r="B130" s="75">
        <v>247</v>
      </c>
      <c r="C130" s="75"/>
      <c r="D130" s="75">
        <v>319.8</v>
      </c>
      <c r="E130" s="71">
        <v>357.3</v>
      </c>
      <c r="F130" s="71">
        <f t="shared" si="1"/>
        <v>129.47368421052633</v>
      </c>
    </row>
    <row r="131" spans="1:6" ht="14.4" x14ac:dyDescent="0.3">
      <c r="A131" s="76">
        <v>39387</v>
      </c>
      <c r="B131" s="75">
        <v>247.6</v>
      </c>
      <c r="C131" s="75"/>
      <c r="D131" s="75">
        <v>325.89999999999998</v>
      </c>
      <c r="E131" s="71">
        <v>351.88782277018362</v>
      </c>
      <c r="F131" s="71">
        <f t="shared" si="1"/>
        <v>131.62358642972535</v>
      </c>
    </row>
    <row r="132" spans="1:6" ht="14.4" x14ac:dyDescent="0.3">
      <c r="A132" s="76">
        <v>39417</v>
      </c>
      <c r="B132" s="75">
        <v>250.3</v>
      </c>
      <c r="C132" s="75"/>
      <c r="D132" s="75">
        <v>328.8</v>
      </c>
      <c r="E132" s="71">
        <v>352.10399931578468</v>
      </c>
      <c r="F132" s="71">
        <f t="shared" ref="F132:F195" si="2">+D132/B132*100</f>
        <v>131.36236516180583</v>
      </c>
    </row>
    <row r="133" spans="1:6" ht="14.4" x14ac:dyDescent="0.3">
      <c r="A133" s="76">
        <v>39448</v>
      </c>
      <c r="B133" s="75">
        <v>250.9</v>
      </c>
      <c r="C133" s="75"/>
      <c r="D133" s="75">
        <v>332.2</v>
      </c>
      <c r="E133" s="71">
        <v>357.42846868830776</v>
      </c>
      <c r="F133" s="71">
        <f t="shared" si="2"/>
        <v>132.40334794738939</v>
      </c>
    </row>
    <row r="134" spans="1:6" ht="14.4" x14ac:dyDescent="0.3">
      <c r="A134" s="76">
        <v>39479</v>
      </c>
      <c r="B134" s="75">
        <v>251.4</v>
      </c>
      <c r="C134" s="75"/>
      <c r="D134" s="75">
        <v>335.6</v>
      </c>
      <c r="E134" s="71">
        <v>354.11263198008919</v>
      </c>
      <c r="F134" s="71">
        <f t="shared" si="2"/>
        <v>133.49244232299125</v>
      </c>
    </row>
    <row r="135" spans="1:6" ht="14.4" x14ac:dyDescent="0.3">
      <c r="A135" s="76">
        <v>39508</v>
      </c>
      <c r="B135" s="75">
        <v>261.89999999999998</v>
      </c>
      <c r="C135" s="75"/>
      <c r="D135" s="75">
        <v>339.3</v>
      </c>
      <c r="E135" s="71">
        <v>352.7</v>
      </c>
      <c r="F135" s="71">
        <f t="shared" si="2"/>
        <v>129.55326460481101</v>
      </c>
    </row>
    <row r="136" spans="1:6" ht="14.4" x14ac:dyDescent="0.3">
      <c r="A136" s="76">
        <v>39539</v>
      </c>
      <c r="B136" s="75">
        <v>264.10000000000002</v>
      </c>
      <c r="C136" s="75"/>
      <c r="D136" s="75">
        <v>341.4</v>
      </c>
      <c r="E136" s="71">
        <v>346.7</v>
      </c>
      <c r="F136" s="71">
        <f t="shared" si="2"/>
        <v>129.26921620598256</v>
      </c>
    </row>
    <row r="137" spans="1:6" ht="14.4" x14ac:dyDescent="0.3">
      <c r="A137" s="76">
        <v>39569</v>
      </c>
      <c r="B137" s="75">
        <v>268.39999999999998</v>
      </c>
      <c r="C137" s="75"/>
      <c r="D137" s="75">
        <v>340.7</v>
      </c>
      <c r="E137" s="71">
        <v>348.5</v>
      </c>
      <c r="F137" s="71">
        <f t="shared" si="2"/>
        <v>126.93740685543963</v>
      </c>
    </row>
    <row r="138" spans="1:6" ht="14.4" x14ac:dyDescent="0.3">
      <c r="A138" s="76">
        <v>39600</v>
      </c>
      <c r="B138" s="75">
        <v>280</v>
      </c>
      <c r="C138" s="75"/>
      <c r="D138" s="75">
        <v>342</v>
      </c>
      <c r="E138" s="71">
        <v>348.3</v>
      </c>
      <c r="F138" s="71">
        <f t="shared" si="2"/>
        <v>122.14285714285715</v>
      </c>
    </row>
    <row r="139" spans="1:6" ht="14.4" x14ac:dyDescent="0.3">
      <c r="A139" s="76">
        <v>39630</v>
      </c>
      <c r="B139" s="75">
        <v>288.39999999999998</v>
      </c>
      <c r="C139" s="75"/>
      <c r="D139" s="75">
        <v>345.8</v>
      </c>
      <c r="E139" s="71">
        <v>351</v>
      </c>
      <c r="F139" s="71">
        <f t="shared" si="2"/>
        <v>119.90291262135923</v>
      </c>
    </row>
    <row r="140" spans="1:6" ht="14.4" x14ac:dyDescent="0.3">
      <c r="A140" s="76">
        <v>39661</v>
      </c>
      <c r="B140" s="75">
        <v>291.3</v>
      </c>
      <c r="C140" s="75"/>
      <c r="D140" s="75">
        <v>344.7</v>
      </c>
      <c r="E140" s="71">
        <v>350.1</v>
      </c>
      <c r="F140" s="71">
        <f t="shared" si="2"/>
        <v>118.33161688980431</v>
      </c>
    </row>
    <row r="141" spans="1:6" ht="14.4" x14ac:dyDescent="0.3">
      <c r="A141" s="76">
        <v>39692</v>
      </c>
      <c r="B141" s="75">
        <v>298.8</v>
      </c>
      <c r="C141" s="75"/>
      <c r="D141" s="75">
        <v>342.4</v>
      </c>
      <c r="E141" s="71">
        <v>349.4</v>
      </c>
      <c r="F141" s="71">
        <f t="shared" si="2"/>
        <v>114.59170013386878</v>
      </c>
    </row>
    <row r="142" spans="1:6" ht="14.4" x14ac:dyDescent="0.3">
      <c r="A142" s="76">
        <v>39722</v>
      </c>
      <c r="B142" s="75">
        <v>306.2</v>
      </c>
      <c r="C142" s="75"/>
      <c r="D142" s="75">
        <v>338</v>
      </c>
      <c r="E142" s="71">
        <v>348.7</v>
      </c>
      <c r="F142" s="71">
        <f t="shared" si="2"/>
        <v>110.38536903984324</v>
      </c>
    </row>
    <row r="143" spans="1:6" ht="14.4" x14ac:dyDescent="0.3">
      <c r="A143" s="76">
        <v>39753</v>
      </c>
      <c r="B143" s="75">
        <v>308.10000000000002</v>
      </c>
      <c r="C143" s="75"/>
      <c r="D143" s="75">
        <v>338.7</v>
      </c>
      <c r="E143" s="71">
        <v>347.7</v>
      </c>
      <c r="F143" s="71">
        <f t="shared" si="2"/>
        <v>109.93184031158714</v>
      </c>
    </row>
    <row r="144" spans="1:6" ht="14.4" x14ac:dyDescent="0.3">
      <c r="A144" s="76">
        <v>39783</v>
      </c>
      <c r="B144" s="75">
        <v>310.2</v>
      </c>
      <c r="C144" s="75"/>
      <c r="D144" s="75">
        <v>337.1</v>
      </c>
      <c r="E144" s="71">
        <v>343.2</v>
      </c>
      <c r="F144" s="71">
        <f t="shared" si="2"/>
        <v>108.67182462927146</v>
      </c>
    </row>
    <row r="145" spans="1:6" ht="14.4" x14ac:dyDescent="0.3">
      <c r="A145" s="76">
        <v>39814</v>
      </c>
      <c r="B145" s="75">
        <v>318.5</v>
      </c>
      <c r="C145" s="75"/>
      <c r="D145" s="75">
        <v>335.6</v>
      </c>
      <c r="E145" s="71">
        <v>337.6</v>
      </c>
      <c r="F145" s="71">
        <f t="shared" si="2"/>
        <v>105.36891679748823</v>
      </c>
    </row>
    <row r="146" spans="1:6" ht="14.4" x14ac:dyDescent="0.3">
      <c r="A146" s="76">
        <v>39845</v>
      </c>
      <c r="B146" s="75">
        <v>321.39999999999998</v>
      </c>
      <c r="C146" s="75"/>
      <c r="D146" s="75">
        <v>325</v>
      </c>
      <c r="E146" s="71">
        <v>335.5</v>
      </c>
      <c r="F146" s="71">
        <f t="shared" si="2"/>
        <v>101.12009956440573</v>
      </c>
    </row>
    <row r="147" spans="1:6" ht="14.4" x14ac:dyDescent="0.3">
      <c r="A147" s="76">
        <v>39873</v>
      </c>
      <c r="B147" s="75">
        <v>324</v>
      </c>
      <c r="C147" s="75"/>
      <c r="D147" s="75">
        <v>308.39999999999998</v>
      </c>
      <c r="E147" s="71">
        <v>322.60000000000002</v>
      </c>
      <c r="F147" s="71">
        <f t="shared" si="2"/>
        <v>95.185185185185176</v>
      </c>
    </row>
    <row r="148" spans="1:6" ht="14.4" x14ac:dyDescent="0.3">
      <c r="A148" s="76">
        <v>39904</v>
      </c>
      <c r="B148" s="75">
        <v>328.4</v>
      </c>
      <c r="C148" s="75"/>
      <c r="D148" s="75">
        <v>303.5</v>
      </c>
      <c r="E148" s="71">
        <v>314.2</v>
      </c>
      <c r="F148" s="71">
        <f t="shared" si="2"/>
        <v>92.417783191230214</v>
      </c>
    </row>
    <row r="149" spans="1:6" ht="14.4" x14ac:dyDescent="0.3">
      <c r="A149" s="76">
        <v>39934</v>
      </c>
      <c r="B149" s="75">
        <v>326.8</v>
      </c>
      <c r="C149" s="75"/>
      <c r="D149" s="75">
        <v>306.60000000000002</v>
      </c>
      <c r="E149" s="71">
        <v>312</v>
      </c>
      <c r="F149" s="71">
        <f t="shared" si="2"/>
        <v>93.818849449204407</v>
      </c>
    </row>
    <row r="150" spans="1:6" ht="14.4" x14ac:dyDescent="0.3">
      <c r="A150" s="76">
        <v>39965</v>
      </c>
      <c r="B150" s="75">
        <v>323.5</v>
      </c>
      <c r="C150" s="75"/>
      <c r="D150" s="75">
        <v>304.2</v>
      </c>
      <c r="E150" s="71">
        <v>310.7</v>
      </c>
      <c r="F150" s="71">
        <f t="shared" si="2"/>
        <v>94.034003091190101</v>
      </c>
    </row>
    <row r="151" spans="1:6" ht="14.4" x14ac:dyDescent="0.3">
      <c r="A151" s="76">
        <v>39995</v>
      </c>
      <c r="B151" s="75">
        <v>326.2</v>
      </c>
      <c r="C151" s="75"/>
      <c r="D151" s="75">
        <v>296.3</v>
      </c>
      <c r="E151" s="71">
        <v>311.7</v>
      </c>
      <c r="F151" s="71">
        <f t="shared" si="2"/>
        <v>90.833844267320671</v>
      </c>
    </row>
    <row r="152" spans="1:6" ht="14.4" x14ac:dyDescent="0.3">
      <c r="A152" s="76">
        <v>40026</v>
      </c>
      <c r="B152" s="75">
        <v>329.1</v>
      </c>
      <c r="C152" s="75"/>
      <c r="D152" s="75">
        <v>294.10000000000002</v>
      </c>
      <c r="E152" s="71">
        <v>314.10000000000002</v>
      </c>
      <c r="F152" s="71">
        <f t="shared" si="2"/>
        <v>89.364934670312977</v>
      </c>
    </row>
    <row r="153" spans="1:6" ht="14.4" x14ac:dyDescent="0.3">
      <c r="A153" s="76">
        <v>40057</v>
      </c>
      <c r="B153" s="75">
        <v>325.2</v>
      </c>
      <c r="C153" s="75"/>
      <c r="D153" s="75">
        <v>296.5</v>
      </c>
      <c r="E153" s="71">
        <v>313.89999999999998</v>
      </c>
      <c r="F153" s="71">
        <f t="shared" si="2"/>
        <v>91.174661746617474</v>
      </c>
    </row>
    <row r="154" spans="1:6" ht="14.4" x14ac:dyDescent="0.3">
      <c r="A154" s="76">
        <v>40087</v>
      </c>
      <c r="B154" s="75">
        <v>326.8</v>
      </c>
      <c r="C154" s="75"/>
      <c r="D154" s="75">
        <v>300.8</v>
      </c>
      <c r="E154" s="71">
        <v>313.7</v>
      </c>
      <c r="F154" s="71">
        <f t="shared" si="2"/>
        <v>92.04406364749083</v>
      </c>
    </row>
    <row r="155" spans="1:6" ht="14.4" x14ac:dyDescent="0.3">
      <c r="A155" s="76">
        <v>40118</v>
      </c>
      <c r="B155" s="75">
        <v>328.4</v>
      </c>
      <c r="C155" s="75"/>
      <c r="D155" s="75">
        <v>300</v>
      </c>
      <c r="E155" s="71">
        <v>309</v>
      </c>
      <c r="F155" s="71">
        <f t="shared" si="2"/>
        <v>91.352009744214385</v>
      </c>
    </row>
    <row r="156" spans="1:6" ht="14.4" x14ac:dyDescent="0.3">
      <c r="A156" s="76">
        <v>40148</v>
      </c>
      <c r="B156" s="75">
        <v>327.3</v>
      </c>
      <c r="C156" s="75"/>
      <c r="D156" s="75">
        <v>298.8</v>
      </c>
      <c r="E156" s="71">
        <v>302.10000000000002</v>
      </c>
      <c r="F156" s="71">
        <f t="shared" si="2"/>
        <v>91.292392300641609</v>
      </c>
    </row>
    <row r="157" spans="1:6" ht="14.4" x14ac:dyDescent="0.3">
      <c r="A157" s="76">
        <v>40179</v>
      </c>
      <c r="B157" s="75">
        <v>330.1</v>
      </c>
      <c r="C157" s="75"/>
      <c r="D157" s="75">
        <v>290.10000000000002</v>
      </c>
      <c r="E157" s="71">
        <v>303.3</v>
      </c>
      <c r="F157" s="71">
        <f t="shared" si="2"/>
        <v>87.882459860648282</v>
      </c>
    </row>
    <row r="158" spans="1:6" ht="14.4" x14ac:dyDescent="0.3">
      <c r="A158" s="76">
        <v>40210</v>
      </c>
      <c r="B158" s="75">
        <v>331.2</v>
      </c>
      <c r="C158" s="75"/>
      <c r="D158" s="75">
        <v>290.2</v>
      </c>
      <c r="E158" s="71">
        <v>302.10000000000002</v>
      </c>
      <c r="F158" s="71">
        <f t="shared" si="2"/>
        <v>87.620772946859901</v>
      </c>
    </row>
    <row r="159" spans="1:6" ht="14.4" x14ac:dyDescent="0.3">
      <c r="A159" s="76">
        <v>40238</v>
      </c>
      <c r="B159" s="75">
        <v>330.3</v>
      </c>
      <c r="C159" s="75"/>
      <c r="D159" s="75">
        <v>284.3</v>
      </c>
      <c r="E159" s="71">
        <v>303.5</v>
      </c>
      <c r="F159" s="71">
        <f t="shared" si="2"/>
        <v>86.073266727217685</v>
      </c>
    </row>
    <row r="160" spans="1:6" ht="14.4" x14ac:dyDescent="0.3">
      <c r="A160" s="76">
        <v>40269</v>
      </c>
      <c r="B160" s="75">
        <v>336.2</v>
      </c>
      <c r="C160" s="75"/>
      <c r="D160" s="75">
        <v>283.8</v>
      </c>
      <c r="E160" s="71">
        <v>303</v>
      </c>
      <c r="F160" s="71">
        <f t="shared" si="2"/>
        <v>84.414039262343849</v>
      </c>
    </row>
    <row r="161" spans="1:6" ht="14.4" x14ac:dyDescent="0.3">
      <c r="A161" s="76">
        <v>40299</v>
      </c>
      <c r="B161" s="75">
        <v>337.3</v>
      </c>
      <c r="C161" s="75"/>
      <c r="D161" s="75">
        <v>287.3</v>
      </c>
      <c r="E161" s="71">
        <v>308.89999999999998</v>
      </c>
      <c r="F161" s="71">
        <f t="shared" si="2"/>
        <v>85.176400830121551</v>
      </c>
    </row>
    <row r="162" spans="1:6" ht="14.4" x14ac:dyDescent="0.3">
      <c r="A162" s="76">
        <v>40330</v>
      </c>
      <c r="B162" s="75">
        <v>335.5</v>
      </c>
      <c r="C162" s="75"/>
      <c r="D162" s="75">
        <v>288.7</v>
      </c>
      <c r="E162" s="71">
        <v>306.7</v>
      </c>
      <c r="F162" s="71">
        <f t="shared" si="2"/>
        <v>86.050670640834568</v>
      </c>
    </row>
    <row r="163" spans="1:6" ht="14.4" x14ac:dyDescent="0.3">
      <c r="A163" s="76">
        <v>40360</v>
      </c>
      <c r="B163" s="75">
        <v>337.4</v>
      </c>
      <c r="C163" s="75"/>
      <c r="D163" s="75">
        <v>286.8</v>
      </c>
      <c r="E163" s="71">
        <v>302.8</v>
      </c>
      <c r="F163" s="71">
        <f t="shared" si="2"/>
        <v>85.002963841138126</v>
      </c>
    </row>
    <row r="164" spans="1:6" ht="14.4" x14ac:dyDescent="0.3">
      <c r="A164" s="76">
        <v>40391</v>
      </c>
      <c r="B164" s="75">
        <v>336.8</v>
      </c>
      <c r="C164" s="75"/>
      <c r="D164" s="75">
        <v>285.7</v>
      </c>
      <c r="E164" s="71">
        <v>302.8</v>
      </c>
      <c r="F164" s="71">
        <f t="shared" si="2"/>
        <v>84.827790973871728</v>
      </c>
    </row>
    <row r="165" spans="1:6" ht="14.4" x14ac:dyDescent="0.3">
      <c r="A165" s="76">
        <v>40422</v>
      </c>
      <c r="B165" s="75">
        <v>338</v>
      </c>
      <c r="C165" s="75"/>
      <c r="D165" s="75">
        <v>284.7</v>
      </c>
      <c r="E165" s="71">
        <v>303.89999999999998</v>
      </c>
      <c r="F165" s="71">
        <f t="shared" si="2"/>
        <v>84.230769230769226</v>
      </c>
    </row>
    <row r="166" spans="1:6" ht="14.4" x14ac:dyDescent="0.3">
      <c r="A166" s="76">
        <v>40452</v>
      </c>
      <c r="B166" s="75">
        <v>339.5</v>
      </c>
      <c r="C166" s="75"/>
      <c r="D166" s="75">
        <v>287.2</v>
      </c>
      <c r="E166" s="71">
        <v>306.5</v>
      </c>
      <c r="F166" s="71">
        <f t="shared" si="2"/>
        <v>84.594992636229748</v>
      </c>
    </row>
    <row r="167" spans="1:6" ht="14.4" x14ac:dyDescent="0.3">
      <c r="A167" s="76">
        <v>40483</v>
      </c>
      <c r="B167" s="75">
        <v>339.3</v>
      </c>
      <c r="C167" s="75"/>
      <c r="D167" s="75">
        <v>288</v>
      </c>
      <c r="E167" s="71">
        <v>306.3</v>
      </c>
      <c r="F167" s="71">
        <f t="shared" si="2"/>
        <v>84.880636604774523</v>
      </c>
    </row>
    <row r="168" spans="1:6" ht="14.4" x14ac:dyDescent="0.3">
      <c r="A168" s="76">
        <v>40513</v>
      </c>
      <c r="B168" s="75">
        <v>340.7</v>
      </c>
      <c r="C168" s="75"/>
      <c r="D168" s="75">
        <v>287.39999999999998</v>
      </c>
      <c r="E168" s="71">
        <v>302.60000000000002</v>
      </c>
      <c r="F168" s="71">
        <f t="shared" si="2"/>
        <v>84.355738186087464</v>
      </c>
    </row>
    <row r="169" spans="1:6" ht="14.4" x14ac:dyDescent="0.3">
      <c r="A169" s="76">
        <v>40544</v>
      </c>
      <c r="B169" s="75">
        <v>341</v>
      </c>
      <c r="C169" s="75">
        <v>100</v>
      </c>
      <c r="D169" s="75">
        <v>282.2</v>
      </c>
      <c r="E169" s="71">
        <v>304.89999999999998</v>
      </c>
      <c r="F169" s="71">
        <f t="shared" si="2"/>
        <v>82.756598240469202</v>
      </c>
    </row>
    <row r="170" spans="1:6" ht="14.4" x14ac:dyDescent="0.3">
      <c r="A170" s="76">
        <v>40575</v>
      </c>
      <c r="B170" s="75">
        <v>341.7</v>
      </c>
      <c r="C170" s="75">
        <v>100.3</v>
      </c>
      <c r="D170" s="75">
        <v>286.89999999999998</v>
      </c>
      <c r="E170" s="71">
        <v>308.10000000000002</v>
      </c>
      <c r="F170" s="71">
        <f t="shared" si="2"/>
        <v>83.962540239976576</v>
      </c>
    </row>
    <row r="171" spans="1:6" ht="14.4" x14ac:dyDescent="0.3">
      <c r="A171" s="76">
        <v>40603</v>
      </c>
      <c r="B171" s="75">
        <v>342</v>
      </c>
      <c r="C171" s="75">
        <v>101.4</v>
      </c>
      <c r="D171" s="75">
        <v>289.2</v>
      </c>
      <c r="E171" s="71">
        <v>309.2</v>
      </c>
      <c r="F171" s="71">
        <f t="shared" si="2"/>
        <v>84.561403508771932</v>
      </c>
    </row>
    <row r="172" spans="1:6" ht="14.4" x14ac:dyDescent="0.3">
      <c r="A172" s="76">
        <v>40634</v>
      </c>
      <c r="B172" s="75">
        <v>350.1</v>
      </c>
      <c r="C172" s="75">
        <v>102.6</v>
      </c>
      <c r="D172" s="75">
        <v>293.2</v>
      </c>
      <c r="E172" s="71">
        <v>311.3</v>
      </c>
      <c r="F172" s="71">
        <f t="shared" si="2"/>
        <v>83.747500714081681</v>
      </c>
    </row>
    <row r="173" spans="1:6" ht="14.4" x14ac:dyDescent="0.3">
      <c r="A173" s="76">
        <v>40664</v>
      </c>
      <c r="B173" s="75">
        <v>352.7</v>
      </c>
      <c r="C173" s="75">
        <v>104.6</v>
      </c>
      <c r="D173" s="75">
        <v>294</v>
      </c>
      <c r="E173" s="71">
        <v>319.60000000000002</v>
      </c>
      <c r="F173" s="71">
        <f t="shared" si="2"/>
        <v>83.356960589736318</v>
      </c>
    </row>
    <row r="174" spans="1:6" ht="14.4" x14ac:dyDescent="0.3">
      <c r="A174" s="76">
        <v>40695</v>
      </c>
      <c r="B174" s="75">
        <v>352.2</v>
      </c>
      <c r="C174" s="75">
        <v>106</v>
      </c>
      <c r="D174" s="75">
        <v>295.89999999999998</v>
      </c>
      <c r="E174" s="71">
        <v>321.2</v>
      </c>
      <c r="F174" s="71">
        <f t="shared" si="2"/>
        <v>84.014764338444053</v>
      </c>
    </row>
    <row r="175" spans="1:6" ht="14.4" x14ac:dyDescent="0.3">
      <c r="A175" s="76">
        <v>40725</v>
      </c>
      <c r="B175" s="75">
        <v>355.8</v>
      </c>
      <c r="C175" s="75">
        <v>105.5</v>
      </c>
      <c r="D175" s="75">
        <v>299.39999999999998</v>
      </c>
      <c r="E175" s="71">
        <v>320.8</v>
      </c>
      <c r="F175" s="71">
        <f t="shared" si="2"/>
        <v>84.148397976391223</v>
      </c>
    </row>
    <row r="176" spans="1:6" ht="14.4" x14ac:dyDescent="0.3">
      <c r="A176" s="76">
        <v>40756</v>
      </c>
      <c r="B176" s="75">
        <v>357</v>
      </c>
      <c r="C176" s="75">
        <v>107.3</v>
      </c>
      <c r="D176" s="75">
        <v>298.3</v>
      </c>
      <c r="E176" s="71">
        <v>321.8</v>
      </c>
      <c r="F176" s="71">
        <f t="shared" si="2"/>
        <v>83.557422969187684</v>
      </c>
    </row>
    <row r="177" spans="1:6" ht="14.4" x14ac:dyDescent="0.3">
      <c r="A177" s="76">
        <v>40787</v>
      </c>
      <c r="B177" s="75">
        <v>357.7</v>
      </c>
      <c r="C177" s="75">
        <v>108</v>
      </c>
      <c r="D177" s="75">
        <v>299.10000000000002</v>
      </c>
      <c r="E177" s="71">
        <v>326.10000000000002</v>
      </c>
      <c r="F177" s="71">
        <f t="shared" si="2"/>
        <v>83.617556611685785</v>
      </c>
    </row>
    <row r="178" spans="1:6" ht="14.4" x14ac:dyDescent="0.3">
      <c r="A178" s="76">
        <v>40817</v>
      </c>
      <c r="B178" s="75">
        <v>358.8</v>
      </c>
      <c r="C178" s="75">
        <v>108.9</v>
      </c>
      <c r="D178" s="75">
        <v>300.2</v>
      </c>
      <c r="E178" s="71">
        <v>329.5</v>
      </c>
      <c r="F178" s="71">
        <f t="shared" si="2"/>
        <v>83.667781493868446</v>
      </c>
    </row>
    <row r="179" spans="1:6" ht="14.4" x14ac:dyDescent="0.3">
      <c r="A179" s="76">
        <v>40848</v>
      </c>
      <c r="B179" s="75">
        <v>360.2</v>
      </c>
      <c r="C179" s="75">
        <v>110.5</v>
      </c>
      <c r="D179" s="75">
        <v>303.2</v>
      </c>
      <c r="E179" s="71">
        <v>329.5</v>
      </c>
      <c r="F179" s="71">
        <f t="shared" si="2"/>
        <v>84.175458078845082</v>
      </c>
    </row>
    <row r="180" spans="1:6" ht="14.4" x14ac:dyDescent="0.3">
      <c r="A180" s="76">
        <v>40878</v>
      </c>
      <c r="B180" s="75">
        <v>361.5</v>
      </c>
      <c r="C180" s="75">
        <v>111</v>
      </c>
      <c r="D180" s="75">
        <v>304.60000000000002</v>
      </c>
      <c r="E180" s="71">
        <v>332.5</v>
      </c>
      <c r="F180" s="71">
        <f t="shared" si="2"/>
        <v>84.260027662517302</v>
      </c>
    </row>
    <row r="181" spans="1:6" ht="14.4" x14ac:dyDescent="0.3">
      <c r="A181" s="76">
        <v>40909</v>
      </c>
      <c r="B181" s="75">
        <v>361.9</v>
      </c>
      <c r="C181" s="75">
        <v>111</v>
      </c>
      <c r="D181" s="75">
        <v>305.5</v>
      </c>
      <c r="E181" s="71">
        <v>333</v>
      </c>
      <c r="F181" s="71">
        <f t="shared" si="2"/>
        <v>84.415584415584419</v>
      </c>
    </row>
    <row r="182" spans="1:6" ht="14.4" x14ac:dyDescent="0.3">
      <c r="A182" s="76">
        <v>40940</v>
      </c>
      <c r="B182" s="75">
        <v>362.6</v>
      </c>
      <c r="C182" s="75">
        <v>109.9</v>
      </c>
      <c r="D182" s="75">
        <v>303.5</v>
      </c>
      <c r="E182" s="71">
        <v>332.2</v>
      </c>
      <c r="F182" s="71">
        <f t="shared" si="2"/>
        <v>83.701047986762262</v>
      </c>
    </row>
    <row r="183" spans="1:6" ht="14.4" x14ac:dyDescent="0.3">
      <c r="A183" s="76">
        <v>40969</v>
      </c>
      <c r="B183" s="75">
        <v>366.1</v>
      </c>
      <c r="C183" s="75">
        <v>112.3</v>
      </c>
      <c r="D183" s="75">
        <v>302.2</v>
      </c>
      <c r="E183" s="71">
        <v>336.2</v>
      </c>
      <c r="F183" s="71">
        <f t="shared" si="2"/>
        <v>82.545752526632057</v>
      </c>
    </row>
    <row r="184" spans="1:6" ht="14.4" x14ac:dyDescent="0.3">
      <c r="A184" s="76">
        <v>41000</v>
      </c>
      <c r="B184" s="75">
        <v>370.1</v>
      </c>
      <c r="C184" s="75">
        <v>113</v>
      </c>
      <c r="D184" s="75">
        <v>305.10000000000002</v>
      </c>
      <c r="E184" s="71">
        <v>335.3</v>
      </c>
      <c r="F184" s="71">
        <f t="shared" si="2"/>
        <v>82.43717914077277</v>
      </c>
    </row>
    <row r="185" spans="1:6" ht="14.4" x14ac:dyDescent="0.3">
      <c r="A185" s="76">
        <v>41030</v>
      </c>
      <c r="B185" s="75">
        <v>372.4</v>
      </c>
      <c r="C185" s="75">
        <v>111.1</v>
      </c>
      <c r="D185" s="75">
        <v>305.89999999999998</v>
      </c>
      <c r="E185" s="71">
        <v>336.4</v>
      </c>
      <c r="F185" s="71">
        <f t="shared" si="2"/>
        <v>82.142857142857139</v>
      </c>
    </row>
    <row r="186" spans="1:6" ht="14.4" x14ac:dyDescent="0.3">
      <c r="A186" s="76">
        <v>41061</v>
      </c>
      <c r="B186" s="75">
        <v>372.4</v>
      </c>
      <c r="C186" s="75">
        <v>113.6</v>
      </c>
      <c r="D186" s="75">
        <v>306.8</v>
      </c>
      <c r="E186" s="71">
        <v>341.3</v>
      </c>
      <c r="F186" s="71">
        <f t="shared" si="2"/>
        <v>82.384532760472624</v>
      </c>
    </row>
    <row r="187" spans="1:6" ht="14.4" x14ac:dyDescent="0.3">
      <c r="A187" s="76">
        <v>41091</v>
      </c>
      <c r="B187" s="75">
        <v>374.4</v>
      </c>
      <c r="C187" s="75">
        <v>117.2</v>
      </c>
      <c r="D187" s="75">
        <v>307</v>
      </c>
      <c r="E187" s="71">
        <v>344.3</v>
      </c>
      <c r="F187" s="71">
        <f t="shared" si="2"/>
        <v>81.997863247863251</v>
      </c>
    </row>
    <row r="188" spans="1:6" ht="14.4" x14ac:dyDescent="0.3">
      <c r="A188" s="76">
        <v>41122</v>
      </c>
      <c r="B188" s="75">
        <v>375.3</v>
      </c>
      <c r="C188" s="75">
        <v>118.7</v>
      </c>
      <c r="D188" s="75">
        <v>304.89999999999998</v>
      </c>
      <c r="E188" s="71">
        <v>343.5</v>
      </c>
      <c r="F188" s="71">
        <f t="shared" si="2"/>
        <v>81.241673328004254</v>
      </c>
    </row>
    <row r="189" spans="1:6" ht="14.4" x14ac:dyDescent="0.3">
      <c r="A189" s="76">
        <v>41153</v>
      </c>
      <c r="B189" s="75">
        <v>377.7</v>
      </c>
      <c r="C189" s="75">
        <v>118.7</v>
      </c>
      <c r="D189" s="75">
        <v>305.10000000000002</v>
      </c>
      <c r="E189" s="71">
        <v>345.8</v>
      </c>
      <c r="F189" s="71">
        <f t="shared" si="2"/>
        <v>80.77839555202543</v>
      </c>
    </row>
    <row r="190" spans="1:6" ht="14.4" x14ac:dyDescent="0.3">
      <c r="A190" s="76">
        <v>41183</v>
      </c>
      <c r="B190" s="75">
        <v>379.4</v>
      </c>
      <c r="C190" s="75">
        <v>118.4</v>
      </c>
      <c r="D190" s="75">
        <v>301.8</v>
      </c>
      <c r="E190" s="71">
        <v>348.8</v>
      </c>
      <c r="F190" s="71">
        <f t="shared" si="2"/>
        <v>79.546652609383244</v>
      </c>
    </row>
    <row r="191" spans="1:6" ht="14.4" x14ac:dyDescent="0.3">
      <c r="A191" s="76">
        <v>41214</v>
      </c>
      <c r="B191" s="75">
        <v>380.9</v>
      </c>
      <c r="C191" s="75">
        <v>119.1</v>
      </c>
      <c r="D191" s="75">
        <v>302.39999999999998</v>
      </c>
      <c r="E191" s="71">
        <v>350.2</v>
      </c>
      <c r="F191" s="71">
        <f t="shared" si="2"/>
        <v>79.390916250984517</v>
      </c>
    </row>
    <row r="192" spans="1:6" ht="14.4" x14ac:dyDescent="0.3">
      <c r="A192" s="76">
        <v>41244</v>
      </c>
      <c r="B192" s="75">
        <v>382.1</v>
      </c>
      <c r="C192" s="75">
        <v>118.1</v>
      </c>
      <c r="D192" s="75">
        <v>304</v>
      </c>
      <c r="E192" s="71">
        <v>351.7</v>
      </c>
      <c r="F192" s="71">
        <f t="shared" si="2"/>
        <v>79.560324522376334</v>
      </c>
    </row>
    <row r="193" spans="1:6" ht="14.4" x14ac:dyDescent="0.3">
      <c r="A193" s="76">
        <v>41275</v>
      </c>
      <c r="B193" s="75">
        <v>386.9</v>
      </c>
      <c r="C193" s="75">
        <v>118.7</v>
      </c>
      <c r="D193" s="75">
        <v>302.3</v>
      </c>
      <c r="E193" s="71">
        <v>350.7</v>
      </c>
      <c r="F193" s="71">
        <f t="shared" si="2"/>
        <v>78.133884724735083</v>
      </c>
    </row>
    <row r="194" spans="1:6" ht="14.4" x14ac:dyDescent="0.3">
      <c r="A194" s="76">
        <v>41306</v>
      </c>
      <c r="B194" s="75">
        <v>387</v>
      </c>
      <c r="C194" s="75">
        <v>121.6</v>
      </c>
      <c r="D194" s="75">
        <v>303</v>
      </c>
      <c r="E194" s="71">
        <v>351.5</v>
      </c>
      <c r="F194" s="71">
        <f t="shared" si="2"/>
        <v>78.294573643410843</v>
      </c>
    </row>
    <row r="195" spans="1:6" ht="14.4" x14ac:dyDescent="0.3">
      <c r="A195" s="76">
        <v>41334</v>
      </c>
      <c r="B195" s="75">
        <v>390.5</v>
      </c>
      <c r="C195" s="75">
        <v>122.5</v>
      </c>
      <c r="D195" s="75">
        <v>302.2</v>
      </c>
      <c r="E195" s="71">
        <v>351.5</v>
      </c>
      <c r="F195" s="71">
        <f t="shared" si="2"/>
        <v>77.387964148527516</v>
      </c>
    </row>
    <row r="196" spans="1:6" ht="14.4" x14ac:dyDescent="0.3">
      <c r="A196" s="76">
        <v>41365</v>
      </c>
      <c r="B196" s="75">
        <v>397</v>
      </c>
      <c r="C196" s="75">
        <v>121.5</v>
      </c>
      <c r="D196" s="75">
        <v>307.60000000000002</v>
      </c>
      <c r="E196" s="71">
        <v>353.8</v>
      </c>
      <c r="F196" s="71">
        <f t="shared" ref="F196:F259" si="3">+D196/B196*100</f>
        <v>77.48110831234257</v>
      </c>
    </row>
    <row r="197" spans="1:6" ht="14.4" x14ac:dyDescent="0.3">
      <c r="A197" s="76">
        <v>41395</v>
      </c>
      <c r="B197" s="75">
        <v>397.4</v>
      </c>
      <c r="C197" s="75">
        <v>122.8</v>
      </c>
      <c r="D197" s="75">
        <v>309.5</v>
      </c>
      <c r="E197" s="71">
        <v>358.4</v>
      </c>
      <c r="F197" s="71">
        <f t="shared" si="3"/>
        <v>77.881227981882233</v>
      </c>
    </row>
    <row r="198" spans="1:6" ht="14.4" x14ac:dyDescent="0.3">
      <c r="A198" s="76">
        <v>41426</v>
      </c>
      <c r="B198" s="75">
        <v>398.5</v>
      </c>
      <c r="C198" s="75">
        <v>123.9</v>
      </c>
      <c r="D198" s="75">
        <v>312.10000000000002</v>
      </c>
      <c r="E198" s="71">
        <v>364.9</v>
      </c>
      <c r="F198" s="71">
        <f t="shared" si="3"/>
        <v>78.31869510664994</v>
      </c>
    </row>
    <row r="199" spans="1:6" ht="14.4" x14ac:dyDescent="0.3">
      <c r="A199" s="76">
        <v>41456</v>
      </c>
      <c r="B199" s="75">
        <v>399.5</v>
      </c>
      <c r="C199" s="75">
        <v>126</v>
      </c>
      <c r="D199" s="75">
        <v>316</v>
      </c>
      <c r="E199" s="71">
        <v>367.3</v>
      </c>
      <c r="F199" s="71">
        <f t="shared" si="3"/>
        <v>79.098873591989985</v>
      </c>
    </row>
    <row r="200" spans="1:6" ht="14.4" x14ac:dyDescent="0.3">
      <c r="A200" s="76">
        <v>41487</v>
      </c>
      <c r="B200" s="75">
        <v>400.6</v>
      </c>
      <c r="C200" s="75">
        <v>128.80000000000001</v>
      </c>
      <c r="D200" s="75">
        <v>317.5</v>
      </c>
      <c r="E200" s="71">
        <v>366.8</v>
      </c>
      <c r="F200" s="71">
        <f t="shared" si="3"/>
        <v>79.256115826260611</v>
      </c>
    </row>
    <row r="201" spans="1:6" ht="14.4" x14ac:dyDescent="0.3">
      <c r="A201" s="76">
        <v>41518</v>
      </c>
      <c r="B201" s="75">
        <v>404.2</v>
      </c>
      <c r="C201" s="75">
        <v>129.9</v>
      </c>
      <c r="D201" s="75">
        <v>317.3</v>
      </c>
      <c r="E201" s="71">
        <v>370.1</v>
      </c>
      <c r="F201" s="71">
        <f t="shared" si="3"/>
        <v>78.500742206828306</v>
      </c>
    </row>
    <row r="202" spans="1:6" ht="14.4" x14ac:dyDescent="0.3">
      <c r="A202" s="76">
        <v>41548</v>
      </c>
      <c r="B202" s="75">
        <v>413.1</v>
      </c>
      <c r="C202" s="75">
        <v>128.30000000000001</v>
      </c>
      <c r="D202" s="75">
        <v>317.3</v>
      </c>
      <c r="E202" s="71">
        <v>376.2</v>
      </c>
      <c r="F202" s="71">
        <f t="shared" si="3"/>
        <v>76.809489227789882</v>
      </c>
    </row>
    <row r="203" spans="1:6" ht="14.4" x14ac:dyDescent="0.3">
      <c r="A203" s="76">
        <v>41579</v>
      </c>
      <c r="B203" s="75">
        <v>413.8</v>
      </c>
      <c r="C203" s="75">
        <v>129.5</v>
      </c>
      <c r="D203" s="75">
        <v>321.8</v>
      </c>
      <c r="E203" s="71">
        <v>377.5</v>
      </c>
      <c r="F203" s="71">
        <f t="shared" si="3"/>
        <v>77.767037216046404</v>
      </c>
    </row>
    <row r="204" spans="1:6" ht="14.4" x14ac:dyDescent="0.3">
      <c r="A204" s="76">
        <v>41609</v>
      </c>
      <c r="B204" s="75">
        <v>417</v>
      </c>
      <c r="C204" s="75">
        <v>129.69999999999999</v>
      </c>
      <c r="D204" s="75">
        <v>327</v>
      </c>
      <c r="E204" s="71">
        <v>375.7</v>
      </c>
      <c r="F204" s="71">
        <f t="shared" si="3"/>
        <v>78.417266187050359</v>
      </c>
    </row>
    <row r="205" spans="1:6" ht="14.4" x14ac:dyDescent="0.3">
      <c r="A205" s="76">
        <v>41640</v>
      </c>
      <c r="B205" s="75">
        <v>417.3</v>
      </c>
      <c r="C205" s="75">
        <v>128.9</v>
      </c>
      <c r="D205" s="75">
        <v>328.8</v>
      </c>
      <c r="E205" s="71">
        <v>376.8</v>
      </c>
      <c r="F205" s="71">
        <f t="shared" si="3"/>
        <v>78.792235801581597</v>
      </c>
    </row>
    <row r="206" spans="1:6" ht="14.4" x14ac:dyDescent="0.3">
      <c r="A206" s="76">
        <v>41671</v>
      </c>
      <c r="B206" s="75">
        <v>420</v>
      </c>
      <c r="C206" s="75">
        <v>129.4</v>
      </c>
      <c r="D206" s="75">
        <v>328.1</v>
      </c>
      <c r="E206" s="71">
        <v>382.2</v>
      </c>
      <c r="F206" s="71">
        <f t="shared" si="3"/>
        <v>78.11904761904762</v>
      </c>
    </row>
    <row r="207" spans="1:6" ht="14.4" x14ac:dyDescent="0.3">
      <c r="A207" s="76">
        <v>41699</v>
      </c>
      <c r="B207" s="75">
        <v>420.6</v>
      </c>
      <c r="C207" s="75">
        <v>132.6</v>
      </c>
      <c r="D207" s="75">
        <v>330</v>
      </c>
      <c r="E207" s="71">
        <v>390.5</v>
      </c>
      <c r="F207" s="71">
        <f t="shared" si="3"/>
        <v>78.459343794579169</v>
      </c>
    </row>
    <row r="208" spans="1:6" ht="14.4" x14ac:dyDescent="0.3">
      <c r="A208" s="76">
        <v>41730</v>
      </c>
      <c r="B208" s="75">
        <v>423.7</v>
      </c>
      <c r="C208" s="75">
        <v>132.69999999999999</v>
      </c>
      <c r="D208" s="75">
        <v>334.7</v>
      </c>
      <c r="E208" s="71">
        <v>393.4</v>
      </c>
      <c r="F208" s="71">
        <f t="shared" si="3"/>
        <v>78.994571630870908</v>
      </c>
    </row>
    <row r="209" spans="1:6" ht="14.4" x14ac:dyDescent="0.3">
      <c r="A209" s="76">
        <v>41760</v>
      </c>
      <c r="B209" s="75">
        <v>424.2</v>
      </c>
      <c r="C209" s="75">
        <v>133.19999999999999</v>
      </c>
      <c r="D209" s="75">
        <v>337.6</v>
      </c>
      <c r="E209" s="71">
        <v>392.9</v>
      </c>
      <c r="F209" s="71">
        <f t="shared" si="3"/>
        <v>79.585101367279591</v>
      </c>
    </row>
    <row r="210" spans="1:6" ht="14.4" x14ac:dyDescent="0.3">
      <c r="A210" s="76">
        <v>41791</v>
      </c>
      <c r="B210" s="75">
        <v>425.8</v>
      </c>
      <c r="C210" s="75">
        <v>133.80000000000001</v>
      </c>
      <c r="D210" s="75">
        <v>336.5</v>
      </c>
      <c r="E210" s="71">
        <v>389.7</v>
      </c>
      <c r="F210" s="71">
        <f t="shared" si="3"/>
        <v>79.027712541099106</v>
      </c>
    </row>
    <row r="211" spans="1:6" ht="14.4" x14ac:dyDescent="0.3">
      <c r="A211" s="76">
        <v>41821</v>
      </c>
      <c r="B211" s="75">
        <v>427.3</v>
      </c>
      <c r="C211" s="75">
        <v>137.69999999999999</v>
      </c>
      <c r="D211" s="75">
        <v>336.5</v>
      </c>
      <c r="E211" s="71">
        <v>390.8</v>
      </c>
      <c r="F211" s="71">
        <f t="shared" si="3"/>
        <v>78.750292534519076</v>
      </c>
    </row>
    <row r="212" spans="1:6" ht="14.4" x14ac:dyDescent="0.3">
      <c r="A212" s="76">
        <v>41852</v>
      </c>
      <c r="B212" s="75">
        <v>428.1</v>
      </c>
      <c r="C212" s="75">
        <v>137.6</v>
      </c>
      <c r="D212" s="75">
        <v>338.4</v>
      </c>
      <c r="E212" s="71">
        <v>400.8</v>
      </c>
      <c r="F212" s="71">
        <f t="shared" si="3"/>
        <v>79.046951646811479</v>
      </c>
    </row>
    <row r="213" spans="1:6" ht="14.4" x14ac:dyDescent="0.3">
      <c r="A213" s="76">
        <v>41883</v>
      </c>
      <c r="B213" s="75">
        <v>429.3</v>
      </c>
      <c r="C213" s="75">
        <v>138.57</v>
      </c>
      <c r="D213" s="75">
        <v>343.1</v>
      </c>
      <c r="E213" s="71">
        <v>401.2</v>
      </c>
      <c r="F213" s="71">
        <f t="shared" si="3"/>
        <v>79.920801304449114</v>
      </c>
    </row>
    <row r="214" spans="1:6" ht="14.4" x14ac:dyDescent="0.3">
      <c r="A214" s="76">
        <v>41913</v>
      </c>
      <c r="B214" s="75">
        <v>431.1</v>
      </c>
      <c r="C214" s="75">
        <v>139.5</v>
      </c>
      <c r="D214" s="75">
        <v>345.3</v>
      </c>
      <c r="E214" s="71">
        <v>401.1</v>
      </c>
      <c r="F214" s="71">
        <f t="shared" si="3"/>
        <v>80.097425191370903</v>
      </c>
    </row>
    <row r="215" spans="1:6" ht="14.4" x14ac:dyDescent="0.3">
      <c r="A215" s="76">
        <v>41944</v>
      </c>
      <c r="B215" s="75">
        <v>430.9</v>
      </c>
      <c r="C215" s="75">
        <v>140.1</v>
      </c>
      <c r="D215" s="75">
        <v>344.3</v>
      </c>
      <c r="E215" s="71">
        <v>403.7</v>
      </c>
      <c r="F215" s="71">
        <f t="shared" si="3"/>
        <v>79.902529589231847</v>
      </c>
    </row>
    <row r="216" spans="1:6" ht="14.4" x14ac:dyDescent="0.3">
      <c r="A216" s="76">
        <v>41974</v>
      </c>
      <c r="B216" s="75">
        <v>434.7</v>
      </c>
      <c r="C216" s="75">
        <v>139.4</v>
      </c>
      <c r="D216" s="75">
        <v>346</v>
      </c>
      <c r="E216" s="71">
        <v>411.9</v>
      </c>
      <c r="F216" s="71">
        <f t="shared" si="3"/>
        <v>79.595123073383945</v>
      </c>
    </row>
    <row r="217" spans="1:6" ht="14.4" x14ac:dyDescent="0.3">
      <c r="A217" s="76">
        <v>42005</v>
      </c>
      <c r="B217" s="75">
        <v>434.3</v>
      </c>
      <c r="C217" s="75">
        <v>139.30000000000001</v>
      </c>
      <c r="D217" s="75">
        <v>350.5</v>
      </c>
      <c r="E217" s="71">
        <v>416.1</v>
      </c>
      <c r="F217" s="71">
        <f t="shared" si="3"/>
        <v>80.704582086115579</v>
      </c>
    </row>
    <row r="218" spans="1:6" ht="14.4" x14ac:dyDescent="0.3">
      <c r="A218" s="76">
        <v>42036</v>
      </c>
      <c r="B218" s="75">
        <v>435.4</v>
      </c>
      <c r="C218" s="75">
        <v>141.19999999999999</v>
      </c>
      <c r="D218" s="75">
        <v>354.9</v>
      </c>
      <c r="E218" s="71">
        <v>423.5</v>
      </c>
      <c r="F218" s="71">
        <f t="shared" si="3"/>
        <v>81.511254019292608</v>
      </c>
    </row>
    <row r="219" spans="1:6" ht="14.4" x14ac:dyDescent="0.3">
      <c r="A219" s="76">
        <v>42064</v>
      </c>
      <c r="B219" s="75">
        <v>437</v>
      </c>
      <c r="C219" s="75">
        <v>143.5</v>
      </c>
      <c r="D219" s="75">
        <v>360.7</v>
      </c>
      <c r="E219" s="71">
        <v>424.9</v>
      </c>
      <c r="F219" s="71">
        <f t="shared" si="3"/>
        <v>82.540045766590382</v>
      </c>
    </row>
    <row r="220" spans="1:6" ht="14.4" x14ac:dyDescent="0.3">
      <c r="A220" s="76">
        <v>42095</v>
      </c>
      <c r="B220" s="75">
        <v>439.7</v>
      </c>
      <c r="C220" s="75">
        <v>143.1</v>
      </c>
      <c r="D220" s="75">
        <v>362.9</v>
      </c>
      <c r="E220" s="71">
        <v>423.9</v>
      </c>
      <c r="F220" s="71">
        <f t="shared" si="3"/>
        <v>82.53354559927223</v>
      </c>
    </row>
    <row r="221" spans="1:6" ht="14.4" x14ac:dyDescent="0.3">
      <c r="A221" s="76">
        <v>42125</v>
      </c>
      <c r="B221" s="75">
        <v>442</v>
      </c>
      <c r="C221" s="75">
        <v>145.1</v>
      </c>
      <c r="D221" s="75">
        <v>363.2</v>
      </c>
      <c r="E221" s="71">
        <v>428.5</v>
      </c>
      <c r="F221" s="71">
        <f t="shared" si="3"/>
        <v>82.171945701357458</v>
      </c>
    </row>
    <row r="222" spans="1:6" ht="14.4" x14ac:dyDescent="0.3">
      <c r="A222" s="76">
        <v>42156</v>
      </c>
      <c r="B222" s="75">
        <v>440.9</v>
      </c>
      <c r="C222" s="75">
        <v>142.30000000000001</v>
      </c>
      <c r="D222" s="75">
        <v>363.1</v>
      </c>
      <c r="E222" s="71">
        <v>428.5</v>
      </c>
      <c r="F222" s="71">
        <f t="shared" si="3"/>
        <v>82.354275345883437</v>
      </c>
    </row>
    <row r="223" spans="1:6" ht="14.4" x14ac:dyDescent="0.3">
      <c r="A223" s="76">
        <v>42186</v>
      </c>
      <c r="B223" s="75">
        <v>442.7</v>
      </c>
      <c r="C223" s="75">
        <v>140.19999999999999</v>
      </c>
      <c r="D223" s="75">
        <v>366.1</v>
      </c>
      <c r="E223" s="71">
        <v>432.3</v>
      </c>
      <c r="F223" s="71">
        <f t="shared" si="3"/>
        <v>82.697086062796487</v>
      </c>
    </row>
    <row r="224" spans="1:6" ht="14.4" x14ac:dyDescent="0.3">
      <c r="A224" s="76">
        <v>42217</v>
      </c>
      <c r="B224" s="75">
        <v>443.9</v>
      </c>
      <c r="C224" s="75">
        <v>141.69999999999999</v>
      </c>
      <c r="D224" s="75">
        <v>367.1</v>
      </c>
      <c r="E224" s="71">
        <v>433.3</v>
      </c>
      <c r="F224" s="71">
        <f t="shared" si="3"/>
        <v>82.698806037395826</v>
      </c>
    </row>
    <row r="225" spans="1:6" ht="14.4" x14ac:dyDescent="0.3">
      <c r="A225" s="76">
        <v>42248</v>
      </c>
      <c r="B225" s="75">
        <v>447</v>
      </c>
      <c r="C225" s="75">
        <v>142.1</v>
      </c>
      <c r="D225" s="75">
        <v>368.1</v>
      </c>
      <c r="E225" s="71">
        <v>438.5</v>
      </c>
      <c r="F225" s="71">
        <f t="shared" si="3"/>
        <v>82.348993288590606</v>
      </c>
    </row>
    <row r="226" spans="1:6" ht="14.4" x14ac:dyDescent="0.3">
      <c r="A226" s="76">
        <v>42278</v>
      </c>
      <c r="B226" s="75">
        <v>449.8</v>
      </c>
      <c r="C226" s="75">
        <v>146.5</v>
      </c>
      <c r="D226" s="75">
        <v>372.3</v>
      </c>
      <c r="E226" s="71">
        <v>441.2</v>
      </c>
      <c r="F226" s="71">
        <f t="shared" si="3"/>
        <v>82.770120053357047</v>
      </c>
    </row>
    <row r="227" spans="1:6" ht="14.4" x14ac:dyDescent="0.3">
      <c r="A227" s="76">
        <v>42309</v>
      </c>
      <c r="B227" s="75">
        <v>448.1</v>
      </c>
      <c r="C227" s="75">
        <v>147.80000000000001</v>
      </c>
      <c r="D227" s="75">
        <v>375.3</v>
      </c>
      <c r="E227" s="71">
        <v>442.5</v>
      </c>
      <c r="F227" s="71">
        <f t="shared" si="3"/>
        <v>83.753626422673506</v>
      </c>
    </row>
    <row r="228" spans="1:6" ht="14.4" x14ac:dyDescent="0.3">
      <c r="A228" s="76">
        <v>42339</v>
      </c>
      <c r="B228" s="75">
        <v>452.3</v>
      </c>
      <c r="C228" s="75">
        <v>149</v>
      </c>
      <c r="D228" s="75">
        <v>376.9</v>
      </c>
      <c r="E228" s="71">
        <v>448.5</v>
      </c>
      <c r="F228" s="71">
        <f t="shared" si="3"/>
        <v>83.329648463409228</v>
      </c>
    </row>
    <row r="229" spans="1:6" ht="14.4" x14ac:dyDescent="0.3">
      <c r="A229" s="76">
        <v>42370</v>
      </c>
      <c r="B229" s="75">
        <v>451.8</v>
      </c>
      <c r="C229" s="75">
        <v>145.9</v>
      </c>
      <c r="D229" s="75">
        <v>380</v>
      </c>
      <c r="E229" s="71">
        <v>451.4</v>
      </c>
      <c r="F229" s="71">
        <f t="shared" si="3"/>
        <v>84.108012394864986</v>
      </c>
    </row>
    <row r="230" spans="1:6" ht="14.4" x14ac:dyDescent="0.3">
      <c r="A230" s="76">
        <v>42401</v>
      </c>
      <c r="B230" s="75">
        <v>454.3</v>
      </c>
      <c r="C230" s="75">
        <v>147.6</v>
      </c>
      <c r="D230" s="75">
        <v>383.9</v>
      </c>
      <c r="E230" s="71">
        <v>453.2</v>
      </c>
      <c r="F230" s="71">
        <f t="shared" si="3"/>
        <v>84.503631961259075</v>
      </c>
    </row>
    <row r="231" spans="1:6" ht="14.4" x14ac:dyDescent="0.3">
      <c r="A231" s="76">
        <v>42430</v>
      </c>
      <c r="B231" s="75">
        <v>456.4</v>
      </c>
      <c r="C231" s="75">
        <v>152.4</v>
      </c>
      <c r="D231" s="75">
        <v>384</v>
      </c>
      <c r="E231" s="71">
        <v>456.5</v>
      </c>
      <c r="F231" s="71">
        <f t="shared" si="3"/>
        <v>84.136722173531993</v>
      </c>
    </row>
    <row r="232" spans="1:6" ht="14.4" x14ac:dyDescent="0.3">
      <c r="A232" s="76">
        <v>42461</v>
      </c>
      <c r="B232" s="75">
        <v>459</v>
      </c>
      <c r="C232" s="75">
        <v>153.69999999999999</v>
      </c>
      <c r="D232" s="75">
        <v>385.7</v>
      </c>
      <c r="E232" s="71">
        <v>459.8</v>
      </c>
      <c r="F232" s="71">
        <f t="shared" si="3"/>
        <v>84.030501089324616</v>
      </c>
    </row>
    <row r="233" spans="1:6" ht="14.4" x14ac:dyDescent="0.3">
      <c r="A233" s="76">
        <v>42491</v>
      </c>
      <c r="B233" s="75">
        <v>460.2</v>
      </c>
      <c r="C233" s="75">
        <v>152.5</v>
      </c>
      <c r="D233" s="75">
        <v>388.7</v>
      </c>
      <c r="E233" s="71">
        <v>465.1</v>
      </c>
      <c r="F233" s="71">
        <f t="shared" si="3"/>
        <v>84.463276836158201</v>
      </c>
    </row>
    <row r="234" spans="1:6" ht="14.4" x14ac:dyDescent="0.3">
      <c r="A234" s="76">
        <v>42522</v>
      </c>
      <c r="B234" s="75">
        <v>459.4</v>
      </c>
      <c r="C234" s="75">
        <v>150</v>
      </c>
      <c r="D234" s="75">
        <v>391.3</v>
      </c>
      <c r="E234" s="71">
        <v>475.3</v>
      </c>
      <c r="F234" s="71">
        <f t="shared" si="3"/>
        <v>85.176316935132789</v>
      </c>
    </row>
    <row r="235" spans="1:6" ht="14.4" x14ac:dyDescent="0.3">
      <c r="A235" s="76">
        <v>42552</v>
      </c>
      <c r="B235" s="75">
        <v>461</v>
      </c>
      <c r="C235" s="75">
        <v>153</v>
      </c>
      <c r="D235" s="75">
        <v>393.9</v>
      </c>
      <c r="E235" s="71">
        <v>485.8</v>
      </c>
      <c r="F235" s="71">
        <f t="shared" si="3"/>
        <v>85.444685466377436</v>
      </c>
    </row>
    <row r="236" spans="1:6" ht="14.4" x14ac:dyDescent="0.3">
      <c r="A236" s="76">
        <v>42583</v>
      </c>
      <c r="B236" s="75">
        <v>462.8</v>
      </c>
      <c r="C236" s="75">
        <v>154.69999999999999</v>
      </c>
      <c r="D236" s="75">
        <v>400</v>
      </c>
      <c r="E236" s="71">
        <v>490.2</v>
      </c>
      <c r="F236" s="71">
        <f t="shared" si="3"/>
        <v>86.430423509075197</v>
      </c>
    </row>
    <row r="237" spans="1:6" ht="14.4" x14ac:dyDescent="0.3">
      <c r="A237" s="76">
        <v>42614</v>
      </c>
      <c r="B237" s="75">
        <v>466.7</v>
      </c>
      <c r="C237" s="75">
        <v>156.9</v>
      </c>
      <c r="D237" s="75">
        <v>413.3</v>
      </c>
      <c r="E237" s="71">
        <v>491.8</v>
      </c>
      <c r="F237" s="71">
        <f t="shared" si="3"/>
        <v>88.557960145703888</v>
      </c>
    </row>
    <row r="238" spans="1:6" ht="14.4" x14ac:dyDescent="0.3">
      <c r="A238" s="76">
        <v>42644</v>
      </c>
      <c r="B238" s="75">
        <v>466.9</v>
      </c>
      <c r="C238" s="75">
        <v>158.9</v>
      </c>
      <c r="D238" s="75">
        <v>418.6</v>
      </c>
      <c r="E238" s="71">
        <v>501.4</v>
      </c>
      <c r="F238" s="71">
        <f t="shared" si="3"/>
        <v>89.65517241379311</v>
      </c>
    </row>
    <row r="239" spans="1:6" ht="14.4" x14ac:dyDescent="0.3">
      <c r="A239" s="76">
        <v>42675</v>
      </c>
      <c r="B239" s="75">
        <v>471.3</v>
      </c>
      <c r="C239" s="75">
        <v>160.1</v>
      </c>
      <c r="D239" s="75">
        <v>424.4</v>
      </c>
      <c r="E239" s="71">
        <v>508.2</v>
      </c>
      <c r="F239" s="71">
        <f t="shared" si="3"/>
        <v>90.04880118820283</v>
      </c>
    </row>
    <row r="240" spans="1:6" ht="14.4" x14ac:dyDescent="0.3">
      <c r="A240" s="76">
        <v>42705</v>
      </c>
      <c r="B240" s="75">
        <v>473.1</v>
      </c>
      <c r="C240" s="75">
        <v>160.69999999999999</v>
      </c>
      <c r="D240" s="75">
        <v>431.2</v>
      </c>
      <c r="E240" s="71">
        <v>515.70000000000005</v>
      </c>
      <c r="F240" s="71">
        <f t="shared" si="3"/>
        <v>91.143521454237998</v>
      </c>
    </row>
    <row r="241" spans="1:6" ht="14.4" x14ac:dyDescent="0.3">
      <c r="A241" s="76">
        <v>42736</v>
      </c>
      <c r="B241" s="75">
        <v>475.3</v>
      </c>
      <c r="C241" s="75">
        <v>162.69999999999999</v>
      </c>
      <c r="D241" s="75">
        <v>437</v>
      </c>
      <c r="E241" s="71">
        <v>524.79999999999995</v>
      </c>
      <c r="F241" s="71">
        <f t="shared" si="3"/>
        <v>91.941931411739958</v>
      </c>
    </row>
    <row r="242" spans="1:6" ht="14.4" x14ac:dyDescent="0.3">
      <c r="A242" s="76">
        <v>42767</v>
      </c>
      <c r="B242" s="75">
        <v>475.7</v>
      </c>
      <c r="C242" s="75">
        <v>164</v>
      </c>
      <c r="D242" s="75">
        <v>444.5</v>
      </c>
      <c r="E242" s="71">
        <v>537.70000000000005</v>
      </c>
      <c r="F242" s="71">
        <f t="shared" si="3"/>
        <v>93.441244481816284</v>
      </c>
    </row>
    <row r="243" spans="1:6" ht="14.4" x14ac:dyDescent="0.3">
      <c r="A243" s="76">
        <v>42795</v>
      </c>
      <c r="B243" s="75">
        <v>474.2</v>
      </c>
      <c r="C243" s="75">
        <v>168.1</v>
      </c>
      <c r="D243" s="75">
        <v>451.9</v>
      </c>
      <c r="E243" s="71">
        <v>552.1</v>
      </c>
      <c r="F243" s="71">
        <f t="shared" si="3"/>
        <v>95.297342893293973</v>
      </c>
    </row>
    <row r="244" spans="1:6" ht="14.4" x14ac:dyDescent="0.3">
      <c r="A244" s="76">
        <v>42826</v>
      </c>
      <c r="B244" s="75">
        <v>476.4</v>
      </c>
      <c r="C244" s="75">
        <v>173.8</v>
      </c>
      <c r="D244" s="75">
        <v>463.7</v>
      </c>
      <c r="E244" s="71">
        <v>564.20000000000005</v>
      </c>
      <c r="F244" s="71">
        <f t="shared" si="3"/>
        <v>97.334172963895895</v>
      </c>
    </row>
    <row r="245" spans="1:6" ht="14.4" x14ac:dyDescent="0.3">
      <c r="A245" s="76">
        <v>42856</v>
      </c>
      <c r="B245" s="75">
        <v>476.6</v>
      </c>
      <c r="C245" s="75">
        <v>174</v>
      </c>
      <c r="D245" s="75">
        <v>475.3</v>
      </c>
      <c r="E245" s="71">
        <v>574.6</v>
      </c>
      <c r="F245" s="71">
        <f t="shared" si="3"/>
        <v>99.727234578262696</v>
      </c>
    </row>
    <row r="246" spans="1:6" ht="14.4" x14ac:dyDescent="0.3">
      <c r="A246" s="76">
        <v>42887</v>
      </c>
      <c r="B246" s="75">
        <v>478.5</v>
      </c>
      <c r="C246" s="75">
        <v>170.3</v>
      </c>
      <c r="D246" s="75">
        <v>481.1</v>
      </c>
      <c r="E246" s="71">
        <v>576</v>
      </c>
      <c r="F246" s="71">
        <f t="shared" si="3"/>
        <v>100.54336468129573</v>
      </c>
    </row>
    <row r="247" spans="1:6" ht="14.4" x14ac:dyDescent="0.3">
      <c r="A247" s="76">
        <v>42917</v>
      </c>
      <c r="B247" s="75">
        <v>480.2</v>
      </c>
      <c r="C247" s="75">
        <v>171.4</v>
      </c>
      <c r="D247" s="75">
        <v>489.4</v>
      </c>
      <c r="E247" s="71">
        <v>578</v>
      </c>
      <c r="F247" s="71">
        <f t="shared" si="3"/>
        <v>101.91586838817159</v>
      </c>
    </row>
    <row r="248" spans="1:6" ht="14.4" x14ac:dyDescent="0.3">
      <c r="A248" s="76">
        <v>42948</v>
      </c>
      <c r="B248" s="75">
        <v>480.4</v>
      </c>
      <c r="C248" s="75">
        <v>175.6</v>
      </c>
      <c r="D248" s="75">
        <v>492.1</v>
      </c>
      <c r="E248" s="71">
        <v>583.6</v>
      </c>
      <c r="F248" s="71">
        <f t="shared" si="3"/>
        <v>102.43547044129893</v>
      </c>
    </row>
    <row r="249" spans="1:6" ht="14.4" x14ac:dyDescent="0.3">
      <c r="A249" s="76">
        <v>42979</v>
      </c>
      <c r="B249" s="75">
        <v>482.2</v>
      </c>
      <c r="C249" s="75">
        <v>178.7</v>
      </c>
      <c r="D249" s="75">
        <v>498</v>
      </c>
      <c r="E249" s="71">
        <v>588.4</v>
      </c>
      <c r="F249" s="71">
        <f t="shared" si="3"/>
        <v>103.27664869348818</v>
      </c>
    </row>
    <row r="250" spans="1:6" ht="14.4" x14ac:dyDescent="0.3">
      <c r="A250" s="76">
        <v>43009</v>
      </c>
      <c r="B250" s="75">
        <v>483.4</v>
      </c>
      <c r="C250" s="75">
        <v>175.4</v>
      </c>
      <c r="D250" s="75">
        <v>496.9</v>
      </c>
      <c r="E250" s="71">
        <v>589.4</v>
      </c>
      <c r="F250" s="71">
        <f t="shared" si="3"/>
        <v>102.79271824575919</v>
      </c>
    </row>
    <row r="251" spans="1:6" ht="14.4" x14ac:dyDescent="0.3">
      <c r="A251" s="76">
        <v>43040</v>
      </c>
      <c r="B251" s="75">
        <v>483.9</v>
      </c>
      <c r="C251" s="75">
        <v>178.5</v>
      </c>
      <c r="D251" s="75">
        <v>500.5</v>
      </c>
      <c r="E251" s="71">
        <v>585.1</v>
      </c>
      <c r="F251" s="71">
        <f t="shared" si="3"/>
        <v>103.43046083901632</v>
      </c>
    </row>
    <row r="252" spans="1:6" ht="14.4" x14ac:dyDescent="0.3">
      <c r="A252" s="76">
        <v>43070</v>
      </c>
      <c r="B252" s="75">
        <v>488.8</v>
      </c>
      <c r="C252" s="75">
        <v>179.6</v>
      </c>
      <c r="D252" s="75">
        <v>495.1</v>
      </c>
      <c r="E252" s="71">
        <v>586.29999999999995</v>
      </c>
      <c r="F252" s="71">
        <f t="shared" si="3"/>
        <v>101.28887070376433</v>
      </c>
    </row>
    <row r="253" spans="1:6" ht="14.4" x14ac:dyDescent="0.3">
      <c r="A253" s="76">
        <v>43101</v>
      </c>
      <c r="B253" s="75">
        <v>493.1</v>
      </c>
      <c r="C253" s="75">
        <v>177.7</v>
      </c>
      <c r="D253" s="75">
        <v>499.7</v>
      </c>
      <c r="E253" s="71">
        <v>592.1</v>
      </c>
      <c r="F253" s="71">
        <f t="shared" si="3"/>
        <v>101.33847089839789</v>
      </c>
    </row>
    <row r="254" spans="1:6" ht="14.4" x14ac:dyDescent="0.3">
      <c r="A254" s="76">
        <v>43132</v>
      </c>
      <c r="B254" s="75">
        <v>494.4</v>
      </c>
      <c r="C254" s="75">
        <v>181.1</v>
      </c>
      <c r="D254" s="75">
        <v>503.4</v>
      </c>
      <c r="E254" s="71">
        <v>594.9</v>
      </c>
      <c r="F254" s="71">
        <f t="shared" si="3"/>
        <v>101.82038834951457</v>
      </c>
    </row>
    <row r="255" spans="1:6" ht="14.4" x14ac:dyDescent="0.3">
      <c r="A255" s="76">
        <v>43160</v>
      </c>
      <c r="B255" s="75">
        <v>495.6</v>
      </c>
      <c r="C255" s="75">
        <v>184.9</v>
      </c>
      <c r="D255" s="75">
        <v>510.4</v>
      </c>
      <c r="E255" s="71">
        <v>594.6</v>
      </c>
      <c r="F255" s="71">
        <f t="shared" si="3"/>
        <v>102.98627925746568</v>
      </c>
    </row>
    <row r="256" spans="1:6" ht="14.4" x14ac:dyDescent="0.3">
      <c r="A256" s="76">
        <v>43191</v>
      </c>
      <c r="B256" s="75">
        <v>497.6</v>
      </c>
      <c r="C256" s="75">
        <v>184.6</v>
      </c>
      <c r="D256" s="75">
        <v>509.5</v>
      </c>
      <c r="E256" s="71">
        <v>598.79999999999995</v>
      </c>
      <c r="F256" s="71">
        <f t="shared" si="3"/>
        <v>102.39147909967845</v>
      </c>
    </row>
    <row r="257" spans="1:6" ht="14.4" x14ac:dyDescent="0.3">
      <c r="A257" s="76">
        <v>43221</v>
      </c>
      <c r="B257" s="75">
        <v>499.4</v>
      </c>
      <c r="C257" s="75">
        <v>186.6</v>
      </c>
      <c r="D257" s="75">
        <v>507.5</v>
      </c>
      <c r="E257" s="71">
        <v>600.9</v>
      </c>
      <c r="F257" s="71">
        <f t="shared" si="3"/>
        <v>101.62194633560273</v>
      </c>
    </row>
    <row r="258" spans="1:6" ht="14.4" x14ac:dyDescent="0.3">
      <c r="A258" s="76">
        <v>43252</v>
      </c>
      <c r="B258" s="75">
        <v>502.2</v>
      </c>
      <c r="C258" s="75">
        <v>182.2</v>
      </c>
      <c r="D258" s="75">
        <v>513</v>
      </c>
      <c r="E258" s="71">
        <v>606</v>
      </c>
      <c r="F258" s="71">
        <f t="shared" si="3"/>
        <v>102.15053763440861</v>
      </c>
    </row>
    <row r="259" spans="1:6" ht="14.4" x14ac:dyDescent="0.3">
      <c r="A259" s="76">
        <v>43282</v>
      </c>
      <c r="B259" s="75">
        <v>503.8</v>
      </c>
      <c r="C259" s="75">
        <v>185.6</v>
      </c>
      <c r="D259" s="75">
        <v>518.4</v>
      </c>
      <c r="E259" s="67">
        <v>607.9</v>
      </c>
      <c r="F259" s="71">
        <f t="shared" si="3"/>
        <v>102.89797538705837</v>
      </c>
    </row>
    <row r="260" spans="1:6" ht="14.4" x14ac:dyDescent="0.3">
      <c r="A260" s="76">
        <v>43313</v>
      </c>
      <c r="B260" s="75">
        <v>505.6</v>
      </c>
      <c r="C260" s="75">
        <v>191</v>
      </c>
      <c r="D260" s="75">
        <v>520.4</v>
      </c>
      <c r="E260" s="67">
        <v>607.5</v>
      </c>
      <c r="F260" s="71">
        <f t="shared" ref="F260:F273" si="4">+D260/B260*100</f>
        <v>102.92721518987339</v>
      </c>
    </row>
    <row r="261" spans="1:6" ht="14.4" x14ac:dyDescent="0.3">
      <c r="A261" s="76">
        <v>43344</v>
      </c>
      <c r="B261" s="75">
        <v>510.6</v>
      </c>
      <c r="C261" s="75">
        <v>189.6</v>
      </c>
      <c r="D261" s="75">
        <v>521.4</v>
      </c>
      <c r="E261" s="67">
        <v>611.29999999999995</v>
      </c>
      <c r="F261" s="71">
        <f t="shared" si="4"/>
        <v>102.11515863689775</v>
      </c>
    </row>
    <row r="262" spans="1:6" ht="14.4" x14ac:dyDescent="0.3">
      <c r="A262" s="76">
        <v>43374</v>
      </c>
      <c r="B262" s="75">
        <v>513.1</v>
      </c>
      <c r="C262" s="75">
        <v>192.3</v>
      </c>
      <c r="D262" s="75">
        <v>524.4</v>
      </c>
      <c r="E262" s="67">
        <v>613.79999999999995</v>
      </c>
      <c r="F262" s="71">
        <f t="shared" si="4"/>
        <v>102.20229974663808</v>
      </c>
    </row>
    <row r="263" spans="1:6" ht="14.4" x14ac:dyDescent="0.3">
      <c r="A263" s="76">
        <v>43405</v>
      </c>
      <c r="B263" s="75">
        <v>516.6</v>
      </c>
      <c r="C263" s="75">
        <v>194.9</v>
      </c>
      <c r="D263" s="75">
        <v>526.20000000000005</v>
      </c>
      <c r="E263" s="67">
        <v>619.9</v>
      </c>
      <c r="F263" s="71">
        <f t="shared" si="4"/>
        <v>101.8583042973287</v>
      </c>
    </row>
    <row r="264" spans="1:6" ht="14.4" x14ac:dyDescent="0.3">
      <c r="A264" s="76">
        <v>43435</v>
      </c>
      <c r="B264" s="75">
        <v>518.79999999999995</v>
      </c>
      <c r="C264" s="75">
        <v>193.6</v>
      </c>
      <c r="D264" s="75">
        <v>527.20000000000005</v>
      </c>
      <c r="E264" s="67">
        <v>620.79999999999995</v>
      </c>
      <c r="F264" s="71">
        <f t="shared" si="4"/>
        <v>101.61912104857365</v>
      </c>
    </row>
    <row r="265" spans="1:6" ht="14.4" x14ac:dyDescent="0.3">
      <c r="A265" s="76">
        <v>43466</v>
      </c>
      <c r="B265" s="75">
        <v>521.20000000000005</v>
      </c>
      <c r="C265" s="75">
        <v>193.7</v>
      </c>
      <c r="D265" s="75">
        <v>527.29999999999995</v>
      </c>
      <c r="E265" s="71">
        <v>623</v>
      </c>
      <c r="F265" s="71">
        <f t="shared" si="4"/>
        <v>101.17037605525707</v>
      </c>
    </row>
    <row r="266" spans="1:6" ht="14.4" x14ac:dyDescent="0.3">
      <c r="A266" s="76">
        <v>43497</v>
      </c>
      <c r="B266" s="75">
        <v>523.6</v>
      </c>
      <c r="C266" s="75">
        <v>194.7</v>
      </c>
      <c r="D266" s="75">
        <v>528.79999999999995</v>
      </c>
      <c r="E266" s="71">
        <v>616.70000000000005</v>
      </c>
      <c r="F266" s="71">
        <f t="shared" si="4"/>
        <v>100.99312452253628</v>
      </c>
    </row>
    <row r="267" spans="1:6" ht="14.4" x14ac:dyDescent="0.3">
      <c r="A267" s="76">
        <v>43525</v>
      </c>
      <c r="B267" s="75">
        <v>527</v>
      </c>
      <c r="C267" s="75">
        <v>195.4</v>
      </c>
      <c r="D267" s="75">
        <v>529.9</v>
      </c>
      <c r="E267" s="71">
        <v>620.20000000000005</v>
      </c>
      <c r="F267" s="71">
        <f t="shared" si="4"/>
        <v>100.55028462998101</v>
      </c>
    </row>
    <row r="268" spans="1:6" ht="14.4" x14ac:dyDescent="0.3">
      <c r="A268" s="76">
        <v>43556</v>
      </c>
      <c r="B268" s="75">
        <v>528.5</v>
      </c>
      <c r="C268" s="75">
        <v>195</v>
      </c>
      <c r="D268" s="75">
        <v>529.70000000000005</v>
      </c>
      <c r="E268" s="71">
        <v>622.29999999999995</v>
      </c>
      <c r="F268" s="71">
        <f t="shared" si="4"/>
        <v>100.22705771050143</v>
      </c>
    </row>
    <row r="269" spans="1:6" ht="14.4" x14ac:dyDescent="0.3">
      <c r="A269" s="76">
        <v>43586</v>
      </c>
      <c r="B269" s="75">
        <v>531.29999999999995</v>
      </c>
      <c r="C269" s="75">
        <v>195.6</v>
      </c>
      <c r="D269" s="75">
        <v>531.4</v>
      </c>
      <c r="E269" s="71">
        <v>624.1</v>
      </c>
      <c r="F269" s="71">
        <f t="shared" si="4"/>
        <v>100.0188217579522</v>
      </c>
    </row>
    <row r="270" spans="1:6" ht="14.4" x14ac:dyDescent="0.3">
      <c r="A270" s="76">
        <v>43617</v>
      </c>
      <c r="B270" s="75">
        <v>534.1</v>
      </c>
      <c r="C270" s="75">
        <v>196.1</v>
      </c>
      <c r="D270" s="75">
        <v>530.29999999999995</v>
      </c>
      <c r="E270" s="71">
        <v>625.1</v>
      </c>
      <c r="F270" s="71">
        <f t="shared" si="4"/>
        <v>99.288522748548942</v>
      </c>
    </row>
    <row r="271" spans="1:6" ht="14.4" x14ac:dyDescent="0.3">
      <c r="A271" s="76">
        <v>43647</v>
      </c>
      <c r="B271" s="75">
        <v>536.9</v>
      </c>
      <c r="C271" s="75">
        <v>196</v>
      </c>
      <c r="D271" s="75">
        <v>531.70000000000005</v>
      </c>
      <c r="E271" s="71">
        <v>625.70000000000005</v>
      </c>
      <c r="F271" s="71">
        <f t="shared" si="4"/>
        <v>99.031476997578707</v>
      </c>
    </row>
    <row r="272" spans="1:6" ht="14.4" x14ac:dyDescent="0.3">
      <c r="A272" s="76">
        <v>43678</v>
      </c>
      <c r="B272" s="75">
        <v>539</v>
      </c>
      <c r="C272" s="75">
        <v>198</v>
      </c>
      <c r="D272" s="75">
        <v>530.9</v>
      </c>
      <c r="E272" s="71">
        <v>629.20000000000005</v>
      </c>
      <c r="F272" s="71">
        <f t="shared" si="4"/>
        <v>98.497217068645639</v>
      </c>
    </row>
    <row r="273" spans="1:6" ht="14.4" x14ac:dyDescent="0.3">
      <c r="A273" s="76">
        <v>43709</v>
      </c>
      <c r="B273" s="75">
        <v>535.79999999999995</v>
      </c>
      <c r="C273" s="75">
        <v>199.6</v>
      </c>
      <c r="D273" s="75">
        <v>532.5</v>
      </c>
      <c r="E273" s="75"/>
      <c r="F273" s="71">
        <f t="shared" si="4"/>
        <v>99.384098544232941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C63C76-635B-432A-81D6-44E3022C6717}">
  <dimension ref="A2:B4"/>
  <sheetViews>
    <sheetView workbookViewId="0">
      <selection activeCell="K18" sqref="K18"/>
    </sheetView>
  </sheetViews>
  <sheetFormatPr defaultColWidth="9.109375" defaultRowHeight="15" x14ac:dyDescent="0.25"/>
  <cols>
    <col min="1" max="1" width="19.33203125" style="64" bestFit="1" customWidth="1"/>
    <col min="2" max="16384" width="9.109375" style="64"/>
  </cols>
  <sheetData>
    <row r="2" spans="1:2" x14ac:dyDescent="0.25">
      <c r="A2" s="64" t="s">
        <v>46</v>
      </c>
      <c r="B2" s="64" t="s">
        <v>47</v>
      </c>
    </row>
    <row r="3" spans="1:2" x14ac:dyDescent="0.25">
      <c r="A3" s="64" t="s">
        <v>48</v>
      </c>
      <c r="B3" s="64" t="s">
        <v>49</v>
      </c>
    </row>
    <row r="4" spans="1:2" x14ac:dyDescent="0.25">
      <c r="A4" s="64" t="s">
        <v>63</v>
      </c>
      <c r="B4" s="64" t="s">
        <v>64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data</vt:lpstr>
      <vt:lpstr>ibudaverd</vt:lpstr>
      <vt:lpstr>utlan_til_heimila</vt:lpstr>
      <vt:lpstr>lanshlutfall_vextir</vt:lpstr>
      <vt:lpstr>utland_total</vt:lpstr>
      <vt:lpstr>Sheet1</vt:lpstr>
      <vt:lpstr>Heimildir</vt:lpstr>
    </vt:vector>
  </TitlesOfParts>
  <Company>FMR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ejstest</dc:creator>
  <cp:lastModifiedBy>Vidar Ingson</cp:lastModifiedBy>
  <cp:lastPrinted>2010-01-19T08:49:02Z</cp:lastPrinted>
  <dcterms:created xsi:type="dcterms:W3CDTF">2004-11-17T01:33:49Z</dcterms:created>
  <dcterms:modified xsi:type="dcterms:W3CDTF">2020-01-05T16:25:16Z</dcterms:modified>
</cp:coreProperties>
</file>