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vaillant\Dropbox\AGROSAVIA\Uchuva\Article Plasmatic\DATA publicos\"/>
    </mc:Choice>
  </mc:AlternateContent>
  <bookViews>
    <workbookView xWindow="1815" yWindow="1215" windowWidth="16005" windowHeight="8250" activeTab="1"/>
  </bookViews>
  <sheets>
    <sheet name="Base-line vs Short term" sheetId="4" r:id="rId1"/>
    <sheet name="Base-line vs Acute" sheetId="3" r:id="rId2"/>
  </sheets>
  <definedNames>
    <definedName name="_xlnm._FilterDatabase" localSheetId="1" hidden="1">'Base-line vs Acute'!$A$2:$AY$2</definedName>
    <definedName name="_xlnm._FilterDatabase" localSheetId="0" hidden="1">'Base-line vs Short term'!$J$2:$XEP$2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3" i="3"/>
  <c r="I43" i="4"/>
  <c r="H43" i="4"/>
  <c r="F43" i="4"/>
  <c r="E43" i="4"/>
  <c r="I42" i="4"/>
  <c r="H42" i="4"/>
  <c r="F42" i="4"/>
  <c r="E42" i="4"/>
  <c r="G42" i="4"/>
  <c r="I41" i="4"/>
  <c r="H41" i="4"/>
  <c r="F41" i="4"/>
  <c r="E41" i="4"/>
  <c r="I40" i="4"/>
  <c r="H40" i="4"/>
  <c r="F40" i="4"/>
  <c r="E40" i="4"/>
  <c r="G40" i="4"/>
  <c r="I39" i="4"/>
  <c r="H39" i="4"/>
  <c r="F39" i="4"/>
  <c r="E39" i="4"/>
  <c r="I38" i="4"/>
  <c r="H38" i="4"/>
  <c r="F38" i="4"/>
  <c r="E38" i="4"/>
  <c r="I37" i="4"/>
  <c r="H37" i="4"/>
  <c r="F37" i="4"/>
  <c r="E37" i="4"/>
  <c r="I36" i="4"/>
  <c r="H36" i="4"/>
  <c r="F36" i="4"/>
  <c r="E36" i="4"/>
  <c r="G36" i="4"/>
  <c r="I35" i="4"/>
  <c r="H35" i="4"/>
  <c r="F35" i="4"/>
  <c r="E35" i="4"/>
  <c r="I34" i="4"/>
  <c r="H34" i="4"/>
  <c r="F34" i="4"/>
  <c r="E34" i="4"/>
  <c r="G34" i="4"/>
  <c r="I33" i="4"/>
  <c r="H33" i="4"/>
  <c r="F33" i="4"/>
  <c r="E33" i="4"/>
  <c r="I32" i="4"/>
  <c r="H32" i="4"/>
  <c r="F32" i="4"/>
  <c r="E32" i="4"/>
  <c r="G32" i="4"/>
  <c r="I31" i="4"/>
  <c r="H31" i="4"/>
  <c r="F31" i="4"/>
  <c r="E31" i="4"/>
  <c r="I30" i="4"/>
  <c r="H30" i="4"/>
  <c r="F30" i="4"/>
  <c r="E30" i="4"/>
  <c r="I29" i="4"/>
  <c r="H29" i="4"/>
  <c r="F29" i="4"/>
  <c r="E29" i="4"/>
  <c r="I28" i="4"/>
  <c r="H28" i="4"/>
  <c r="F28" i="4"/>
  <c r="E28" i="4"/>
  <c r="G28" i="4"/>
  <c r="I27" i="4"/>
  <c r="H27" i="4"/>
  <c r="F27" i="4"/>
  <c r="E27" i="4"/>
  <c r="I26" i="4"/>
  <c r="H26" i="4"/>
  <c r="F26" i="4"/>
  <c r="E26" i="4"/>
  <c r="G26" i="4"/>
  <c r="I25" i="4"/>
  <c r="H25" i="4"/>
  <c r="F25" i="4"/>
  <c r="E25" i="4"/>
  <c r="I24" i="4"/>
  <c r="H24" i="4"/>
  <c r="F24" i="4"/>
  <c r="E24" i="4"/>
  <c r="G24" i="4"/>
  <c r="I23" i="4"/>
  <c r="H23" i="4"/>
  <c r="F23" i="4"/>
  <c r="E23" i="4"/>
  <c r="I22" i="4"/>
  <c r="H22" i="4"/>
  <c r="F22" i="4"/>
  <c r="E22" i="4"/>
  <c r="I21" i="4"/>
  <c r="H21" i="4"/>
  <c r="F21" i="4"/>
  <c r="E21" i="4"/>
  <c r="I20" i="4"/>
  <c r="H20" i="4"/>
  <c r="F20" i="4"/>
  <c r="E20" i="4"/>
  <c r="I19" i="4"/>
  <c r="H19" i="4"/>
  <c r="F19" i="4"/>
  <c r="E19" i="4"/>
  <c r="I18" i="4"/>
  <c r="H18" i="4"/>
  <c r="F18" i="4"/>
  <c r="E18" i="4"/>
  <c r="I17" i="4"/>
  <c r="H17" i="4"/>
  <c r="F17" i="4"/>
  <c r="E17" i="4"/>
  <c r="I16" i="4"/>
  <c r="H16" i="4"/>
  <c r="F16" i="4"/>
  <c r="E16" i="4"/>
  <c r="G16" i="4"/>
  <c r="I15" i="4"/>
  <c r="H15" i="4"/>
  <c r="F15" i="4"/>
  <c r="E15" i="4"/>
  <c r="I14" i="4"/>
  <c r="H14" i="4"/>
  <c r="F14" i="4"/>
  <c r="E14" i="4"/>
  <c r="I13" i="4"/>
  <c r="H13" i="4"/>
  <c r="F13" i="4"/>
  <c r="E13" i="4"/>
  <c r="I12" i="4"/>
  <c r="H12" i="4"/>
  <c r="F12" i="4"/>
  <c r="E12" i="4"/>
  <c r="G12" i="4"/>
  <c r="I11" i="4"/>
  <c r="H11" i="4"/>
  <c r="F11" i="4"/>
  <c r="E11" i="4"/>
  <c r="I10" i="4"/>
  <c r="H10" i="4"/>
  <c r="F10" i="4"/>
  <c r="E10" i="4"/>
  <c r="G10" i="4"/>
  <c r="I9" i="4"/>
  <c r="H9" i="4"/>
  <c r="F9" i="4"/>
  <c r="E9" i="4"/>
  <c r="I8" i="4"/>
  <c r="H8" i="4"/>
  <c r="F8" i="4"/>
  <c r="E8" i="4"/>
  <c r="G8" i="4"/>
  <c r="I7" i="4"/>
  <c r="H7" i="4"/>
  <c r="F7" i="4"/>
  <c r="E7" i="4"/>
  <c r="I6" i="4"/>
  <c r="H6" i="4"/>
  <c r="F6" i="4"/>
  <c r="E6" i="4"/>
  <c r="I5" i="4"/>
  <c r="H5" i="4"/>
  <c r="F5" i="4"/>
  <c r="E5" i="4"/>
  <c r="I4" i="4"/>
  <c r="H4" i="4"/>
  <c r="F4" i="4"/>
  <c r="E4" i="4"/>
  <c r="G4" i="4"/>
  <c r="I3" i="4"/>
  <c r="H3" i="4"/>
  <c r="F3" i="4"/>
  <c r="E3" i="4"/>
  <c r="H57" i="3"/>
  <c r="E57" i="3"/>
  <c r="F57" i="3"/>
  <c r="G57" i="3"/>
  <c r="H56" i="3"/>
  <c r="F56" i="3"/>
  <c r="E56" i="3"/>
  <c r="G56" i="3"/>
  <c r="H55" i="3"/>
  <c r="F55" i="3"/>
  <c r="E55" i="3"/>
  <c r="G55" i="3"/>
  <c r="H54" i="3"/>
  <c r="F54" i="3"/>
  <c r="E54" i="3"/>
  <c r="H53" i="3"/>
  <c r="F53" i="3"/>
  <c r="E53" i="3"/>
  <c r="G53" i="3"/>
  <c r="H52" i="3"/>
  <c r="F52" i="3"/>
  <c r="E52" i="3"/>
  <c r="H51" i="3"/>
  <c r="F51" i="3"/>
  <c r="E51" i="3"/>
  <c r="G51" i="3"/>
  <c r="H50" i="3"/>
  <c r="F50" i="3"/>
  <c r="E50" i="3"/>
  <c r="H49" i="3"/>
  <c r="F49" i="3"/>
  <c r="E49" i="3"/>
  <c r="H48" i="3"/>
  <c r="F48" i="3"/>
  <c r="E48" i="3"/>
  <c r="H47" i="3"/>
  <c r="F47" i="3"/>
  <c r="E47" i="3"/>
  <c r="H46" i="3"/>
  <c r="F46" i="3"/>
  <c r="E46" i="3"/>
  <c r="H45" i="3"/>
  <c r="F45" i="3"/>
  <c r="E45" i="3"/>
  <c r="H44" i="3"/>
  <c r="F44" i="3"/>
  <c r="E44" i="3"/>
  <c r="H43" i="3"/>
  <c r="F43" i="3"/>
  <c r="E43" i="3"/>
  <c r="G43" i="3"/>
  <c r="H42" i="3"/>
  <c r="F42" i="3"/>
  <c r="E42" i="3"/>
  <c r="H41" i="3"/>
  <c r="F41" i="3"/>
  <c r="E41" i="3"/>
  <c r="G41" i="3"/>
  <c r="H40" i="3"/>
  <c r="F40" i="3"/>
  <c r="E40" i="3"/>
  <c r="G40" i="3"/>
  <c r="H39" i="3"/>
  <c r="F39" i="3"/>
  <c r="E39" i="3"/>
  <c r="H38" i="3"/>
  <c r="F38" i="3"/>
  <c r="E38" i="3"/>
  <c r="H37" i="3"/>
  <c r="F37" i="3"/>
  <c r="E37" i="3"/>
  <c r="H36" i="3"/>
  <c r="F36" i="3"/>
  <c r="E36" i="3"/>
  <c r="H35" i="3"/>
  <c r="F35" i="3"/>
  <c r="E35" i="3"/>
  <c r="G35" i="3"/>
  <c r="H34" i="3"/>
  <c r="F34" i="3"/>
  <c r="E34" i="3"/>
  <c r="H33" i="3"/>
  <c r="F33" i="3"/>
  <c r="E33" i="3"/>
  <c r="G33" i="3"/>
  <c r="H32" i="3"/>
  <c r="F32" i="3"/>
  <c r="E32" i="3"/>
  <c r="H31" i="3"/>
  <c r="F31" i="3"/>
  <c r="E31" i="3"/>
  <c r="G31" i="3"/>
  <c r="H30" i="3"/>
  <c r="F30" i="3"/>
  <c r="E30" i="3"/>
  <c r="H29" i="3"/>
  <c r="F29" i="3"/>
  <c r="E29" i="3"/>
  <c r="H28" i="3"/>
  <c r="F28" i="3"/>
  <c r="E28" i="3"/>
  <c r="H27" i="3"/>
  <c r="F27" i="3"/>
  <c r="E27" i="3"/>
  <c r="G27" i="3"/>
  <c r="H26" i="3"/>
  <c r="F26" i="3"/>
  <c r="E26" i="3"/>
  <c r="H25" i="3"/>
  <c r="F25" i="3"/>
  <c r="E25" i="3"/>
  <c r="G25" i="3"/>
  <c r="H24" i="3"/>
  <c r="F24" i="3"/>
  <c r="E24" i="3"/>
  <c r="H23" i="3"/>
  <c r="F23" i="3"/>
  <c r="E23" i="3"/>
  <c r="G23" i="3"/>
  <c r="H22" i="3"/>
  <c r="F22" i="3"/>
  <c r="E22" i="3"/>
  <c r="H21" i="3"/>
  <c r="F21" i="3"/>
  <c r="E21" i="3"/>
  <c r="G21" i="3"/>
  <c r="H20" i="3"/>
  <c r="F20" i="3"/>
  <c r="E20" i="3"/>
  <c r="H19" i="3"/>
  <c r="F19" i="3"/>
  <c r="E19" i="3"/>
  <c r="H18" i="3"/>
  <c r="F18" i="3"/>
  <c r="E18" i="3"/>
  <c r="H17" i="3"/>
  <c r="F17" i="3"/>
  <c r="E17" i="3"/>
  <c r="H16" i="3"/>
  <c r="F16" i="3"/>
  <c r="E16" i="3"/>
  <c r="H15" i="3"/>
  <c r="F15" i="3"/>
  <c r="E15" i="3"/>
  <c r="H14" i="3"/>
  <c r="F14" i="3"/>
  <c r="E14" i="3"/>
  <c r="H13" i="3"/>
  <c r="F13" i="3"/>
  <c r="E13" i="3"/>
  <c r="H12" i="3"/>
  <c r="F12" i="3"/>
  <c r="E12" i="3"/>
  <c r="H11" i="3"/>
  <c r="F11" i="3"/>
  <c r="E11" i="3"/>
  <c r="G11" i="3"/>
  <c r="H10" i="3"/>
  <c r="F10" i="3"/>
  <c r="E10" i="3"/>
  <c r="H9" i="3"/>
  <c r="F9" i="3"/>
  <c r="E9" i="3"/>
  <c r="G9" i="3"/>
  <c r="H8" i="3"/>
  <c r="F8" i="3"/>
  <c r="E8" i="3"/>
  <c r="G8" i="3"/>
  <c r="H7" i="3"/>
  <c r="F7" i="3"/>
  <c r="E7" i="3"/>
  <c r="H6" i="3"/>
  <c r="F6" i="3"/>
  <c r="E6" i="3"/>
  <c r="H5" i="3"/>
  <c r="F5" i="3"/>
  <c r="E5" i="3"/>
  <c r="H4" i="3"/>
  <c r="F4" i="3"/>
  <c r="E4" i="3"/>
  <c r="G4" i="3"/>
  <c r="H3" i="3"/>
  <c r="F3" i="3"/>
  <c r="E3" i="3"/>
  <c r="G3" i="3"/>
  <c r="G3" i="4"/>
  <c r="G7" i="4"/>
  <c r="G11" i="4"/>
  <c r="G15" i="4"/>
  <c r="G25" i="4"/>
  <c r="G27" i="4"/>
  <c r="G31" i="4"/>
  <c r="G35" i="4"/>
  <c r="G39" i="4"/>
  <c r="G43" i="4"/>
  <c r="G41" i="4"/>
  <c r="G9" i="4"/>
  <c r="G17" i="4"/>
  <c r="G19" i="4"/>
  <c r="G23" i="4"/>
  <c r="G33" i="4"/>
  <c r="G18" i="4"/>
  <c r="G20" i="4"/>
  <c r="G5" i="3"/>
  <c r="G45" i="3"/>
  <c r="G14" i="3"/>
  <c r="G19" i="3"/>
  <c r="G46" i="3"/>
  <c r="G12" i="3"/>
  <c r="G28" i="3"/>
  <c r="G36" i="3"/>
  <c r="G44" i="3"/>
  <c r="G15" i="3"/>
  <c r="G20" i="3"/>
  <c r="G30" i="3"/>
  <c r="G13" i="3"/>
  <c r="G24" i="3"/>
  <c r="G39" i="3"/>
  <c r="G49" i="3"/>
  <c r="G7" i="3"/>
  <c r="G17" i="3"/>
  <c r="G29" i="3"/>
  <c r="G37" i="3"/>
  <c r="G47" i="3"/>
  <c r="G52" i="3"/>
  <c r="G13" i="4"/>
  <c r="G30" i="4"/>
  <c r="G14" i="4"/>
  <c r="G29" i="4"/>
  <c r="G5" i="4"/>
  <c r="G22" i="4"/>
  <c r="G37" i="4"/>
  <c r="G6" i="4"/>
  <c r="G21" i="4"/>
  <c r="G38" i="4"/>
  <c r="G10" i="3"/>
  <c r="G26" i="3"/>
  <c r="G42" i="3"/>
  <c r="G6" i="3"/>
  <c r="G22" i="3"/>
  <c r="G38" i="3"/>
  <c r="G54" i="3"/>
  <c r="G18" i="3"/>
  <c r="G34" i="3"/>
  <c r="G50" i="3"/>
  <c r="G16" i="3"/>
  <c r="G32" i="3"/>
  <c r="G48" i="3"/>
</calcChain>
</file>

<file path=xl/sharedStrings.xml><?xml version="1.0" encoding="utf-8"?>
<sst xmlns="http://schemas.openxmlformats.org/spreadsheetml/2006/main" count="486" uniqueCount="285">
  <si>
    <t>Prolyl-Asparagine</t>
  </si>
  <si>
    <t xml:space="preserve"> HMDB0029012 </t>
  </si>
  <si>
    <t xml:space="preserve"> Prolyl-Asparagine </t>
  </si>
  <si>
    <t>5-Aminolevulinic acid</t>
  </si>
  <si>
    <t xml:space="preserve"> C00430 </t>
  </si>
  <si>
    <t xml:space="preserve"> 5-Aminolevulinic acid </t>
  </si>
  <si>
    <t>7-Aminomethyl-7-carbaguanine - 2 tags</t>
  </si>
  <si>
    <t xml:space="preserve"> C16675 </t>
  </si>
  <si>
    <t xml:space="preserve"> HMDB0011690 </t>
  </si>
  <si>
    <t xml:space="preserve"> 7-Aminomethyl-7-carbaguanine </t>
  </si>
  <si>
    <t>Ribothymidine - H2O</t>
  </si>
  <si>
    <t xml:space="preserve"> HMDB0000884 </t>
  </si>
  <si>
    <t xml:space="preserve"> Ribothymidine </t>
  </si>
  <si>
    <t>LL-2,6-Diaminoheptanedioate/meso-2,6-Diaminoheptanedioate</t>
  </si>
  <si>
    <t xml:space="preserve"> C00666 </t>
  </si>
  <si>
    <t xml:space="preserve"> HMDB0001370 </t>
  </si>
  <si>
    <t xml:space="preserve"> Diaminopimelic acid </t>
  </si>
  <si>
    <t>Isomer 2 of L-2-Aminoadipate</t>
  </si>
  <si>
    <t xml:space="preserve"> C00956 </t>
  </si>
  <si>
    <t>Symmetric dimethylarginine</t>
  </si>
  <si>
    <t xml:space="preserve"> HMDB0003334 </t>
  </si>
  <si>
    <t xml:space="preserve"> Symmetric dimethylarginine </t>
  </si>
  <si>
    <t>Biopterin</t>
  </si>
  <si>
    <t>HMDB0000468</t>
  </si>
  <si>
    <t>o-Hydroxylaminobenzoate</t>
  </si>
  <si>
    <t>Thymine</t>
  </si>
  <si>
    <t xml:space="preserve"> C00178 </t>
  </si>
  <si>
    <t xml:space="preserve"> HMDB0000262 </t>
  </si>
  <si>
    <t xml:space="preserve"> Thymine </t>
  </si>
  <si>
    <t>4-Hydroxy-L-tryptophan</t>
  </si>
  <si>
    <t>Prolyl-Phenylalanine</t>
  </si>
  <si>
    <t xml:space="preserve">Prolyl-phenylalanine </t>
  </si>
  <si>
    <t>Glycine</t>
  </si>
  <si>
    <t xml:space="preserve"> C00037 </t>
  </si>
  <si>
    <t xml:space="preserve"> HMDB0000123 </t>
  </si>
  <si>
    <t xml:space="preserve"> Glycine </t>
  </si>
  <si>
    <t>Isomer 3 of 5-Aminopentanal</t>
  </si>
  <si>
    <t xml:space="preserve"> C12455 </t>
  </si>
  <si>
    <t xml:space="preserve"> HMDB0012815 </t>
  </si>
  <si>
    <t xml:space="preserve">  5-Aminopentanal</t>
  </si>
  <si>
    <t>1</t>
  </si>
  <si>
    <t>N-Acetylindoxyl</t>
  </si>
  <si>
    <t xml:space="preserve"> C02298 </t>
  </si>
  <si>
    <t xml:space="preserve"> N-Acetylindoxyl </t>
  </si>
  <si>
    <t>5'-Methylthioadenosine</t>
  </si>
  <si>
    <t xml:space="preserve"> C00171 </t>
  </si>
  <si>
    <t xml:space="preserve"> 5'-Methylthioadenosine </t>
  </si>
  <si>
    <t>Cystine</t>
  </si>
  <si>
    <t>HMDB0000192</t>
  </si>
  <si>
    <t>Citrulline</t>
  </si>
  <si>
    <t>L-Cysteine/D-Cysteine</t>
  </si>
  <si>
    <t xml:space="preserve"> C00097 </t>
  </si>
  <si>
    <t xml:space="preserve"> HMDB0000574 </t>
  </si>
  <si>
    <t xml:space="preserve">Cysteine </t>
  </si>
  <si>
    <t>cis-3-Hydroxy-L-proline/3-Hydroxy-L-proline/trans-3-Hydroxy-L-proline</t>
  </si>
  <si>
    <t xml:space="preserve"> C04397 </t>
  </si>
  <si>
    <t xml:space="preserve"> HMDB0002113 </t>
  </si>
  <si>
    <t xml:space="preserve"> 3-Hydroxy-L-proline </t>
  </si>
  <si>
    <t>Isomer 2 of L-Cystine - 2 tags</t>
  </si>
  <si>
    <t>L-Cystine</t>
  </si>
  <si>
    <t>4-Hydroxyphenylglyoxylate</t>
  </si>
  <si>
    <t xml:space="preserve"> C03590 </t>
  </si>
  <si>
    <t xml:space="preserve"> 4-Hydroxyphenylglyoxylate </t>
  </si>
  <si>
    <t>Isomer 1 of Citrulline</t>
  </si>
  <si>
    <t xml:space="preserve"> C00327 </t>
  </si>
  <si>
    <t xml:space="preserve"> HMDB0000904 </t>
  </si>
  <si>
    <t xml:space="preserve"> Citrulline </t>
  </si>
  <si>
    <t>Isomer 3 of L-Cystine - 2 tags</t>
  </si>
  <si>
    <t>Cystein isomer</t>
  </si>
  <si>
    <t>prolyl-proline</t>
  </si>
  <si>
    <t xml:space="preserve"> HMDB0011180 </t>
  </si>
  <si>
    <t>Saccharopine - H2O</t>
  </si>
  <si>
    <t>Saccharopine</t>
  </si>
  <si>
    <t>Isomer 1 of Aminoadipic acid</t>
  </si>
  <si>
    <t>HMDB00510</t>
  </si>
  <si>
    <t>Aminoadipic acid isomer</t>
  </si>
  <si>
    <t>Isomer 2 of 4-Aminobenzoate</t>
  </si>
  <si>
    <t xml:space="preserve"> p-Aminobenzoic acid isomer </t>
  </si>
  <si>
    <t>3-Hydroxyanthranilate</t>
  </si>
  <si>
    <t xml:space="preserve"> C00632 </t>
  </si>
  <si>
    <t xml:space="preserve"> HMDB0001476 </t>
  </si>
  <si>
    <t xml:space="preserve"> 3-Hydroxyanthranilic acid </t>
  </si>
  <si>
    <t>5-Hydroxylysine</t>
  </si>
  <si>
    <t>C16741</t>
  </si>
  <si>
    <t>HMDB0000450</t>
  </si>
  <si>
    <t>4-Hydroxyproline</t>
  </si>
  <si>
    <t xml:space="preserve"> C01157 </t>
  </si>
  <si>
    <t xml:space="preserve"> HMDB0000725 </t>
  </si>
  <si>
    <t xml:space="preserve"> 4-Hydroxyproline </t>
  </si>
  <si>
    <t>Aminoadipic acid</t>
  </si>
  <si>
    <t>Isomer 1 of 4-Aminobenzoate</t>
  </si>
  <si>
    <t xml:space="preserve"> HMDB0001392 </t>
  </si>
  <si>
    <t>Leucyl-Glutamate</t>
  </si>
  <si>
    <t xml:space="preserve"> HMDB0028928 </t>
  </si>
  <si>
    <t xml:space="preserve"> Leucyl-Glutamate </t>
  </si>
  <si>
    <t>3-Hydroxyphenylacetic acid</t>
  </si>
  <si>
    <t xml:space="preserve"> C05593 </t>
  </si>
  <si>
    <t xml:space="preserve"> 3-Hydroxyphenylacetic acid </t>
  </si>
  <si>
    <t>Isomer 1 of L-Proline/D-Proline</t>
  </si>
  <si>
    <t xml:space="preserve"> Proline isomer</t>
  </si>
  <si>
    <t>Proline</t>
  </si>
  <si>
    <t xml:space="preserve"> C00148 </t>
  </si>
  <si>
    <t xml:space="preserve"> HMDB0000162 </t>
  </si>
  <si>
    <t xml:space="preserve"> Proline </t>
  </si>
  <si>
    <t>Monodehydroascorbate</t>
  </si>
  <si>
    <t xml:space="preserve"> Monodehydroascorbate </t>
  </si>
  <si>
    <t>Kynurenine</t>
  </si>
  <si>
    <t xml:space="preserve"> C00328 </t>
  </si>
  <si>
    <t xml:space="preserve"> HMDB0000684 </t>
  </si>
  <si>
    <t xml:space="preserve"> L-Kynurenine </t>
  </si>
  <si>
    <t>Prolyl-Leucine</t>
  </si>
  <si>
    <t>N(gamma)-Acetyldiaminobutyrate</t>
  </si>
  <si>
    <t>C06442 </t>
  </si>
  <si>
    <t>HMDB0031411</t>
  </si>
  <si>
    <t>4,8-Dihydroxyquinoline</t>
  </si>
  <si>
    <t xml:space="preserve"> C05639 </t>
  </si>
  <si>
    <t xml:space="preserve"> HMDB0004077 </t>
  </si>
  <si>
    <t xml:space="preserve"> 4,6-Dihydroxyquinoline </t>
  </si>
  <si>
    <t>L-3-Aminodihydro-2(3H)-furanone</t>
  </si>
  <si>
    <t xml:space="preserve"> C02926 </t>
  </si>
  <si>
    <t xml:space="preserve"> HMDB0029387 </t>
  </si>
  <si>
    <t xml:space="preserve"> L-3-Aminodihydro-2(3H)-furanone </t>
  </si>
  <si>
    <t>5'-Deoxyadenosine</t>
  </si>
  <si>
    <t xml:space="preserve"> C05198 </t>
  </si>
  <si>
    <t xml:space="preserve"> HMDB0001983 </t>
  </si>
  <si>
    <t xml:space="preserve"> 5'-Deoxyadenosine </t>
  </si>
  <si>
    <t>Prolyl-Valine</t>
  </si>
  <si>
    <t xml:space="preserve"> HMDB0029030 </t>
  </si>
  <si>
    <t xml:space="preserve"> Prolyl-Valine </t>
  </si>
  <si>
    <t>(R)-1-Aminopropan-2-ol</t>
  </si>
  <si>
    <t xml:space="preserve"> C03194 </t>
  </si>
  <si>
    <t xml:space="preserve"> (R)-1-Aminopropan-2-ol </t>
  </si>
  <si>
    <t>Uracil</t>
  </si>
  <si>
    <t xml:space="preserve"> C00106 </t>
  </si>
  <si>
    <t xml:space="preserve"> HMDB0000300 </t>
  </si>
  <si>
    <t xml:space="preserve"> Uracil </t>
  </si>
  <si>
    <t>Adenosine</t>
  </si>
  <si>
    <t xml:space="preserve"> Adenosine </t>
  </si>
  <si>
    <t>Isomer 1 of Ethanolamine</t>
  </si>
  <si>
    <t>1-Methylguanosine</t>
  </si>
  <si>
    <t xml:space="preserve"> C04545 </t>
  </si>
  <si>
    <t xml:space="preserve"> HMDB0001563 </t>
  </si>
  <si>
    <t xml:space="preserve"> 1-Methylguanosine </t>
  </si>
  <si>
    <t>Ethanolamine</t>
  </si>
  <si>
    <t>Syringic acid</t>
  </si>
  <si>
    <t xml:space="preserve"> C10833 </t>
  </si>
  <si>
    <t xml:space="preserve"> HMDB0002085 </t>
  </si>
  <si>
    <t xml:space="preserve"> Syringic acid </t>
  </si>
  <si>
    <t>N1-Acetylspermidine</t>
  </si>
  <si>
    <t xml:space="preserve"> C00612 </t>
  </si>
  <si>
    <t xml:space="preserve"> HMDB0001276 </t>
  </si>
  <si>
    <t xml:space="preserve"> N1-Acetylspermidine </t>
  </si>
  <si>
    <t>Diethanolamine</t>
  </si>
  <si>
    <t xml:space="preserve"> C06772 </t>
  </si>
  <si>
    <t xml:space="preserve"> HMDB0004437 </t>
  </si>
  <si>
    <t xml:space="preserve"> Diethanolamine </t>
  </si>
  <si>
    <t>1,4-diaminobutane</t>
  </si>
  <si>
    <t xml:space="preserve"> HMDB0001414 </t>
  </si>
  <si>
    <t xml:space="preserve"> Putrescine </t>
  </si>
  <si>
    <t>Uridine</t>
  </si>
  <si>
    <t xml:space="preserve"> C00300</t>
  </si>
  <si>
    <t xml:space="preserve"> HMDB0000296 </t>
  </si>
  <si>
    <t>Isomer 1 of Uridine</t>
  </si>
  <si>
    <t xml:space="preserve"> C00299 </t>
  </si>
  <si>
    <t xml:space="preserve"> Uridine isomer</t>
  </si>
  <si>
    <t>Medium-term</t>
  </si>
  <si>
    <t>Acute</t>
  </si>
  <si>
    <t>Base-line</t>
  </si>
  <si>
    <t>VIP BvsA</t>
  </si>
  <si>
    <t>P-value BvsA</t>
  </si>
  <si>
    <t>LEVEL</t>
  </si>
  <si>
    <t>Tentative ID</t>
  </si>
  <si>
    <t xml:space="preserve"> VIP BvsST </t>
  </si>
  <si>
    <t>Fold change</t>
  </si>
  <si>
    <t>Average Acute</t>
  </si>
  <si>
    <t>Average Base line</t>
  </si>
  <si>
    <t>KEGG</t>
  </si>
  <si>
    <t>PUBCHEM</t>
  </si>
  <si>
    <t>HMDB</t>
  </si>
  <si>
    <t>Match</t>
  </si>
  <si>
    <t>Volunteer</t>
  </si>
  <si>
    <t>Isomer of Ethanolamine</t>
  </si>
  <si>
    <t xml:space="preserve">Aminoadipic acid </t>
  </si>
  <si>
    <t>HMDB0000574</t>
  </si>
  <si>
    <t>Average St</t>
  </si>
  <si>
    <t>P-value BVST</t>
  </si>
  <si>
    <t>VIP BvsST</t>
  </si>
  <si>
    <t>3,4-Dihydroxymandelaldehyde</t>
  </si>
  <si>
    <t>HMDB0006242</t>
  </si>
  <si>
    <t>4-hydroxymethylsalicylic acid</t>
  </si>
  <si>
    <t>4-Hydroxymethylsalicylate</t>
  </si>
  <si>
    <t>Quinoline-4,8-diol</t>
  </si>
  <si>
    <t>HMDB0060289</t>
  </si>
  <si>
    <t>3,4-Dihydroxymandelic acid</t>
  </si>
  <si>
    <t>HMDB0001866</t>
  </si>
  <si>
    <t>3,4-Dihydroxymandelate</t>
  </si>
  <si>
    <t>4-Hydroxybenzoic acid</t>
  </si>
  <si>
    <t>HMDB0000500</t>
  </si>
  <si>
    <t xml:space="preserve"> 2-Hydroxy-2,4-pentadienoate </t>
  </si>
  <si>
    <t xml:space="preserve"> C00596 </t>
  </si>
  <si>
    <t>Isomer 1 of 2-Hydroxy-2,4-pentadienoate</t>
  </si>
  <si>
    <t>p-Aminobenzoic acid</t>
  </si>
  <si>
    <t>L-Lysine</t>
  </si>
  <si>
    <t>HMDB0000182</t>
  </si>
  <si>
    <t>L-Lysine/D-Lysine</t>
  </si>
  <si>
    <t>6-Amino-2-oxohexanoate</t>
  </si>
  <si>
    <t>Dihydroxyfumaric acid</t>
  </si>
  <si>
    <t>HMDB02050</t>
  </si>
  <si>
    <t>Dihydroxyfumarate</t>
  </si>
  <si>
    <t xml:space="preserve"> Aminoadipic acid </t>
  </si>
  <si>
    <t xml:space="preserve">Spermidine </t>
  </si>
  <si>
    <t>HMDB0001257</t>
  </si>
  <si>
    <t>Biopterin isomer</t>
  </si>
  <si>
    <t>Isomer 3 of Biopterin</t>
  </si>
  <si>
    <t>Isomer 2 of Biopterin</t>
  </si>
  <si>
    <t>O-Acetyl-L-homoserine</t>
  </si>
  <si>
    <t>HMDB0029423</t>
  </si>
  <si>
    <t>Coniferyl acetate</t>
  </si>
  <si>
    <t>Isomer  of 2'-O-Methyladenosine</t>
  </si>
  <si>
    <t>Isomer 1 of 2'-O-Methyladenosine</t>
  </si>
  <si>
    <t>2-Hydroxymuconate semialdehyde</t>
  </si>
  <si>
    <t xml:space="preserve">Saccharopine </t>
  </si>
  <si>
    <t>HMDB0000279</t>
  </si>
  <si>
    <t>Homoserine</t>
  </si>
  <si>
    <t>HMDB0000719</t>
  </si>
  <si>
    <t>Aminohydroquinone</t>
  </si>
  <si>
    <t>3-Hydroxymandelic acid</t>
  </si>
  <si>
    <t>HMDB0000750</t>
  </si>
  <si>
    <t>isomer of 4-aminobutanal</t>
  </si>
  <si>
    <t>HMDB0001080</t>
  </si>
  <si>
    <t>Isomer 4 of 4-Aminobutyraldehyde</t>
  </si>
  <si>
    <t>5-Aminopentanamide</t>
  </si>
  <si>
    <t>HMDB12176</t>
  </si>
  <si>
    <t>cis,cis-4-Hydroxymuconic semialdehyde</t>
  </si>
  <si>
    <t>4-Aminobutyraldehyde</t>
  </si>
  <si>
    <t>Isomerof 4-Aminobutyraldehyde</t>
  </si>
  <si>
    <t>Isomer  of 4-Aminobutyraldehyde</t>
  </si>
  <si>
    <t>Valyl-Lysine</t>
  </si>
  <si>
    <t>Isomer of 4-Aminobutyraldehyde</t>
  </si>
  <si>
    <t>Isomer 1 of 4-Aminobutyraldehyde</t>
  </si>
  <si>
    <t>(S)-4-Amino-5-oxopentanoate</t>
  </si>
  <si>
    <t>C05577</t>
  </si>
  <si>
    <t xml:space="preserve"> HMDB0000050</t>
  </si>
  <si>
    <t xml:space="preserve"> C00212</t>
  </si>
  <si>
    <t>C05637</t>
  </si>
  <si>
    <t>C05580</t>
  </si>
  <si>
    <t>HMDB0037196</t>
  </si>
  <si>
    <t>D02456</t>
  </si>
  <si>
    <t xml:space="preserve"> HMDB0001173 </t>
  </si>
  <si>
    <t>C00047</t>
  </si>
  <si>
    <t>HMBD12151</t>
  </si>
  <si>
    <t>C03239</t>
  </si>
  <si>
    <t>C00975</t>
  </si>
  <si>
    <t>C00156</t>
  </si>
  <si>
    <t>C00956</t>
  </si>
  <si>
    <t xml:space="preserve"> HMDB00510 </t>
  </si>
  <si>
    <t>C00315</t>
  </si>
  <si>
    <t>C06313</t>
  </si>
  <si>
    <t>N/A</t>
  </si>
  <si>
    <t>HMDB04326</t>
  </si>
  <si>
    <t>C04779</t>
  </si>
  <si>
    <t>C00449</t>
  </si>
  <si>
    <t>C00263</t>
  </si>
  <si>
    <t>HMDB01476</t>
  </si>
  <si>
    <t>C00632</t>
  </si>
  <si>
    <t>C02903</t>
  </si>
  <si>
    <t>C00990</t>
  </si>
  <si>
    <t>HMDB29132</t>
  </si>
  <si>
    <t>HMDB0000149</t>
  </si>
  <si>
    <t>C00189</t>
  </si>
  <si>
    <t>C00134</t>
  </si>
  <si>
    <t>HMDB0000904</t>
  </si>
  <si>
    <t>C00327</t>
  </si>
  <si>
    <t>HMDB0000044</t>
  </si>
  <si>
    <t>C01041</t>
  </si>
  <si>
    <t>HMDB0012136</t>
  </si>
  <si>
    <t>HMDB0001392</t>
  </si>
  <si>
    <t>C00568</t>
  </si>
  <si>
    <t>C16235</t>
  </si>
  <si>
    <t xml:space="preserve"> HMDB0011179 </t>
  </si>
  <si>
    <t xml:space="preserve"> HMDB00440 </t>
  </si>
  <si>
    <t>C00097</t>
  </si>
  <si>
    <t>C00491</t>
  </si>
  <si>
    <t xml:space="preserve"> C00170 </t>
  </si>
  <si>
    <t xml:space="preserve"> HMDB01149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</si>
</sst>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1" fontId="0" fillId="0" borderId="0" xfId="0" applyNumberFormat="1"/>
    <xf numFmtId="0" fontId="0" fillId="0" borderId="1" xfId="0" applyBorder="1"/>
    <xf numFmtId="43" fontId="0" fillId="0" borderId="1" xfId="1" applyFont="1" applyBorder="1"/>
    <xf numFmtId="11" fontId="0" fillId="0" borderId="1" xfId="1" applyNumberFormat="1" applyFont="1" applyBorder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1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3" fillId="0" borderId="1" xfId="1" applyFont="1" applyBorder="1"/>
    <xf numFmtId="43" fontId="3" fillId="0" borderId="1" xfId="1" applyFont="1" applyBorder="1" applyAlignment="1"/>
    <xf numFmtId="11" fontId="4" fillId="3" borderId="1" xfId="1" applyNumberFormat="1" applyFont="1" applyFill="1" applyBorder="1" applyAlignment="1">
      <alignment horizontal="center" wrapText="1"/>
    </xf>
    <xf numFmtId="0" fontId="0" fillId="0" borderId="0" xfId="0" applyNumberFormat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indent="1"/>
    </xf>
    <xf numFmtId="1" fontId="7" fillId="0" borderId="1" xfId="0" applyNumberFormat="1" applyFont="1" applyBorder="1" applyAlignment="1">
      <alignment horizontal="center"/>
    </xf>
    <xf numFmtId="164" fontId="6" fillId="3" borderId="1" xfId="1" applyNumberFormat="1" applyFont="1" applyFill="1" applyBorder="1" applyAlignment="1">
      <alignment horizontal="left" wrapText="1" inden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1" fillId="0" borderId="1" xfId="0" applyFont="1" applyBorder="1" applyAlignment="1">
      <alignment horizontal="right"/>
    </xf>
    <xf numFmtId="1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5" fillId="0" borderId="1" xfId="0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opLeftCell="D1" zoomScale="130" zoomScaleNormal="130" workbookViewId="0">
      <selection activeCell="K3" sqref="K3:K43"/>
    </sheetView>
  </sheetViews>
  <sheetFormatPr baseColWidth="10" defaultRowHeight="15" x14ac:dyDescent="0.25"/>
  <cols>
    <col min="1" max="1" width="30.85546875" customWidth="1"/>
    <col min="2" max="2" width="19" style="6" customWidth="1"/>
    <col min="3" max="3" width="15.85546875" style="6" bestFit="1" customWidth="1"/>
    <col min="4" max="4" width="11.42578125" style="6"/>
    <col min="8" max="8" width="23.5703125" style="2" customWidth="1"/>
    <col min="9" max="9" width="11.42578125" style="1"/>
    <col min="10" max="10" width="32.42578125" customWidth="1"/>
    <col min="11" max="11" width="19.42578125" customWidth="1"/>
    <col min="12" max="12" width="19.42578125" style="2" customWidth="1"/>
  </cols>
  <sheetData>
    <row r="1" spans="1:50" x14ac:dyDescent="0.25">
      <c r="M1" t="s">
        <v>180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</row>
    <row r="2" spans="1:50" ht="22.5" x14ac:dyDescent="0.25">
      <c r="A2" s="7" t="s">
        <v>179</v>
      </c>
      <c r="B2" s="7" t="s">
        <v>178</v>
      </c>
      <c r="C2" s="7" t="s">
        <v>177</v>
      </c>
      <c r="D2" s="7" t="s">
        <v>176</v>
      </c>
      <c r="E2" s="7" t="s">
        <v>175</v>
      </c>
      <c r="F2" s="7" t="s">
        <v>184</v>
      </c>
      <c r="G2" s="7" t="s">
        <v>173</v>
      </c>
      <c r="H2" s="8" t="s">
        <v>169</v>
      </c>
      <c r="I2" s="9" t="s">
        <v>172</v>
      </c>
      <c r="J2" s="3" t="s">
        <v>171</v>
      </c>
      <c r="K2" s="3" t="s">
        <v>170</v>
      </c>
      <c r="L2" s="44" t="s">
        <v>185</v>
      </c>
      <c r="M2" s="3" t="s">
        <v>186</v>
      </c>
      <c r="N2" s="3" t="s">
        <v>167</v>
      </c>
      <c r="O2" s="3" t="s">
        <v>167</v>
      </c>
      <c r="P2" s="3" t="s">
        <v>167</v>
      </c>
      <c r="Q2" s="3" t="s">
        <v>167</v>
      </c>
      <c r="R2" s="3" t="s">
        <v>167</v>
      </c>
      <c r="S2" s="3" t="s">
        <v>167</v>
      </c>
      <c r="T2" s="3" t="s">
        <v>167</v>
      </c>
      <c r="U2" s="3" t="s">
        <v>167</v>
      </c>
      <c r="V2" s="3" t="s">
        <v>167</v>
      </c>
      <c r="W2" s="3" t="s">
        <v>167</v>
      </c>
      <c r="X2" s="3" t="s">
        <v>167</v>
      </c>
      <c r="Y2" s="3" t="s">
        <v>167</v>
      </c>
      <c r="Z2" s="3" t="s">
        <v>167</v>
      </c>
      <c r="AA2" s="3" t="s">
        <v>167</v>
      </c>
      <c r="AB2" s="3" t="s">
        <v>167</v>
      </c>
      <c r="AC2" s="3" t="s">
        <v>167</v>
      </c>
      <c r="AD2" s="3" t="s">
        <v>167</v>
      </c>
      <c r="AE2" s="3" t="s">
        <v>167</v>
      </c>
      <c r="AG2" t="s">
        <v>165</v>
      </c>
      <c r="AH2" t="s">
        <v>165</v>
      </c>
      <c r="AI2" t="s">
        <v>165</v>
      </c>
      <c r="AJ2" t="s">
        <v>165</v>
      </c>
      <c r="AK2" t="s">
        <v>165</v>
      </c>
      <c r="AL2" t="s">
        <v>165</v>
      </c>
      <c r="AM2" t="s">
        <v>165</v>
      </c>
      <c r="AN2" t="s">
        <v>165</v>
      </c>
      <c r="AO2" t="s">
        <v>165</v>
      </c>
      <c r="AP2" t="s">
        <v>165</v>
      </c>
      <c r="AQ2" t="s">
        <v>165</v>
      </c>
      <c r="AR2" t="s">
        <v>165</v>
      </c>
      <c r="AS2" t="s">
        <v>165</v>
      </c>
      <c r="AT2" t="s">
        <v>165</v>
      </c>
      <c r="AU2" t="s">
        <v>165</v>
      </c>
      <c r="AV2" t="s">
        <v>165</v>
      </c>
      <c r="AW2" t="s">
        <v>165</v>
      </c>
      <c r="AX2" t="s">
        <v>165</v>
      </c>
    </row>
    <row r="3" spans="1:50" x14ac:dyDescent="0.25">
      <c r="A3" s="14" t="s">
        <v>187</v>
      </c>
      <c r="B3" s="15" t="s">
        <v>188</v>
      </c>
      <c r="C3" s="15">
        <v>151725</v>
      </c>
      <c r="D3" s="15" t="s">
        <v>241</v>
      </c>
      <c r="E3" s="10">
        <f>AVERAGE(N3:AE3)</f>
        <v>1.2094999999999998</v>
      </c>
      <c r="F3" s="10">
        <f>AVERAGE(AG3:AX3)</f>
        <v>0.8916666666666665</v>
      </c>
      <c r="G3" s="11">
        <f>IF(E3&gt;F3,-E3/F3,F3/E3)</f>
        <v>-1.3564485981308412</v>
      </c>
      <c r="H3" s="12">
        <f>L3</f>
        <v>7.1838087695584585E-5</v>
      </c>
      <c r="I3" s="10">
        <f>M3</f>
        <v>2.2873800000000002</v>
      </c>
      <c r="J3" s="3" t="s">
        <v>187</v>
      </c>
      <c r="K3" s="3" t="str">
        <f>IF(G3&lt;0,"Lowering","Increasing")</f>
        <v>Lowering</v>
      </c>
      <c r="L3" s="44">
        <v>7.1838087695584585E-5</v>
      </c>
      <c r="M3" s="3">
        <v>2.2873800000000002</v>
      </c>
      <c r="N3" s="45">
        <v>1.2010000000000001</v>
      </c>
      <c r="O3" s="45">
        <v>1.37</v>
      </c>
      <c r="P3" s="45">
        <v>1.423</v>
      </c>
      <c r="Q3" s="45">
        <v>1.0820000000000001</v>
      </c>
      <c r="R3" s="45">
        <v>1.0569999999999999</v>
      </c>
      <c r="S3" s="45">
        <v>0.98</v>
      </c>
      <c r="T3" s="45">
        <v>1.1160000000000001</v>
      </c>
      <c r="U3" s="45">
        <v>1.2490000000000001</v>
      </c>
      <c r="V3" s="46">
        <v>1</v>
      </c>
      <c r="W3" s="45">
        <v>1.0720000000000001</v>
      </c>
      <c r="X3" s="45">
        <v>1.4530000000000001</v>
      </c>
      <c r="Y3" s="45">
        <v>1.2529999999999999</v>
      </c>
      <c r="Z3" s="45">
        <v>1.33</v>
      </c>
      <c r="AA3" s="45">
        <v>0.96</v>
      </c>
      <c r="AB3" s="45">
        <v>1.0469999999999999</v>
      </c>
      <c r="AC3" s="45">
        <v>1.258</v>
      </c>
      <c r="AD3" s="45">
        <v>1.4379999999999999</v>
      </c>
      <c r="AE3" s="45">
        <v>1.482</v>
      </c>
      <c r="AG3">
        <v>0.76100000000000001</v>
      </c>
      <c r="AH3">
        <v>1.008</v>
      </c>
      <c r="AI3">
        <v>0.70899999999999996</v>
      </c>
      <c r="AJ3">
        <v>0.872</v>
      </c>
      <c r="AK3">
        <v>0.90900000000000003</v>
      </c>
      <c r="AL3">
        <v>0.96799999999999997</v>
      </c>
      <c r="AM3">
        <v>1.204</v>
      </c>
      <c r="AN3">
        <v>0.80100000000000005</v>
      </c>
      <c r="AO3">
        <v>0.81</v>
      </c>
      <c r="AP3">
        <v>0.83799999999999997</v>
      </c>
      <c r="AQ3">
        <v>0.65800000000000003</v>
      </c>
      <c r="AR3">
        <v>0.69799999999999995</v>
      </c>
      <c r="AS3">
        <v>0.94399999999999995</v>
      </c>
      <c r="AT3">
        <v>0.88500000000000001</v>
      </c>
      <c r="AU3">
        <v>1.0620000000000001</v>
      </c>
      <c r="AV3">
        <v>1.0009999999999999</v>
      </c>
      <c r="AW3">
        <v>0.96899999999999997</v>
      </c>
      <c r="AX3">
        <v>0.95299999999999996</v>
      </c>
    </row>
    <row r="4" spans="1:50" x14ac:dyDescent="0.25">
      <c r="A4" s="14" t="s">
        <v>189</v>
      </c>
      <c r="B4" s="15" t="s">
        <v>258</v>
      </c>
      <c r="C4" s="15">
        <v>656883</v>
      </c>
      <c r="D4" s="15" t="s">
        <v>258</v>
      </c>
      <c r="E4" s="10">
        <f t="shared" ref="E4:E43" si="0">AVERAGE(N4:AE4)</f>
        <v>1.2134444444444441</v>
      </c>
      <c r="F4" s="10">
        <f t="shared" ref="F4:F43" si="1">AVERAGE(AG4:AX4)</f>
        <v>0.89466666666666683</v>
      </c>
      <c r="G4" s="11">
        <f t="shared" ref="G4:G43" si="2">IF(E4&gt;F4,-E4/F4,F4/E4)</f>
        <v>-1.3563089915548925</v>
      </c>
      <c r="H4" s="12">
        <f t="shared" ref="H4:I43" si="3">L4</f>
        <v>6.3451670988222734E-5</v>
      </c>
      <c r="I4" s="10">
        <f t="shared" si="3"/>
        <v>2.2565</v>
      </c>
      <c r="J4" s="3" t="s">
        <v>190</v>
      </c>
      <c r="K4" s="3" t="str">
        <f t="shared" ref="K4:K43" si="4">IF(G4&lt;0,"Lowering","Increasing")</f>
        <v>Lowering</v>
      </c>
      <c r="L4" s="44">
        <v>6.3451670988222734E-5</v>
      </c>
      <c r="M4" s="3">
        <v>2.2565</v>
      </c>
      <c r="N4" s="45">
        <v>1.228</v>
      </c>
      <c r="O4" s="45">
        <v>1.4</v>
      </c>
      <c r="P4" s="45">
        <v>1.405</v>
      </c>
      <c r="Q4" s="45">
        <v>1.0940000000000001</v>
      </c>
      <c r="R4" s="45">
        <v>1.056</v>
      </c>
      <c r="S4" s="45">
        <v>0.96399999999999997</v>
      </c>
      <c r="T4" s="45">
        <v>1.0880000000000001</v>
      </c>
      <c r="U4" s="45">
        <v>1.2589999999999999</v>
      </c>
      <c r="V4" s="45">
        <v>1.008</v>
      </c>
      <c r="W4" s="45">
        <v>1.103</v>
      </c>
      <c r="X4" s="45">
        <v>1.484</v>
      </c>
      <c r="Y4" s="45">
        <v>1.2290000000000001</v>
      </c>
      <c r="Z4" s="45">
        <v>1.3149999999999999</v>
      </c>
      <c r="AA4" s="45">
        <v>0.97099999999999997</v>
      </c>
      <c r="AB4" s="45">
        <v>1.05</v>
      </c>
      <c r="AC4" s="45">
        <v>1.264</v>
      </c>
      <c r="AD4" s="45">
        <v>1.4419999999999999</v>
      </c>
      <c r="AE4" s="45">
        <v>1.482</v>
      </c>
      <c r="AG4">
        <v>0.751</v>
      </c>
      <c r="AH4">
        <v>0.99</v>
      </c>
      <c r="AI4">
        <v>0.71</v>
      </c>
      <c r="AJ4">
        <v>0.85699999999999998</v>
      </c>
      <c r="AK4">
        <v>0.89100000000000001</v>
      </c>
      <c r="AL4">
        <v>0.98399999999999999</v>
      </c>
      <c r="AM4">
        <v>1.21</v>
      </c>
      <c r="AN4">
        <v>0.80400000000000005</v>
      </c>
      <c r="AO4">
        <v>0.80800000000000005</v>
      </c>
      <c r="AP4">
        <v>0.83199999999999996</v>
      </c>
      <c r="AQ4">
        <v>0.64300000000000002</v>
      </c>
      <c r="AR4">
        <v>0.70499999999999996</v>
      </c>
      <c r="AS4">
        <v>0.94299999999999995</v>
      </c>
      <c r="AT4">
        <v>0.88700000000000001</v>
      </c>
      <c r="AU4">
        <v>1.117</v>
      </c>
      <c r="AV4">
        <v>0.998</v>
      </c>
      <c r="AW4">
        <v>0.97699999999999998</v>
      </c>
      <c r="AX4">
        <v>0.997</v>
      </c>
    </row>
    <row r="5" spans="1:50" x14ac:dyDescent="0.25">
      <c r="A5" s="16" t="s">
        <v>136</v>
      </c>
      <c r="B5" s="15" t="s">
        <v>242</v>
      </c>
      <c r="C5" s="15">
        <v>60962</v>
      </c>
      <c r="D5" s="15" t="s">
        <v>243</v>
      </c>
      <c r="E5" s="10">
        <f t="shared" si="0"/>
        <v>1.663</v>
      </c>
      <c r="F5" s="10">
        <f t="shared" si="1"/>
        <v>0.55555555555555536</v>
      </c>
      <c r="G5" s="11">
        <f t="shared" si="2"/>
        <v>-2.9934000000000012</v>
      </c>
      <c r="H5" s="12">
        <f t="shared" si="3"/>
        <v>1.9586289226310063E-4</v>
      </c>
      <c r="I5" s="10">
        <f t="shared" si="3"/>
        <v>2.1730800000000001</v>
      </c>
      <c r="J5" s="47" t="s">
        <v>136</v>
      </c>
      <c r="K5" s="3" t="str">
        <f t="shared" si="4"/>
        <v>Lowering</v>
      </c>
      <c r="L5" s="44">
        <v>1.9586289226310063E-4</v>
      </c>
      <c r="M5" s="3">
        <v>2.1730800000000001</v>
      </c>
      <c r="N5" s="45">
        <v>0.71099999999999997</v>
      </c>
      <c r="O5" s="45">
        <v>0.27900000000000003</v>
      </c>
      <c r="P5" s="45">
        <v>1.95</v>
      </c>
      <c r="Q5" s="45">
        <v>0.754</v>
      </c>
      <c r="R5" s="45">
        <v>2.681</v>
      </c>
      <c r="S5" s="45">
        <v>1.008</v>
      </c>
      <c r="T5" s="45">
        <v>3.831</v>
      </c>
      <c r="U5" s="45">
        <v>1.603</v>
      </c>
      <c r="V5" s="45">
        <v>2.08</v>
      </c>
      <c r="W5" s="45">
        <v>2.6440000000000001</v>
      </c>
      <c r="X5" s="45">
        <v>0.98899999999999999</v>
      </c>
      <c r="Y5" s="45">
        <v>2.3239999999999998</v>
      </c>
      <c r="Z5" s="45">
        <v>2.91</v>
      </c>
      <c r="AA5" s="45">
        <v>1.1259999999999999</v>
      </c>
      <c r="AB5" s="45">
        <v>0.52300000000000002</v>
      </c>
      <c r="AC5" s="46">
        <v>1</v>
      </c>
      <c r="AD5" s="45">
        <v>1.4219999999999999</v>
      </c>
      <c r="AE5" s="45">
        <v>2.0990000000000002</v>
      </c>
      <c r="AG5">
        <v>0.13100000000000001</v>
      </c>
      <c r="AH5">
        <v>0.17899999999999999</v>
      </c>
      <c r="AI5">
        <v>0.441</v>
      </c>
      <c r="AJ5">
        <v>0.34899999999999998</v>
      </c>
      <c r="AK5">
        <v>0.68300000000000005</v>
      </c>
      <c r="AL5">
        <v>1.3879999999999999</v>
      </c>
      <c r="AM5">
        <v>0.30399999999999999</v>
      </c>
      <c r="AN5">
        <v>0.55700000000000005</v>
      </c>
      <c r="AO5">
        <v>0.59299999999999997</v>
      </c>
      <c r="AP5">
        <v>0.73899999999999999</v>
      </c>
      <c r="AQ5">
        <v>0.871</v>
      </c>
      <c r="AR5">
        <v>0.19</v>
      </c>
      <c r="AS5">
        <v>1.601</v>
      </c>
      <c r="AT5">
        <v>0.76700000000000002</v>
      </c>
      <c r="AU5">
        <v>0.21299999999999999</v>
      </c>
      <c r="AV5">
        <v>0.28999999999999998</v>
      </c>
      <c r="AW5">
        <v>0.18099999999999999</v>
      </c>
      <c r="AX5">
        <v>0.52300000000000002</v>
      </c>
    </row>
    <row r="6" spans="1:50" x14ac:dyDescent="0.25">
      <c r="A6" s="17" t="s">
        <v>121</v>
      </c>
      <c r="B6" s="18" t="s">
        <v>120</v>
      </c>
      <c r="C6" s="19">
        <v>73509</v>
      </c>
      <c r="D6" s="18" t="s">
        <v>119</v>
      </c>
      <c r="E6" s="10">
        <f t="shared" si="0"/>
        <v>1.9101666666666668</v>
      </c>
      <c r="F6" s="10">
        <f t="shared" si="1"/>
        <v>2.6603333333333334</v>
      </c>
      <c r="G6" s="11">
        <f t="shared" si="2"/>
        <v>1.3927231480673588</v>
      </c>
      <c r="H6" s="12">
        <f t="shared" si="3"/>
        <v>2.1943413008591834E-4</v>
      </c>
      <c r="I6" s="10">
        <f t="shared" si="3"/>
        <v>2.13469</v>
      </c>
      <c r="J6" s="3" t="s">
        <v>118</v>
      </c>
      <c r="K6" s="3" t="str">
        <f t="shared" si="4"/>
        <v>Increasing</v>
      </c>
      <c r="L6" s="44">
        <v>2.1943413008591834E-4</v>
      </c>
      <c r="M6" s="3">
        <v>2.13469</v>
      </c>
      <c r="N6" s="45">
        <v>1.86</v>
      </c>
      <c r="O6" s="45">
        <v>2.5099999999999998</v>
      </c>
      <c r="P6" s="45">
        <v>1.363</v>
      </c>
      <c r="Q6" s="45">
        <v>2.02</v>
      </c>
      <c r="R6" s="45">
        <v>1.8220000000000001</v>
      </c>
      <c r="S6" s="45">
        <v>2.036</v>
      </c>
      <c r="T6" s="45">
        <v>1.903</v>
      </c>
      <c r="U6" s="45">
        <v>2.06</v>
      </c>
      <c r="V6" s="45">
        <v>1.728</v>
      </c>
      <c r="W6" s="45">
        <v>2.0049999999999999</v>
      </c>
      <c r="X6" s="45">
        <v>1.792</v>
      </c>
      <c r="Y6" s="45">
        <v>2.262</v>
      </c>
      <c r="Z6" s="45">
        <v>1.7050000000000001</v>
      </c>
      <c r="AA6" s="45">
        <v>1.077</v>
      </c>
      <c r="AB6" s="45">
        <v>2.1429999999999998</v>
      </c>
      <c r="AC6" s="45">
        <v>2.3780000000000001</v>
      </c>
      <c r="AD6" s="45">
        <v>1.5980000000000001</v>
      </c>
      <c r="AE6" s="45">
        <v>2.121</v>
      </c>
      <c r="AG6">
        <v>2.415</v>
      </c>
      <c r="AH6">
        <v>2.7010000000000001</v>
      </c>
      <c r="AI6">
        <v>2.1030000000000002</v>
      </c>
      <c r="AJ6">
        <v>2.9780000000000002</v>
      </c>
      <c r="AK6">
        <v>2.117</v>
      </c>
      <c r="AL6">
        <v>3.1160000000000001</v>
      </c>
      <c r="AM6">
        <v>3.133</v>
      </c>
      <c r="AN6">
        <v>2.423</v>
      </c>
      <c r="AO6">
        <v>3.198</v>
      </c>
      <c r="AP6">
        <v>3.0510000000000002</v>
      </c>
      <c r="AQ6">
        <v>1.907</v>
      </c>
      <c r="AR6">
        <v>2.8820000000000001</v>
      </c>
      <c r="AS6">
        <v>4.1520000000000001</v>
      </c>
      <c r="AT6">
        <v>1.5</v>
      </c>
      <c r="AU6">
        <v>3.6160000000000001</v>
      </c>
      <c r="AV6">
        <v>2.5339999999999998</v>
      </c>
      <c r="AW6">
        <v>2.5569999999999999</v>
      </c>
      <c r="AX6">
        <v>1.5029999999999999</v>
      </c>
    </row>
    <row r="7" spans="1:50" x14ac:dyDescent="0.25">
      <c r="A7" s="14" t="s">
        <v>191</v>
      </c>
      <c r="B7" s="15" t="s">
        <v>192</v>
      </c>
      <c r="C7" s="15">
        <v>440737</v>
      </c>
      <c r="D7" s="15" t="s">
        <v>244</v>
      </c>
      <c r="E7" s="10">
        <f t="shared" si="0"/>
        <v>1.3513333333333333</v>
      </c>
      <c r="F7" s="10">
        <f t="shared" si="1"/>
        <v>1.1306111111111112</v>
      </c>
      <c r="G7" s="11">
        <f t="shared" si="2"/>
        <v>-1.1952238219252123</v>
      </c>
      <c r="H7" s="12">
        <f t="shared" si="3"/>
        <v>1.4329235152316395E-6</v>
      </c>
      <c r="I7" s="10">
        <f t="shared" si="3"/>
        <v>2.0593699999999999</v>
      </c>
      <c r="J7" s="3" t="s">
        <v>114</v>
      </c>
      <c r="K7" s="3" t="str">
        <f t="shared" si="4"/>
        <v>Lowering</v>
      </c>
      <c r="L7" s="44">
        <v>1.4329235152316395E-6</v>
      </c>
      <c r="M7" s="3">
        <v>2.0593699999999999</v>
      </c>
      <c r="N7" s="45">
        <v>1.288</v>
      </c>
      <c r="O7" s="45">
        <v>1.3009999999999999</v>
      </c>
      <c r="P7" s="45">
        <v>1.2210000000000001</v>
      </c>
      <c r="Q7" s="45">
        <v>1.3540000000000001</v>
      </c>
      <c r="R7" s="45">
        <v>1.6180000000000001</v>
      </c>
      <c r="S7" s="45">
        <v>1.2669999999999999</v>
      </c>
      <c r="T7" s="45">
        <v>1.2250000000000001</v>
      </c>
      <c r="U7" s="45">
        <v>1.44</v>
      </c>
      <c r="V7" s="45">
        <v>1.35</v>
      </c>
      <c r="W7" s="45">
        <v>1.3440000000000001</v>
      </c>
      <c r="X7" s="45">
        <v>1.1879999999999999</v>
      </c>
      <c r="Y7" s="45">
        <v>1.524</v>
      </c>
      <c r="Z7" s="45">
        <v>1.1659999999999999</v>
      </c>
      <c r="AA7" s="45">
        <v>1.47</v>
      </c>
      <c r="AB7" s="45">
        <v>1.23</v>
      </c>
      <c r="AC7" s="45">
        <v>1.587</v>
      </c>
      <c r="AD7" s="45">
        <v>1.105</v>
      </c>
      <c r="AE7" s="45">
        <v>1.6459999999999999</v>
      </c>
      <c r="AG7">
        <v>1.0249999999999999</v>
      </c>
      <c r="AH7">
        <v>1.01</v>
      </c>
      <c r="AI7">
        <v>0.90300000000000002</v>
      </c>
      <c r="AJ7">
        <v>1.155</v>
      </c>
      <c r="AK7">
        <v>1.27</v>
      </c>
      <c r="AL7">
        <v>1.1439999999999999</v>
      </c>
      <c r="AM7">
        <v>1.093</v>
      </c>
      <c r="AN7">
        <v>0.97699999999999998</v>
      </c>
      <c r="AO7">
        <v>1.33</v>
      </c>
      <c r="AP7">
        <v>1.099</v>
      </c>
      <c r="AQ7">
        <v>1.097</v>
      </c>
      <c r="AR7">
        <v>1.302</v>
      </c>
      <c r="AS7">
        <v>1.0640000000000001</v>
      </c>
      <c r="AT7">
        <v>1.1870000000000001</v>
      </c>
      <c r="AU7">
        <v>1.1639999999999999</v>
      </c>
      <c r="AV7">
        <v>1.151</v>
      </c>
      <c r="AW7">
        <v>1.0389999999999999</v>
      </c>
      <c r="AX7">
        <v>1.341</v>
      </c>
    </row>
    <row r="8" spans="1:50" x14ac:dyDescent="0.25">
      <c r="A8" s="14" t="s">
        <v>193</v>
      </c>
      <c r="B8" s="15" t="s">
        <v>194</v>
      </c>
      <c r="C8" s="15">
        <v>85782</v>
      </c>
      <c r="D8" s="15" t="s">
        <v>245</v>
      </c>
      <c r="E8" s="10">
        <f t="shared" si="0"/>
        <v>0.89777777777777779</v>
      </c>
      <c r="F8" s="10">
        <f t="shared" si="1"/>
        <v>0.753388888888889</v>
      </c>
      <c r="G8" s="11">
        <f t="shared" si="2"/>
        <v>-1.1916525329990413</v>
      </c>
      <c r="H8" s="12">
        <f t="shared" si="3"/>
        <v>4.5140094922368531E-3</v>
      </c>
      <c r="I8" s="10">
        <f t="shared" si="3"/>
        <v>2.0284900000000001</v>
      </c>
      <c r="J8" s="3" t="s">
        <v>195</v>
      </c>
      <c r="K8" s="3" t="str">
        <f t="shared" si="4"/>
        <v>Lowering</v>
      </c>
      <c r="L8" s="44">
        <v>4.5140094922368531E-3</v>
      </c>
      <c r="M8" s="3">
        <v>2.0284900000000001</v>
      </c>
      <c r="N8" s="45">
        <v>0.88700000000000001</v>
      </c>
      <c r="O8" s="45">
        <v>0.93300000000000005</v>
      </c>
      <c r="P8" s="45">
        <v>0.873</v>
      </c>
      <c r="Q8" s="45">
        <v>0.98299999999999998</v>
      </c>
      <c r="R8" s="45">
        <v>0.86799999999999999</v>
      </c>
      <c r="S8" s="45">
        <v>0.98399999999999999</v>
      </c>
      <c r="T8" s="45">
        <v>1.0409999999999999</v>
      </c>
      <c r="U8" s="45">
        <v>0.99299999999999999</v>
      </c>
      <c r="V8" s="45">
        <v>0.73499999999999999</v>
      </c>
      <c r="W8" s="45">
        <v>0.78600000000000003</v>
      </c>
      <c r="X8" s="45">
        <v>0.746</v>
      </c>
      <c r="Y8" s="45">
        <v>0.78100000000000003</v>
      </c>
      <c r="Z8" s="45">
        <v>0.84899999999999998</v>
      </c>
      <c r="AA8" s="45">
        <v>1.0289999999999999</v>
      </c>
      <c r="AB8" s="45">
        <v>0.84899999999999998</v>
      </c>
      <c r="AC8" s="45">
        <v>1.167</v>
      </c>
      <c r="AD8" s="45">
        <v>0.78</v>
      </c>
      <c r="AE8" s="45">
        <v>0.876</v>
      </c>
      <c r="AG8">
        <v>0.67</v>
      </c>
      <c r="AH8">
        <v>0.76800000000000002</v>
      </c>
      <c r="AI8">
        <v>0.68500000000000005</v>
      </c>
      <c r="AJ8">
        <v>0.93600000000000005</v>
      </c>
      <c r="AK8">
        <v>0.66400000000000003</v>
      </c>
      <c r="AL8">
        <v>0.70199999999999996</v>
      </c>
      <c r="AM8">
        <v>0.76300000000000001</v>
      </c>
      <c r="AN8">
        <v>0.66700000000000004</v>
      </c>
      <c r="AO8">
        <v>0.86699999999999999</v>
      </c>
      <c r="AP8">
        <v>0.61799999999999999</v>
      </c>
      <c r="AQ8">
        <v>0.71199999999999997</v>
      </c>
      <c r="AR8">
        <v>0.89300000000000002</v>
      </c>
      <c r="AS8">
        <v>0.86799999999999999</v>
      </c>
      <c r="AT8">
        <v>0.55000000000000004</v>
      </c>
      <c r="AU8">
        <v>0.73499999999999999</v>
      </c>
      <c r="AV8">
        <v>0.72599999999999998</v>
      </c>
      <c r="AW8">
        <v>0.98699999999999999</v>
      </c>
      <c r="AX8">
        <v>0.75</v>
      </c>
    </row>
    <row r="9" spans="1:50" x14ac:dyDescent="0.25">
      <c r="A9" s="16" t="s">
        <v>196</v>
      </c>
      <c r="B9" s="15" t="s">
        <v>197</v>
      </c>
      <c r="C9" s="20">
        <v>135</v>
      </c>
      <c r="D9" s="15" t="s">
        <v>253</v>
      </c>
      <c r="E9" s="10">
        <f t="shared" si="0"/>
        <v>1.1270555555555555</v>
      </c>
      <c r="F9" s="10">
        <f t="shared" si="1"/>
        <v>0.92533333333333345</v>
      </c>
      <c r="G9" s="11">
        <f t="shared" si="2"/>
        <v>-1.217999519692603</v>
      </c>
      <c r="H9" s="12">
        <f t="shared" si="3"/>
        <v>4.5741433143725627E-5</v>
      </c>
      <c r="I9" s="10">
        <f t="shared" si="3"/>
        <v>1.90693</v>
      </c>
      <c r="J9" s="47" t="s">
        <v>196</v>
      </c>
      <c r="K9" s="3" t="str">
        <f t="shared" si="4"/>
        <v>Lowering</v>
      </c>
      <c r="L9" s="44">
        <v>4.5741433143725627E-5</v>
      </c>
      <c r="M9" s="3">
        <v>1.90693</v>
      </c>
      <c r="N9" s="45">
        <v>1.077</v>
      </c>
      <c r="O9" s="45">
        <v>1.2929999999999999</v>
      </c>
      <c r="P9" s="45">
        <v>1.0820000000000001</v>
      </c>
      <c r="Q9" s="45">
        <v>1.115</v>
      </c>
      <c r="R9" s="45">
        <v>1.0189999999999999</v>
      </c>
      <c r="S9" s="45">
        <v>1.1950000000000001</v>
      </c>
      <c r="T9" s="45">
        <v>1.0569999999999999</v>
      </c>
      <c r="U9" s="45">
        <v>1.1950000000000001</v>
      </c>
      <c r="V9" s="45">
        <v>0.90100000000000002</v>
      </c>
      <c r="W9" s="45">
        <v>0.995</v>
      </c>
      <c r="X9" s="45">
        <v>1.1679999999999999</v>
      </c>
      <c r="Y9" s="45">
        <v>1.105</v>
      </c>
      <c r="Z9" s="45">
        <v>1.079</v>
      </c>
      <c r="AA9" s="45">
        <v>1.1100000000000001</v>
      </c>
      <c r="AB9" s="45">
        <v>0.89</v>
      </c>
      <c r="AC9" s="45">
        <v>1.355</v>
      </c>
      <c r="AD9" s="45">
        <v>1.1930000000000001</v>
      </c>
      <c r="AE9" s="45">
        <v>1.458</v>
      </c>
      <c r="AG9">
        <v>0.78300000000000003</v>
      </c>
      <c r="AH9">
        <v>0.98799999999999999</v>
      </c>
      <c r="AI9">
        <v>0.76600000000000001</v>
      </c>
      <c r="AJ9">
        <v>0.94199999999999995</v>
      </c>
      <c r="AK9">
        <v>0.96799999999999997</v>
      </c>
      <c r="AL9">
        <v>1.1399999999999999</v>
      </c>
      <c r="AM9">
        <v>1.107</v>
      </c>
      <c r="AN9">
        <v>0.95399999999999996</v>
      </c>
      <c r="AO9">
        <v>1.0089999999999999</v>
      </c>
      <c r="AP9">
        <v>0.91100000000000003</v>
      </c>
      <c r="AQ9">
        <v>0.79600000000000004</v>
      </c>
      <c r="AR9">
        <v>0.84299999999999997</v>
      </c>
      <c r="AS9">
        <v>0.78700000000000003</v>
      </c>
      <c r="AT9">
        <v>0.81399999999999995</v>
      </c>
      <c r="AU9">
        <v>0.85</v>
      </c>
      <c r="AV9">
        <v>0.91200000000000003</v>
      </c>
      <c r="AW9">
        <v>1.0209999999999999</v>
      </c>
      <c r="AX9">
        <v>1.0649999999999999</v>
      </c>
    </row>
    <row r="10" spans="1:50" x14ac:dyDescent="0.25">
      <c r="A10" s="21" t="s">
        <v>198</v>
      </c>
      <c r="B10" s="18" t="s">
        <v>246</v>
      </c>
      <c r="C10" s="18">
        <v>62166</v>
      </c>
      <c r="D10" s="18" t="s">
        <v>199</v>
      </c>
      <c r="E10" s="10">
        <f t="shared" si="0"/>
        <v>0.93416666666666659</v>
      </c>
      <c r="F10" s="10">
        <f t="shared" si="1"/>
        <v>1.3368333333333338</v>
      </c>
      <c r="G10" s="11">
        <f t="shared" si="2"/>
        <v>1.4310437109723466</v>
      </c>
      <c r="H10" s="12">
        <f t="shared" si="3"/>
        <v>1.5605281231190283E-4</v>
      </c>
      <c r="I10" s="10">
        <f t="shared" si="3"/>
        <v>1.8726700000000001</v>
      </c>
      <c r="J10" s="3" t="s">
        <v>200</v>
      </c>
      <c r="K10" s="3" t="str">
        <f t="shared" si="4"/>
        <v>Increasing</v>
      </c>
      <c r="L10" s="44">
        <v>1.5605281231190283E-4</v>
      </c>
      <c r="M10" s="3">
        <v>1.8726700000000001</v>
      </c>
      <c r="N10" s="45">
        <v>1.153</v>
      </c>
      <c r="O10" s="45">
        <v>1.236</v>
      </c>
      <c r="P10" s="45">
        <v>1.0069999999999999</v>
      </c>
      <c r="Q10" s="45">
        <v>0.65300000000000002</v>
      </c>
      <c r="R10" s="45">
        <v>1.087</v>
      </c>
      <c r="S10" s="45">
        <v>0.76700000000000002</v>
      </c>
      <c r="T10" s="45">
        <v>1.3220000000000001</v>
      </c>
      <c r="U10" s="45">
        <v>0.86199999999999999</v>
      </c>
      <c r="V10" s="45">
        <v>0.70799999999999996</v>
      </c>
      <c r="W10" s="45">
        <v>0.90100000000000002</v>
      </c>
      <c r="X10" s="45">
        <v>0.57399999999999995</v>
      </c>
      <c r="Y10" s="45">
        <v>0.67700000000000005</v>
      </c>
      <c r="Z10" s="45">
        <v>0.85899999999999999</v>
      </c>
      <c r="AA10" s="45">
        <v>1.367</v>
      </c>
      <c r="AB10" s="45">
        <v>1.099</v>
      </c>
      <c r="AC10" s="45">
        <v>0.75900000000000001</v>
      </c>
      <c r="AD10" s="45">
        <v>0.69899999999999995</v>
      </c>
      <c r="AE10" s="45">
        <v>1.085</v>
      </c>
      <c r="AG10">
        <v>1.5640000000000001</v>
      </c>
      <c r="AH10">
        <v>1.403</v>
      </c>
      <c r="AI10">
        <v>1.4430000000000001</v>
      </c>
      <c r="AJ10">
        <v>1.5529999999999999</v>
      </c>
      <c r="AK10">
        <v>1.234</v>
      </c>
      <c r="AL10">
        <v>1.004</v>
      </c>
      <c r="AM10">
        <v>1.3140000000000001</v>
      </c>
      <c r="AN10">
        <v>1.585</v>
      </c>
      <c r="AO10">
        <v>1.546</v>
      </c>
      <c r="AP10">
        <v>1.228</v>
      </c>
      <c r="AQ10">
        <v>1.665</v>
      </c>
      <c r="AR10">
        <v>1.36</v>
      </c>
      <c r="AS10">
        <v>1.1830000000000001</v>
      </c>
      <c r="AT10">
        <v>1.0449999999999999</v>
      </c>
      <c r="AU10">
        <v>1.603</v>
      </c>
      <c r="AV10">
        <v>0.77600000000000002</v>
      </c>
      <c r="AW10">
        <v>0.98899999999999999</v>
      </c>
      <c r="AX10">
        <v>1.5680000000000001</v>
      </c>
    </row>
    <row r="11" spans="1:50" x14ac:dyDescent="0.25">
      <c r="A11" s="17" t="s">
        <v>77</v>
      </c>
      <c r="B11" s="18" t="s">
        <v>91</v>
      </c>
      <c r="C11" s="19">
        <v>978</v>
      </c>
      <c r="D11" s="18" t="s">
        <v>247</v>
      </c>
      <c r="E11" s="10">
        <f t="shared" si="0"/>
        <v>0.8309444444444446</v>
      </c>
      <c r="F11" s="10">
        <f t="shared" si="1"/>
        <v>0.98572222222222217</v>
      </c>
      <c r="G11" s="11">
        <f t="shared" si="2"/>
        <v>1.1862672995921639</v>
      </c>
      <c r="H11" s="12">
        <f t="shared" si="3"/>
        <v>2.1766377723298068E-3</v>
      </c>
      <c r="I11" s="10">
        <f t="shared" si="3"/>
        <v>1.8534200000000001</v>
      </c>
      <c r="J11" s="3" t="s">
        <v>201</v>
      </c>
      <c r="K11" s="3" t="str">
        <f t="shared" si="4"/>
        <v>Increasing</v>
      </c>
      <c r="L11" s="44">
        <v>2.1766377723298068E-3</v>
      </c>
      <c r="M11" s="3">
        <v>1.8534200000000001</v>
      </c>
      <c r="N11" s="45">
        <v>0.90900000000000003</v>
      </c>
      <c r="O11" s="45">
        <v>0.80400000000000005</v>
      </c>
      <c r="P11" s="45">
        <v>0.626</v>
      </c>
      <c r="Q11" s="45">
        <v>0.94599999999999995</v>
      </c>
      <c r="R11" s="45">
        <v>0.78800000000000003</v>
      </c>
      <c r="S11" s="45">
        <v>0.83899999999999997</v>
      </c>
      <c r="T11" s="45">
        <v>0.76800000000000002</v>
      </c>
      <c r="U11" s="45">
        <v>0.58799999999999997</v>
      </c>
      <c r="V11" s="45">
        <v>0.90400000000000003</v>
      </c>
      <c r="W11" s="45">
        <v>0.73499999999999999</v>
      </c>
      <c r="X11" s="45">
        <v>0.71199999999999997</v>
      </c>
      <c r="Y11" s="45">
        <v>0.82799999999999996</v>
      </c>
      <c r="Z11" s="45">
        <v>1.0860000000000001</v>
      </c>
      <c r="AA11" s="45">
        <v>1.095</v>
      </c>
      <c r="AB11" s="45">
        <v>0.97299999999999998</v>
      </c>
      <c r="AC11" s="45">
        <v>0.82099999999999995</v>
      </c>
      <c r="AD11" s="45">
        <v>0.70099999999999996</v>
      </c>
      <c r="AE11" s="45">
        <v>0.83399999999999996</v>
      </c>
      <c r="AG11">
        <v>0.78400000000000003</v>
      </c>
      <c r="AH11">
        <v>0.88</v>
      </c>
      <c r="AI11">
        <v>0.745</v>
      </c>
      <c r="AJ11">
        <v>1.06</v>
      </c>
      <c r="AK11">
        <v>0.88500000000000001</v>
      </c>
      <c r="AL11">
        <v>1.028</v>
      </c>
      <c r="AM11">
        <v>0.92700000000000005</v>
      </c>
      <c r="AN11">
        <v>0.80400000000000005</v>
      </c>
      <c r="AO11">
        <v>1.222</v>
      </c>
      <c r="AP11">
        <v>1.0680000000000001</v>
      </c>
      <c r="AQ11">
        <v>1.0409999999999999</v>
      </c>
      <c r="AR11">
        <v>0.96199999999999997</v>
      </c>
      <c r="AS11">
        <v>1.212</v>
      </c>
      <c r="AT11">
        <v>0.79600000000000004</v>
      </c>
      <c r="AU11">
        <v>1.0860000000000001</v>
      </c>
      <c r="AV11">
        <v>1.0629999999999999</v>
      </c>
      <c r="AW11">
        <v>0.79300000000000004</v>
      </c>
      <c r="AX11">
        <v>1.387</v>
      </c>
    </row>
    <row r="12" spans="1:50" x14ac:dyDescent="0.25">
      <c r="A12" s="22" t="s">
        <v>46</v>
      </c>
      <c r="B12" s="18" t="s">
        <v>248</v>
      </c>
      <c r="C12" s="19">
        <v>439176</v>
      </c>
      <c r="D12" s="18" t="s">
        <v>45</v>
      </c>
      <c r="E12" s="10">
        <f t="shared" si="0"/>
        <v>0.76083333333333325</v>
      </c>
      <c r="F12" s="10">
        <f t="shared" si="1"/>
        <v>1.0421111111111112</v>
      </c>
      <c r="G12" s="11">
        <f t="shared" si="2"/>
        <v>1.3696969696969701</v>
      </c>
      <c r="H12" s="12">
        <f t="shared" si="3"/>
        <v>7.7140590504115364E-4</v>
      </c>
      <c r="I12" s="10">
        <f t="shared" si="3"/>
        <v>1.7402500000000001</v>
      </c>
      <c r="J12" s="47" t="s">
        <v>44</v>
      </c>
      <c r="K12" s="3" t="str">
        <f t="shared" si="4"/>
        <v>Increasing</v>
      </c>
      <c r="L12" s="44">
        <v>7.7140590504115364E-4</v>
      </c>
      <c r="M12" s="3">
        <v>1.7402500000000001</v>
      </c>
      <c r="N12" s="45">
        <v>0.89200000000000002</v>
      </c>
      <c r="O12" s="45">
        <v>0.84899999999999998</v>
      </c>
      <c r="P12" s="45">
        <v>0.68100000000000005</v>
      </c>
      <c r="Q12" s="45">
        <v>0.81399999999999995</v>
      </c>
      <c r="R12" s="45">
        <v>0.81</v>
      </c>
      <c r="S12" s="45">
        <v>0.61499999999999999</v>
      </c>
      <c r="T12" s="45">
        <v>1.228</v>
      </c>
      <c r="U12" s="45">
        <v>0.78200000000000003</v>
      </c>
      <c r="V12" s="45">
        <v>0.57399999999999995</v>
      </c>
      <c r="W12" s="45">
        <v>0.73699999999999999</v>
      </c>
      <c r="X12" s="45">
        <v>0.94</v>
      </c>
      <c r="Y12" s="45">
        <v>0.73299999999999998</v>
      </c>
      <c r="Z12" s="45">
        <v>0.751</v>
      </c>
      <c r="AA12" s="45">
        <v>0.71799999999999997</v>
      </c>
      <c r="AB12" s="45">
        <v>0.77600000000000002</v>
      </c>
      <c r="AC12" s="45">
        <v>0.49199999999999999</v>
      </c>
      <c r="AD12" s="45">
        <v>0.53</v>
      </c>
      <c r="AE12" s="45">
        <v>0.77300000000000002</v>
      </c>
      <c r="AG12">
        <v>0.92500000000000004</v>
      </c>
      <c r="AH12">
        <v>0.99299999999999999</v>
      </c>
      <c r="AI12">
        <v>1.1719999999999999</v>
      </c>
      <c r="AJ12">
        <v>1.268</v>
      </c>
      <c r="AK12">
        <v>1.0249999999999999</v>
      </c>
      <c r="AL12">
        <v>1.1020000000000001</v>
      </c>
      <c r="AM12">
        <v>0.747</v>
      </c>
      <c r="AN12">
        <v>1.012</v>
      </c>
      <c r="AO12">
        <v>0.92500000000000004</v>
      </c>
      <c r="AP12">
        <v>1.0389999999999999</v>
      </c>
      <c r="AQ12">
        <v>0.97099999999999997</v>
      </c>
      <c r="AR12">
        <v>1.508</v>
      </c>
      <c r="AS12">
        <v>1.3919999999999999</v>
      </c>
      <c r="AT12">
        <v>0.94899999999999995</v>
      </c>
      <c r="AU12">
        <v>1.0289999999999999</v>
      </c>
      <c r="AV12">
        <v>0.56699999999999995</v>
      </c>
      <c r="AW12">
        <v>1.2130000000000001</v>
      </c>
      <c r="AX12">
        <v>0.92100000000000004</v>
      </c>
    </row>
    <row r="13" spans="1:50" x14ac:dyDescent="0.25">
      <c r="A13" s="14" t="s">
        <v>202</v>
      </c>
      <c r="B13" s="15" t="s">
        <v>203</v>
      </c>
      <c r="C13" s="15">
        <v>5962</v>
      </c>
      <c r="D13" s="15" t="s">
        <v>249</v>
      </c>
      <c r="E13" s="10">
        <f t="shared" si="0"/>
        <v>0.85050000000000014</v>
      </c>
      <c r="F13" s="10">
        <f t="shared" si="1"/>
        <v>1.041222222222222</v>
      </c>
      <c r="G13" s="11">
        <f t="shared" si="2"/>
        <v>1.2242471748644583</v>
      </c>
      <c r="H13" s="12">
        <f t="shared" si="3"/>
        <v>5.0519229128268147E-4</v>
      </c>
      <c r="I13" s="10">
        <f t="shared" si="3"/>
        <v>1.70346</v>
      </c>
      <c r="J13" s="3" t="s">
        <v>204</v>
      </c>
      <c r="K13" s="3" t="str">
        <f t="shared" si="4"/>
        <v>Increasing</v>
      </c>
      <c r="L13" s="44">
        <v>5.0519229128268147E-4</v>
      </c>
      <c r="M13" s="3">
        <v>1.70346</v>
      </c>
      <c r="N13" s="45">
        <v>0.73599999999999999</v>
      </c>
      <c r="O13" s="45">
        <v>0.83699999999999997</v>
      </c>
      <c r="P13" s="45">
        <v>0.76700000000000002</v>
      </c>
      <c r="Q13" s="45">
        <v>0.81399999999999995</v>
      </c>
      <c r="R13" s="45">
        <v>1.1839999999999999</v>
      </c>
      <c r="S13" s="45">
        <v>0.69499999999999995</v>
      </c>
      <c r="T13" s="45">
        <v>0.91300000000000003</v>
      </c>
      <c r="U13" s="45">
        <v>1.123</v>
      </c>
      <c r="V13" s="45">
        <v>0.76400000000000001</v>
      </c>
      <c r="W13" s="45">
        <v>0.72199999999999998</v>
      </c>
      <c r="X13" s="45">
        <v>0.93</v>
      </c>
      <c r="Y13" s="45">
        <v>0.80100000000000005</v>
      </c>
      <c r="Z13" s="45">
        <v>0.73</v>
      </c>
      <c r="AA13" s="45">
        <v>1.1000000000000001</v>
      </c>
      <c r="AB13" s="45">
        <v>0.66600000000000004</v>
      </c>
      <c r="AC13" s="45">
        <v>0.75</v>
      </c>
      <c r="AD13" s="45">
        <v>0.91900000000000004</v>
      </c>
      <c r="AE13" s="45">
        <v>0.85799999999999998</v>
      </c>
      <c r="AG13">
        <v>0.90200000000000002</v>
      </c>
      <c r="AH13">
        <v>1.375</v>
      </c>
      <c r="AI13">
        <v>0.84199999999999997</v>
      </c>
      <c r="AJ13">
        <v>1.2470000000000001</v>
      </c>
      <c r="AK13">
        <v>1.111</v>
      </c>
      <c r="AL13">
        <v>0.876</v>
      </c>
      <c r="AM13">
        <v>0.97499999999999998</v>
      </c>
      <c r="AN13">
        <v>1.143</v>
      </c>
      <c r="AO13">
        <v>0.84399999999999997</v>
      </c>
      <c r="AP13">
        <v>1.2070000000000001</v>
      </c>
      <c r="AQ13">
        <v>1.3049999999999999</v>
      </c>
      <c r="AR13">
        <v>1.0509999999999999</v>
      </c>
      <c r="AS13">
        <v>0.85</v>
      </c>
      <c r="AT13">
        <v>0.97899999999999998</v>
      </c>
      <c r="AU13">
        <v>0.83099999999999996</v>
      </c>
      <c r="AV13">
        <v>1.105</v>
      </c>
      <c r="AW13">
        <v>1.204</v>
      </c>
      <c r="AX13">
        <v>0.89500000000000002</v>
      </c>
    </row>
    <row r="14" spans="1:50" x14ac:dyDescent="0.25">
      <c r="A14" s="14" t="s">
        <v>205</v>
      </c>
      <c r="B14" s="15" t="s">
        <v>250</v>
      </c>
      <c r="C14" s="15">
        <v>439954</v>
      </c>
      <c r="D14" s="15" t="s">
        <v>251</v>
      </c>
      <c r="E14" s="10">
        <f t="shared" si="0"/>
        <v>0.95200000000000018</v>
      </c>
      <c r="F14" s="10">
        <f t="shared" si="1"/>
        <v>1.1245000000000001</v>
      </c>
      <c r="G14" s="11">
        <f t="shared" si="2"/>
        <v>1.1811974789915964</v>
      </c>
      <c r="H14" s="12">
        <f t="shared" si="3"/>
        <v>8.2233714012526331E-4</v>
      </c>
      <c r="I14" s="10">
        <f t="shared" si="3"/>
        <v>1.6911400000000001</v>
      </c>
      <c r="J14" s="3" t="s">
        <v>205</v>
      </c>
      <c r="K14" s="3" t="str">
        <f t="shared" si="4"/>
        <v>Increasing</v>
      </c>
      <c r="L14" s="44">
        <v>8.2233714012526331E-4</v>
      </c>
      <c r="M14" s="3">
        <v>1.6911400000000001</v>
      </c>
      <c r="N14" s="45">
        <v>0.93200000000000005</v>
      </c>
      <c r="O14" s="45">
        <v>1.119</v>
      </c>
      <c r="P14" s="45">
        <v>1.0640000000000001</v>
      </c>
      <c r="Q14" s="45">
        <v>0.84699999999999998</v>
      </c>
      <c r="R14" s="45">
        <v>0.82899999999999996</v>
      </c>
      <c r="S14" s="45">
        <v>1.0509999999999999</v>
      </c>
      <c r="T14" s="45">
        <v>1.0580000000000001</v>
      </c>
      <c r="U14" s="45">
        <v>0.995</v>
      </c>
      <c r="V14" s="45">
        <v>0.80400000000000005</v>
      </c>
      <c r="W14" s="45">
        <v>1.0509999999999999</v>
      </c>
      <c r="X14" s="45">
        <v>0.91</v>
      </c>
      <c r="Y14" s="45">
        <v>1.036</v>
      </c>
      <c r="Z14" s="45">
        <v>0.92300000000000004</v>
      </c>
      <c r="AA14" s="45">
        <v>0.98899999999999999</v>
      </c>
      <c r="AB14" s="45">
        <v>0.96799999999999997</v>
      </c>
      <c r="AC14" s="45">
        <v>0.747</v>
      </c>
      <c r="AD14" s="45">
        <v>0.85899999999999999</v>
      </c>
      <c r="AE14" s="45">
        <v>0.95399999999999996</v>
      </c>
      <c r="AG14">
        <v>0.97899999999999998</v>
      </c>
      <c r="AH14">
        <v>1.0109999999999999</v>
      </c>
      <c r="AI14">
        <v>1.2190000000000001</v>
      </c>
      <c r="AJ14">
        <v>1.23</v>
      </c>
      <c r="AK14">
        <v>0.98499999999999999</v>
      </c>
      <c r="AL14">
        <v>1.103</v>
      </c>
      <c r="AM14">
        <v>0.83499999999999996</v>
      </c>
      <c r="AN14">
        <v>1.5149999999999999</v>
      </c>
      <c r="AO14">
        <v>1.2210000000000001</v>
      </c>
      <c r="AP14">
        <v>1.248</v>
      </c>
      <c r="AQ14">
        <v>1.151</v>
      </c>
      <c r="AR14">
        <v>1.1819999999999999</v>
      </c>
      <c r="AS14">
        <v>1.101</v>
      </c>
      <c r="AT14">
        <v>1.304</v>
      </c>
      <c r="AU14">
        <v>0.98799999999999999</v>
      </c>
      <c r="AV14">
        <v>0.96599999999999997</v>
      </c>
      <c r="AW14">
        <v>1.125</v>
      </c>
      <c r="AX14">
        <v>1.0780000000000001</v>
      </c>
    </row>
    <row r="15" spans="1:50" x14ac:dyDescent="0.25">
      <c r="A15" s="14" t="s">
        <v>206</v>
      </c>
      <c r="B15" s="18" t="s">
        <v>207</v>
      </c>
      <c r="C15" s="15">
        <v>8618</v>
      </c>
      <c r="D15" s="15" t="s">
        <v>252</v>
      </c>
      <c r="E15" s="10">
        <f t="shared" si="0"/>
        <v>1.0945555555555555</v>
      </c>
      <c r="F15" s="10">
        <f t="shared" si="1"/>
        <v>0.97399999999999998</v>
      </c>
      <c r="G15" s="11">
        <f t="shared" si="2"/>
        <v>-1.1237736710015971</v>
      </c>
      <c r="H15" s="12">
        <f t="shared" si="3"/>
        <v>2.2455281799455811E-3</v>
      </c>
      <c r="I15" s="10">
        <f t="shared" si="3"/>
        <v>1.59721</v>
      </c>
      <c r="J15" s="3" t="s">
        <v>208</v>
      </c>
      <c r="K15" s="3" t="str">
        <f t="shared" si="4"/>
        <v>Lowering</v>
      </c>
      <c r="L15" s="44">
        <v>2.2455281799455811E-3</v>
      </c>
      <c r="M15" s="3">
        <v>1.59721</v>
      </c>
      <c r="N15" s="45">
        <v>1.0589999999999999</v>
      </c>
      <c r="O15" s="45">
        <v>1.264</v>
      </c>
      <c r="P15" s="45">
        <v>1.018</v>
      </c>
      <c r="Q15" s="45">
        <v>1.0649999999999999</v>
      </c>
      <c r="R15" s="45">
        <v>1.2310000000000001</v>
      </c>
      <c r="S15" s="45">
        <v>1.0269999999999999</v>
      </c>
      <c r="T15" s="45">
        <v>0.88300000000000001</v>
      </c>
      <c r="U15" s="45">
        <v>0.96499999999999997</v>
      </c>
      <c r="V15" s="45">
        <v>1.0189999999999999</v>
      </c>
      <c r="W15" s="45">
        <v>0.97299999999999998</v>
      </c>
      <c r="X15" s="45">
        <v>1.3420000000000001</v>
      </c>
      <c r="Y15" s="45">
        <v>1.048</v>
      </c>
      <c r="Z15" s="45">
        <v>1.258</v>
      </c>
      <c r="AA15" s="45">
        <v>1.028</v>
      </c>
      <c r="AB15" s="45">
        <v>1.2649999999999999</v>
      </c>
      <c r="AC15" s="45">
        <v>0.88600000000000001</v>
      </c>
      <c r="AD15" s="45">
        <v>1.2609999999999999</v>
      </c>
      <c r="AE15" s="45">
        <v>1.1100000000000001</v>
      </c>
      <c r="AG15">
        <v>0.995</v>
      </c>
      <c r="AH15">
        <v>1.256</v>
      </c>
      <c r="AI15">
        <v>0.93799999999999994</v>
      </c>
      <c r="AJ15">
        <v>0.92700000000000005</v>
      </c>
      <c r="AK15">
        <v>1.1140000000000001</v>
      </c>
      <c r="AL15">
        <v>0.92</v>
      </c>
      <c r="AM15">
        <v>0.85699999999999998</v>
      </c>
      <c r="AN15">
        <v>0.96899999999999997</v>
      </c>
      <c r="AO15">
        <v>1.014</v>
      </c>
      <c r="AP15">
        <v>0.79400000000000004</v>
      </c>
      <c r="AQ15">
        <v>1.0449999999999999</v>
      </c>
      <c r="AR15">
        <v>0.96399999999999997</v>
      </c>
      <c r="AS15">
        <v>0.95899999999999996</v>
      </c>
      <c r="AT15">
        <v>0.99399999999999999</v>
      </c>
      <c r="AU15">
        <v>0.86899999999999999</v>
      </c>
      <c r="AV15">
        <v>0.91600000000000004</v>
      </c>
      <c r="AW15">
        <v>0.84499999999999997</v>
      </c>
      <c r="AX15">
        <v>1.1559999999999999</v>
      </c>
    </row>
    <row r="16" spans="1:50" x14ac:dyDescent="0.25">
      <c r="A16" s="23" t="s">
        <v>75</v>
      </c>
      <c r="B16" s="18" t="s">
        <v>74</v>
      </c>
      <c r="C16" s="24">
        <v>92136</v>
      </c>
      <c r="D16" s="15" t="s">
        <v>254</v>
      </c>
      <c r="E16" s="10">
        <f t="shared" si="0"/>
        <v>0.79888888888888887</v>
      </c>
      <c r="F16" s="10">
        <f t="shared" si="1"/>
        <v>1.015611111111111</v>
      </c>
      <c r="G16" s="11">
        <f t="shared" si="2"/>
        <v>1.271279554937413</v>
      </c>
      <c r="H16" s="12">
        <f t="shared" si="3"/>
        <v>3.5479724772667308E-3</v>
      </c>
      <c r="I16" s="10">
        <f t="shared" si="3"/>
        <v>1.58327</v>
      </c>
      <c r="J16" s="47" t="s">
        <v>73</v>
      </c>
      <c r="K16" s="3" t="str">
        <f t="shared" si="4"/>
        <v>Increasing</v>
      </c>
      <c r="L16" s="44">
        <v>3.5479724772667308E-3</v>
      </c>
      <c r="M16" s="3">
        <v>1.58327</v>
      </c>
      <c r="N16" s="45">
        <v>1.1399999999999999</v>
      </c>
      <c r="O16" s="45">
        <v>1.0289999999999999</v>
      </c>
      <c r="P16" s="45">
        <v>1.0329999999999999</v>
      </c>
      <c r="Q16" s="45">
        <v>0.48699999999999999</v>
      </c>
      <c r="R16" s="45">
        <v>0.78500000000000003</v>
      </c>
      <c r="S16" s="45">
        <v>0.7</v>
      </c>
      <c r="T16" s="45">
        <v>1.0109999999999999</v>
      </c>
      <c r="U16" s="45">
        <v>0.995</v>
      </c>
      <c r="V16" s="45">
        <v>0.437</v>
      </c>
      <c r="W16" s="45">
        <v>0.74199999999999999</v>
      </c>
      <c r="X16" s="45">
        <v>0.66300000000000003</v>
      </c>
      <c r="Y16" s="45">
        <v>0.85599999999999998</v>
      </c>
      <c r="Z16" s="45">
        <v>0.60699999999999998</v>
      </c>
      <c r="AA16" s="45">
        <v>0.71299999999999997</v>
      </c>
      <c r="AB16" s="45">
        <v>1.0049999999999999</v>
      </c>
      <c r="AC16" s="45">
        <v>0.68600000000000005</v>
      </c>
      <c r="AD16" s="45">
        <v>0.54600000000000004</v>
      </c>
      <c r="AE16" s="45">
        <v>0.94499999999999995</v>
      </c>
      <c r="AG16">
        <v>1.1220000000000001</v>
      </c>
      <c r="AH16">
        <v>0.94599999999999995</v>
      </c>
      <c r="AI16">
        <v>1.1819999999999999</v>
      </c>
      <c r="AJ16">
        <v>1.071</v>
      </c>
      <c r="AK16">
        <v>0.84099999999999997</v>
      </c>
      <c r="AL16">
        <v>0.83399999999999996</v>
      </c>
      <c r="AM16">
        <v>0.67700000000000005</v>
      </c>
      <c r="AN16">
        <v>1.2829999999999999</v>
      </c>
      <c r="AO16">
        <v>1.016</v>
      </c>
      <c r="AP16">
        <v>0.83299999999999996</v>
      </c>
      <c r="AQ16">
        <v>1.1719999999999999</v>
      </c>
      <c r="AR16">
        <v>1.319</v>
      </c>
      <c r="AS16">
        <v>1.054</v>
      </c>
      <c r="AT16">
        <v>0.96</v>
      </c>
      <c r="AU16">
        <v>1.0029999999999999</v>
      </c>
      <c r="AV16">
        <v>0.70599999999999996</v>
      </c>
      <c r="AW16">
        <v>1.1970000000000001</v>
      </c>
      <c r="AX16">
        <v>1.0649999999999999</v>
      </c>
    </row>
    <row r="17" spans="1:50" x14ac:dyDescent="0.25">
      <c r="A17" s="17" t="s">
        <v>209</v>
      </c>
      <c r="B17" s="18" t="s">
        <v>255</v>
      </c>
      <c r="C17" s="19">
        <v>92136</v>
      </c>
      <c r="D17" s="18" t="s">
        <v>18</v>
      </c>
      <c r="E17" s="10">
        <f t="shared" si="0"/>
        <v>0.70644444444444454</v>
      </c>
      <c r="F17" s="10">
        <f t="shared" si="1"/>
        <v>0.9946666666666667</v>
      </c>
      <c r="G17" s="11">
        <f t="shared" si="2"/>
        <v>1.407989933941491</v>
      </c>
      <c r="H17" s="12">
        <f t="shared" si="3"/>
        <v>5.2666908717808733E-3</v>
      </c>
      <c r="I17" s="10">
        <f t="shared" si="3"/>
        <v>1.5787599999999999</v>
      </c>
      <c r="J17" s="3" t="s">
        <v>17</v>
      </c>
      <c r="K17" s="3" t="str">
        <f t="shared" si="4"/>
        <v>Increasing</v>
      </c>
      <c r="L17" s="44">
        <v>5.2666908717808733E-3</v>
      </c>
      <c r="M17" s="3">
        <v>1.5787599999999999</v>
      </c>
      <c r="N17" s="45">
        <v>1.24</v>
      </c>
      <c r="O17" s="45">
        <v>0.93200000000000005</v>
      </c>
      <c r="P17" s="45">
        <v>1.1559999999999999</v>
      </c>
      <c r="Q17" s="45">
        <v>0.41299999999999998</v>
      </c>
      <c r="R17" s="45">
        <v>0.752</v>
      </c>
      <c r="S17" s="45">
        <v>0.58199999999999996</v>
      </c>
      <c r="T17" s="45">
        <v>0.83499999999999996</v>
      </c>
      <c r="U17" s="45">
        <v>0.79400000000000004</v>
      </c>
      <c r="V17" s="45">
        <v>0.32300000000000001</v>
      </c>
      <c r="W17" s="45">
        <v>0.64500000000000002</v>
      </c>
      <c r="X17" s="45">
        <v>0.45700000000000002</v>
      </c>
      <c r="Y17" s="45">
        <v>0.76400000000000001</v>
      </c>
      <c r="Z17" s="45">
        <v>0.60399999999999998</v>
      </c>
      <c r="AA17" s="45">
        <v>0.60899999999999999</v>
      </c>
      <c r="AB17" s="45">
        <v>0.96099999999999997</v>
      </c>
      <c r="AC17" s="45">
        <v>0.442</v>
      </c>
      <c r="AD17" s="45">
        <v>0.314</v>
      </c>
      <c r="AE17" s="45">
        <v>0.89300000000000002</v>
      </c>
      <c r="AG17">
        <v>1.1859999999999999</v>
      </c>
      <c r="AH17">
        <v>1.202</v>
      </c>
      <c r="AI17">
        <v>1.1279999999999999</v>
      </c>
      <c r="AJ17">
        <v>1.0289999999999999</v>
      </c>
      <c r="AK17">
        <v>0.83199999999999996</v>
      </c>
      <c r="AL17">
        <v>0.64500000000000002</v>
      </c>
      <c r="AM17">
        <v>0.35599999999999998</v>
      </c>
      <c r="AN17">
        <v>1.1639999999999999</v>
      </c>
      <c r="AO17">
        <v>1.1220000000000001</v>
      </c>
      <c r="AP17">
        <v>0.56799999999999995</v>
      </c>
      <c r="AQ17">
        <v>1.3720000000000001</v>
      </c>
      <c r="AR17">
        <v>1.171</v>
      </c>
      <c r="AS17">
        <v>1.103</v>
      </c>
      <c r="AT17">
        <v>0.999</v>
      </c>
      <c r="AU17">
        <v>1.151</v>
      </c>
      <c r="AV17">
        <v>0.46500000000000002</v>
      </c>
      <c r="AW17">
        <v>1.327</v>
      </c>
      <c r="AX17">
        <v>1.0840000000000001</v>
      </c>
    </row>
    <row r="18" spans="1:50" x14ac:dyDescent="0.25">
      <c r="A18" s="25" t="s">
        <v>111</v>
      </c>
      <c r="B18" s="15" t="s">
        <v>113</v>
      </c>
      <c r="C18" s="24">
        <v>902</v>
      </c>
      <c r="D18" s="26" t="s">
        <v>112</v>
      </c>
      <c r="E18" s="10">
        <f t="shared" si="0"/>
        <v>0.85005555555555568</v>
      </c>
      <c r="F18" s="10">
        <f t="shared" si="1"/>
        <v>0.96961111111111109</v>
      </c>
      <c r="G18" s="11">
        <f t="shared" si="2"/>
        <v>1.1406444023266451</v>
      </c>
      <c r="H18" s="12">
        <f t="shared" si="3"/>
        <v>2.1144819351125426E-2</v>
      </c>
      <c r="I18" s="10">
        <f t="shared" si="3"/>
        <v>1.54074</v>
      </c>
      <c r="J18" s="3" t="s">
        <v>111</v>
      </c>
      <c r="K18" s="3" t="str">
        <f t="shared" si="4"/>
        <v>Increasing</v>
      </c>
      <c r="L18" s="44">
        <v>2.1144819351125426E-2</v>
      </c>
      <c r="M18" s="3">
        <v>1.54074</v>
      </c>
      <c r="N18" s="45">
        <v>0.77600000000000002</v>
      </c>
      <c r="O18" s="45">
        <v>0.74299999999999999</v>
      </c>
      <c r="P18" s="45">
        <v>0.64</v>
      </c>
      <c r="Q18" s="45">
        <v>1.0880000000000001</v>
      </c>
      <c r="R18" s="45">
        <v>0.90600000000000003</v>
      </c>
      <c r="S18" s="45">
        <v>1.1439999999999999</v>
      </c>
      <c r="T18" s="45">
        <v>0.85099999999999998</v>
      </c>
      <c r="U18" s="45">
        <v>0.61199999999999999</v>
      </c>
      <c r="V18" s="45">
        <v>1.1080000000000001</v>
      </c>
      <c r="W18" s="45">
        <v>0.93500000000000005</v>
      </c>
      <c r="X18" s="45">
        <v>0.93300000000000005</v>
      </c>
      <c r="Y18" s="45">
        <v>0.69099999999999995</v>
      </c>
      <c r="Z18" s="45">
        <v>0.78100000000000003</v>
      </c>
      <c r="AA18" s="45">
        <v>0.91700000000000004</v>
      </c>
      <c r="AB18" s="45">
        <v>0.89800000000000002</v>
      </c>
      <c r="AC18" s="45">
        <v>0.67500000000000004</v>
      </c>
      <c r="AD18" s="45">
        <v>0.753</v>
      </c>
      <c r="AE18" s="45">
        <v>0.85</v>
      </c>
      <c r="AG18">
        <v>0.82799999999999996</v>
      </c>
      <c r="AH18">
        <v>0.96899999999999997</v>
      </c>
      <c r="AI18">
        <v>1.0129999999999999</v>
      </c>
      <c r="AJ18">
        <v>0.78300000000000003</v>
      </c>
      <c r="AK18">
        <v>1.2090000000000001</v>
      </c>
      <c r="AL18">
        <v>1.101</v>
      </c>
      <c r="AM18">
        <v>0.85699999999999998</v>
      </c>
      <c r="AN18">
        <v>0.74299999999999999</v>
      </c>
      <c r="AO18">
        <v>1.173</v>
      </c>
      <c r="AP18">
        <v>1.1080000000000001</v>
      </c>
      <c r="AQ18">
        <v>0.94599999999999995</v>
      </c>
      <c r="AR18">
        <v>0.86099999999999999</v>
      </c>
      <c r="AS18">
        <v>1.4510000000000001</v>
      </c>
      <c r="AT18">
        <v>0.996</v>
      </c>
      <c r="AU18">
        <v>0.89900000000000002</v>
      </c>
      <c r="AV18">
        <v>0.72699999999999998</v>
      </c>
      <c r="AW18">
        <v>0.85399999999999998</v>
      </c>
      <c r="AX18">
        <v>0.93500000000000005</v>
      </c>
    </row>
    <row r="19" spans="1:50" x14ac:dyDescent="0.25">
      <c r="A19" s="23" t="s">
        <v>182</v>
      </c>
      <c r="B19" s="18" t="s">
        <v>74</v>
      </c>
      <c r="C19" s="24">
        <v>92136</v>
      </c>
      <c r="D19" s="18" t="s">
        <v>18</v>
      </c>
      <c r="E19" s="10">
        <f t="shared" si="0"/>
        <v>0.8121666666666667</v>
      </c>
      <c r="F19" s="10">
        <f t="shared" si="1"/>
        <v>1.0027222222222223</v>
      </c>
      <c r="G19" s="11">
        <f t="shared" si="2"/>
        <v>1.2346261714207538</v>
      </c>
      <c r="H19" s="12">
        <f t="shared" si="3"/>
        <v>3.993568228362567E-3</v>
      </c>
      <c r="I19" s="10">
        <f t="shared" si="3"/>
        <v>1.5227200000000001</v>
      </c>
      <c r="J19" s="47" t="s">
        <v>89</v>
      </c>
      <c r="K19" s="3" t="str">
        <f t="shared" si="4"/>
        <v>Increasing</v>
      </c>
      <c r="L19" s="44">
        <v>3.993568228362567E-3</v>
      </c>
      <c r="M19" s="3">
        <v>1.5227200000000001</v>
      </c>
      <c r="N19" s="45">
        <v>1.107</v>
      </c>
      <c r="O19" s="45">
        <v>1.0349999999999999</v>
      </c>
      <c r="P19" s="45">
        <v>0.99399999999999999</v>
      </c>
      <c r="Q19" s="45">
        <v>0.51800000000000002</v>
      </c>
      <c r="R19" s="45">
        <v>0.78700000000000003</v>
      </c>
      <c r="S19" s="45">
        <v>0.71599999999999997</v>
      </c>
      <c r="T19" s="45">
        <v>1.0609999999999999</v>
      </c>
      <c r="U19" s="45">
        <v>1.0249999999999999</v>
      </c>
      <c r="V19" s="45">
        <v>0.46500000000000002</v>
      </c>
      <c r="W19" s="45">
        <v>0.73199999999999998</v>
      </c>
      <c r="X19" s="45">
        <v>0.69099999999999995</v>
      </c>
      <c r="Y19" s="45">
        <v>0.86899999999999999</v>
      </c>
      <c r="Z19" s="45">
        <v>0.60199999999999998</v>
      </c>
      <c r="AA19" s="45">
        <v>0.72299999999999998</v>
      </c>
      <c r="AB19" s="45">
        <v>0.98499999999999999</v>
      </c>
      <c r="AC19" s="45">
        <v>0.73199999999999998</v>
      </c>
      <c r="AD19" s="45">
        <v>0.61499999999999999</v>
      </c>
      <c r="AE19" s="45">
        <v>0.96199999999999997</v>
      </c>
      <c r="AG19">
        <v>1.085</v>
      </c>
      <c r="AH19">
        <v>0.93200000000000005</v>
      </c>
      <c r="AI19">
        <v>1.147</v>
      </c>
      <c r="AJ19">
        <v>1.038</v>
      </c>
      <c r="AK19">
        <v>0.8</v>
      </c>
      <c r="AL19">
        <v>0.83499999999999996</v>
      </c>
      <c r="AM19">
        <v>0.747</v>
      </c>
      <c r="AN19">
        <v>1.2609999999999999</v>
      </c>
      <c r="AO19">
        <v>0.96499999999999997</v>
      </c>
      <c r="AP19">
        <v>0.874</v>
      </c>
      <c r="AQ19">
        <v>1.127</v>
      </c>
      <c r="AR19">
        <v>1.3260000000000001</v>
      </c>
      <c r="AS19">
        <v>1.0409999999999999</v>
      </c>
      <c r="AT19">
        <v>0.94199999999999995</v>
      </c>
      <c r="AU19">
        <v>1.0069999999999999</v>
      </c>
      <c r="AV19">
        <v>0.75700000000000001</v>
      </c>
      <c r="AW19">
        <v>1.133</v>
      </c>
      <c r="AX19">
        <v>1.032</v>
      </c>
    </row>
    <row r="20" spans="1:50" x14ac:dyDescent="0.25">
      <c r="A20" s="14" t="s">
        <v>210</v>
      </c>
      <c r="B20" s="27" t="s">
        <v>211</v>
      </c>
      <c r="C20" s="28">
        <v>1102</v>
      </c>
      <c r="D20" s="15" t="s">
        <v>256</v>
      </c>
      <c r="E20" s="10">
        <f t="shared" si="0"/>
        <v>0.94905555555555543</v>
      </c>
      <c r="F20" s="10">
        <f t="shared" si="1"/>
        <v>1.3885000000000001</v>
      </c>
      <c r="G20" s="11">
        <f t="shared" si="2"/>
        <v>1.4630334250424402</v>
      </c>
      <c r="H20" s="12">
        <f t="shared" si="3"/>
        <v>8.8705583139198616E-4</v>
      </c>
      <c r="I20" s="10">
        <f t="shared" si="3"/>
        <v>1.51834</v>
      </c>
      <c r="J20" s="3" t="s">
        <v>210</v>
      </c>
      <c r="K20" s="3" t="str">
        <f t="shared" si="4"/>
        <v>Increasing</v>
      </c>
      <c r="L20" s="44">
        <v>8.8705583139198616E-4</v>
      </c>
      <c r="M20" s="3">
        <v>1.51834</v>
      </c>
      <c r="N20" s="45">
        <v>1.052</v>
      </c>
      <c r="O20" s="45">
        <v>0.58299999999999996</v>
      </c>
      <c r="P20" s="45">
        <v>1.65</v>
      </c>
      <c r="Q20" s="45">
        <v>0.65300000000000002</v>
      </c>
      <c r="R20" s="45">
        <v>1.0980000000000001</v>
      </c>
      <c r="S20" s="45">
        <v>0.86</v>
      </c>
      <c r="T20" s="45">
        <v>1.454</v>
      </c>
      <c r="U20" s="45">
        <v>0.96199999999999997</v>
      </c>
      <c r="V20" s="45">
        <v>0.63200000000000001</v>
      </c>
      <c r="W20" s="45">
        <v>1.0349999999999999</v>
      </c>
      <c r="X20" s="45">
        <v>0.60799999999999998</v>
      </c>
      <c r="Y20" s="45">
        <v>0.77700000000000002</v>
      </c>
      <c r="Z20" s="45">
        <v>1.196</v>
      </c>
      <c r="AA20" s="45">
        <v>0.48799999999999999</v>
      </c>
      <c r="AB20" s="45">
        <v>1.498</v>
      </c>
      <c r="AC20" s="45">
        <v>0.64700000000000002</v>
      </c>
      <c r="AD20" s="45">
        <v>0.61899999999999999</v>
      </c>
      <c r="AE20" s="45">
        <v>1.2709999999999999</v>
      </c>
      <c r="AG20">
        <v>1.9019999999999999</v>
      </c>
      <c r="AH20">
        <v>1.2949999999999999</v>
      </c>
      <c r="AI20">
        <v>2.3809999999999998</v>
      </c>
      <c r="AJ20">
        <v>1.6140000000000001</v>
      </c>
      <c r="AK20">
        <v>1.5429999999999999</v>
      </c>
      <c r="AL20">
        <v>1.4119999999999999</v>
      </c>
      <c r="AM20">
        <v>0.68500000000000005</v>
      </c>
      <c r="AN20">
        <v>1.3440000000000001</v>
      </c>
      <c r="AO20">
        <v>1.1200000000000001</v>
      </c>
      <c r="AP20">
        <v>0.66700000000000004</v>
      </c>
      <c r="AQ20">
        <v>1.248</v>
      </c>
      <c r="AR20">
        <v>1.2470000000000001</v>
      </c>
      <c r="AS20">
        <v>1.893</v>
      </c>
      <c r="AT20">
        <v>1.2729999999999999</v>
      </c>
      <c r="AU20">
        <v>1.321</v>
      </c>
      <c r="AV20">
        <v>1.198</v>
      </c>
      <c r="AW20">
        <v>1.488</v>
      </c>
      <c r="AX20">
        <v>1.3620000000000001</v>
      </c>
    </row>
    <row r="21" spans="1:50" x14ac:dyDescent="0.25">
      <c r="A21" s="17" t="s">
        <v>9</v>
      </c>
      <c r="B21" s="18" t="s">
        <v>8</v>
      </c>
      <c r="C21" s="19">
        <v>171</v>
      </c>
      <c r="D21" s="18" t="s">
        <v>7</v>
      </c>
      <c r="E21" s="10">
        <f t="shared" si="0"/>
        <v>0.80400000000000016</v>
      </c>
      <c r="F21" s="10">
        <f t="shared" si="1"/>
        <v>1.1497222222222221</v>
      </c>
      <c r="G21" s="11">
        <f t="shared" si="2"/>
        <v>1.4300027639579873</v>
      </c>
      <c r="H21" s="12">
        <f t="shared" si="3"/>
        <v>2.9043459631599767E-3</v>
      </c>
      <c r="I21" s="10">
        <f t="shared" si="3"/>
        <v>1.50095</v>
      </c>
      <c r="J21" s="3" t="s">
        <v>6</v>
      </c>
      <c r="K21" s="3" t="str">
        <f t="shared" si="4"/>
        <v>Increasing</v>
      </c>
      <c r="L21" s="44">
        <v>2.9043459631599767E-3</v>
      </c>
      <c r="M21" s="3">
        <v>1.50095</v>
      </c>
      <c r="N21" s="45">
        <v>1.53</v>
      </c>
      <c r="O21" s="45">
        <v>1.125</v>
      </c>
      <c r="P21" s="45">
        <v>1.4450000000000001</v>
      </c>
      <c r="Q21" s="45">
        <v>0.442</v>
      </c>
      <c r="R21" s="45">
        <v>0.84699999999999998</v>
      </c>
      <c r="S21" s="45">
        <v>0.52700000000000002</v>
      </c>
      <c r="T21" s="45">
        <v>0.58199999999999996</v>
      </c>
      <c r="U21" s="45">
        <v>1.149</v>
      </c>
      <c r="V21" s="45">
        <v>0.35199999999999998</v>
      </c>
      <c r="W21" s="45">
        <v>0.82899999999999996</v>
      </c>
      <c r="X21" s="45">
        <v>0.56100000000000005</v>
      </c>
      <c r="Y21" s="45">
        <v>0.80300000000000005</v>
      </c>
      <c r="Z21" s="45">
        <v>0.68799999999999994</v>
      </c>
      <c r="AA21" s="45">
        <v>0.432</v>
      </c>
      <c r="AB21" s="45">
        <v>1.157</v>
      </c>
      <c r="AC21" s="45">
        <v>0.59299999999999997</v>
      </c>
      <c r="AD21" s="45">
        <v>0.38500000000000001</v>
      </c>
      <c r="AE21" s="45">
        <v>1.0249999999999999</v>
      </c>
      <c r="AG21">
        <v>1.8</v>
      </c>
      <c r="AH21">
        <v>1.2190000000000001</v>
      </c>
      <c r="AI21">
        <v>1.2</v>
      </c>
      <c r="AJ21">
        <v>1.081</v>
      </c>
      <c r="AK21">
        <v>1.177</v>
      </c>
      <c r="AL21">
        <v>0.73499999999999999</v>
      </c>
      <c r="AM21">
        <v>0.44400000000000001</v>
      </c>
      <c r="AN21">
        <v>1.5029999999999999</v>
      </c>
      <c r="AO21">
        <v>1.056</v>
      </c>
      <c r="AP21">
        <v>0.35399999999999998</v>
      </c>
      <c r="AQ21">
        <v>1.377</v>
      </c>
      <c r="AR21">
        <v>1.3089999999999999</v>
      </c>
      <c r="AS21">
        <v>1.1160000000000001</v>
      </c>
      <c r="AT21">
        <v>1.4910000000000001</v>
      </c>
      <c r="AU21">
        <v>1.4139999999999999</v>
      </c>
      <c r="AV21">
        <v>0.53700000000000003</v>
      </c>
      <c r="AW21">
        <v>1.464</v>
      </c>
      <c r="AX21">
        <v>1.4179999999999999</v>
      </c>
    </row>
    <row r="22" spans="1:50" x14ac:dyDescent="0.25">
      <c r="A22" s="29" t="s">
        <v>212</v>
      </c>
      <c r="B22" s="15" t="s">
        <v>23</v>
      </c>
      <c r="C22" s="24">
        <v>445040</v>
      </c>
      <c r="D22" s="15" t="s">
        <v>257</v>
      </c>
      <c r="E22" s="10">
        <f t="shared" si="0"/>
        <v>0.89344444444444449</v>
      </c>
      <c r="F22" s="10">
        <f t="shared" si="1"/>
        <v>1.1580555555555556</v>
      </c>
      <c r="G22" s="11">
        <f t="shared" si="2"/>
        <v>1.2961696306429549</v>
      </c>
      <c r="H22" s="12">
        <f t="shared" si="3"/>
        <v>7.8051478223229399E-3</v>
      </c>
      <c r="I22" s="10">
        <f t="shared" si="3"/>
        <v>1.47004</v>
      </c>
      <c r="J22" s="3" t="s">
        <v>213</v>
      </c>
      <c r="K22" s="3" t="str">
        <f t="shared" si="4"/>
        <v>Increasing</v>
      </c>
      <c r="L22" s="44">
        <v>7.8051478223229399E-3</v>
      </c>
      <c r="M22" s="3">
        <v>1.47004</v>
      </c>
      <c r="N22" s="45">
        <v>1.274</v>
      </c>
      <c r="O22" s="45">
        <v>1.1220000000000001</v>
      </c>
      <c r="P22" s="45">
        <v>1.234</v>
      </c>
      <c r="Q22" s="45">
        <v>0.7</v>
      </c>
      <c r="R22" s="45">
        <v>0.97499999999999998</v>
      </c>
      <c r="S22" s="45">
        <v>0.73299999999999998</v>
      </c>
      <c r="T22" s="45">
        <v>1.03</v>
      </c>
      <c r="U22" s="45">
        <v>0.86</v>
      </c>
      <c r="V22" s="45">
        <v>0.50700000000000001</v>
      </c>
      <c r="W22" s="45">
        <v>0.9</v>
      </c>
      <c r="X22" s="45">
        <v>0.70199999999999996</v>
      </c>
      <c r="Y22" s="45">
        <v>1.0649999999999999</v>
      </c>
      <c r="Z22" s="45">
        <v>0.86899999999999999</v>
      </c>
      <c r="AA22" s="45">
        <v>0.90300000000000002</v>
      </c>
      <c r="AB22" s="45">
        <v>1.234</v>
      </c>
      <c r="AC22" s="45">
        <v>0.44400000000000001</v>
      </c>
      <c r="AD22" s="45">
        <v>0.68100000000000005</v>
      </c>
      <c r="AE22" s="45">
        <v>0.84899999999999998</v>
      </c>
      <c r="AG22">
        <v>1.1930000000000001</v>
      </c>
      <c r="AH22">
        <v>1.101</v>
      </c>
      <c r="AI22">
        <v>1.5660000000000001</v>
      </c>
      <c r="AJ22">
        <v>1.4279999999999999</v>
      </c>
      <c r="AK22">
        <v>0.93899999999999995</v>
      </c>
      <c r="AL22">
        <v>0.99299999999999999</v>
      </c>
      <c r="AM22">
        <v>0.56999999999999995</v>
      </c>
      <c r="AN22">
        <v>1.097</v>
      </c>
      <c r="AO22">
        <v>1.0469999999999999</v>
      </c>
      <c r="AP22">
        <v>0.68799999999999994</v>
      </c>
      <c r="AQ22">
        <v>1.254</v>
      </c>
      <c r="AR22">
        <v>1.431</v>
      </c>
      <c r="AS22">
        <v>1.496</v>
      </c>
      <c r="AT22">
        <v>1.3480000000000001</v>
      </c>
      <c r="AU22">
        <v>1.286</v>
      </c>
      <c r="AV22">
        <v>0.503</v>
      </c>
      <c r="AW22">
        <v>1.766</v>
      </c>
      <c r="AX22">
        <v>1.139</v>
      </c>
    </row>
    <row r="23" spans="1:50" x14ac:dyDescent="0.25">
      <c r="A23" s="29" t="s">
        <v>212</v>
      </c>
      <c r="B23" s="15" t="s">
        <v>23</v>
      </c>
      <c r="C23" s="24">
        <v>445040</v>
      </c>
      <c r="D23" s="15" t="s">
        <v>257</v>
      </c>
      <c r="E23" s="10">
        <f t="shared" si="0"/>
        <v>0.90783333333333338</v>
      </c>
      <c r="F23" s="10">
        <f t="shared" si="1"/>
        <v>1.1736111111111112</v>
      </c>
      <c r="G23" s="11">
        <f t="shared" si="2"/>
        <v>1.2927605409705649</v>
      </c>
      <c r="H23" s="12">
        <f t="shared" si="3"/>
        <v>1.656904521971048E-2</v>
      </c>
      <c r="I23" s="10">
        <f t="shared" si="3"/>
        <v>1.46102</v>
      </c>
      <c r="J23" s="3" t="s">
        <v>214</v>
      </c>
      <c r="K23" s="3" t="str">
        <f t="shared" si="4"/>
        <v>Increasing</v>
      </c>
      <c r="L23" s="44">
        <v>1.656904521971048E-2</v>
      </c>
      <c r="M23" s="3">
        <v>1.46102</v>
      </c>
      <c r="N23" s="45">
        <v>1.2689999999999999</v>
      </c>
      <c r="O23" s="45">
        <v>1.1399999999999999</v>
      </c>
      <c r="P23" s="45">
        <v>1.244</v>
      </c>
      <c r="Q23" s="45">
        <v>0.64</v>
      </c>
      <c r="R23" s="45">
        <v>1.036</v>
      </c>
      <c r="S23" s="45">
        <v>0.76600000000000001</v>
      </c>
      <c r="T23" s="45">
        <v>1.099</v>
      </c>
      <c r="U23" s="45">
        <v>0.874</v>
      </c>
      <c r="V23" s="45">
        <v>0.51500000000000001</v>
      </c>
      <c r="W23" s="45">
        <v>0.92300000000000004</v>
      </c>
      <c r="X23" s="45">
        <v>0.64600000000000002</v>
      </c>
      <c r="Y23" s="45">
        <v>1.123</v>
      </c>
      <c r="Z23" s="45">
        <v>0.86399999999999999</v>
      </c>
      <c r="AA23" s="45">
        <v>0.89200000000000002</v>
      </c>
      <c r="AB23" s="45">
        <v>1.29</v>
      </c>
      <c r="AC23" s="45">
        <v>0.46700000000000003</v>
      </c>
      <c r="AD23" s="45">
        <v>0.64300000000000002</v>
      </c>
      <c r="AE23" s="45">
        <v>0.91</v>
      </c>
      <c r="AG23">
        <v>1.2609999999999999</v>
      </c>
      <c r="AH23">
        <v>1.1459999999999999</v>
      </c>
      <c r="AI23">
        <v>1.585</v>
      </c>
      <c r="AJ23">
        <v>1.573</v>
      </c>
      <c r="AK23">
        <v>0.95299999999999996</v>
      </c>
      <c r="AL23">
        <v>1.0289999999999999</v>
      </c>
      <c r="AM23">
        <v>0.55700000000000005</v>
      </c>
      <c r="AN23">
        <v>1.095</v>
      </c>
      <c r="AO23">
        <v>1.0409999999999999</v>
      </c>
      <c r="AP23">
        <v>0.68700000000000006</v>
      </c>
      <c r="AQ23">
        <v>1.262</v>
      </c>
      <c r="AR23">
        <v>1.454</v>
      </c>
      <c r="AS23">
        <v>1.4470000000000001</v>
      </c>
      <c r="AT23">
        <v>1.3260000000000001</v>
      </c>
      <c r="AU23">
        <v>1.2509999999999999</v>
      </c>
      <c r="AV23">
        <v>0.46200000000000002</v>
      </c>
      <c r="AW23">
        <v>1.881</v>
      </c>
      <c r="AX23">
        <v>1.115</v>
      </c>
    </row>
    <row r="24" spans="1:50" x14ac:dyDescent="0.25">
      <c r="A24" s="14" t="s">
        <v>215</v>
      </c>
      <c r="B24" s="15" t="s">
        <v>216</v>
      </c>
      <c r="C24" s="15">
        <v>528</v>
      </c>
      <c r="D24" s="15" t="s">
        <v>258</v>
      </c>
      <c r="E24" s="10">
        <f t="shared" si="0"/>
        <v>0.7286666666666668</v>
      </c>
      <c r="F24" s="10">
        <f t="shared" si="1"/>
        <v>0.97338888888888897</v>
      </c>
      <c r="G24" s="11">
        <f t="shared" si="2"/>
        <v>1.3358493443122903</v>
      </c>
      <c r="H24" s="12">
        <f t="shared" si="3"/>
        <v>1.4312611083112789E-2</v>
      </c>
      <c r="I24" s="10">
        <f t="shared" si="3"/>
        <v>1.44363</v>
      </c>
      <c r="J24" s="3" t="s">
        <v>215</v>
      </c>
      <c r="K24" s="3" t="str">
        <f t="shared" si="4"/>
        <v>Increasing</v>
      </c>
      <c r="L24" s="44">
        <v>1.4312611083112789E-2</v>
      </c>
      <c r="M24" s="3">
        <v>1.44363</v>
      </c>
      <c r="N24" s="45">
        <v>0.91400000000000003</v>
      </c>
      <c r="O24" s="45">
        <v>1.044</v>
      </c>
      <c r="P24" s="45">
        <v>1.1779999999999999</v>
      </c>
      <c r="Q24" s="45">
        <v>0.35299999999999998</v>
      </c>
      <c r="R24" s="45">
        <v>0.66300000000000003</v>
      </c>
      <c r="S24" s="45">
        <v>0.47899999999999998</v>
      </c>
      <c r="T24" s="45">
        <v>1.079</v>
      </c>
      <c r="U24" s="45">
        <v>0.73099999999999998</v>
      </c>
      <c r="V24" s="45">
        <v>0.28599999999999998</v>
      </c>
      <c r="W24" s="45">
        <v>0.88200000000000001</v>
      </c>
      <c r="X24" s="45">
        <v>0.61599999999999999</v>
      </c>
      <c r="Y24" s="45">
        <v>0.81100000000000005</v>
      </c>
      <c r="Z24" s="45">
        <v>0.71499999999999997</v>
      </c>
      <c r="AA24" s="45">
        <v>0.73899999999999999</v>
      </c>
      <c r="AB24" s="45">
        <v>0.76500000000000001</v>
      </c>
      <c r="AC24" s="45">
        <v>0.40600000000000003</v>
      </c>
      <c r="AD24" s="45">
        <v>0.42099999999999999</v>
      </c>
      <c r="AE24" s="45">
        <v>1.034</v>
      </c>
      <c r="AG24">
        <v>1.2410000000000001</v>
      </c>
      <c r="AH24">
        <v>1.024</v>
      </c>
      <c r="AI24">
        <v>1.0629999999999999</v>
      </c>
      <c r="AJ24">
        <v>1.0049999999999999</v>
      </c>
      <c r="AK24">
        <v>1.0609999999999999</v>
      </c>
      <c r="AL24">
        <v>0.56000000000000005</v>
      </c>
      <c r="AM24">
        <v>0.47299999999999998</v>
      </c>
      <c r="AN24">
        <v>1.393</v>
      </c>
      <c r="AO24">
        <v>0.80100000000000005</v>
      </c>
      <c r="AP24">
        <v>0.55100000000000005</v>
      </c>
      <c r="AQ24">
        <v>1.556</v>
      </c>
      <c r="AR24">
        <v>1.1639999999999999</v>
      </c>
      <c r="AS24">
        <v>0.90800000000000003</v>
      </c>
      <c r="AT24">
        <v>1.0620000000000001</v>
      </c>
      <c r="AU24">
        <v>0.79600000000000004</v>
      </c>
      <c r="AV24">
        <v>0.54500000000000004</v>
      </c>
      <c r="AW24">
        <v>1.0840000000000001</v>
      </c>
      <c r="AX24">
        <v>1.234</v>
      </c>
    </row>
    <row r="25" spans="1:50" x14ac:dyDescent="0.25">
      <c r="A25" s="14" t="s">
        <v>217</v>
      </c>
      <c r="B25" s="15" t="s">
        <v>258</v>
      </c>
      <c r="C25" s="15">
        <v>12835430</v>
      </c>
      <c r="D25" s="15" t="s">
        <v>258</v>
      </c>
      <c r="E25" s="10">
        <f t="shared" si="0"/>
        <v>0.95177777777777783</v>
      </c>
      <c r="F25" s="10">
        <f t="shared" si="1"/>
        <v>0.77661111111111103</v>
      </c>
      <c r="G25" s="11">
        <f t="shared" si="2"/>
        <v>-1.2255526146362403</v>
      </c>
      <c r="H25" s="12">
        <f t="shared" si="3"/>
        <v>1.4396134184975064E-2</v>
      </c>
      <c r="I25" s="10">
        <f t="shared" si="3"/>
        <v>1.4308799999999999</v>
      </c>
      <c r="J25" s="3" t="s">
        <v>217</v>
      </c>
      <c r="K25" s="3" t="str">
        <f t="shared" si="4"/>
        <v>Lowering</v>
      </c>
      <c r="L25" s="44">
        <v>1.4396134184975064E-2</v>
      </c>
      <c r="M25" s="3">
        <v>1.4308799999999999</v>
      </c>
      <c r="N25" s="45">
        <v>1.119</v>
      </c>
      <c r="O25" s="45">
        <v>0.92</v>
      </c>
      <c r="P25" s="45">
        <v>0.89400000000000002</v>
      </c>
      <c r="Q25" s="45">
        <v>0.93600000000000005</v>
      </c>
      <c r="R25" s="45">
        <v>0.86499999999999999</v>
      </c>
      <c r="S25" s="45">
        <v>0.95</v>
      </c>
      <c r="T25" s="45">
        <v>1.177</v>
      </c>
      <c r="U25" s="45">
        <v>1.2270000000000001</v>
      </c>
      <c r="V25" s="45">
        <v>0.90300000000000002</v>
      </c>
      <c r="W25" s="45">
        <v>0.53400000000000003</v>
      </c>
      <c r="X25" s="45">
        <v>1.3069999999999999</v>
      </c>
      <c r="Y25" s="45">
        <v>0.86499999999999999</v>
      </c>
      <c r="Z25" s="45">
        <v>0.82199999999999995</v>
      </c>
      <c r="AA25" s="45">
        <v>0.76</v>
      </c>
      <c r="AB25" s="45">
        <v>0.86199999999999999</v>
      </c>
      <c r="AC25" s="45">
        <v>1.171</v>
      </c>
      <c r="AD25" s="45">
        <v>0.77300000000000002</v>
      </c>
      <c r="AE25" s="45">
        <v>1.0469999999999999</v>
      </c>
      <c r="AG25">
        <v>0.59399999999999997</v>
      </c>
      <c r="AH25">
        <v>0.79300000000000004</v>
      </c>
      <c r="AI25">
        <v>0.69899999999999995</v>
      </c>
      <c r="AJ25">
        <v>0.84199999999999997</v>
      </c>
      <c r="AK25">
        <v>0.56200000000000006</v>
      </c>
      <c r="AL25">
        <v>0.81299999999999994</v>
      </c>
      <c r="AM25">
        <v>0.76500000000000001</v>
      </c>
      <c r="AN25">
        <v>0.57199999999999995</v>
      </c>
      <c r="AO25">
        <v>1.1080000000000001</v>
      </c>
      <c r="AP25">
        <v>1.03</v>
      </c>
      <c r="AQ25">
        <v>0.83699999999999997</v>
      </c>
      <c r="AR25">
        <v>0.73799999999999999</v>
      </c>
      <c r="AS25">
        <v>0.74399999999999999</v>
      </c>
      <c r="AT25">
        <v>0.57799999999999996</v>
      </c>
      <c r="AU25">
        <v>0.82</v>
      </c>
      <c r="AV25">
        <v>0.89300000000000002</v>
      </c>
      <c r="AW25">
        <v>0.88100000000000001</v>
      </c>
      <c r="AX25">
        <v>0.71</v>
      </c>
    </row>
    <row r="26" spans="1:50" x14ac:dyDescent="0.25">
      <c r="A26" s="30" t="s">
        <v>125</v>
      </c>
      <c r="B26" s="31" t="s">
        <v>124</v>
      </c>
      <c r="C26" s="31">
        <v>439182</v>
      </c>
      <c r="D26" s="31" t="s">
        <v>123</v>
      </c>
      <c r="E26" s="10">
        <f t="shared" si="0"/>
        <v>0.8566666666666668</v>
      </c>
      <c r="F26" s="10">
        <f t="shared" si="1"/>
        <v>1.0295555555555556</v>
      </c>
      <c r="G26" s="11">
        <f t="shared" si="2"/>
        <v>1.2018158236057066</v>
      </c>
      <c r="H26" s="12">
        <f t="shared" si="3"/>
        <v>4.8590234903687704E-3</v>
      </c>
      <c r="I26" s="10">
        <f t="shared" si="3"/>
        <v>1.40089</v>
      </c>
      <c r="J26" s="3" t="s">
        <v>122</v>
      </c>
      <c r="K26" s="3" t="str">
        <f t="shared" si="4"/>
        <v>Increasing</v>
      </c>
      <c r="L26" s="44">
        <v>4.8590234903687704E-3</v>
      </c>
      <c r="M26" s="3">
        <v>1.40089</v>
      </c>
      <c r="N26" s="45">
        <v>1.133</v>
      </c>
      <c r="O26" s="45">
        <v>1.1559999999999999</v>
      </c>
      <c r="P26" s="45">
        <v>0.874</v>
      </c>
      <c r="Q26" s="45">
        <v>0.73299999999999998</v>
      </c>
      <c r="R26" s="45">
        <v>0.93200000000000005</v>
      </c>
      <c r="S26" s="45">
        <v>0.69899999999999995</v>
      </c>
      <c r="T26" s="45">
        <v>1.173</v>
      </c>
      <c r="U26" s="45">
        <v>1.147</v>
      </c>
      <c r="V26" s="45">
        <v>0.54</v>
      </c>
      <c r="W26" s="45">
        <v>0.79300000000000004</v>
      </c>
      <c r="X26" s="45">
        <v>0.755</v>
      </c>
      <c r="Y26" s="45">
        <v>0.93700000000000006</v>
      </c>
      <c r="Z26" s="45">
        <v>0.74299999999999999</v>
      </c>
      <c r="AA26" s="45">
        <v>0.63300000000000001</v>
      </c>
      <c r="AB26" s="45">
        <v>1.075</v>
      </c>
      <c r="AC26" s="45">
        <v>0.70499999999999996</v>
      </c>
      <c r="AD26" s="45">
        <v>0.60099999999999998</v>
      </c>
      <c r="AE26" s="45">
        <v>0.79100000000000004</v>
      </c>
      <c r="AG26">
        <v>1.2589999999999999</v>
      </c>
      <c r="AH26">
        <v>1.1930000000000001</v>
      </c>
      <c r="AI26">
        <v>1.03</v>
      </c>
      <c r="AJ26">
        <v>1.236</v>
      </c>
      <c r="AK26">
        <v>0.95599999999999996</v>
      </c>
      <c r="AL26">
        <v>1.0249999999999999</v>
      </c>
      <c r="AM26">
        <v>0.87</v>
      </c>
      <c r="AN26">
        <v>1.286</v>
      </c>
      <c r="AO26">
        <v>0.87</v>
      </c>
      <c r="AP26">
        <v>0.71899999999999997</v>
      </c>
      <c r="AQ26">
        <v>1.0680000000000001</v>
      </c>
      <c r="AR26">
        <v>1.26</v>
      </c>
      <c r="AS26">
        <v>1.0640000000000001</v>
      </c>
      <c r="AT26">
        <v>0.91600000000000004</v>
      </c>
      <c r="AU26">
        <v>1.054</v>
      </c>
      <c r="AV26">
        <v>0.61599999999999999</v>
      </c>
      <c r="AW26">
        <v>1.218</v>
      </c>
      <c r="AX26">
        <v>0.89200000000000002</v>
      </c>
    </row>
    <row r="27" spans="1:50" x14ac:dyDescent="0.25">
      <c r="A27" s="14" t="s">
        <v>218</v>
      </c>
      <c r="B27" s="15" t="s">
        <v>259</v>
      </c>
      <c r="C27" s="15">
        <v>317398</v>
      </c>
      <c r="D27" s="15" t="s">
        <v>260</v>
      </c>
      <c r="E27" s="10">
        <f t="shared" si="0"/>
        <v>0.84611111111111104</v>
      </c>
      <c r="F27" s="10">
        <f t="shared" si="1"/>
        <v>1.1785000000000001</v>
      </c>
      <c r="G27" s="11">
        <f t="shared" si="2"/>
        <v>1.392843072882469</v>
      </c>
      <c r="H27" s="12">
        <f t="shared" si="3"/>
        <v>8.011277603939963E-3</v>
      </c>
      <c r="I27" s="10">
        <f t="shared" si="3"/>
        <v>1.3946799999999999</v>
      </c>
      <c r="J27" s="3" t="s">
        <v>219</v>
      </c>
      <c r="K27" s="3" t="str">
        <f t="shared" si="4"/>
        <v>Increasing</v>
      </c>
      <c r="L27" s="44">
        <v>8.011277603939963E-3</v>
      </c>
      <c r="M27" s="3">
        <v>1.3946799999999999</v>
      </c>
      <c r="N27" s="45">
        <v>1.1779999999999999</v>
      </c>
      <c r="O27" s="45">
        <v>1.054</v>
      </c>
      <c r="P27" s="45">
        <v>1.321</v>
      </c>
      <c r="Q27" s="45">
        <v>0.54400000000000004</v>
      </c>
      <c r="R27" s="45">
        <v>1.0249999999999999</v>
      </c>
      <c r="S27" s="45">
        <v>0.65900000000000003</v>
      </c>
      <c r="T27" s="45">
        <v>0.80400000000000005</v>
      </c>
      <c r="U27" s="45">
        <v>0.75800000000000001</v>
      </c>
      <c r="V27" s="45">
        <v>0.73899999999999999</v>
      </c>
      <c r="W27" s="45">
        <v>0.98099999999999998</v>
      </c>
      <c r="X27" s="45">
        <v>0.59</v>
      </c>
      <c r="Y27" s="45">
        <v>0.70599999999999996</v>
      </c>
      <c r="Z27" s="45">
        <v>0.85599999999999998</v>
      </c>
      <c r="AA27" s="45">
        <v>0.90300000000000002</v>
      </c>
      <c r="AB27" s="45">
        <v>1.0189999999999999</v>
      </c>
      <c r="AC27" s="45">
        <v>0.55900000000000005</v>
      </c>
      <c r="AD27" s="45">
        <v>0.58699999999999997</v>
      </c>
      <c r="AE27" s="45">
        <v>0.94699999999999995</v>
      </c>
      <c r="AG27">
        <v>1.0860000000000001</v>
      </c>
      <c r="AH27">
        <v>0.93600000000000005</v>
      </c>
      <c r="AI27">
        <v>1.8149999999999999</v>
      </c>
      <c r="AJ27">
        <v>1.266</v>
      </c>
      <c r="AK27">
        <v>0.95299999999999996</v>
      </c>
      <c r="AL27">
        <v>1.0189999999999999</v>
      </c>
      <c r="AM27">
        <v>0.48799999999999999</v>
      </c>
      <c r="AN27">
        <v>1.18</v>
      </c>
      <c r="AO27">
        <v>1.5549999999999999</v>
      </c>
      <c r="AP27">
        <v>0.67100000000000004</v>
      </c>
      <c r="AQ27">
        <v>1.397</v>
      </c>
      <c r="AR27">
        <v>0.92500000000000004</v>
      </c>
      <c r="AS27">
        <v>1.4710000000000001</v>
      </c>
      <c r="AT27">
        <v>1.4810000000000001</v>
      </c>
      <c r="AU27">
        <v>0.93799999999999994</v>
      </c>
      <c r="AV27">
        <v>0.66</v>
      </c>
      <c r="AW27">
        <v>2.08</v>
      </c>
      <c r="AX27">
        <v>1.292</v>
      </c>
    </row>
    <row r="28" spans="1:50" x14ac:dyDescent="0.25">
      <c r="A28" s="14" t="s">
        <v>220</v>
      </c>
      <c r="B28" s="15" t="s">
        <v>258</v>
      </c>
      <c r="C28" s="15">
        <v>5280366</v>
      </c>
      <c r="D28" s="15" t="s">
        <v>258</v>
      </c>
      <c r="E28" s="10">
        <f t="shared" si="0"/>
        <v>0.7373333333333334</v>
      </c>
      <c r="F28" s="10">
        <f t="shared" si="1"/>
        <v>0.90655555555555545</v>
      </c>
      <c r="G28" s="11">
        <f t="shared" si="2"/>
        <v>1.2295057263411691</v>
      </c>
      <c r="H28" s="12">
        <f t="shared" si="3"/>
        <v>1.776152603593785E-2</v>
      </c>
      <c r="I28" s="10">
        <f t="shared" si="3"/>
        <v>1.3762300000000001</v>
      </c>
      <c r="J28" s="3" t="s">
        <v>220</v>
      </c>
      <c r="K28" s="3" t="str">
        <f t="shared" si="4"/>
        <v>Increasing</v>
      </c>
      <c r="L28" s="44">
        <v>1.776152603593785E-2</v>
      </c>
      <c r="M28" s="3">
        <v>1.3762300000000001</v>
      </c>
      <c r="N28" s="45">
        <v>1.1879999999999999</v>
      </c>
      <c r="O28" s="45">
        <v>0.90400000000000003</v>
      </c>
      <c r="P28" s="45">
        <v>1.006</v>
      </c>
      <c r="Q28" s="45">
        <v>0.60499999999999998</v>
      </c>
      <c r="R28" s="45">
        <v>0.82299999999999995</v>
      </c>
      <c r="S28" s="45">
        <v>0.53300000000000003</v>
      </c>
      <c r="T28" s="45">
        <v>0.54400000000000004</v>
      </c>
      <c r="U28" s="45">
        <v>0.748</v>
      </c>
      <c r="V28" s="45">
        <v>0.51300000000000001</v>
      </c>
      <c r="W28" s="45">
        <v>0.63300000000000001</v>
      </c>
      <c r="X28" s="45">
        <v>0.65900000000000003</v>
      </c>
      <c r="Y28" s="45">
        <v>0.57099999999999995</v>
      </c>
      <c r="Z28" s="45">
        <v>0.66200000000000003</v>
      </c>
      <c r="AA28" s="45">
        <v>0.65100000000000002</v>
      </c>
      <c r="AB28" s="45">
        <v>0.99099999999999999</v>
      </c>
      <c r="AC28" s="45">
        <v>0.78300000000000003</v>
      </c>
      <c r="AD28" s="45">
        <v>0.55700000000000005</v>
      </c>
      <c r="AE28" s="45">
        <v>0.90100000000000002</v>
      </c>
      <c r="AG28">
        <v>1.0740000000000001</v>
      </c>
      <c r="AH28">
        <v>0.82899999999999996</v>
      </c>
      <c r="AI28">
        <v>0.83599999999999997</v>
      </c>
      <c r="AJ28">
        <v>0.83399999999999996</v>
      </c>
      <c r="AK28">
        <v>0.93799999999999994</v>
      </c>
      <c r="AL28">
        <v>0.82299999999999995</v>
      </c>
      <c r="AM28">
        <v>0.47199999999999998</v>
      </c>
      <c r="AN28">
        <v>1.194</v>
      </c>
      <c r="AO28">
        <v>0.82599999999999996</v>
      </c>
      <c r="AP28">
        <v>0.39700000000000002</v>
      </c>
      <c r="AQ28">
        <v>1.278</v>
      </c>
      <c r="AR28">
        <v>1.0580000000000001</v>
      </c>
      <c r="AS28">
        <v>1.012</v>
      </c>
      <c r="AT28">
        <v>0.98699999999999999</v>
      </c>
      <c r="AU28">
        <v>1.216</v>
      </c>
      <c r="AV28">
        <v>0.56499999999999995</v>
      </c>
      <c r="AW28">
        <v>1.085</v>
      </c>
      <c r="AX28">
        <v>0.89400000000000002</v>
      </c>
    </row>
    <row r="29" spans="1:50" x14ac:dyDescent="0.25">
      <c r="A29" s="16" t="s">
        <v>221</v>
      </c>
      <c r="B29" s="15" t="s">
        <v>222</v>
      </c>
      <c r="C29" s="15">
        <v>160556</v>
      </c>
      <c r="D29" s="15" t="s">
        <v>261</v>
      </c>
      <c r="E29" s="10">
        <f t="shared" si="0"/>
        <v>0.81633333333333324</v>
      </c>
      <c r="F29" s="10">
        <f t="shared" si="1"/>
        <v>0.99644444444444447</v>
      </c>
      <c r="G29" s="11">
        <f t="shared" si="2"/>
        <v>1.2206342724921739</v>
      </c>
      <c r="H29" s="12">
        <f t="shared" si="3"/>
        <v>1.4501716163676407E-2</v>
      </c>
      <c r="I29" s="10">
        <f t="shared" si="3"/>
        <v>1.37134</v>
      </c>
      <c r="J29" s="47" t="s">
        <v>71</v>
      </c>
      <c r="K29" s="3" t="str">
        <f t="shared" si="4"/>
        <v>Increasing</v>
      </c>
      <c r="L29" s="44">
        <v>1.4501716163676407E-2</v>
      </c>
      <c r="M29" s="3">
        <v>1.37134</v>
      </c>
      <c r="N29" s="45">
        <v>1.147</v>
      </c>
      <c r="O29" s="45">
        <v>1.1419999999999999</v>
      </c>
      <c r="P29" s="45">
        <v>0.99099999999999999</v>
      </c>
      <c r="Q29" s="45">
        <v>0.45900000000000002</v>
      </c>
      <c r="R29" s="45">
        <v>0.78</v>
      </c>
      <c r="S29" s="45">
        <v>0.78400000000000003</v>
      </c>
      <c r="T29" s="45">
        <v>1.0640000000000001</v>
      </c>
      <c r="U29" s="45">
        <v>0.74299999999999999</v>
      </c>
      <c r="V29" s="45">
        <v>0.47</v>
      </c>
      <c r="W29" s="45">
        <v>0.90100000000000002</v>
      </c>
      <c r="X29" s="45">
        <v>0.71399999999999997</v>
      </c>
      <c r="Y29" s="45">
        <v>0.91</v>
      </c>
      <c r="Z29" s="45">
        <v>0.94499999999999995</v>
      </c>
      <c r="AA29" s="45">
        <v>0.70799999999999996</v>
      </c>
      <c r="AB29" s="45">
        <v>0.90300000000000002</v>
      </c>
      <c r="AC29" s="45">
        <v>0.62</v>
      </c>
      <c r="AD29" s="45">
        <v>0.498</v>
      </c>
      <c r="AE29" s="45">
        <v>0.91500000000000004</v>
      </c>
      <c r="AG29">
        <v>1.2150000000000001</v>
      </c>
      <c r="AH29">
        <v>1.1599999999999999</v>
      </c>
      <c r="AI29">
        <v>0.89400000000000002</v>
      </c>
      <c r="AJ29">
        <v>1.028</v>
      </c>
      <c r="AK29">
        <v>0.86299999999999999</v>
      </c>
      <c r="AL29">
        <v>0.92600000000000005</v>
      </c>
      <c r="AM29">
        <v>0.68400000000000005</v>
      </c>
      <c r="AN29">
        <v>1.397</v>
      </c>
      <c r="AO29">
        <v>1.04</v>
      </c>
      <c r="AP29">
        <v>0.73799999999999999</v>
      </c>
      <c r="AQ29">
        <v>1.292</v>
      </c>
      <c r="AR29">
        <v>1.18</v>
      </c>
      <c r="AS29">
        <v>1.008</v>
      </c>
      <c r="AT29">
        <v>0.97699999999999998</v>
      </c>
      <c r="AU29">
        <v>0.98299999999999998</v>
      </c>
      <c r="AV29">
        <v>0.74399999999999999</v>
      </c>
      <c r="AW29">
        <v>0.85699999999999998</v>
      </c>
      <c r="AX29">
        <v>0.95</v>
      </c>
    </row>
    <row r="30" spans="1:50" x14ac:dyDescent="0.25">
      <c r="A30" s="16" t="s">
        <v>223</v>
      </c>
      <c r="B30" s="15" t="s">
        <v>224</v>
      </c>
      <c r="C30" s="15">
        <v>12647</v>
      </c>
      <c r="D30" s="15" t="s">
        <v>262</v>
      </c>
      <c r="E30" s="10">
        <f t="shared" si="0"/>
        <v>0.89816666666666678</v>
      </c>
      <c r="F30" s="10">
        <f t="shared" si="1"/>
        <v>1.120222222222222</v>
      </c>
      <c r="G30" s="11">
        <f t="shared" si="2"/>
        <v>1.2472320158347248</v>
      </c>
      <c r="H30" s="12">
        <f t="shared" si="3"/>
        <v>8.0052710226953695E-3</v>
      </c>
      <c r="I30" s="10">
        <f t="shared" si="3"/>
        <v>1.3596999999999999</v>
      </c>
      <c r="J30" s="47" t="s">
        <v>223</v>
      </c>
      <c r="K30" s="3" t="str">
        <f t="shared" si="4"/>
        <v>Increasing</v>
      </c>
      <c r="L30" s="44">
        <v>8.0052710226953695E-3</v>
      </c>
      <c r="M30" s="3">
        <v>1.3596999999999999</v>
      </c>
      <c r="N30" s="45">
        <v>1.17</v>
      </c>
      <c r="O30" s="45">
        <v>1.0209999999999999</v>
      </c>
      <c r="P30" s="45">
        <v>1.232</v>
      </c>
      <c r="Q30" s="45">
        <v>0.76200000000000001</v>
      </c>
      <c r="R30" s="45">
        <v>1.052</v>
      </c>
      <c r="S30" s="45">
        <v>0.82199999999999995</v>
      </c>
      <c r="T30" s="45">
        <v>0.875</v>
      </c>
      <c r="U30" s="45">
        <v>0.78900000000000003</v>
      </c>
      <c r="V30" s="45">
        <v>0.84499999999999997</v>
      </c>
      <c r="W30" s="45">
        <v>0.96899999999999997</v>
      </c>
      <c r="X30" s="45">
        <v>0.67400000000000004</v>
      </c>
      <c r="Y30" s="45">
        <v>0.8</v>
      </c>
      <c r="Z30" s="45">
        <v>0.82299999999999995</v>
      </c>
      <c r="AA30" s="45">
        <v>0.98699999999999999</v>
      </c>
      <c r="AB30" s="45">
        <v>1.002</v>
      </c>
      <c r="AC30" s="45">
        <v>0.69199999999999995</v>
      </c>
      <c r="AD30" s="45">
        <v>0.72099999999999997</v>
      </c>
      <c r="AE30" s="45">
        <v>0.93100000000000005</v>
      </c>
      <c r="AG30">
        <v>1.089</v>
      </c>
      <c r="AH30">
        <v>0.93700000000000006</v>
      </c>
      <c r="AI30">
        <v>1.645</v>
      </c>
      <c r="AJ30">
        <v>1.3049999999999999</v>
      </c>
      <c r="AK30">
        <v>0.94699999999999995</v>
      </c>
      <c r="AL30">
        <v>0.98</v>
      </c>
      <c r="AM30">
        <v>0.63600000000000001</v>
      </c>
      <c r="AN30">
        <v>1.0169999999999999</v>
      </c>
      <c r="AO30">
        <v>1.3879999999999999</v>
      </c>
      <c r="AP30">
        <v>0.82699999999999996</v>
      </c>
      <c r="AQ30">
        <v>1.228</v>
      </c>
      <c r="AR30">
        <v>1.014</v>
      </c>
      <c r="AS30">
        <v>1.329</v>
      </c>
      <c r="AT30">
        <v>1.3140000000000001</v>
      </c>
      <c r="AU30">
        <v>0.96699999999999997</v>
      </c>
      <c r="AV30">
        <v>0.77200000000000002</v>
      </c>
      <c r="AW30">
        <v>1.65</v>
      </c>
      <c r="AX30">
        <v>1.119</v>
      </c>
    </row>
    <row r="31" spans="1:50" x14ac:dyDescent="0.25">
      <c r="A31" s="14" t="s">
        <v>225</v>
      </c>
      <c r="B31" s="15" t="s">
        <v>258</v>
      </c>
      <c r="C31" s="15">
        <v>3017497</v>
      </c>
      <c r="D31" s="15" t="s">
        <v>258</v>
      </c>
      <c r="E31" s="10">
        <f t="shared" si="0"/>
        <v>0.75116666666666665</v>
      </c>
      <c r="F31" s="10">
        <f t="shared" si="1"/>
        <v>0.96983333333333355</v>
      </c>
      <c r="G31" s="11">
        <f t="shared" si="2"/>
        <v>1.2911027290880854</v>
      </c>
      <c r="H31" s="12">
        <f t="shared" si="3"/>
        <v>2.3270017451858568E-2</v>
      </c>
      <c r="I31" s="10">
        <f t="shared" si="3"/>
        <v>1.3499099999999999</v>
      </c>
      <c r="J31" s="3" t="s">
        <v>225</v>
      </c>
      <c r="K31" s="3" t="str">
        <f t="shared" si="4"/>
        <v>Increasing</v>
      </c>
      <c r="L31" s="44">
        <v>2.3270017451858568E-2</v>
      </c>
      <c r="M31" s="3">
        <v>1.3499099999999999</v>
      </c>
      <c r="N31" s="45">
        <v>1.03</v>
      </c>
      <c r="O31" s="45">
        <v>1.1839999999999999</v>
      </c>
      <c r="P31" s="45">
        <v>1.296</v>
      </c>
      <c r="Q31" s="45">
        <v>0.434</v>
      </c>
      <c r="R31" s="45">
        <v>0.70899999999999996</v>
      </c>
      <c r="S31" s="45">
        <v>0.59599999999999997</v>
      </c>
      <c r="T31" s="45">
        <v>0.752</v>
      </c>
      <c r="U31" s="45">
        <v>0.72899999999999998</v>
      </c>
      <c r="V31" s="45">
        <v>0.34300000000000003</v>
      </c>
      <c r="W31" s="45">
        <v>0.748</v>
      </c>
      <c r="X31" s="45">
        <v>0.63800000000000001</v>
      </c>
      <c r="Y31" s="45">
        <v>0.74299999999999999</v>
      </c>
      <c r="Z31" s="45">
        <v>0.65400000000000003</v>
      </c>
      <c r="AA31" s="45">
        <v>0.57899999999999996</v>
      </c>
      <c r="AB31" s="45">
        <v>1.117</v>
      </c>
      <c r="AC31" s="45">
        <v>0.52900000000000003</v>
      </c>
      <c r="AD31" s="45">
        <v>0.311</v>
      </c>
      <c r="AE31" s="45">
        <v>1.129</v>
      </c>
      <c r="AG31">
        <v>1.246</v>
      </c>
      <c r="AH31">
        <v>1.073</v>
      </c>
      <c r="AI31">
        <v>0.99099999999999999</v>
      </c>
      <c r="AJ31">
        <v>0.92600000000000005</v>
      </c>
      <c r="AK31">
        <v>1.1060000000000001</v>
      </c>
      <c r="AL31">
        <v>0.68</v>
      </c>
      <c r="AM31">
        <v>0.45300000000000001</v>
      </c>
      <c r="AN31">
        <v>1.31</v>
      </c>
      <c r="AO31">
        <v>0.997</v>
      </c>
      <c r="AP31">
        <v>0.41299999999999998</v>
      </c>
      <c r="AQ31">
        <v>1.3149999999999999</v>
      </c>
      <c r="AR31">
        <v>0.97599999999999998</v>
      </c>
      <c r="AS31">
        <v>0.80300000000000005</v>
      </c>
      <c r="AT31">
        <v>1.012</v>
      </c>
      <c r="AU31">
        <v>0.90900000000000003</v>
      </c>
      <c r="AV31">
        <v>0.499</v>
      </c>
      <c r="AW31">
        <v>1.1479999999999999</v>
      </c>
      <c r="AX31">
        <v>1.6</v>
      </c>
    </row>
    <row r="32" spans="1:50" x14ac:dyDescent="0.25">
      <c r="A32" s="14" t="s">
        <v>41</v>
      </c>
      <c r="B32" s="15" t="s">
        <v>258</v>
      </c>
      <c r="C32" s="15">
        <v>439701</v>
      </c>
      <c r="D32" s="15" t="s">
        <v>258</v>
      </c>
      <c r="E32" s="10">
        <f t="shared" si="0"/>
        <v>0.81783333333333319</v>
      </c>
      <c r="F32" s="10">
        <f t="shared" si="1"/>
        <v>1.4029444444444443</v>
      </c>
      <c r="G32" s="11">
        <f t="shared" si="2"/>
        <v>1.7154405271381021</v>
      </c>
      <c r="H32" s="12">
        <f t="shared" si="3"/>
        <v>5.1255893112723402E-3</v>
      </c>
      <c r="I32" s="10">
        <f t="shared" si="3"/>
        <v>1.33741</v>
      </c>
      <c r="J32" s="3" t="s">
        <v>41</v>
      </c>
      <c r="K32" s="3" t="str">
        <f t="shared" si="4"/>
        <v>Increasing</v>
      </c>
      <c r="L32" s="44">
        <v>5.1255893112723402E-3</v>
      </c>
      <c r="M32" s="3">
        <v>1.33741</v>
      </c>
      <c r="N32" s="45">
        <v>0.82899999999999996</v>
      </c>
      <c r="O32" s="45">
        <v>1.1000000000000001</v>
      </c>
      <c r="P32" s="45">
        <v>1.179</v>
      </c>
      <c r="Q32" s="45">
        <v>0.64700000000000002</v>
      </c>
      <c r="R32" s="45">
        <v>1.2050000000000001</v>
      </c>
      <c r="S32" s="45">
        <v>0.57099999999999995</v>
      </c>
      <c r="T32" s="45">
        <v>0.502</v>
      </c>
      <c r="U32" s="45">
        <v>0.53400000000000003</v>
      </c>
      <c r="V32" s="45">
        <v>1.0149999999999999</v>
      </c>
      <c r="W32" s="45">
        <v>0.78500000000000003</v>
      </c>
      <c r="X32" s="45">
        <v>1.911</v>
      </c>
      <c r="Y32" s="45">
        <v>0.74399999999999999</v>
      </c>
      <c r="Z32" s="45">
        <v>0.68899999999999995</v>
      </c>
      <c r="AA32" s="45">
        <v>0.39800000000000002</v>
      </c>
      <c r="AB32" s="45">
        <v>0.61099999999999999</v>
      </c>
      <c r="AC32" s="45">
        <v>0.71499999999999997</v>
      </c>
      <c r="AD32" s="45">
        <v>0.76400000000000001</v>
      </c>
      <c r="AE32" s="45">
        <v>0.52200000000000002</v>
      </c>
      <c r="AG32">
        <v>1.56</v>
      </c>
      <c r="AH32">
        <v>0.93300000000000005</v>
      </c>
      <c r="AI32">
        <v>2.6669999999999998</v>
      </c>
      <c r="AJ32">
        <v>3.109</v>
      </c>
      <c r="AK32">
        <v>1.65</v>
      </c>
      <c r="AL32">
        <v>0.80600000000000005</v>
      </c>
      <c r="AM32">
        <v>0.71799999999999997</v>
      </c>
      <c r="AN32">
        <v>1.663</v>
      </c>
      <c r="AO32">
        <v>0.71299999999999997</v>
      </c>
      <c r="AP32">
        <v>0.69499999999999995</v>
      </c>
      <c r="AQ32">
        <v>1.4650000000000001</v>
      </c>
      <c r="AR32">
        <v>2.1030000000000002</v>
      </c>
      <c r="AS32">
        <v>2.371</v>
      </c>
      <c r="AT32">
        <v>1.0860000000000001</v>
      </c>
      <c r="AU32">
        <v>0.872</v>
      </c>
      <c r="AV32">
        <v>0.70399999999999996</v>
      </c>
      <c r="AW32">
        <v>1.0629999999999999</v>
      </c>
      <c r="AX32">
        <v>1.075</v>
      </c>
    </row>
    <row r="33" spans="1:50" x14ac:dyDescent="0.25">
      <c r="A33" s="16" t="s">
        <v>226</v>
      </c>
      <c r="B33" s="15" t="s">
        <v>227</v>
      </c>
      <c r="C33" s="15">
        <v>86957</v>
      </c>
      <c r="D33" s="15" t="s">
        <v>258</v>
      </c>
      <c r="E33" s="10">
        <f t="shared" si="0"/>
        <v>1.1739444444444445</v>
      </c>
      <c r="F33" s="10">
        <f t="shared" si="1"/>
        <v>1.0644444444444447</v>
      </c>
      <c r="G33" s="11">
        <f t="shared" si="2"/>
        <v>-1.1028705636743212</v>
      </c>
      <c r="H33" s="12">
        <f t="shared" si="3"/>
        <v>2.9143429828007397E-2</v>
      </c>
      <c r="I33" s="10">
        <f t="shared" si="3"/>
        <v>1.3306500000000001</v>
      </c>
      <c r="J33" s="47" t="s">
        <v>226</v>
      </c>
      <c r="K33" s="3" t="str">
        <f t="shared" si="4"/>
        <v>Lowering</v>
      </c>
      <c r="L33" s="44">
        <v>2.9143429828007397E-2</v>
      </c>
      <c r="M33" s="3">
        <v>1.3306500000000001</v>
      </c>
      <c r="N33" s="45">
        <v>1.23</v>
      </c>
      <c r="O33" s="45">
        <v>1.054</v>
      </c>
      <c r="P33" s="45">
        <v>1.002</v>
      </c>
      <c r="Q33" s="45">
        <v>1.022</v>
      </c>
      <c r="R33" s="45">
        <v>1.3380000000000001</v>
      </c>
      <c r="S33" s="45">
        <v>1.349</v>
      </c>
      <c r="T33" s="45">
        <v>1.3049999999999999</v>
      </c>
      <c r="U33" s="45">
        <v>1.169</v>
      </c>
      <c r="V33" s="45">
        <v>1.139</v>
      </c>
      <c r="W33" s="45">
        <v>1.069</v>
      </c>
      <c r="X33" s="45">
        <v>1.538</v>
      </c>
      <c r="Y33" s="45">
        <v>1.1359999999999999</v>
      </c>
      <c r="Z33" s="45">
        <v>1.153</v>
      </c>
      <c r="AA33" s="45">
        <v>1.0049999999999999</v>
      </c>
      <c r="AB33" s="45">
        <v>1.026</v>
      </c>
      <c r="AC33" s="45">
        <v>1.226</v>
      </c>
      <c r="AD33" s="45">
        <v>1.2390000000000001</v>
      </c>
      <c r="AE33" s="45">
        <v>1.131</v>
      </c>
      <c r="AG33">
        <v>0.91100000000000003</v>
      </c>
      <c r="AH33">
        <v>1.0760000000000001</v>
      </c>
      <c r="AI33">
        <v>1.1160000000000001</v>
      </c>
      <c r="AJ33">
        <v>1.1160000000000001</v>
      </c>
      <c r="AK33">
        <v>1.0740000000000001</v>
      </c>
      <c r="AL33">
        <v>1.1259999999999999</v>
      </c>
      <c r="AM33">
        <v>1.1479999999999999</v>
      </c>
      <c r="AN33">
        <v>0.92100000000000004</v>
      </c>
      <c r="AO33">
        <v>1.127</v>
      </c>
      <c r="AP33">
        <v>0.94099999999999995</v>
      </c>
      <c r="AQ33">
        <v>1.0900000000000001</v>
      </c>
      <c r="AR33">
        <v>1.0880000000000001</v>
      </c>
      <c r="AS33">
        <v>1.4370000000000001</v>
      </c>
      <c r="AT33">
        <v>0.88500000000000001</v>
      </c>
      <c r="AU33">
        <v>0.93700000000000006</v>
      </c>
      <c r="AV33" s="13">
        <v>1</v>
      </c>
      <c r="AW33">
        <v>1.19</v>
      </c>
      <c r="AX33">
        <v>0.97699999999999998</v>
      </c>
    </row>
    <row r="34" spans="1:50" x14ac:dyDescent="0.25">
      <c r="A34" s="14" t="s">
        <v>78</v>
      </c>
      <c r="B34" s="15" t="s">
        <v>263</v>
      </c>
      <c r="C34" s="15">
        <v>86</v>
      </c>
      <c r="D34" s="15" t="s">
        <v>264</v>
      </c>
      <c r="E34" s="10">
        <f t="shared" si="0"/>
        <v>0.69534444444444443</v>
      </c>
      <c r="F34" s="10">
        <f t="shared" si="1"/>
        <v>1.2489999999999999</v>
      </c>
      <c r="G34" s="11">
        <f t="shared" si="2"/>
        <v>1.7962320832201466</v>
      </c>
      <c r="H34" s="12">
        <f t="shared" si="3"/>
        <v>5.1635721931226073E-3</v>
      </c>
      <c r="I34" s="10">
        <f t="shared" si="3"/>
        <v>1.32952</v>
      </c>
      <c r="J34" s="3" t="s">
        <v>78</v>
      </c>
      <c r="K34" s="3" t="str">
        <f t="shared" si="4"/>
        <v>Increasing</v>
      </c>
      <c r="L34" s="44">
        <v>5.1635721931226073E-3</v>
      </c>
      <c r="M34" s="3">
        <v>1.32952</v>
      </c>
      <c r="N34" s="45">
        <v>1.1919999999999999</v>
      </c>
      <c r="O34" s="45">
        <v>0.82599999999999996</v>
      </c>
      <c r="P34" s="45">
        <v>0.97399999999999998</v>
      </c>
      <c r="Q34" s="45">
        <v>0.28299999999999997</v>
      </c>
      <c r="R34" s="45">
        <v>0.53</v>
      </c>
      <c r="S34" s="45">
        <v>0.46239999999999998</v>
      </c>
      <c r="T34" s="45">
        <v>0.83099999999999996</v>
      </c>
      <c r="U34" s="45">
        <v>1.32</v>
      </c>
      <c r="V34" s="45">
        <v>1.0198</v>
      </c>
      <c r="W34" s="45">
        <v>0.49399999999999999</v>
      </c>
      <c r="X34" s="45">
        <v>1.921</v>
      </c>
      <c r="Y34" s="45">
        <v>0.248</v>
      </c>
      <c r="Z34" s="45">
        <v>0.191</v>
      </c>
      <c r="AA34" s="45">
        <v>0.23300000000000001</v>
      </c>
      <c r="AB34" s="45">
        <v>0.42299999999999999</v>
      </c>
      <c r="AC34" s="45">
        <v>0.42</v>
      </c>
      <c r="AD34" s="45">
        <v>0.41899999999999998</v>
      </c>
      <c r="AE34" s="45">
        <v>0.72899999999999998</v>
      </c>
      <c r="AG34">
        <v>2.0619999999999998</v>
      </c>
      <c r="AH34">
        <v>0.68300000000000005</v>
      </c>
      <c r="AI34">
        <v>2.4740000000000002</v>
      </c>
      <c r="AJ34">
        <v>1.718</v>
      </c>
      <c r="AK34">
        <v>0.65200000000000002</v>
      </c>
      <c r="AL34">
        <v>0.60699999999999998</v>
      </c>
      <c r="AM34">
        <v>0.47099999999999997</v>
      </c>
      <c r="AN34">
        <v>1.6459999999999999</v>
      </c>
      <c r="AO34">
        <v>0.90600000000000003</v>
      </c>
      <c r="AP34">
        <v>0.39900000000000002</v>
      </c>
      <c r="AQ34">
        <v>1.52</v>
      </c>
      <c r="AR34">
        <v>2.33</v>
      </c>
      <c r="AS34">
        <v>1.694</v>
      </c>
      <c r="AT34">
        <v>0.874</v>
      </c>
      <c r="AU34">
        <v>0.83299999999999996</v>
      </c>
      <c r="AV34">
        <v>1.321</v>
      </c>
      <c r="AW34">
        <v>1.468</v>
      </c>
      <c r="AX34">
        <v>0.82399999999999995</v>
      </c>
    </row>
    <row r="35" spans="1:50" x14ac:dyDescent="0.25">
      <c r="A35" s="14" t="s">
        <v>228</v>
      </c>
      <c r="B35" s="15" t="s">
        <v>229</v>
      </c>
      <c r="C35" s="15">
        <v>118</v>
      </c>
      <c r="D35" s="15" t="s">
        <v>265</v>
      </c>
      <c r="E35" s="10">
        <f t="shared" si="0"/>
        <v>1.0578888888888889</v>
      </c>
      <c r="F35" s="10">
        <f t="shared" si="1"/>
        <v>0.9227777777777777</v>
      </c>
      <c r="G35" s="11">
        <f t="shared" si="2"/>
        <v>-1.1464178205900062</v>
      </c>
      <c r="H35" s="12">
        <f t="shared" si="3"/>
        <v>1.3527020794459976E-2</v>
      </c>
      <c r="I35" s="10">
        <f t="shared" si="3"/>
        <v>1.3279099999999999</v>
      </c>
      <c r="J35" s="3" t="s">
        <v>230</v>
      </c>
      <c r="K35" s="3" t="str">
        <f t="shared" si="4"/>
        <v>Lowering</v>
      </c>
      <c r="L35" s="44">
        <v>1.3527020794459976E-2</v>
      </c>
      <c r="M35" s="3">
        <v>1.3279099999999999</v>
      </c>
      <c r="N35" s="45">
        <v>0.89700000000000002</v>
      </c>
      <c r="O35" s="45">
        <v>0.95299999999999996</v>
      </c>
      <c r="P35" s="45">
        <v>0.88100000000000001</v>
      </c>
      <c r="Q35" s="45">
        <v>1.458</v>
      </c>
      <c r="R35" s="45">
        <v>0.86</v>
      </c>
      <c r="S35" s="45">
        <v>1.1359999999999999</v>
      </c>
      <c r="T35" s="45">
        <v>1.1299999999999999</v>
      </c>
      <c r="U35" s="45">
        <v>0.878</v>
      </c>
      <c r="V35" s="45">
        <v>1.242</v>
      </c>
      <c r="W35" s="45">
        <v>1.054</v>
      </c>
      <c r="X35" s="45">
        <v>1.08</v>
      </c>
      <c r="Y35" s="45">
        <v>0.84499999999999997</v>
      </c>
      <c r="Z35" s="45">
        <v>0.94899999999999995</v>
      </c>
      <c r="AA35" s="45">
        <v>1.363</v>
      </c>
      <c r="AB35" s="45">
        <v>0.873</v>
      </c>
      <c r="AC35" s="45">
        <v>1.0429999999999999</v>
      </c>
      <c r="AD35" s="45">
        <v>1.3460000000000001</v>
      </c>
      <c r="AE35" s="45">
        <v>1.054</v>
      </c>
      <c r="AG35">
        <v>0.78800000000000003</v>
      </c>
      <c r="AH35">
        <v>0.90500000000000003</v>
      </c>
      <c r="AI35">
        <v>0.70299999999999996</v>
      </c>
      <c r="AJ35">
        <v>0.95299999999999996</v>
      </c>
      <c r="AK35">
        <v>0.65100000000000002</v>
      </c>
      <c r="AL35">
        <v>0.95399999999999996</v>
      </c>
      <c r="AM35">
        <v>1.2450000000000001</v>
      </c>
      <c r="AN35">
        <v>0.79700000000000004</v>
      </c>
      <c r="AO35">
        <v>1.1870000000000001</v>
      </c>
      <c r="AP35">
        <v>1.4079999999999999</v>
      </c>
      <c r="AQ35">
        <v>0.77800000000000002</v>
      </c>
      <c r="AR35">
        <v>0.876</v>
      </c>
      <c r="AS35">
        <v>0.80200000000000005</v>
      </c>
      <c r="AT35">
        <v>0.99199999999999999</v>
      </c>
      <c r="AU35">
        <v>0.89100000000000001</v>
      </c>
      <c r="AV35">
        <v>1.008</v>
      </c>
      <c r="AW35">
        <v>0.88</v>
      </c>
      <c r="AX35">
        <v>0.79200000000000004</v>
      </c>
    </row>
    <row r="36" spans="1:50" x14ac:dyDescent="0.25">
      <c r="A36" s="14" t="s">
        <v>231</v>
      </c>
      <c r="B36" s="18" t="s">
        <v>232</v>
      </c>
      <c r="C36" s="15">
        <v>439358</v>
      </c>
      <c r="D36" s="15" t="s">
        <v>266</v>
      </c>
      <c r="E36" s="10">
        <f t="shared" si="0"/>
        <v>0.86622222222222223</v>
      </c>
      <c r="F36" s="10">
        <f t="shared" si="1"/>
        <v>1.1532222222222221</v>
      </c>
      <c r="G36" s="11">
        <f t="shared" si="2"/>
        <v>1.3313237557721909</v>
      </c>
      <c r="H36" s="12">
        <f t="shared" si="3"/>
        <v>6.2035620904909213E-3</v>
      </c>
      <c r="I36" s="10">
        <f t="shared" si="3"/>
        <v>1.32663</v>
      </c>
      <c r="J36" s="3" t="s">
        <v>231</v>
      </c>
      <c r="K36" s="3" t="str">
        <f t="shared" si="4"/>
        <v>Increasing</v>
      </c>
      <c r="L36" s="44">
        <v>6.2035620904909213E-3</v>
      </c>
      <c r="M36" s="3">
        <v>1.32663</v>
      </c>
      <c r="N36" s="45">
        <v>0.98799999999999999</v>
      </c>
      <c r="O36" s="45">
        <v>1.008</v>
      </c>
      <c r="P36" s="45">
        <v>1.5589999999999999</v>
      </c>
      <c r="Q36" s="45">
        <v>0.46800000000000003</v>
      </c>
      <c r="R36" s="45">
        <v>1.2929999999999999</v>
      </c>
      <c r="S36" s="45">
        <v>0.86699999999999999</v>
      </c>
      <c r="T36" s="45">
        <v>1.0189999999999999</v>
      </c>
      <c r="U36" s="45">
        <v>1.0529999999999999</v>
      </c>
      <c r="V36" s="45">
        <v>0.58899999999999997</v>
      </c>
      <c r="W36" s="45">
        <v>0.875</v>
      </c>
      <c r="X36" s="45">
        <v>1.0229999999999999</v>
      </c>
      <c r="Y36" s="45">
        <v>0.60799999999999998</v>
      </c>
      <c r="Z36" s="45">
        <v>0.64300000000000002</v>
      </c>
      <c r="AA36" s="45">
        <v>0.80500000000000005</v>
      </c>
      <c r="AB36" s="45">
        <v>0.72</v>
      </c>
      <c r="AC36" s="45">
        <v>0.47399999999999998</v>
      </c>
      <c r="AD36" s="45">
        <v>0.64100000000000001</v>
      </c>
      <c r="AE36" s="45">
        <v>0.95899999999999996</v>
      </c>
      <c r="AG36">
        <v>1.1279999999999999</v>
      </c>
      <c r="AH36">
        <v>0.94299999999999995</v>
      </c>
      <c r="AI36">
        <v>2.113</v>
      </c>
      <c r="AJ36">
        <v>1.4450000000000001</v>
      </c>
      <c r="AK36">
        <v>1.1080000000000001</v>
      </c>
      <c r="AL36">
        <v>1.1559999999999999</v>
      </c>
      <c r="AM36">
        <v>0.54200000000000004</v>
      </c>
      <c r="AN36">
        <v>1.6619999999999999</v>
      </c>
      <c r="AO36">
        <v>0.94399999999999995</v>
      </c>
      <c r="AP36">
        <v>0.73</v>
      </c>
      <c r="AQ36">
        <v>1.101</v>
      </c>
      <c r="AR36">
        <v>1.359</v>
      </c>
      <c r="AS36">
        <v>1.2310000000000001</v>
      </c>
      <c r="AT36">
        <v>1.1819999999999999</v>
      </c>
      <c r="AU36">
        <v>0.99399999999999999</v>
      </c>
      <c r="AV36">
        <v>0.64200000000000002</v>
      </c>
      <c r="AW36">
        <v>1.512</v>
      </c>
      <c r="AX36">
        <v>0.96599999999999997</v>
      </c>
    </row>
    <row r="37" spans="1:50" x14ac:dyDescent="0.25">
      <c r="A37" s="14" t="s">
        <v>233</v>
      </c>
      <c r="B37" s="15" t="s">
        <v>258</v>
      </c>
      <c r="C37" s="15">
        <v>9543170</v>
      </c>
      <c r="D37" s="15" t="s">
        <v>258</v>
      </c>
      <c r="E37" s="10">
        <f t="shared" si="0"/>
        <v>0.83527777777777767</v>
      </c>
      <c r="F37" s="10">
        <f t="shared" si="1"/>
        <v>1.0939444444444446</v>
      </c>
      <c r="G37" s="11">
        <f t="shared" si="2"/>
        <v>1.3096774193548391</v>
      </c>
      <c r="H37" s="12">
        <f t="shared" si="3"/>
        <v>3.0769396274977278E-2</v>
      </c>
      <c r="I37" s="10">
        <f t="shared" si="3"/>
        <v>1.31969</v>
      </c>
      <c r="J37" s="3" t="s">
        <v>233</v>
      </c>
      <c r="K37" s="3" t="str">
        <f t="shared" si="4"/>
        <v>Increasing</v>
      </c>
      <c r="L37" s="44">
        <v>3.0769396274977278E-2</v>
      </c>
      <c r="M37" s="3">
        <v>1.31969</v>
      </c>
      <c r="N37" s="45">
        <v>1.6459999999999999</v>
      </c>
      <c r="O37" s="45">
        <v>0.80200000000000005</v>
      </c>
      <c r="P37" s="45">
        <v>1.081</v>
      </c>
      <c r="Q37" s="45">
        <v>0.67500000000000004</v>
      </c>
      <c r="R37" s="45">
        <v>1.1519999999999999</v>
      </c>
      <c r="S37" s="45">
        <v>0.85899999999999999</v>
      </c>
      <c r="T37" s="45">
        <v>0.499</v>
      </c>
      <c r="U37" s="45">
        <v>1.151</v>
      </c>
      <c r="V37" s="45">
        <v>0.64600000000000002</v>
      </c>
      <c r="W37" s="45">
        <v>0.69199999999999995</v>
      </c>
      <c r="X37" s="45">
        <v>0.59699999999999998</v>
      </c>
      <c r="Y37" s="45">
        <v>0.65500000000000003</v>
      </c>
      <c r="Z37" s="45">
        <v>0.67</v>
      </c>
      <c r="AA37" s="45">
        <v>0.56999999999999995</v>
      </c>
      <c r="AB37" s="45">
        <v>1.1759999999999999</v>
      </c>
      <c r="AC37" s="45">
        <v>0.84699999999999998</v>
      </c>
      <c r="AD37" s="45">
        <v>0.40500000000000003</v>
      </c>
      <c r="AE37" s="45">
        <v>0.91200000000000003</v>
      </c>
      <c r="AG37">
        <v>1.2250000000000001</v>
      </c>
      <c r="AH37">
        <v>0.879</v>
      </c>
      <c r="AI37">
        <v>1.21</v>
      </c>
      <c r="AJ37">
        <v>1.1399999999999999</v>
      </c>
      <c r="AK37">
        <v>0.91500000000000004</v>
      </c>
      <c r="AL37">
        <v>0.88300000000000001</v>
      </c>
      <c r="AM37">
        <v>0.501</v>
      </c>
      <c r="AN37">
        <v>1.1399999999999999</v>
      </c>
      <c r="AO37">
        <v>1.4359999999999999</v>
      </c>
      <c r="AP37">
        <v>0.378</v>
      </c>
      <c r="AQ37">
        <v>1.139</v>
      </c>
      <c r="AR37">
        <v>1.2729999999999999</v>
      </c>
      <c r="AS37">
        <v>1.4370000000000001</v>
      </c>
      <c r="AT37">
        <v>1.1220000000000001</v>
      </c>
      <c r="AU37">
        <v>1.468</v>
      </c>
      <c r="AV37">
        <v>0.55900000000000005</v>
      </c>
      <c r="AW37">
        <v>1.7729999999999999</v>
      </c>
      <c r="AX37">
        <v>1.2130000000000001</v>
      </c>
    </row>
    <row r="38" spans="1:50" x14ac:dyDescent="0.25">
      <c r="A38" s="14" t="s">
        <v>234</v>
      </c>
      <c r="B38" s="15" t="s">
        <v>229</v>
      </c>
      <c r="C38" s="15">
        <v>118</v>
      </c>
      <c r="D38" s="15" t="s">
        <v>265</v>
      </c>
      <c r="E38" s="10">
        <f t="shared" si="0"/>
        <v>1.0380555555555555</v>
      </c>
      <c r="F38" s="10">
        <f t="shared" si="1"/>
        <v>0.8987222222222222</v>
      </c>
      <c r="G38" s="11">
        <f t="shared" si="2"/>
        <v>-1.1550349261296904</v>
      </c>
      <c r="H38" s="12">
        <f t="shared" si="3"/>
        <v>9.5262089744725196E-3</v>
      </c>
      <c r="I38" s="10">
        <f t="shared" si="3"/>
        <v>1.31751</v>
      </c>
      <c r="J38" s="3" t="s">
        <v>234</v>
      </c>
      <c r="K38" s="3" t="str">
        <f t="shared" si="4"/>
        <v>Lowering</v>
      </c>
      <c r="L38" s="44">
        <v>9.5262089744725196E-3</v>
      </c>
      <c r="M38" s="3">
        <v>1.31751</v>
      </c>
      <c r="N38" s="45">
        <v>0.91300000000000003</v>
      </c>
      <c r="O38" s="45">
        <v>0.89400000000000002</v>
      </c>
      <c r="P38" s="45">
        <v>0.84599999999999997</v>
      </c>
      <c r="Q38" s="45">
        <v>1.4950000000000001</v>
      </c>
      <c r="R38" s="45">
        <v>0.80800000000000005</v>
      </c>
      <c r="S38" s="45">
        <v>1.1990000000000001</v>
      </c>
      <c r="T38" s="45">
        <v>1.089</v>
      </c>
      <c r="U38" s="45">
        <v>0.85299999999999998</v>
      </c>
      <c r="V38" s="45">
        <v>1.2609999999999999</v>
      </c>
      <c r="W38" s="45">
        <v>1.0589999999999999</v>
      </c>
      <c r="X38" s="45">
        <v>1.0740000000000001</v>
      </c>
      <c r="Y38" s="45">
        <v>0.83799999999999997</v>
      </c>
      <c r="Z38" s="45">
        <v>0.91200000000000003</v>
      </c>
      <c r="AA38" s="45">
        <v>1.383</v>
      </c>
      <c r="AB38" s="45">
        <v>0.79900000000000004</v>
      </c>
      <c r="AC38" s="45">
        <v>1.056</v>
      </c>
      <c r="AD38" s="45">
        <v>1.226</v>
      </c>
      <c r="AE38" s="45">
        <v>0.98</v>
      </c>
      <c r="AG38">
        <v>0.74299999999999999</v>
      </c>
      <c r="AH38">
        <v>0.88</v>
      </c>
      <c r="AI38">
        <v>0.66600000000000004</v>
      </c>
      <c r="AJ38">
        <v>0.94799999999999995</v>
      </c>
      <c r="AK38">
        <v>0.63500000000000001</v>
      </c>
      <c r="AL38">
        <v>0.93799999999999994</v>
      </c>
      <c r="AM38">
        <v>1.222</v>
      </c>
      <c r="AN38">
        <v>0.77800000000000002</v>
      </c>
      <c r="AO38">
        <v>1.19</v>
      </c>
      <c r="AP38">
        <v>1.373</v>
      </c>
      <c r="AQ38">
        <v>0.76200000000000001</v>
      </c>
      <c r="AR38">
        <v>0.79900000000000004</v>
      </c>
      <c r="AS38">
        <v>0.72499999999999998</v>
      </c>
      <c r="AT38">
        <v>0.98099999999999998</v>
      </c>
      <c r="AU38">
        <v>0.86599999999999999</v>
      </c>
      <c r="AV38">
        <v>1.0029999999999999</v>
      </c>
      <c r="AW38">
        <v>0.878</v>
      </c>
      <c r="AX38">
        <v>0.79</v>
      </c>
    </row>
    <row r="39" spans="1:50" x14ac:dyDescent="0.25">
      <c r="A39" s="14" t="s">
        <v>235</v>
      </c>
      <c r="B39" s="15" t="s">
        <v>229</v>
      </c>
      <c r="C39" s="15">
        <v>118</v>
      </c>
      <c r="D39" s="15" t="s">
        <v>265</v>
      </c>
      <c r="E39" s="10">
        <f t="shared" si="0"/>
        <v>1.036111111111111</v>
      </c>
      <c r="F39" s="10">
        <f t="shared" si="1"/>
        <v>0.89455555555555555</v>
      </c>
      <c r="G39" s="11">
        <f t="shared" si="2"/>
        <v>-1.1582412122717674</v>
      </c>
      <c r="H39" s="12">
        <f t="shared" si="3"/>
        <v>1.5962606225235567E-2</v>
      </c>
      <c r="I39" s="10">
        <f t="shared" si="3"/>
        <v>1.3124899999999999</v>
      </c>
      <c r="J39" s="3" t="s">
        <v>236</v>
      </c>
      <c r="K39" s="3" t="str">
        <f t="shared" si="4"/>
        <v>Lowering</v>
      </c>
      <c r="L39" s="44">
        <v>1.5962606225235567E-2</v>
      </c>
      <c r="M39" s="3">
        <v>1.3124899999999999</v>
      </c>
      <c r="N39" s="45">
        <v>0.90900000000000003</v>
      </c>
      <c r="O39" s="45">
        <v>0.90700000000000003</v>
      </c>
      <c r="P39" s="45">
        <v>0.83399999999999996</v>
      </c>
      <c r="Q39" s="45">
        <v>1.492</v>
      </c>
      <c r="R39" s="45">
        <v>0.80800000000000005</v>
      </c>
      <c r="S39" s="45">
        <v>1.159</v>
      </c>
      <c r="T39" s="45">
        <v>1.101</v>
      </c>
      <c r="U39" s="45">
        <v>0.85599999999999998</v>
      </c>
      <c r="V39" s="45">
        <v>1.2609999999999999</v>
      </c>
      <c r="W39" s="45">
        <v>1.054</v>
      </c>
      <c r="X39" s="45">
        <v>1.0640000000000001</v>
      </c>
      <c r="Y39" s="45">
        <v>0.84099999999999997</v>
      </c>
      <c r="Z39" s="45">
        <v>0.90900000000000003</v>
      </c>
      <c r="AA39" s="45">
        <v>1.363</v>
      </c>
      <c r="AB39" s="45">
        <v>0.81299999999999994</v>
      </c>
      <c r="AC39" s="45">
        <v>1.016</v>
      </c>
      <c r="AD39" s="45">
        <v>1.278</v>
      </c>
      <c r="AE39" s="45">
        <v>0.98499999999999999</v>
      </c>
      <c r="AG39">
        <v>0.75800000000000001</v>
      </c>
      <c r="AH39">
        <v>0.86199999999999999</v>
      </c>
      <c r="AI39">
        <v>0.67</v>
      </c>
      <c r="AJ39">
        <v>0.93899999999999995</v>
      </c>
      <c r="AK39">
        <v>0.626</v>
      </c>
      <c r="AL39">
        <v>0.92400000000000004</v>
      </c>
      <c r="AM39">
        <v>1.2130000000000001</v>
      </c>
      <c r="AN39">
        <v>0.76200000000000001</v>
      </c>
      <c r="AO39">
        <v>1.196</v>
      </c>
      <c r="AP39">
        <v>1.3480000000000001</v>
      </c>
      <c r="AQ39">
        <v>0.76100000000000001</v>
      </c>
      <c r="AR39">
        <v>0.81699999999999995</v>
      </c>
      <c r="AS39">
        <v>0.72199999999999998</v>
      </c>
      <c r="AT39" s="13">
        <v>1</v>
      </c>
      <c r="AU39">
        <v>0.877</v>
      </c>
      <c r="AV39">
        <v>0.98299999999999998</v>
      </c>
      <c r="AW39">
        <v>0.874</v>
      </c>
      <c r="AX39">
        <v>0.77</v>
      </c>
    </row>
    <row r="40" spans="1:50" x14ac:dyDescent="0.25">
      <c r="A40" s="16" t="s">
        <v>237</v>
      </c>
      <c r="B40" s="15" t="s">
        <v>267</v>
      </c>
      <c r="C40" s="15">
        <v>168058</v>
      </c>
      <c r="D40" s="15" t="s">
        <v>258</v>
      </c>
      <c r="E40" s="10">
        <f t="shared" si="0"/>
        <v>1.1861111111111109</v>
      </c>
      <c r="F40" s="10">
        <f t="shared" si="1"/>
        <v>0.93016666666666659</v>
      </c>
      <c r="G40" s="11">
        <f t="shared" si="2"/>
        <v>-1.2751597682613629</v>
      </c>
      <c r="H40" s="12">
        <f t="shared" si="3"/>
        <v>1.7225214725225445E-2</v>
      </c>
      <c r="I40" s="10">
        <f t="shared" si="3"/>
        <v>1.30501</v>
      </c>
      <c r="J40" s="47" t="s">
        <v>237</v>
      </c>
      <c r="K40" s="3" t="str">
        <f t="shared" si="4"/>
        <v>Lowering</v>
      </c>
      <c r="L40" s="44">
        <v>1.7225214725225445E-2</v>
      </c>
      <c r="M40" s="3">
        <v>1.30501</v>
      </c>
      <c r="N40" s="45">
        <v>1.1859999999999999</v>
      </c>
      <c r="O40" s="45">
        <v>1.2410000000000001</v>
      </c>
      <c r="P40" s="45">
        <v>1.2210000000000001</v>
      </c>
      <c r="Q40" s="45">
        <v>1.655</v>
      </c>
      <c r="R40" s="45">
        <v>0.91200000000000003</v>
      </c>
      <c r="S40" s="45">
        <v>1.1499999999999999</v>
      </c>
      <c r="T40" s="45">
        <v>1.4350000000000001</v>
      </c>
      <c r="U40" s="45">
        <v>1.1040000000000001</v>
      </c>
      <c r="V40" s="45">
        <v>1.2769999999999999</v>
      </c>
      <c r="W40" s="45">
        <v>0.96699999999999997</v>
      </c>
      <c r="X40" s="45">
        <v>1.1479999999999999</v>
      </c>
      <c r="Y40" s="45">
        <v>0.69599999999999995</v>
      </c>
      <c r="Z40" s="45">
        <v>1.1120000000000001</v>
      </c>
      <c r="AA40" s="45">
        <v>1.778</v>
      </c>
      <c r="AB40" s="45">
        <v>1.206</v>
      </c>
      <c r="AC40" s="45">
        <v>0.93799999999999994</v>
      </c>
      <c r="AD40" s="45">
        <v>1.222</v>
      </c>
      <c r="AE40" s="45">
        <v>1.1020000000000001</v>
      </c>
      <c r="AG40">
        <v>0.70699999999999996</v>
      </c>
      <c r="AH40">
        <v>0.80200000000000005</v>
      </c>
      <c r="AI40">
        <v>0.91700000000000004</v>
      </c>
      <c r="AJ40">
        <v>1.081</v>
      </c>
      <c r="AK40">
        <v>0.69099999999999995</v>
      </c>
      <c r="AL40">
        <v>0.877</v>
      </c>
      <c r="AM40">
        <v>0.90500000000000003</v>
      </c>
      <c r="AN40">
        <v>0.58599999999999997</v>
      </c>
      <c r="AO40">
        <v>0.80500000000000005</v>
      </c>
      <c r="AP40">
        <v>1.583</v>
      </c>
      <c r="AQ40">
        <v>0.61299999999999999</v>
      </c>
      <c r="AR40">
        <v>0.86399999999999999</v>
      </c>
      <c r="AS40">
        <v>0.85699999999999998</v>
      </c>
      <c r="AT40">
        <v>0.95</v>
      </c>
      <c r="AU40">
        <v>1.147</v>
      </c>
      <c r="AV40">
        <v>1.73</v>
      </c>
      <c r="AW40">
        <v>0.86299999999999999</v>
      </c>
      <c r="AX40">
        <v>0.76500000000000001</v>
      </c>
    </row>
    <row r="41" spans="1:50" x14ac:dyDescent="0.25">
      <c r="A41" s="14" t="s">
        <v>238</v>
      </c>
      <c r="B41" s="15" t="s">
        <v>229</v>
      </c>
      <c r="C41" s="15">
        <v>118</v>
      </c>
      <c r="D41" s="15" t="s">
        <v>265</v>
      </c>
      <c r="E41" s="10">
        <f t="shared" si="0"/>
        <v>1.0095000000000001</v>
      </c>
      <c r="F41" s="10">
        <f t="shared" si="1"/>
        <v>0.88800000000000023</v>
      </c>
      <c r="G41" s="11">
        <f t="shared" si="2"/>
        <v>-1.1368243243243241</v>
      </c>
      <c r="H41" s="12">
        <f t="shared" si="3"/>
        <v>1.0402249452506545E-2</v>
      </c>
      <c r="I41" s="10">
        <f t="shared" si="3"/>
        <v>1.28878</v>
      </c>
      <c r="J41" s="3" t="s">
        <v>239</v>
      </c>
      <c r="K41" s="3" t="str">
        <f t="shared" si="4"/>
        <v>Lowering</v>
      </c>
      <c r="L41" s="44">
        <v>1.0402249452506545E-2</v>
      </c>
      <c r="M41" s="3">
        <v>1.28878</v>
      </c>
      <c r="N41" s="45">
        <v>0.94299999999999995</v>
      </c>
      <c r="O41" s="45">
        <v>0.88100000000000001</v>
      </c>
      <c r="P41" s="45">
        <v>0.81399999999999995</v>
      </c>
      <c r="Q41" s="45">
        <v>1.4359999999999999</v>
      </c>
      <c r="R41" s="45">
        <v>0.80100000000000005</v>
      </c>
      <c r="S41" s="45">
        <v>1.1319999999999999</v>
      </c>
      <c r="T41" s="45">
        <v>1.1040000000000001</v>
      </c>
      <c r="U41" s="45">
        <v>0.85</v>
      </c>
      <c r="V41" s="45">
        <v>1.175</v>
      </c>
      <c r="W41" s="45">
        <v>1.0389999999999999</v>
      </c>
      <c r="X41" s="45">
        <v>1.0509999999999999</v>
      </c>
      <c r="Y41" s="45">
        <v>0.81499999999999995</v>
      </c>
      <c r="Z41" s="45">
        <v>0.91100000000000003</v>
      </c>
      <c r="AA41" s="45">
        <v>1.335</v>
      </c>
      <c r="AB41" s="45">
        <v>0.77100000000000002</v>
      </c>
      <c r="AC41" s="45">
        <v>1.0049999999999999</v>
      </c>
      <c r="AD41" s="45">
        <v>1.1299999999999999</v>
      </c>
      <c r="AE41" s="45">
        <v>0.97799999999999998</v>
      </c>
      <c r="AG41">
        <v>0.75</v>
      </c>
      <c r="AH41">
        <v>0.89400000000000002</v>
      </c>
      <c r="AI41">
        <v>0.68600000000000005</v>
      </c>
      <c r="AJ41">
        <v>0.93799999999999994</v>
      </c>
      <c r="AK41">
        <v>0.65800000000000003</v>
      </c>
      <c r="AL41">
        <v>0.92300000000000004</v>
      </c>
      <c r="AM41">
        <v>1.1519999999999999</v>
      </c>
      <c r="AN41">
        <v>0.74099999999999999</v>
      </c>
      <c r="AO41">
        <v>1.1419999999999999</v>
      </c>
      <c r="AP41">
        <v>1.294</v>
      </c>
      <c r="AQ41">
        <v>0.79300000000000004</v>
      </c>
      <c r="AR41">
        <v>0.78400000000000003</v>
      </c>
      <c r="AS41">
        <v>0.752</v>
      </c>
      <c r="AT41">
        <v>0.92700000000000005</v>
      </c>
      <c r="AU41">
        <v>0.871</v>
      </c>
      <c r="AV41">
        <v>1.0049999999999999</v>
      </c>
      <c r="AW41">
        <v>0.89300000000000002</v>
      </c>
      <c r="AX41">
        <v>0.78100000000000003</v>
      </c>
    </row>
    <row r="42" spans="1:50" x14ac:dyDescent="0.25">
      <c r="A42" s="16" t="s">
        <v>240</v>
      </c>
      <c r="B42" s="15" t="s">
        <v>258</v>
      </c>
      <c r="C42" s="15">
        <v>16722117</v>
      </c>
      <c r="D42" s="15" t="s">
        <v>258</v>
      </c>
      <c r="E42" s="10">
        <f t="shared" si="0"/>
        <v>1.2828888888888887</v>
      </c>
      <c r="F42" s="10">
        <f t="shared" si="1"/>
        <v>1.0908333333333333</v>
      </c>
      <c r="G42" s="11">
        <f t="shared" si="2"/>
        <v>-1.1760631525337406</v>
      </c>
      <c r="H42" s="12">
        <f t="shared" si="3"/>
        <v>1.0036212475212821E-2</v>
      </c>
      <c r="I42" s="10">
        <f t="shared" si="3"/>
        <v>1.2343200000000001</v>
      </c>
      <c r="J42" s="47" t="s">
        <v>240</v>
      </c>
      <c r="K42" s="3" t="str">
        <f t="shared" si="4"/>
        <v>Lowering</v>
      </c>
      <c r="L42" s="44">
        <v>1.0036212475212821E-2</v>
      </c>
      <c r="M42" s="3">
        <v>1.2343200000000001</v>
      </c>
      <c r="N42" s="45">
        <v>0.92300000000000004</v>
      </c>
      <c r="O42" s="45">
        <v>1.486</v>
      </c>
      <c r="P42" s="45">
        <v>0.99099999999999999</v>
      </c>
      <c r="Q42" s="45">
        <v>1.446</v>
      </c>
      <c r="R42" s="45">
        <v>1.0049999999999999</v>
      </c>
      <c r="S42" s="45">
        <v>1.19</v>
      </c>
      <c r="T42" s="45">
        <v>1.202</v>
      </c>
      <c r="U42" s="45">
        <v>1.1299999999999999</v>
      </c>
      <c r="V42" s="45">
        <v>1.2849999999999999</v>
      </c>
      <c r="W42" s="45">
        <v>1.0740000000000001</v>
      </c>
      <c r="X42" s="45">
        <v>1.7050000000000001</v>
      </c>
      <c r="Y42" s="45">
        <v>1.4830000000000001</v>
      </c>
      <c r="Z42" s="45">
        <v>1.1499999999999999</v>
      </c>
      <c r="AA42" s="45">
        <v>1.6080000000000001</v>
      </c>
      <c r="AB42" s="45">
        <v>1.0529999999999999</v>
      </c>
      <c r="AC42" s="45">
        <v>1.9390000000000001</v>
      </c>
      <c r="AD42" s="45">
        <v>1.304</v>
      </c>
      <c r="AE42" s="45">
        <v>1.1180000000000001</v>
      </c>
      <c r="AG42">
        <v>1.1020000000000001</v>
      </c>
      <c r="AH42">
        <v>1.0629999999999999</v>
      </c>
      <c r="AI42">
        <v>1.0389999999999999</v>
      </c>
      <c r="AJ42">
        <v>1.214</v>
      </c>
      <c r="AK42">
        <v>1.06</v>
      </c>
      <c r="AL42">
        <v>0.99099999999999999</v>
      </c>
      <c r="AM42">
        <v>1.258</v>
      </c>
      <c r="AN42">
        <v>1.0660000000000001</v>
      </c>
      <c r="AO42">
        <v>1.3620000000000001</v>
      </c>
      <c r="AP42">
        <v>0.97</v>
      </c>
      <c r="AQ42">
        <v>1.2390000000000001</v>
      </c>
      <c r="AR42">
        <v>0.96</v>
      </c>
      <c r="AS42">
        <v>1.0089999999999999</v>
      </c>
      <c r="AT42">
        <v>1.238</v>
      </c>
      <c r="AU42">
        <v>0.94599999999999995</v>
      </c>
      <c r="AV42">
        <v>0.95699999999999996</v>
      </c>
      <c r="AW42">
        <v>1.0780000000000001</v>
      </c>
      <c r="AX42">
        <v>1.083</v>
      </c>
    </row>
    <row r="43" spans="1:50" x14ac:dyDescent="0.25">
      <c r="A43" s="22" t="s">
        <v>143</v>
      </c>
      <c r="B43" s="18" t="s">
        <v>268</v>
      </c>
      <c r="C43" s="19">
        <v>700</v>
      </c>
      <c r="D43" s="18" t="s">
        <v>269</v>
      </c>
      <c r="E43" s="10">
        <f t="shared" si="0"/>
        <v>1.0531666666666668</v>
      </c>
      <c r="F43" s="10">
        <f t="shared" si="1"/>
        <v>0.94366666666666665</v>
      </c>
      <c r="G43" s="11">
        <f t="shared" si="2"/>
        <v>-1.1160367361356414</v>
      </c>
      <c r="H43" s="12">
        <f t="shared" si="3"/>
        <v>3.1868465724019801E-3</v>
      </c>
      <c r="I43" s="10">
        <f t="shared" si="3"/>
        <v>1.2184900000000001</v>
      </c>
      <c r="J43" s="47" t="s">
        <v>143</v>
      </c>
      <c r="K43" s="3" t="str">
        <f t="shared" si="4"/>
        <v>Lowering</v>
      </c>
      <c r="L43" s="44">
        <v>3.1868465724019801E-3</v>
      </c>
      <c r="M43" s="3">
        <v>1.2184900000000001</v>
      </c>
      <c r="N43" s="45">
        <v>1.014</v>
      </c>
      <c r="O43" s="45">
        <v>0.99</v>
      </c>
      <c r="P43" s="45">
        <v>1.0860000000000001</v>
      </c>
      <c r="Q43" s="45">
        <v>1.1519999999999999</v>
      </c>
      <c r="R43" s="45">
        <v>1.1639999999999999</v>
      </c>
      <c r="S43" s="45">
        <v>1.228</v>
      </c>
      <c r="T43" s="45">
        <v>0.99</v>
      </c>
      <c r="U43" s="45">
        <v>0.86</v>
      </c>
      <c r="V43" s="45">
        <v>1.0609999999999999</v>
      </c>
      <c r="W43" s="45">
        <v>1.0229999999999999</v>
      </c>
      <c r="X43" s="45">
        <v>0.84399999999999997</v>
      </c>
      <c r="Y43" s="45">
        <v>1.198</v>
      </c>
      <c r="Z43" s="45">
        <v>1.2210000000000001</v>
      </c>
      <c r="AA43" s="45">
        <v>1.161</v>
      </c>
      <c r="AB43" s="45">
        <v>0.92200000000000004</v>
      </c>
      <c r="AC43" s="45">
        <v>0.98199999999999998</v>
      </c>
      <c r="AD43" s="45">
        <v>1.05</v>
      </c>
      <c r="AE43" s="45">
        <v>1.0109999999999999</v>
      </c>
      <c r="AG43">
        <v>0.89900000000000002</v>
      </c>
      <c r="AH43">
        <v>0.96099999999999997</v>
      </c>
      <c r="AI43">
        <v>0.90300000000000002</v>
      </c>
      <c r="AJ43">
        <v>0.79900000000000004</v>
      </c>
      <c r="AK43">
        <v>1.135</v>
      </c>
      <c r="AL43">
        <v>1.1220000000000001</v>
      </c>
      <c r="AM43">
        <v>0.89100000000000001</v>
      </c>
      <c r="AN43">
        <v>0.69199999999999995</v>
      </c>
      <c r="AO43">
        <v>0.88600000000000001</v>
      </c>
      <c r="AP43">
        <v>1.1719999999999999</v>
      </c>
      <c r="AQ43">
        <v>0.82</v>
      </c>
      <c r="AR43">
        <v>0.89</v>
      </c>
      <c r="AS43">
        <v>0.997</v>
      </c>
      <c r="AT43">
        <v>0.93799999999999994</v>
      </c>
      <c r="AU43">
        <v>0.94</v>
      </c>
      <c r="AV43">
        <v>1.129</v>
      </c>
      <c r="AW43">
        <v>0.88</v>
      </c>
      <c r="AX43">
        <v>0.93200000000000005</v>
      </c>
    </row>
  </sheetData>
  <autoFilter ref="J2:XEP2">
    <sortState ref="J4:XER65">
      <sortCondition descending="1" ref="M3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7"/>
  <sheetViews>
    <sheetView tabSelected="1" topLeftCell="A3" workbookViewId="0">
      <selection activeCell="B16" sqref="B16"/>
    </sheetView>
  </sheetViews>
  <sheetFormatPr baseColWidth="10" defaultRowHeight="15" x14ac:dyDescent="0.25"/>
  <cols>
    <col min="1" max="1" width="30.42578125" customWidth="1"/>
    <col min="2" max="2" width="13.5703125" style="6" customWidth="1"/>
    <col min="3" max="3" width="10.85546875" style="36"/>
    <col min="4" max="4" width="10.85546875" style="6"/>
    <col min="8" max="8" width="12" bestFit="1" customWidth="1"/>
    <col min="9" max="9" width="11.42578125" style="1"/>
    <col min="10" max="10" width="22.42578125" customWidth="1"/>
    <col min="11" max="11" width="11.140625" bestFit="1" customWidth="1"/>
  </cols>
  <sheetData>
    <row r="1" spans="1:50" x14ac:dyDescent="0.25">
      <c r="M1" t="s">
        <v>180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</row>
    <row r="2" spans="1:50" x14ac:dyDescent="0.25">
      <c r="A2" s="3" t="s">
        <v>179</v>
      </c>
      <c r="B2" s="40" t="s">
        <v>178</v>
      </c>
      <c r="C2" s="37" t="s">
        <v>177</v>
      </c>
      <c r="D2" s="40" t="s">
        <v>176</v>
      </c>
      <c r="E2" s="3" t="s">
        <v>175</v>
      </c>
      <c r="F2" s="3" t="s">
        <v>174</v>
      </c>
      <c r="G2" s="3" t="s">
        <v>173</v>
      </c>
      <c r="H2" s="3" t="s">
        <v>169</v>
      </c>
      <c r="I2" s="4" t="s">
        <v>172</v>
      </c>
      <c r="J2" s="3" t="s">
        <v>171</v>
      </c>
      <c r="K2" s="3" t="s">
        <v>170</v>
      </c>
      <c r="L2" s="44" t="s">
        <v>169</v>
      </c>
      <c r="M2" s="3" t="s">
        <v>168</v>
      </c>
      <c r="N2" s="3" t="s">
        <v>167</v>
      </c>
      <c r="O2" s="3" t="s">
        <v>167</v>
      </c>
      <c r="P2" s="3" t="s">
        <v>167</v>
      </c>
      <c r="Q2" s="3" t="s">
        <v>167</v>
      </c>
      <c r="R2" s="3" t="s">
        <v>167</v>
      </c>
      <c r="S2" s="3" t="s">
        <v>167</v>
      </c>
      <c r="T2" s="3" t="s">
        <v>167</v>
      </c>
      <c r="U2" s="3" t="s">
        <v>167</v>
      </c>
      <c r="V2" s="3" t="s">
        <v>167</v>
      </c>
      <c r="W2" s="3" t="s">
        <v>167</v>
      </c>
      <c r="X2" s="3" t="s">
        <v>167</v>
      </c>
      <c r="Y2" s="3" t="s">
        <v>167</v>
      </c>
      <c r="Z2" s="3" t="s">
        <v>167</v>
      </c>
      <c r="AA2" s="3" t="s">
        <v>167</v>
      </c>
      <c r="AB2" s="3" t="s">
        <v>167</v>
      </c>
      <c r="AC2" s="3" t="s">
        <v>167</v>
      </c>
      <c r="AD2" s="3" t="s">
        <v>167</v>
      </c>
      <c r="AE2" s="3" t="s">
        <v>167</v>
      </c>
      <c r="AG2" t="s">
        <v>166</v>
      </c>
      <c r="AH2" t="s">
        <v>166</v>
      </c>
      <c r="AI2" t="s">
        <v>166</v>
      </c>
      <c r="AJ2" t="s">
        <v>166</v>
      </c>
      <c r="AK2" t="s">
        <v>166</v>
      </c>
      <c r="AL2" t="s">
        <v>166</v>
      </c>
      <c r="AM2" t="s">
        <v>166</v>
      </c>
      <c r="AN2" t="s">
        <v>166</v>
      </c>
      <c r="AO2" t="s">
        <v>166</v>
      </c>
      <c r="AP2" t="s">
        <v>166</v>
      </c>
      <c r="AQ2" t="s">
        <v>166</v>
      </c>
      <c r="AR2" t="s">
        <v>166</v>
      </c>
      <c r="AS2" t="s">
        <v>166</v>
      </c>
      <c r="AT2" t="s">
        <v>166</v>
      </c>
      <c r="AU2" t="s">
        <v>166</v>
      </c>
      <c r="AV2" t="s">
        <v>166</v>
      </c>
      <c r="AW2" t="s">
        <v>166</v>
      </c>
      <c r="AX2" t="s">
        <v>166</v>
      </c>
    </row>
    <row r="3" spans="1:50" x14ac:dyDescent="0.25">
      <c r="A3" s="32" t="s">
        <v>164</v>
      </c>
      <c r="B3" s="34" t="s">
        <v>161</v>
      </c>
      <c r="C3" s="38">
        <v>6029</v>
      </c>
      <c r="D3" s="34" t="s">
        <v>163</v>
      </c>
      <c r="E3" s="4">
        <f t="shared" ref="E3:E57" si="0">AVERAGE(N3:AE3)</f>
        <v>1.1617777777777778</v>
      </c>
      <c r="F3" s="4">
        <f t="shared" ref="F3:F57" si="1">AVERAGE(AG3:AX3)</f>
        <v>0.6189444444444443</v>
      </c>
      <c r="G3" s="4">
        <f t="shared" ref="G3:G57" si="2">IF(E3&gt;F3,-E3/F3,F3/E3)</f>
        <v>-1.8770307871824796</v>
      </c>
      <c r="H3" s="5">
        <f t="shared" ref="H3:H57" si="3">_xlfn.T.TEST(N3:AE3,AG3:AX3,2,1)</f>
        <v>4.7563382687398821E-11</v>
      </c>
      <c r="I3" s="4">
        <v>2.56</v>
      </c>
      <c r="J3" s="3" t="s">
        <v>162</v>
      </c>
      <c r="K3" s="3" t="str">
        <f>IF(G3&lt;0,"Lowering","Increasing")</f>
        <v>Lowering</v>
      </c>
      <c r="L3" s="44">
        <v>4.7563382687398821E-11</v>
      </c>
      <c r="M3" s="3">
        <v>2.56202</v>
      </c>
      <c r="N3" s="3">
        <v>1.071</v>
      </c>
      <c r="O3" s="3">
        <v>0.998</v>
      </c>
      <c r="P3" s="3">
        <v>1.179</v>
      </c>
      <c r="Q3" s="3">
        <v>1.196</v>
      </c>
      <c r="R3" s="3">
        <v>1.3180000000000001</v>
      </c>
      <c r="S3" s="3">
        <v>1.244</v>
      </c>
      <c r="T3" s="3">
        <v>1.0509999999999999</v>
      </c>
      <c r="U3" s="3">
        <v>1.423</v>
      </c>
      <c r="V3" s="3">
        <v>1.395</v>
      </c>
      <c r="W3" s="3">
        <v>0.93700000000000006</v>
      </c>
      <c r="X3" s="3">
        <v>1.0840000000000001</v>
      </c>
      <c r="Y3" s="3">
        <v>1.647</v>
      </c>
      <c r="Z3" s="3">
        <v>0.995</v>
      </c>
      <c r="AA3" s="3">
        <v>1.0189999999999999</v>
      </c>
      <c r="AB3" s="3">
        <v>1.1579999999999999</v>
      </c>
      <c r="AC3" s="3">
        <v>1.08</v>
      </c>
      <c r="AD3" s="3">
        <v>1.1559999999999999</v>
      </c>
      <c r="AE3" s="3">
        <v>0.96099999999999997</v>
      </c>
      <c r="AG3">
        <v>0.46600000000000003</v>
      </c>
      <c r="AH3">
        <v>0.49099999999999999</v>
      </c>
      <c r="AI3">
        <v>0.67100000000000004</v>
      </c>
      <c r="AJ3">
        <v>0.55200000000000005</v>
      </c>
      <c r="AK3">
        <v>0.65500000000000003</v>
      </c>
      <c r="AL3">
        <v>0.66500000000000004</v>
      </c>
      <c r="AM3">
        <v>0.85</v>
      </c>
      <c r="AN3">
        <v>0.72499999999999998</v>
      </c>
      <c r="AO3">
        <v>0.58399999999999996</v>
      </c>
      <c r="AP3">
        <v>0.74299999999999999</v>
      </c>
      <c r="AQ3">
        <v>0.70099999999999996</v>
      </c>
      <c r="AR3">
        <v>1.0029999999999999</v>
      </c>
      <c r="AS3">
        <v>0.46899999999999997</v>
      </c>
      <c r="AT3">
        <v>0.42399999999999999</v>
      </c>
      <c r="AU3">
        <v>0.67900000000000005</v>
      </c>
      <c r="AV3">
        <v>0.442</v>
      </c>
      <c r="AW3">
        <v>0.65400000000000003</v>
      </c>
      <c r="AX3">
        <v>0.36699999999999999</v>
      </c>
    </row>
    <row r="4" spans="1:50" x14ac:dyDescent="0.25">
      <c r="A4" s="32" t="s">
        <v>159</v>
      </c>
      <c r="B4" s="34" t="s">
        <v>161</v>
      </c>
      <c r="C4" s="38">
        <v>6029</v>
      </c>
      <c r="D4" s="34" t="s">
        <v>160</v>
      </c>
      <c r="E4" s="4">
        <f t="shared" si="0"/>
        <v>1.1130555555555555</v>
      </c>
      <c r="F4" s="4">
        <f t="shared" si="1"/>
        <v>0.65244444444444438</v>
      </c>
      <c r="G4" s="4">
        <f t="shared" si="2"/>
        <v>-1.7059775204359673</v>
      </c>
      <c r="H4" s="5">
        <f t="shared" si="3"/>
        <v>7.6941523905613854E-10</v>
      </c>
      <c r="I4" s="4">
        <v>2.5194700000000001</v>
      </c>
      <c r="J4" s="3" t="s">
        <v>159</v>
      </c>
      <c r="K4" s="3" t="str">
        <f t="shared" ref="K4:K57" si="4">IF(G4&lt;0,"Lowering","Increasing")</f>
        <v>Lowering</v>
      </c>
      <c r="L4" s="44">
        <v>7.6941523905613854E-10</v>
      </c>
      <c r="M4" s="3">
        <v>2.5194700000000001</v>
      </c>
      <c r="N4" s="3">
        <v>0.97899999999999998</v>
      </c>
      <c r="O4" s="3">
        <v>1.0129999999999999</v>
      </c>
      <c r="P4" s="3">
        <v>1.175</v>
      </c>
      <c r="Q4" s="3">
        <v>0.98599999999999999</v>
      </c>
      <c r="R4" s="3">
        <v>1.304</v>
      </c>
      <c r="S4" s="3">
        <v>1.282</v>
      </c>
      <c r="T4" s="3">
        <v>0.95499999999999996</v>
      </c>
      <c r="U4" s="3">
        <v>1.28</v>
      </c>
      <c r="V4" s="3">
        <v>1.206</v>
      </c>
      <c r="W4" s="3">
        <v>1.022</v>
      </c>
      <c r="X4" s="3">
        <v>1.1200000000000001</v>
      </c>
      <c r="Y4" s="3">
        <v>1.486</v>
      </c>
      <c r="Z4" s="3">
        <v>1.1619999999999999</v>
      </c>
      <c r="AA4" s="3">
        <v>1.095</v>
      </c>
      <c r="AB4" s="3">
        <v>0.93100000000000005</v>
      </c>
      <c r="AC4" s="3">
        <v>0.88200000000000001</v>
      </c>
      <c r="AD4" s="3">
        <v>1.2410000000000001</v>
      </c>
      <c r="AE4" s="3">
        <v>0.91600000000000004</v>
      </c>
      <c r="AG4">
        <v>0.53800000000000003</v>
      </c>
      <c r="AH4">
        <v>0.47499999999999998</v>
      </c>
      <c r="AI4">
        <v>0.57799999999999996</v>
      </c>
      <c r="AJ4">
        <v>0.629</v>
      </c>
      <c r="AK4">
        <v>0.71299999999999997</v>
      </c>
      <c r="AL4">
        <v>0.56699999999999995</v>
      </c>
      <c r="AM4">
        <v>0.84899999999999998</v>
      </c>
      <c r="AN4">
        <v>0.86099999999999999</v>
      </c>
      <c r="AO4">
        <v>0.71299999999999997</v>
      </c>
      <c r="AP4">
        <v>0.76100000000000001</v>
      </c>
      <c r="AQ4">
        <v>0.78300000000000003</v>
      </c>
      <c r="AR4">
        <v>0.91500000000000004</v>
      </c>
      <c r="AS4">
        <v>0.48499999999999999</v>
      </c>
      <c r="AT4">
        <v>0.54100000000000004</v>
      </c>
      <c r="AU4">
        <v>0.71099999999999997</v>
      </c>
      <c r="AV4">
        <v>0.48199999999999998</v>
      </c>
      <c r="AW4">
        <v>0.71599999999999997</v>
      </c>
      <c r="AX4">
        <v>0.42699999999999999</v>
      </c>
    </row>
    <row r="5" spans="1:50" x14ac:dyDescent="0.25">
      <c r="A5" s="32" t="s">
        <v>158</v>
      </c>
      <c r="B5" s="34" t="s">
        <v>157</v>
      </c>
      <c r="C5" s="38">
        <v>1045</v>
      </c>
      <c r="D5" s="34" t="s">
        <v>270</v>
      </c>
      <c r="E5" s="4">
        <f t="shared" si="0"/>
        <v>1.0513888888888892</v>
      </c>
      <c r="F5" s="4">
        <f t="shared" si="1"/>
        <v>0.53222222222222237</v>
      </c>
      <c r="G5" s="4">
        <f t="shared" si="2"/>
        <v>-1.9754697286012526</v>
      </c>
      <c r="H5" s="5">
        <f t="shared" si="3"/>
        <v>9.19485467319036E-8</v>
      </c>
      <c r="I5" s="4">
        <v>2.34</v>
      </c>
      <c r="J5" s="3" t="s">
        <v>156</v>
      </c>
      <c r="K5" s="3" t="str">
        <f t="shared" si="4"/>
        <v>Lowering</v>
      </c>
      <c r="L5" s="44">
        <v>9.19485467319036E-8</v>
      </c>
      <c r="M5" s="3">
        <v>2.3356300000000001</v>
      </c>
      <c r="N5" s="3">
        <v>0.72299999999999998</v>
      </c>
      <c r="O5" s="3">
        <v>0.96699999999999997</v>
      </c>
      <c r="P5" s="3">
        <v>0.74299999999999999</v>
      </c>
      <c r="Q5" s="3">
        <v>1.625</v>
      </c>
      <c r="R5" s="3">
        <v>0.99</v>
      </c>
      <c r="S5" s="3">
        <v>0.98599999999999999</v>
      </c>
      <c r="T5" s="3">
        <v>1.046</v>
      </c>
      <c r="U5" s="3">
        <v>0.83</v>
      </c>
      <c r="V5" s="3">
        <v>1.143</v>
      </c>
      <c r="W5" s="3">
        <v>1.3089999999999999</v>
      </c>
      <c r="X5" s="3">
        <v>0.67200000000000004</v>
      </c>
      <c r="Y5" s="3">
        <v>1.4379999999999999</v>
      </c>
      <c r="Z5" s="3">
        <v>0.98799999999999999</v>
      </c>
      <c r="AA5" s="3">
        <v>1.278</v>
      </c>
      <c r="AB5" s="3">
        <v>0.93799999999999994</v>
      </c>
      <c r="AC5" s="3">
        <v>1.34</v>
      </c>
      <c r="AD5" s="3">
        <v>0.98099999999999998</v>
      </c>
      <c r="AE5" s="3">
        <v>0.92800000000000005</v>
      </c>
      <c r="AG5">
        <v>0.47199999999999998</v>
      </c>
      <c r="AH5">
        <v>0.51700000000000002</v>
      </c>
      <c r="AI5">
        <v>0.53700000000000003</v>
      </c>
      <c r="AJ5">
        <v>0.74299999999999999</v>
      </c>
      <c r="AK5">
        <v>0.57299999999999995</v>
      </c>
      <c r="AL5">
        <v>0.55100000000000005</v>
      </c>
      <c r="AM5">
        <v>0.82099999999999995</v>
      </c>
      <c r="AN5">
        <v>0.309</v>
      </c>
      <c r="AO5">
        <v>0.66700000000000004</v>
      </c>
      <c r="AP5">
        <v>0.51500000000000001</v>
      </c>
      <c r="AQ5">
        <v>0.439</v>
      </c>
      <c r="AR5">
        <v>0.40200000000000002</v>
      </c>
      <c r="AS5">
        <v>0.66600000000000004</v>
      </c>
      <c r="AT5">
        <v>0.44</v>
      </c>
      <c r="AU5">
        <v>0.377</v>
      </c>
      <c r="AV5">
        <v>0.55700000000000005</v>
      </c>
      <c r="AW5">
        <v>0.52700000000000002</v>
      </c>
      <c r="AX5">
        <v>0.46700000000000003</v>
      </c>
    </row>
    <row r="6" spans="1:50" x14ac:dyDescent="0.25">
      <c r="A6" s="32" t="s">
        <v>88</v>
      </c>
      <c r="B6" s="34" t="s">
        <v>87</v>
      </c>
      <c r="C6" s="38">
        <v>5810</v>
      </c>
      <c r="D6" s="34" t="s">
        <v>86</v>
      </c>
      <c r="E6" s="4">
        <f t="shared" si="0"/>
        <v>1.0166666666666666</v>
      </c>
      <c r="F6" s="4">
        <f t="shared" si="1"/>
        <v>0.80677777777777793</v>
      </c>
      <c r="G6" s="4">
        <f t="shared" si="2"/>
        <v>-1.2601570031676075</v>
      </c>
      <c r="H6" s="5">
        <f t="shared" si="3"/>
        <v>6.8088311635957848E-7</v>
      </c>
      <c r="I6" s="4">
        <v>1.44</v>
      </c>
      <c r="J6" s="3" t="s">
        <v>85</v>
      </c>
      <c r="K6" s="3" t="str">
        <f t="shared" si="4"/>
        <v>Lowering</v>
      </c>
      <c r="L6" s="44">
        <v>6.8088311635957848E-7</v>
      </c>
      <c r="M6" s="3">
        <v>1.4449399999999999</v>
      </c>
      <c r="N6" s="3">
        <v>1.0569999999999999</v>
      </c>
      <c r="O6" s="3">
        <v>1.3919999999999999</v>
      </c>
      <c r="P6" s="3">
        <v>0.84599999999999997</v>
      </c>
      <c r="Q6" s="3">
        <v>0.76100000000000001</v>
      </c>
      <c r="R6" s="3">
        <v>0.97499999999999998</v>
      </c>
      <c r="S6" s="3">
        <v>0.81699999999999995</v>
      </c>
      <c r="T6" s="3">
        <v>1.0029999999999999</v>
      </c>
      <c r="U6" s="3">
        <v>0.76700000000000002</v>
      </c>
      <c r="V6" s="3">
        <v>1.26</v>
      </c>
      <c r="W6" s="3">
        <v>1.256</v>
      </c>
      <c r="X6" s="3">
        <v>1.23</v>
      </c>
      <c r="Y6" s="3">
        <v>1.3640000000000001</v>
      </c>
      <c r="Z6" s="3">
        <v>1.22</v>
      </c>
      <c r="AA6" s="3">
        <v>1.1459999999999999</v>
      </c>
      <c r="AB6" s="3">
        <v>0.82199999999999995</v>
      </c>
      <c r="AC6" s="3">
        <v>0.61</v>
      </c>
      <c r="AD6" s="3">
        <v>1.0529999999999999</v>
      </c>
      <c r="AE6" s="3">
        <v>0.72099999999999997</v>
      </c>
      <c r="AG6">
        <v>0.79900000000000004</v>
      </c>
      <c r="AH6">
        <v>1.0429999999999999</v>
      </c>
      <c r="AI6">
        <v>0.76100000000000001</v>
      </c>
      <c r="AJ6">
        <v>0.69</v>
      </c>
      <c r="AK6">
        <v>0.72499999999999998</v>
      </c>
      <c r="AL6">
        <v>0.65400000000000003</v>
      </c>
      <c r="AM6">
        <v>0.67900000000000005</v>
      </c>
      <c r="AN6">
        <v>0.70099999999999996</v>
      </c>
      <c r="AO6">
        <v>0.88700000000000001</v>
      </c>
      <c r="AP6">
        <v>0.92</v>
      </c>
      <c r="AQ6">
        <v>0.95199999999999996</v>
      </c>
      <c r="AR6">
        <v>0.99199999999999999</v>
      </c>
      <c r="AS6">
        <v>1.032</v>
      </c>
      <c r="AT6">
        <v>0.90900000000000003</v>
      </c>
      <c r="AU6">
        <v>0.66</v>
      </c>
      <c r="AV6">
        <v>0.622</v>
      </c>
      <c r="AW6">
        <v>0.93300000000000005</v>
      </c>
      <c r="AX6">
        <v>0.56299999999999994</v>
      </c>
    </row>
    <row r="7" spans="1:50" x14ac:dyDescent="0.25">
      <c r="A7" s="32" t="s">
        <v>143</v>
      </c>
      <c r="B7" s="34" t="s">
        <v>268</v>
      </c>
      <c r="C7" s="38">
        <v>700</v>
      </c>
      <c r="D7" s="34" t="s">
        <v>269</v>
      </c>
      <c r="E7" s="4">
        <f t="shared" si="0"/>
        <v>1.0531666666666668</v>
      </c>
      <c r="F7" s="4">
        <f t="shared" si="1"/>
        <v>0.85872222222222239</v>
      </c>
      <c r="G7" s="4">
        <f t="shared" si="2"/>
        <v>-1.2264346250889564</v>
      </c>
      <c r="H7" s="5">
        <f t="shared" si="3"/>
        <v>1.38573142845898E-6</v>
      </c>
      <c r="I7" s="4">
        <v>1.8</v>
      </c>
      <c r="J7" s="3" t="s">
        <v>143</v>
      </c>
      <c r="K7" s="3" t="str">
        <f t="shared" si="4"/>
        <v>Lowering</v>
      </c>
      <c r="L7" s="44">
        <v>1.38573142845898E-6</v>
      </c>
      <c r="M7" s="3">
        <v>1.8008500000000001</v>
      </c>
      <c r="N7" s="3">
        <v>1.014</v>
      </c>
      <c r="O7" s="3">
        <v>0.99</v>
      </c>
      <c r="P7" s="3">
        <v>1.0860000000000001</v>
      </c>
      <c r="Q7" s="3">
        <v>1.1519999999999999</v>
      </c>
      <c r="R7" s="3">
        <v>1.1639999999999999</v>
      </c>
      <c r="S7" s="3">
        <v>1.228</v>
      </c>
      <c r="T7" s="3">
        <v>0.99</v>
      </c>
      <c r="U7" s="3">
        <v>0.86</v>
      </c>
      <c r="V7" s="3">
        <v>1.0609999999999999</v>
      </c>
      <c r="W7" s="3">
        <v>1.0229999999999999</v>
      </c>
      <c r="X7" s="3">
        <v>0.84399999999999997</v>
      </c>
      <c r="Y7" s="3">
        <v>1.198</v>
      </c>
      <c r="Z7" s="3">
        <v>1.2210000000000001</v>
      </c>
      <c r="AA7" s="3">
        <v>1.161</v>
      </c>
      <c r="AB7" s="3">
        <v>0.92200000000000004</v>
      </c>
      <c r="AC7" s="3">
        <v>0.98199999999999998</v>
      </c>
      <c r="AD7" s="3">
        <v>1.05</v>
      </c>
      <c r="AE7" s="3">
        <v>1.0109999999999999</v>
      </c>
      <c r="AG7">
        <v>0.81899999999999995</v>
      </c>
      <c r="AH7">
        <v>0.88500000000000001</v>
      </c>
      <c r="AI7">
        <v>0.94499999999999995</v>
      </c>
      <c r="AJ7">
        <v>1.018</v>
      </c>
      <c r="AK7">
        <v>0.85</v>
      </c>
      <c r="AL7">
        <v>1.01</v>
      </c>
      <c r="AM7">
        <v>0.82699999999999996</v>
      </c>
      <c r="AN7">
        <v>0.58799999999999997</v>
      </c>
      <c r="AO7">
        <v>1.0489999999999999</v>
      </c>
      <c r="AP7">
        <v>0.61599999999999999</v>
      </c>
      <c r="AQ7">
        <v>0.621</v>
      </c>
      <c r="AR7">
        <v>0.80700000000000005</v>
      </c>
      <c r="AS7">
        <v>1.06</v>
      </c>
      <c r="AT7">
        <v>0.84799999999999998</v>
      </c>
      <c r="AU7">
        <v>0.92800000000000005</v>
      </c>
      <c r="AV7">
        <v>0.81699999999999995</v>
      </c>
      <c r="AW7">
        <v>0.95699999999999996</v>
      </c>
      <c r="AX7">
        <v>0.81200000000000006</v>
      </c>
    </row>
    <row r="8" spans="1:50" x14ac:dyDescent="0.25">
      <c r="A8" s="33" t="s">
        <v>151</v>
      </c>
      <c r="B8" s="34" t="s">
        <v>150</v>
      </c>
      <c r="C8" s="38">
        <v>496</v>
      </c>
      <c r="D8" s="34" t="s">
        <v>149</v>
      </c>
      <c r="E8" s="4">
        <f t="shared" si="0"/>
        <v>1.1453888888888892</v>
      </c>
      <c r="F8" s="4">
        <f t="shared" si="1"/>
        <v>0.78855555555555545</v>
      </c>
      <c r="G8" s="4">
        <f t="shared" si="2"/>
        <v>-1.4525151472453155</v>
      </c>
      <c r="H8" s="5">
        <f t="shared" si="3"/>
        <v>5.1908676299228271E-6</v>
      </c>
      <c r="I8" s="4">
        <v>1.95</v>
      </c>
      <c r="J8" s="3" t="s">
        <v>148</v>
      </c>
      <c r="K8" s="3" t="str">
        <f t="shared" si="4"/>
        <v>Lowering</v>
      </c>
      <c r="L8" s="44">
        <v>5.1908676299228271E-6</v>
      </c>
      <c r="M8" s="3">
        <v>1.9458299999999999</v>
      </c>
      <c r="N8" s="3">
        <v>0.86199999999999999</v>
      </c>
      <c r="O8" s="3">
        <v>1.0680000000000001</v>
      </c>
      <c r="P8" s="3">
        <v>0.91700000000000004</v>
      </c>
      <c r="Q8" s="3">
        <v>1.08</v>
      </c>
      <c r="R8" s="3">
        <v>1.272</v>
      </c>
      <c r="S8" s="3">
        <v>1.1060000000000001</v>
      </c>
      <c r="T8" s="3">
        <v>1.1339999999999999</v>
      </c>
      <c r="U8" s="3">
        <v>0.88200000000000001</v>
      </c>
      <c r="V8" s="3">
        <v>1.5149999999999999</v>
      </c>
      <c r="W8" s="3">
        <v>1.6020000000000001</v>
      </c>
      <c r="X8" s="3">
        <v>0.86099999999999999</v>
      </c>
      <c r="Y8" s="3">
        <v>1.1180000000000001</v>
      </c>
      <c r="Z8" s="3">
        <v>1.2</v>
      </c>
      <c r="AA8" s="3">
        <v>1.736</v>
      </c>
      <c r="AB8" s="3">
        <v>0.98399999999999999</v>
      </c>
      <c r="AC8" s="3">
        <v>1.0069999999999999</v>
      </c>
      <c r="AD8" s="3">
        <v>1.377</v>
      </c>
      <c r="AE8" s="3">
        <v>0.89600000000000002</v>
      </c>
      <c r="AG8">
        <v>0.753</v>
      </c>
      <c r="AH8">
        <v>0.95899999999999996</v>
      </c>
      <c r="AI8">
        <v>0.84499999999999997</v>
      </c>
      <c r="AJ8">
        <v>0.89700000000000002</v>
      </c>
      <c r="AK8">
        <v>0.70699999999999996</v>
      </c>
      <c r="AL8">
        <v>0.73099999999999998</v>
      </c>
      <c r="AM8">
        <v>0.74399999999999999</v>
      </c>
      <c r="AN8">
        <v>0.623</v>
      </c>
      <c r="AO8">
        <v>1.079</v>
      </c>
      <c r="AP8">
        <v>0.89900000000000002</v>
      </c>
      <c r="AQ8">
        <v>0.50900000000000001</v>
      </c>
      <c r="AR8">
        <v>0.71299999999999997</v>
      </c>
      <c r="AS8">
        <v>0.92500000000000004</v>
      </c>
      <c r="AT8">
        <v>0.81799999999999995</v>
      </c>
      <c r="AU8">
        <v>0.63800000000000001</v>
      </c>
      <c r="AV8">
        <v>0.76100000000000001</v>
      </c>
      <c r="AW8">
        <v>0.751</v>
      </c>
      <c r="AX8">
        <v>0.84199999999999997</v>
      </c>
    </row>
    <row r="9" spans="1:50" x14ac:dyDescent="0.25">
      <c r="A9" s="32" t="s">
        <v>49</v>
      </c>
      <c r="B9" s="34" t="s">
        <v>271</v>
      </c>
      <c r="C9" s="38">
        <v>9750</v>
      </c>
      <c r="D9" s="34" t="s">
        <v>272</v>
      </c>
      <c r="E9" s="4">
        <f t="shared" si="0"/>
        <v>1.044777777777778</v>
      </c>
      <c r="F9" s="4">
        <f t="shared" si="1"/>
        <v>0.85272222222222227</v>
      </c>
      <c r="G9" s="4">
        <f t="shared" si="2"/>
        <v>-1.2252263991139489</v>
      </c>
      <c r="H9" s="5">
        <f t="shared" si="3"/>
        <v>5.6942668157686522E-6</v>
      </c>
      <c r="I9" s="4">
        <v>1.31497</v>
      </c>
      <c r="J9" s="3" t="s">
        <v>49</v>
      </c>
      <c r="K9" s="3" t="str">
        <f t="shared" si="4"/>
        <v>Lowering</v>
      </c>
      <c r="L9" s="44">
        <v>5.6942668157686522E-6</v>
      </c>
      <c r="M9" s="3">
        <v>1.31497</v>
      </c>
      <c r="N9" s="3">
        <v>1.0429999999999999</v>
      </c>
      <c r="O9" s="3">
        <v>0.88800000000000001</v>
      </c>
      <c r="P9" s="3">
        <v>0.79700000000000004</v>
      </c>
      <c r="Q9" s="3">
        <v>1.409</v>
      </c>
      <c r="R9" s="3">
        <v>0.99</v>
      </c>
      <c r="S9" s="3">
        <v>1.137</v>
      </c>
      <c r="T9" s="3">
        <v>1.2589999999999999</v>
      </c>
      <c r="U9" s="3">
        <v>0.755</v>
      </c>
      <c r="V9" s="3">
        <v>1.532</v>
      </c>
      <c r="W9" s="3">
        <v>1.0649999999999999</v>
      </c>
      <c r="X9" s="3">
        <v>0.74399999999999999</v>
      </c>
      <c r="Y9" s="3">
        <v>0.90600000000000003</v>
      </c>
      <c r="Z9" s="3">
        <v>0.88500000000000001</v>
      </c>
      <c r="AA9" s="3">
        <v>1.2490000000000001</v>
      </c>
      <c r="AB9" s="3">
        <v>1.147</v>
      </c>
      <c r="AC9" s="3">
        <v>0.83</v>
      </c>
      <c r="AD9" s="3">
        <v>1.218</v>
      </c>
      <c r="AE9" s="3">
        <v>0.95199999999999996</v>
      </c>
      <c r="AG9">
        <v>0.93</v>
      </c>
      <c r="AH9">
        <v>0.747</v>
      </c>
      <c r="AI9">
        <v>0.70799999999999996</v>
      </c>
      <c r="AJ9">
        <v>1.248</v>
      </c>
      <c r="AK9">
        <v>0.75900000000000001</v>
      </c>
      <c r="AL9">
        <v>0.81499999999999995</v>
      </c>
      <c r="AM9">
        <v>1.169</v>
      </c>
      <c r="AN9">
        <v>0.63200000000000001</v>
      </c>
      <c r="AO9">
        <v>1.2669999999999999</v>
      </c>
      <c r="AP9">
        <v>0.746</v>
      </c>
      <c r="AQ9">
        <v>0.53500000000000003</v>
      </c>
      <c r="AR9">
        <v>0.88400000000000001</v>
      </c>
      <c r="AS9">
        <v>0.89200000000000002</v>
      </c>
      <c r="AT9">
        <v>0.77</v>
      </c>
      <c r="AU9">
        <v>0.83499999999999996</v>
      </c>
      <c r="AV9">
        <v>0.55400000000000005</v>
      </c>
      <c r="AW9">
        <v>0.96599999999999997</v>
      </c>
      <c r="AX9">
        <v>0.89200000000000002</v>
      </c>
    </row>
    <row r="10" spans="1:50" x14ac:dyDescent="0.25">
      <c r="A10" s="32" t="s">
        <v>135</v>
      </c>
      <c r="B10" s="34" t="s">
        <v>134</v>
      </c>
      <c r="C10" s="38">
        <v>1174</v>
      </c>
      <c r="D10" s="34" t="s">
        <v>133</v>
      </c>
      <c r="E10" s="4">
        <f t="shared" si="0"/>
        <v>1.1642222222222223</v>
      </c>
      <c r="F10" s="4">
        <f t="shared" si="1"/>
        <v>0.8911111111111113</v>
      </c>
      <c r="G10" s="4">
        <f t="shared" si="2"/>
        <v>-1.3064837905236906</v>
      </c>
      <c r="H10" s="5">
        <f t="shared" si="3"/>
        <v>9.5845212953487999E-6</v>
      </c>
      <c r="I10" s="4">
        <v>1.78</v>
      </c>
      <c r="J10" s="3" t="s">
        <v>132</v>
      </c>
      <c r="K10" s="3" t="str">
        <f t="shared" si="4"/>
        <v>Lowering</v>
      </c>
      <c r="L10" s="44">
        <v>9.5845212953487999E-6</v>
      </c>
      <c r="M10" s="3">
        <v>1.7837499999999999</v>
      </c>
      <c r="N10" s="3">
        <v>0.83499999999999996</v>
      </c>
      <c r="O10" s="3">
        <v>0.81899999999999995</v>
      </c>
      <c r="P10" s="3">
        <v>1.0840000000000001</v>
      </c>
      <c r="Q10" s="3">
        <v>1.1459999999999999</v>
      </c>
      <c r="R10" s="3">
        <v>1.2070000000000001</v>
      </c>
      <c r="S10" s="3">
        <v>1.0389999999999999</v>
      </c>
      <c r="T10" s="3">
        <v>1.137</v>
      </c>
      <c r="U10" s="3">
        <v>1.036</v>
      </c>
      <c r="V10" s="3">
        <v>1.4570000000000001</v>
      </c>
      <c r="W10" s="3">
        <v>1.397</v>
      </c>
      <c r="X10" s="3">
        <v>1.1519999999999999</v>
      </c>
      <c r="Y10" s="3">
        <v>1.7390000000000001</v>
      </c>
      <c r="Z10" s="3">
        <v>1.2430000000000001</v>
      </c>
      <c r="AA10" s="3">
        <v>1.2589999999999999</v>
      </c>
      <c r="AB10" s="3">
        <v>0.96699999999999997</v>
      </c>
      <c r="AC10" s="3">
        <v>0.99199999999999999</v>
      </c>
      <c r="AD10" s="3">
        <v>1.2729999999999999</v>
      </c>
      <c r="AE10" s="3">
        <v>1.1739999999999999</v>
      </c>
      <c r="AG10">
        <v>0.68899999999999995</v>
      </c>
      <c r="AH10">
        <v>0.66800000000000004</v>
      </c>
      <c r="AI10">
        <v>0.99</v>
      </c>
      <c r="AJ10">
        <v>0.78</v>
      </c>
      <c r="AK10">
        <v>0.85599999999999998</v>
      </c>
      <c r="AL10">
        <v>0.92</v>
      </c>
      <c r="AM10">
        <v>0.89100000000000001</v>
      </c>
      <c r="AN10">
        <v>0.94</v>
      </c>
      <c r="AO10">
        <v>0.81799999999999995</v>
      </c>
      <c r="AP10">
        <v>1.294</v>
      </c>
      <c r="AQ10">
        <v>0.98</v>
      </c>
      <c r="AR10">
        <v>1.0469999999999999</v>
      </c>
      <c r="AS10">
        <v>0.84799999999999998</v>
      </c>
      <c r="AT10">
        <v>0.91900000000000004</v>
      </c>
      <c r="AU10">
        <v>0.93700000000000006</v>
      </c>
      <c r="AV10">
        <v>0.54200000000000004</v>
      </c>
      <c r="AW10">
        <v>1.026</v>
      </c>
      <c r="AX10">
        <v>0.89500000000000002</v>
      </c>
    </row>
    <row r="11" spans="1:50" x14ac:dyDescent="0.25">
      <c r="A11" s="33" t="s">
        <v>181</v>
      </c>
      <c r="B11" s="34" t="s">
        <v>268</v>
      </c>
      <c r="C11" s="38">
        <v>700</v>
      </c>
      <c r="D11" s="34" t="s">
        <v>269</v>
      </c>
      <c r="E11" s="4">
        <f t="shared" si="0"/>
        <v>1.0888333333333331</v>
      </c>
      <c r="F11" s="4">
        <f t="shared" si="1"/>
        <v>0.90494444444444455</v>
      </c>
      <c r="G11" s="4">
        <f t="shared" si="2"/>
        <v>-1.2032046166124375</v>
      </c>
      <c r="H11" s="5">
        <f t="shared" si="3"/>
        <v>1.1747918898564652E-5</v>
      </c>
      <c r="I11" s="4">
        <v>1.75</v>
      </c>
      <c r="J11" s="3" t="s">
        <v>138</v>
      </c>
      <c r="K11" s="3" t="str">
        <f t="shared" si="4"/>
        <v>Lowering</v>
      </c>
      <c r="L11" s="44">
        <v>1.1747918898564652E-5</v>
      </c>
      <c r="M11" s="3">
        <v>1.7592000000000001</v>
      </c>
      <c r="N11" s="3">
        <v>1.0409999999999999</v>
      </c>
      <c r="O11" s="3">
        <v>1.018</v>
      </c>
      <c r="P11" s="3">
        <v>1.1279999999999999</v>
      </c>
      <c r="Q11" s="3">
        <v>1.173</v>
      </c>
      <c r="R11" s="3">
        <v>1.1539999999999999</v>
      </c>
      <c r="S11" s="3">
        <v>1.276</v>
      </c>
      <c r="T11" s="3">
        <v>1.073</v>
      </c>
      <c r="U11" s="3">
        <v>0.89500000000000002</v>
      </c>
      <c r="V11" s="3">
        <v>1.129</v>
      </c>
      <c r="W11" s="3">
        <v>1.0429999999999999</v>
      </c>
      <c r="X11" s="3">
        <v>0.91900000000000004</v>
      </c>
      <c r="Y11" s="3">
        <v>1.264</v>
      </c>
      <c r="Z11" s="3">
        <v>1.212</v>
      </c>
      <c r="AA11" s="3">
        <v>1.1739999999999999</v>
      </c>
      <c r="AB11" s="3">
        <v>0.93400000000000005</v>
      </c>
      <c r="AC11" s="3">
        <v>1.038</v>
      </c>
      <c r="AD11" s="3">
        <v>1.073</v>
      </c>
      <c r="AE11" s="3">
        <v>1.0549999999999999</v>
      </c>
      <c r="AG11">
        <v>0.88500000000000001</v>
      </c>
      <c r="AH11">
        <v>0.99399999999999999</v>
      </c>
      <c r="AI11">
        <v>0.97</v>
      </c>
      <c r="AJ11">
        <v>1.0329999999999999</v>
      </c>
      <c r="AK11">
        <v>0.86399999999999999</v>
      </c>
      <c r="AL11">
        <v>1.0469999999999999</v>
      </c>
      <c r="AM11">
        <v>0.85</v>
      </c>
      <c r="AN11">
        <v>0.64200000000000002</v>
      </c>
      <c r="AO11">
        <v>1.093</v>
      </c>
      <c r="AP11">
        <v>0.64600000000000002</v>
      </c>
      <c r="AQ11">
        <v>0.65400000000000003</v>
      </c>
      <c r="AR11">
        <v>0.84499999999999997</v>
      </c>
      <c r="AS11">
        <v>1.0820000000000001</v>
      </c>
      <c r="AT11">
        <v>0.88800000000000001</v>
      </c>
      <c r="AU11">
        <v>1.0109999999999999</v>
      </c>
      <c r="AV11">
        <v>0.876</v>
      </c>
      <c r="AW11">
        <v>1.024</v>
      </c>
      <c r="AX11">
        <v>0.88500000000000001</v>
      </c>
    </row>
    <row r="12" spans="1:50" x14ac:dyDescent="0.25">
      <c r="A12" s="32" t="s">
        <v>66</v>
      </c>
      <c r="B12" s="34" t="s">
        <v>65</v>
      </c>
      <c r="C12" s="38">
        <v>9750</v>
      </c>
      <c r="D12" s="34" t="s">
        <v>64</v>
      </c>
      <c r="E12" s="4">
        <f t="shared" si="0"/>
        <v>1.0375555555555556</v>
      </c>
      <c r="F12" s="4">
        <f t="shared" si="1"/>
        <v>0.86438888888888876</v>
      </c>
      <c r="G12" s="4">
        <f t="shared" si="2"/>
        <v>-1.2003342117102644</v>
      </c>
      <c r="H12" s="5">
        <f t="shared" si="3"/>
        <v>1.8325726321336264E-5</v>
      </c>
      <c r="I12" s="4">
        <v>1.34</v>
      </c>
      <c r="J12" s="3" t="s">
        <v>63</v>
      </c>
      <c r="K12" s="3" t="str">
        <f t="shared" si="4"/>
        <v>Lowering</v>
      </c>
      <c r="L12" s="44">
        <v>1.8325726321336264E-5</v>
      </c>
      <c r="M12" s="3">
        <v>1.34093</v>
      </c>
      <c r="N12" s="3">
        <v>0.99199999999999999</v>
      </c>
      <c r="O12" s="3">
        <v>0.875</v>
      </c>
      <c r="P12" s="3">
        <v>0.81599999999999995</v>
      </c>
      <c r="Q12" s="3">
        <v>1.38</v>
      </c>
      <c r="R12" s="3">
        <v>1.004</v>
      </c>
      <c r="S12" s="3">
        <v>1.153</v>
      </c>
      <c r="T12" s="3">
        <v>1.196</v>
      </c>
      <c r="U12" s="3">
        <v>0.77700000000000002</v>
      </c>
      <c r="V12" s="3">
        <v>1.458</v>
      </c>
      <c r="W12" s="3">
        <v>1.105</v>
      </c>
      <c r="X12" s="3">
        <v>0.748</v>
      </c>
      <c r="Y12" s="3">
        <v>0.876</v>
      </c>
      <c r="Z12" s="3">
        <v>0.86099999999999999</v>
      </c>
      <c r="AA12" s="3">
        <v>1.238</v>
      </c>
      <c r="AB12" s="3">
        <v>1.1659999999999999</v>
      </c>
      <c r="AC12" s="3">
        <v>0.82599999999999996</v>
      </c>
      <c r="AD12" s="3">
        <v>1.216</v>
      </c>
      <c r="AE12" s="3">
        <v>0.98899999999999999</v>
      </c>
      <c r="AG12">
        <v>0.94899999999999995</v>
      </c>
      <c r="AH12">
        <v>0.80300000000000005</v>
      </c>
      <c r="AI12">
        <v>0.753</v>
      </c>
      <c r="AJ12">
        <v>1.159</v>
      </c>
      <c r="AK12">
        <v>0.82499999999999996</v>
      </c>
      <c r="AL12">
        <v>0.83899999999999997</v>
      </c>
      <c r="AM12">
        <v>1.0960000000000001</v>
      </c>
      <c r="AN12">
        <v>0.61799999999999999</v>
      </c>
      <c r="AO12">
        <v>1.1599999999999999</v>
      </c>
      <c r="AP12">
        <v>0.77600000000000002</v>
      </c>
      <c r="AQ12">
        <v>0.60899999999999999</v>
      </c>
      <c r="AR12">
        <v>0.873</v>
      </c>
      <c r="AS12">
        <v>0.86499999999999999</v>
      </c>
      <c r="AT12">
        <v>0.79700000000000004</v>
      </c>
      <c r="AU12">
        <v>0.88500000000000001</v>
      </c>
      <c r="AV12">
        <v>0.68700000000000006</v>
      </c>
      <c r="AW12">
        <v>0.96599999999999997</v>
      </c>
      <c r="AX12">
        <v>0.89900000000000002</v>
      </c>
    </row>
    <row r="13" spans="1:50" x14ac:dyDescent="0.25">
      <c r="A13" s="32" t="s">
        <v>109</v>
      </c>
      <c r="B13" s="34" t="s">
        <v>108</v>
      </c>
      <c r="C13" s="38">
        <v>161166</v>
      </c>
      <c r="D13" s="34" t="s">
        <v>107</v>
      </c>
      <c r="E13" s="4">
        <f t="shared" si="0"/>
        <v>1.0474444444444444</v>
      </c>
      <c r="F13" s="4">
        <f t="shared" si="1"/>
        <v>0.84255555555555561</v>
      </c>
      <c r="G13" s="4">
        <f t="shared" si="2"/>
        <v>-1.2431755241988658</v>
      </c>
      <c r="H13" s="5">
        <f t="shared" si="3"/>
        <v>2.1891936778582278E-5</v>
      </c>
      <c r="I13" s="4">
        <v>1.48</v>
      </c>
      <c r="J13" s="3" t="s">
        <v>106</v>
      </c>
      <c r="K13" s="3" t="str">
        <f t="shared" si="4"/>
        <v>Lowering</v>
      </c>
      <c r="L13" s="44">
        <v>2.1891936778582278E-5</v>
      </c>
      <c r="M13" s="3">
        <v>1.4811099999999999</v>
      </c>
      <c r="N13" s="3">
        <v>1.1519999999999999</v>
      </c>
      <c r="O13" s="3">
        <v>1.0209999999999999</v>
      </c>
      <c r="P13" s="3">
        <v>0.624</v>
      </c>
      <c r="Q13" s="3">
        <v>1.0669999999999999</v>
      </c>
      <c r="R13" s="3">
        <v>0.84299999999999997</v>
      </c>
      <c r="S13" s="3">
        <v>1.5149999999999999</v>
      </c>
      <c r="T13" s="3">
        <v>1.2290000000000001</v>
      </c>
      <c r="U13" s="3">
        <v>1.056</v>
      </c>
      <c r="V13" s="3">
        <v>1.0349999999999999</v>
      </c>
      <c r="W13" s="3">
        <v>0.97099999999999997</v>
      </c>
      <c r="X13" s="3">
        <v>1.097</v>
      </c>
      <c r="Y13" s="3">
        <v>1.111</v>
      </c>
      <c r="Z13" s="3">
        <v>0.78300000000000003</v>
      </c>
      <c r="AA13" s="3">
        <v>1.1779999999999999</v>
      </c>
      <c r="AB13" s="3">
        <v>1.2669999999999999</v>
      </c>
      <c r="AC13" s="3">
        <v>1.0580000000000001</v>
      </c>
      <c r="AD13" s="3">
        <v>0.83799999999999997</v>
      </c>
      <c r="AE13" s="3">
        <v>1.0089999999999999</v>
      </c>
      <c r="AG13">
        <v>0.88600000000000001</v>
      </c>
      <c r="AH13">
        <v>0.83299999999999996</v>
      </c>
      <c r="AI13">
        <v>0.69299999999999995</v>
      </c>
      <c r="AJ13">
        <v>0.95899999999999996</v>
      </c>
      <c r="AK13">
        <v>0.77600000000000002</v>
      </c>
      <c r="AL13">
        <v>1.2569999999999999</v>
      </c>
      <c r="AM13">
        <v>1.026</v>
      </c>
      <c r="AN13">
        <v>0.80300000000000005</v>
      </c>
      <c r="AO13">
        <v>0.95499999999999996</v>
      </c>
      <c r="AP13">
        <v>0.60499999999999998</v>
      </c>
      <c r="AQ13">
        <v>0.64900000000000002</v>
      </c>
      <c r="AR13">
        <v>0.76</v>
      </c>
      <c r="AS13">
        <v>0.85899999999999999</v>
      </c>
      <c r="AT13">
        <v>0.75900000000000001</v>
      </c>
      <c r="AU13">
        <v>1.012</v>
      </c>
      <c r="AV13">
        <v>0.75</v>
      </c>
      <c r="AW13">
        <v>0.69299999999999995</v>
      </c>
      <c r="AX13">
        <v>0.89100000000000001</v>
      </c>
    </row>
    <row r="14" spans="1:50" x14ac:dyDescent="0.25">
      <c r="A14" s="33" t="s">
        <v>155</v>
      </c>
      <c r="B14" s="34" t="s">
        <v>154</v>
      </c>
      <c r="C14" s="38">
        <v>8113</v>
      </c>
      <c r="D14" s="34" t="s">
        <v>153</v>
      </c>
      <c r="E14" s="4">
        <f t="shared" si="0"/>
        <v>0.86711111111111117</v>
      </c>
      <c r="F14" s="4">
        <f t="shared" si="1"/>
        <v>1.308111111111111</v>
      </c>
      <c r="G14" s="4">
        <f t="shared" si="2"/>
        <v>1.5085853408508454</v>
      </c>
      <c r="H14" s="5">
        <f t="shared" si="3"/>
        <v>2.828390485513995E-5</v>
      </c>
      <c r="I14" s="4">
        <v>2.23</v>
      </c>
      <c r="J14" s="3" t="s">
        <v>152</v>
      </c>
      <c r="K14" s="3" t="str">
        <f t="shared" si="4"/>
        <v>Increasing</v>
      </c>
      <c r="L14" s="44">
        <v>2.828390485513995E-5</v>
      </c>
      <c r="M14" s="3">
        <v>2.2273200000000002</v>
      </c>
      <c r="N14" s="3">
        <v>0.88100000000000001</v>
      </c>
      <c r="O14" s="3">
        <v>0.73</v>
      </c>
      <c r="P14" s="3">
        <v>0.95599999999999996</v>
      </c>
      <c r="Q14" s="3">
        <v>0.73299999999999998</v>
      </c>
      <c r="R14" s="3">
        <v>0.85699999999999998</v>
      </c>
      <c r="S14" s="3">
        <v>1.0329999999999999</v>
      </c>
      <c r="T14" s="3">
        <v>0.73799999999999999</v>
      </c>
      <c r="U14" s="3">
        <v>0.68300000000000005</v>
      </c>
      <c r="V14" s="3">
        <v>0.80100000000000005</v>
      </c>
      <c r="W14" s="3">
        <v>0.81899999999999995</v>
      </c>
      <c r="X14" s="3">
        <v>0.73399999999999999</v>
      </c>
      <c r="Y14" s="3">
        <v>0.82299999999999995</v>
      </c>
      <c r="Z14" s="3">
        <v>1.3680000000000001</v>
      </c>
      <c r="AA14" s="3">
        <v>1.1459999999999999</v>
      </c>
      <c r="AB14" s="3">
        <v>0.80100000000000005</v>
      </c>
      <c r="AC14" s="3">
        <v>0.98</v>
      </c>
      <c r="AD14" s="3">
        <v>0.85</v>
      </c>
      <c r="AE14" s="3">
        <v>0.67500000000000004</v>
      </c>
      <c r="AG14">
        <v>1.175</v>
      </c>
      <c r="AH14">
        <v>1.151</v>
      </c>
      <c r="AI14">
        <v>1.1779999999999999</v>
      </c>
      <c r="AJ14">
        <v>1.2929999999999999</v>
      </c>
      <c r="AK14">
        <v>1.052</v>
      </c>
      <c r="AL14">
        <v>1.2310000000000001</v>
      </c>
      <c r="AM14">
        <v>1.2030000000000001</v>
      </c>
      <c r="AN14">
        <v>1.5309999999999999</v>
      </c>
      <c r="AO14">
        <v>1.581</v>
      </c>
      <c r="AP14">
        <v>0.98399999999999999</v>
      </c>
      <c r="AQ14">
        <v>1.734</v>
      </c>
      <c r="AR14">
        <v>1.821</v>
      </c>
      <c r="AS14">
        <v>1.1870000000000001</v>
      </c>
      <c r="AT14">
        <v>1.3360000000000001</v>
      </c>
      <c r="AU14">
        <v>1.194</v>
      </c>
      <c r="AV14">
        <v>1.129</v>
      </c>
      <c r="AW14">
        <v>1.661</v>
      </c>
      <c r="AX14">
        <v>1.105</v>
      </c>
    </row>
    <row r="15" spans="1:50" x14ac:dyDescent="0.25">
      <c r="A15" s="33" t="s">
        <v>147</v>
      </c>
      <c r="B15" s="34" t="s">
        <v>146</v>
      </c>
      <c r="C15" s="38">
        <v>10742</v>
      </c>
      <c r="D15" s="34" t="s">
        <v>145</v>
      </c>
      <c r="E15" s="4">
        <f t="shared" si="0"/>
        <v>0.38976111111111117</v>
      </c>
      <c r="F15" s="4">
        <f t="shared" si="1"/>
        <v>1.8219444444444446</v>
      </c>
      <c r="G15" s="4">
        <f t="shared" si="2"/>
        <v>4.6745157290077968</v>
      </c>
      <c r="H15" s="5">
        <f t="shared" si="3"/>
        <v>3.4473814339172843E-5</v>
      </c>
      <c r="I15" s="4">
        <v>2.0499999999999998</v>
      </c>
      <c r="J15" s="3" t="s">
        <v>144</v>
      </c>
      <c r="K15" s="3" t="str">
        <f t="shared" si="4"/>
        <v>Increasing</v>
      </c>
      <c r="L15" s="44">
        <v>3.4473814339172843E-5</v>
      </c>
      <c r="M15" s="3">
        <v>2.0450200000000001</v>
      </c>
      <c r="N15" s="3">
        <v>0.22869999999999999</v>
      </c>
      <c r="O15" s="3">
        <v>0.24399999999999999</v>
      </c>
      <c r="P15" s="3">
        <v>0.38600000000000001</v>
      </c>
      <c r="Q15" s="3">
        <v>0.65</v>
      </c>
      <c r="R15" s="3">
        <v>0.37</v>
      </c>
      <c r="S15" s="3">
        <v>0.48799999999999999</v>
      </c>
      <c r="T15" s="3">
        <v>0.224</v>
      </c>
      <c r="U15" s="3">
        <v>0.48899999999999999</v>
      </c>
      <c r="V15" s="3">
        <v>0.29199999999999998</v>
      </c>
      <c r="W15" s="3">
        <v>0.94899999999999995</v>
      </c>
      <c r="X15" s="3">
        <v>0.24299999999999999</v>
      </c>
      <c r="Y15" s="3">
        <v>0.14399999999999999</v>
      </c>
      <c r="Z15" s="3">
        <v>0.18</v>
      </c>
      <c r="AA15" s="3">
        <v>0.78700000000000003</v>
      </c>
      <c r="AB15" s="3">
        <v>0.38100000000000001</v>
      </c>
      <c r="AC15" s="3">
        <v>0.193</v>
      </c>
      <c r="AD15" s="3">
        <v>0.47599999999999998</v>
      </c>
      <c r="AE15" s="3">
        <v>0.29099999999999998</v>
      </c>
      <c r="AG15">
        <v>1.175</v>
      </c>
      <c r="AH15">
        <v>2.6030000000000002</v>
      </c>
      <c r="AI15">
        <v>1.5189999999999999</v>
      </c>
      <c r="AJ15">
        <v>2.8420000000000001</v>
      </c>
      <c r="AK15">
        <v>2.1190000000000002</v>
      </c>
      <c r="AL15">
        <v>4.4480000000000004</v>
      </c>
      <c r="AM15">
        <v>1.21</v>
      </c>
      <c r="AN15">
        <v>2.1429999999999998</v>
      </c>
      <c r="AO15">
        <v>0.39300000000000002</v>
      </c>
      <c r="AP15">
        <v>1.9</v>
      </c>
      <c r="AQ15">
        <v>0.50700000000000001</v>
      </c>
      <c r="AR15">
        <v>1.4119999999999999</v>
      </c>
      <c r="AS15">
        <v>2.14</v>
      </c>
      <c r="AT15">
        <v>0.96499999999999997</v>
      </c>
      <c r="AU15">
        <v>2.9980000000000002</v>
      </c>
      <c r="AV15">
        <v>3.1560000000000001</v>
      </c>
      <c r="AW15">
        <v>0.73799999999999999</v>
      </c>
      <c r="AX15">
        <v>0.52700000000000002</v>
      </c>
    </row>
    <row r="16" spans="1:50" x14ac:dyDescent="0.25">
      <c r="A16" s="33" t="s">
        <v>105</v>
      </c>
      <c r="B16" s="34" t="s">
        <v>273</v>
      </c>
      <c r="C16" s="38">
        <v>54670067</v>
      </c>
      <c r="D16" s="34" t="s">
        <v>274</v>
      </c>
      <c r="E16" s="4">
        <f t="shared" si="0"/>
        <v>1.0296666666666667</v>
      </c>
      <c r="F16" s="4">
        <f t="shared" si="1"/>
        <v>0.80411111111111122</v>
      </c>
      <c r="G16" s="4">
        <f t="shared" si="2"/>
        <v>-1.2805029708442723</v>
      </c>
      <c r="H16" s="5">
        <f t="shared" si="3"/>
        <v>3.9951596122535846E-5</v>
      </c>
      <c r="I16" s="4">
        <v>1.51</v>
      </c>
      <c r="J16" s="3" t="s">
        <v>104</v>
      </c>
      <c r="K16" s="3" t="str">
        <f t="shared" si="4"/>
        <v>Lowering</v>
      </c>
      <c r="L16" s="44">
        <v>3.9951596122535846E-5</v>
      </c>
      <c r="M16" s="3">
        <v>1.51315</v>
      </c>
      <c r="N16" s="3">
        <v>1.272</v>
      </c>
      <c r="O16" s="3">
        <v>1.341</v>
      </c>
      <c r="P16" s="3">
        <v>0.88400000000000001</v>
      </c>
      <c r="Q16" s="3">
        <v>0.76300000000000001</v>
      </c>
      <c r="R16" s="3">
        <v>0.95699999999999996</v>
      </c>
      <c r="S16" s="3">
        <v>0.82699999999999996</v>
      </c>
      <c r="T16" s="3">
        <v>1.0589999999999999</v>
      </c>
      <c r="U16" s="3">
        <v>0.76100000000000001</v>
      </c>
      <c r="V16" s="3">
        <v>1.149</v>
      </c>
      <c r="W16" s="3">
        <v>1.258</v>
      </c>
      <c r="X16" s="3">
        <v>1.232</v>
      </c>
      <c r="Y16" s="3">
        <v>1.3879999999999999</v>
      </c>
      <c r="Z16" s="3">
        <v>1.153</v>
      </c>
      <c r="AA16" s="3">
        <v>1.282</v>
      </c>
      <c r="AB16" s="3">
        <v>0.82699999999999996</v>
      </c>
      <c r="AC16" s="3">
        <v>0.72199999999999998</v>
      </c>
      <c r="AD16" s="3">
        <v>1.004</v>
      </c>
      <c r="AE16" s="3">
        <v>0.65500000000000003</v>
      </c>
      <c r="AG16">
        <v>0.63200000000000001</v>
      </c>
      <c r="AH16">
        <v>1.1599999999999999</v>
      </c>
      <c r="AI16">
        <v>0.86199999999999999</v>
      </c>
      <c r="AJ16">
        <v>0.8</v>
      </c>
      <c r="AK16">
        <v>0.79100000000000004</v>
      </c>
      <c r="AL16">
        <v>0.73599999999999999</v>
      </c>
      <c r="AM16">
        <v>0.64300000000000002</v>
      </c>
      <c r="AN16">
        <v>0.71599999999999997</v>
      </c>
      <c r="AO16">
        <v>0.89900000000000002</v>
      </c>
      <c r="AP16">
        <v>0.86</v>
      </c>
      <c r="AQ16">
        <v>1.002</v>
      </c>
      <c r="AR16">
        <v>0.96099999999999997</v>
      </c>
      <c r="AS16">
        <v>0.85899999999999999</v>
      </c>
      <c r="AT16">
        <v>0.91900000000000004</v>
      </c>
      <c r="AU16">
        <v>0.56699999999999995</v>
      </c>
      <c r="AV16">
        <v>0.65400000000000003</v>
      </c>
      <c r="AW16">
        <v>0.86399999999999999</v>
      </c>
      <c r="AX16">
        <v>0.54900000000000004</v>
      </c>
    </row>
    <row r="17" spans="1:50" x14ac:dyDescent="0.25">
      <c r="A17" s="33" t="s">
        <v>111</v>
      </c>
      <c r="B17" s="34" t="s">
        <v>113</v>
      </c>
      <c r="C17" s="39">
        <v>902</v>
      </c>
      <c r="D17" s="35" t="s">
        <v>112</v>
      </c>
      <c r="E17" s="4">
        <f t="shared" si="0"/>
        <v>0.85005555555555568</v>
      </c>
      <c r="F17" s="4">
        <f t="shared" si="1"/>
        <v>1.0598888888888889</v>
      </c>
      <c r="G17" s="4">
        <f t="shared" si="2"/>
        <v>1.2468466113325924</v>
      </c>
      <c r="H17" s="5">
        <f t="shared" si="3"/>
        <v>4.9347311516082265E-5</v>
      </c>
      <c r="I17" s="4">
        <v>1.5665199999999999</v>
      </c>
      <c r="J17" s="3" t="s">
        <v>111</v>
      </c>
      <c r="K17" s="3" t="str">
        <f t="shared" si="4"/>
        <v>Increasing</v>
      </c>
      <c r="L17" s="44">
        <v>4.9347311516082265E-5</v>
      </c>
      <c r="M17" s="3">
        <v>1.6343000000000001</v>
      </c>
      <c r="N17" s="3">
        <v>0.77600000000000002</v>
      </c>
      <c r="O17" s="3">
        <v>0.74299999999999999</v>
      </c>
      <c r="P17" s="3">
        <v>0.64</v>
      </c>
      <c r="Q17" s="3">
        <v>1.0880000000000001</v>
      </c>
      <c r="R17" s="3">
        <v>0.90600000000000003</v>
      </c>
      <c r="S17" s="3">
        <v>1.1439999999999999</v>
      </c>
      <c r="T17" s="3">
        <v>0.85099999999999998</v>
      </c>
      <c r="U17" s="3">
        <v>0.61199999999999999</v>
      </c>
      <c r="V17" s="3">
        <v>1.1080000000000001</v>
      </c>
      <c r="W17" s="3">
        <v>0.93500000000000005</v>
      </c>
      <c r="X17" s="3">
        <v>0.93300000000000005</v>
      </c>
      <c r="Y17" s="3">
        <v>0.69099999999999995</v>
      </c>
      <c r="Z17" s="3">
        <v>0.78100000000000003</v>
      </c>
      <c r="AA17" s="3">
        <v>0.91700000000000004</v>
      </c>
      <c r="AB17" s="3">
        <v>0.89800000000000002</v>
      </c>
      <c r="AC17" s="3">
        <v>0.67500000000000004</v>
      </c>
      <c r="AD17" s="3">
        <v>0.753</v>
      </c>
      <c r="AE17" s="3">
        <v>0.85</v>
      </c>
      <c r="AG17">
        <v>0.82</v>
      </c>
      <c r="AH17">
        <v>1.1839999999999999</v>
      </c>
      <c r="AI17">
        <v>1.032</v>
      </c>
      <c r="AJ17">
        <v>1.536</v>
      </c>
      <c r="AK17">
        <v>0.98899999999999999</v>
      </c>
      <c r="AL17">
        <v>1.2210000000000001</v>
      </c>
      <c r="AM17">
        <v>0.94499999999999995</v>
      </c>
      <c r="AN17">
        <v>0.88600000000000001</v>
      </c>
      <c r="AO17">
        <v>1.1399999999999999</v>
      </c>
      <c r="AP17">
        <v>1.008</v>
      </c>
      <c r="AQ17">
        <v>1.32</v>
      </c>
      <c r="AR17">
        <v>0.80600000000000005</v>
      </c>
      <c r="AS17">
        <v>1.2350000000000001</v>
      </c>
      <c r="AT17">
        <v>1.1919999999999999</v>
      </c>
      <c r="AU17">
        <v>1.194</v>
      </c>
      <c r="AV17">
        <v>0.93400000000000005</v>
      </c>
      <c r="AW17">
        <v>0.81</v>
      </c>
      <c r="AX17">
        <v>0.82599999999999996</v>
      </c>
    </row>
    <row r="18" spans="1:50" x14ac:dyDescent="0.25">
      <c r="A18" s="33" t="s">
        <v>142</v>
      </c>
      <c r="B18" s="34" t="s">
        <v>141</v>
      </c>
      <c r="C18" s="38">
        <v>96373</v>
      </c>
      <c r="D18" s="34" t="s">
        <v>140</v>
      </c>
      <c r="E18" s="4">
        <f t="shared" si="0"/>
        <v>0.99150000000000005</v>
      </c>
      <c r="F18" s="4">
        <f t="shared" si="1"/>
        <v>0.77994444444444444</v>
      </c>
      <c r="G18" s="4">
        <f t="shared" si="2"/>
        <v>-1.2712443906261131</v>
      </c>
      <c r="H18" s="5">
        <f t="shared" si="3"/>
        <v>6.8621199352680135E-5</v>
      </c>
      <c r="I18" s="4">
        <v>1.82</v>
      </c>
      <c r="J18" s="3" t="s">
        <v>139</v>
      </c>
      <c r="K18" s="3" t="str">
        <f t="shared" si="4"/>
        <v>Lowering</v>
      </c>
      <c r="L18" s="44">
        <v>6.8621199352680135E-5</v>
      </c>
      <c r="M18" s="3">
        <v>1.82111</v>
      </c>
      <c r="N18" s="3">
        <v>1.0880000000000001</v>
      </c>
      <c r="O18" s="3">
        <v>1.19</v>
      </c>
      <c r="P18" s="3">
        <v>0.59599999999999997</v>
      </c>
      <c r="Q18" s="3">
        <v>0.91900000000000004</v>
      </c>
      <c r="R18" s="3">
        <v>0.873</v>
      </c>
      <c r="S18" s="3">
        <v>0.96399999999999997</v>
      </c>
      <c r="T18" s="3">
        <v>1.2170000000000001</v>
      </c>
      <c r="U18" s="3">
        <v>0.83799999999999997</v>
      </c>
      <c r="V18" s="3">
        <v>1.2729999999999999</v>
      </c>
      <c r="W18" s="3">
        <v>1.0149999999999999</v>
      </c>
      <c r="X18" s="3">
        <v>0.80600000000000005</v>
      </c>
      <c r="Y18" s="3">
        <v>1.0900000000000001</v>
      </c>
      <c r="Z18" s="3">
        <v>1.1319999999999999</v>
      </c>
      <c r="AA18" s="3">
        <v>1.0620000000000001</v>
      </c>
      <c r="AB18" s="3">
        <v>1.046</v>
      </c>
      <c r="AC18" s="3">
        <v>0.749</v>
      </c>
      <c r="AD18" s="3">
        <v>0.871</v>
      </c>
      <c r="AE18" s="3">
        <v>1.1180000000000001</v>
      </c>
      <c r="AG18">
        <v>0.873</v>
      </c>
      <c r="AH18">
        <v>0.747</v>
      </c>
      <c r="AI18">
        <v>0.60499999999999998</v>
      </c>
      <c r="AJ18">
        <v>0.73099999999999998</v>
      </c>
      <c r="AK18">
        <v>0.59599999999999997</v>
      </c>
      <c r="AL18">
        <v>0.81799999999999995</v>
      </c>
      <c r="AM18">
        <v>0.8</v>
      </c>
      <c r="AN18">
        <v>0.76600000000000001</v>
      </c>
      <c r="AO18">
        <v>0.85199999999999998</v>
      </c>
      <c r="AP18">
        <v>0.84</v>
      </c>
      <c r="AQ18">
        <v>0.72499999999999998</v>
      </c>
      <c r="AR18">
        <v>0.79100000000000004</v>
      </c>
      <c r="AS18">
        <v>0.86599999999999999</v>
      </c>
      <c r="AT18">
        <v>0.77700000000000002</v>
      </c>
      <c r="AU18">
        <v>0.85599999999999998</v>
      </c>
      <c r="AV18">
        <v>0.90100000000000002</v>
      </c>
      <c r="AW18">
        <v>0.86399999999999999</v>
      </c>
      <c r="AX18">
        <v>0.63100000000000001</v>
      </c>
    </row>
    <row r="19" spans="1:50" x14ac:dyDescent="0.25">
      <c r="A19" s="33" t="s">
        <v>99</v>
      </c>
      <c r="B19" s="34" t="s">
        <v>102</v>
      </c>
      <c r="C19" s="38">
        <v>145742</v>
      </c>
      <c r="D19" s="34" t="s">
        <v>101</v>
      </c>
      <c r="E19" s="4">
        <f t="shared" si="0"/>
        <v>0.90333333333333343</v>
      </c>
      <c r="F19" s="4">
        <f t="shared" si="1"/>
        <v>1.1063888888888889</v>
      </c>
      <c r="G19" s="4">
        <f t="shared" si="2"/>
        <v>1.2247847478474783</v>
      </c>
      <c r="H19" s="5">
        <f t="shared" si="3"/>
        <v>1.0691378898499901E-4</v>
      </c>
      <c r="I19" s="4">
        <v>1.47</v>
      </c>
      <c r="J19" s="3" t="s">
        <v>98</v>
      </c>
      <c r="K19" s="3" t="str">
        <f t="shared" si="4"/>
        <v>Increasing</v>
      </c>
      <c r="L19" s="44">
        <v>1.0691378898499901E-4</v>
      </c>
      <c r="M19" s="3">
        <v>1.4698199999999999</v>
      </c>
      <c r="N19" s="3">
        <v>1.115</v>
      </c>
      <c r="O19" s="3">
        <v>0.93100000000000005</v>
      </c>
      <c r="P19" s="3">
        <v>0.65800000000000003</v>
      </c>
      <c r="Q19" s="3">
        <v>0.86199999999999999</v>
      </c>
      <c r="R19" s="3">
        <v>0.85099999999999998</v>
      </c>
      <c r="S19" s="3">
        <v>0.81100000000000005</v>
      </c>
      <c r="T19" s="3">
        <v>0.995</v>
      </c>
      <c r="U19" s="3">
        <v>0.90100000000000002</v>
      </c>
      <c r="V19" s="3">
        <v>0.99</v>
      </c>
      <c r="W19" s="3">
        <v>0.97</v>
      </c>
      <c r="X19" s="3">
        <v>0.77500000000000002</v>
      </c>
      <c r="Y19" s="3">
        <v>0.67700000000000005</v>
      </c>
      <c r="Z19" s="3">
        <v>1.1779999999999999</v>
      </c>
      <c r="AA19" s="3">
        <v>0.64900000000000002</v>
      </c>
      <c r="AB19" s="3">
        <v>1.131</v>
      </c>
      <c r="AC19" s="3">
        <v>1.202</v>
      </c>
      <c r="AD19" s="3">
        <v>0.66900000000000004</v>
      </c>
      <c r="AE19" s="3">
        <v>0.89500000000000002</v>
      </c>
      <c r="AG19">
        <v>0.97499999999999998</v>
      </c>
      <c r="AH19">
        <v>1.0369999999999999</v>
      </c>
      <c r="AI19">
        <v>1.1120000000000001</v>
      </c>
      <c r="AJ19">
        <v>1.2410000000000001</v>
      </c>
      <c r="AK19">
        <v>1.08</v>
      </c>
      <c r="AL19">
        <v>1.0469999999999999</v>
      </c>
      <c r="AM19">
        <v>0.90300000000000002</v>
      </c>
      <c r="AN19">
        <v>1.0980000000000001</v>
      </c>
      <c r="AO19">
        <v>1.1930000000000001</v>
      </c>
      <c r="AP19">
        <v>1.2669999999999999</v>
      </c>
      <c r="AQ19">
        <v>1.006</v>
      </c>
      <c r="AR19">
        <v>0.96</v>
      </c>
      <c r="AS19">
        <v>1.593</v>
      </c>
      <c r="AT19">
        <v>0.90200000000000002</v>
      </c>
      <c r="AU19">
        <v>1.042</v>
      </c>
      <c r="AV19">
        <v>1.52</v>
      </c>
      <c r="AW19">
        <v>0.97899999999999998</v>
      </c>
      <c r="AX19">
        <v>0.96</v>
      </c>
    </row>
    <row r="20" spans="1:50" x14ac:dyDescent="0.25">
      <c r="A20" s="33" t="s">
        <v>131</v>
      </c>
      <c r="B20" s="34" t="s">
        <v>275</v>
      </c>
      <c r="C20" s="38">
        <v>6071</v>
      </c>
      <c r="D20" s="34" t="s">
        <v>130</v>
      </c>
      <c r="E20" s="4">
        <f t="shared" si="0"/>
        <v>1.0354444444444446</v>
      </c>
      <c r="F20" s="4">
        <f t="shared" si="1"/>
        <v>1.2844444444444443</v>
      </c>
      <c r="G20" s="4">
        <f t="shared" si="2"/>
        <v>1.2404764459705973</v>
      </c>
      <c r="H20" s="5">
        <f t="shared" si="3"/>
        <v>1.2890033026287612E-4</v>
      </c>
      <c r="I20" s="4">
        <v>1.78</v>
      </c>
      <c r="J20" s="3" t="s">
        <v>129</v>
      </c>
      <c r="K20" s="3" t="str">
        <f t="shared" si="4"/>
        <v>Increasing</v>
      </c>
      <c r="L20" s="44">
        <v>1.2890033026287612E-4</v>
      </c>
      <c r="M20" s="3">
        <v>1.7782100000000001</v>
      </c>
      <c r="N20" s="3">
        <v>1.1479999999999999</v>
      </c>
      <c r="O20" s="3">
        <v>0.90600000000000003</v>
      </c>
      <c r="P20" s="3">
        <v>0.90400000000000003</v>
      </c>
      <c r="Q20" s="3">
        <v>1.1020000000000001</v>
      </c>
      <c r="R20" s="3">
        <v>1.1830000000000001</v>
      </c>
      <c r="S20" s="3">
        <v>1.2589999999999999</v>
      </c>
      <c r="T20" s="3">
        <v>1.226</v>
      </c>
      <c r="U20" s="3">
        <v>0.92</v>
      </c>
      <c r="V20" s="3">
        <v>1.0529999999999999</v>
      </c>
      <c r="W20" s="3">
        <v>1.2050000000000001</v>
      </c>
      <c r="X20" s="3">
        <v>0.82799999999999996</v>
      </c>
      <c r="Y20" s="3">
        <v>1.091</v>
      </c>
      <c r="Z20" s="3">
        <v>0.92200000000000004</v>
      </c>
      <c r="AA20" s="3">
        <v>1.002</v>
      </c>
      <c r="AB20" s="3">
        <v>1.1240000000000001</v>
      </c>
      <c r="AC20" s="3">
        <v>0.95399999999999996</v>
      </c>
      <c r="AD20" s="3">
        <v>0.93700000000000006</v>
      </c>
      <c r="AE20" s="3">
        <v>0.874</v>
      </c>
      <c r="AG20">
        <v>1.1080000000000001</v>
      </c>
      <c r="AH20">
        <v>1.1659999999999999</v>
      </c>
      <c r="AI20">
        <v>1.0089999999999999</v>
      </c>
      <c r="AJ20">
        <v>1.413</v>
      </c>
      <c r="AK20">
        <v>1.1850000000000001</v>
      </c>
      <c r="AL20">
        <v>1.8819999999999999</v>
      </c>
      <c r="AM20">
        <v>1.113</v>
      </c>
      <c r="AN20">
        <v>1.115</v>
      </c>
      <c r="AO20">
        <v>1.2549999999999999</v>
      </c>
      <c r="AP20">
        <v>1.492</v>
      </c>
      <c r="AQ20">
        <v>1.3049999999999999</v>
      </c>
      <c r="AR20">
        <v>1.464</v>
      </c>
      <c r="AS20">
        <v>1.42</v>
      </c>
      <c r="AT20">
        <v>1.202</v>
      </c>
      <c r="AU20">
        <v>1.1759999999999999</v>
      </c>
      <c r="AV20">
        <v>1.0640000000000001</v>
      </c>
      <c r="AW20">
        <v>1.2509999999999999</v>
      </c>
      <c r="AX20">
        <v>1.5</v>
      </c>
    </row>
    <row r="21" spans="1:50" x14ac:dyDescent="0.25">
      <c r="A21" s="32" t="s">
        <v>128</v>
      </c>
      <c r="B21" s="34" t="s">
        <v>127</v>
      </c>
      <c r="C21" s="38">
        <v>142984</v>
      </c>
      <c r="D21" s="34" t="s">
        <v>258</v>
      </c>
      <c r="E21" s="4">
        <f t="shared" si="0"/>
        <v>1.292888888888889</v>
      </c>
      <c r="F21" s="4">
        <f t="shared" si="1"/>
        <v>1.6434444444444447</v>
      </c>
      <c r="G21" s="4">
        <f t="shared" si="2"/>
        <v>1.2711412856651771</v>
      </c>
      <c r="H21" s="5">
        <f t="shared" si="3"/>
        <v>1.5906755947303118E-4</v>
      </c>
      <c r="I21" s="4">
        <v>1.73</v>
      </c>
      <c r="J21" s="3" t="s">
        <v>126</v>
      </c>
      <c r="K21" s="3" t="str">
        <f t="shared" si="4"/>
        <v>Increasing</v>
      </c>
      <c r="L21" s="44">
        <v>1.5906755947303118E-4</v>
      </c>
      <c r="M21" s="3">
        <v>1.7267999999999999</v>
      </c>
      <c r="N21" s="3">
        <v>1.4490000000000001</v>
      </c>
      <c r="O21" s="3">
        <v>1.544</v>
      </c>
      <c r="P21" s="3">
        <v>0.94099999999999995</v>
      </c>
      <c r="Q21" s="3">
        <v>1.159</v>
      </c>
      <c r="R21" s="3">
        <v>0.96399999999999997</v>
      </c>
      <c r="S21" s="3">
        <v>1.1459999999999999</v>
      </c>
      <c r="T21" s="3">
        <v>1.5369999999999999</v>
      </c>
      <c r="U21" s="3">
        <v>1.0640000000000001</v>
      </c>
      <c r="V21" s="3">
        <v>1.3129999999999999</v>
      </c>
      <c r="W21" s="3">
        <v>1.329</v>
      </c>
      <c r="X21" s="3">
        <v>1.35</v>
      </c>
      <c r="Y21" s="3">
        <v>1.1759999999999999</v>
      </c>
      <c r="Z21" s="3">
        <v>1.512</v>
      </c>
      <c r="AA21" s="3">
        <v>0.85099999999999998</v>
      </c>
      <c r="AB21" s="3">
        <v>1.7529999999999999</v>
      </c>
      <c r="AC21" s="3">
        <v>1.585</v>
      </c>
      <c r="AD21" s="3">
        <v>0.95099999999999996</v>
      </c>
      <c r="AE21" s="3">
        <v>1.6479999999999999</v>
      </c>
      <c r="AG21">
        <v>1.8979999999999999</v>
      </c>
      <c r="AH21">
        <v>1.7669999999999999</v>
      </c>
      <c r="AI21">
        <v>1.6140000000000001</v>
      </c>
      <c r="AJ21">
        <v>1.625</v>
      </c>
      <c r="AK21">
        <v>1.6830000000000001</v>
      </c>
      <c r="AL21">
        <v>1.6779999999999999</v>
      </c>
      <c r="AM21">
        <v>1.1259999999999999</v>
      </c>
      <c r="AN21">
        <v>1.839</v>
      </c>
      <c r="AO21">
        <v>1.9510000000000001</v>
      </c>
      <c r="AP21">
        <v>1.5880000000000001</v>
      </c>
      <c r="AQ21">
        <v>1.405</v>
      </c>
      <c r="AR21">
        <v>1.355</v>
      </c>
      <c r="AS21">
        <v>1.825</v>
      </c>
      <c r="AT21">
        <v>1.36</v>
      </c>
      <c r="AU21">
        <v>1.585</v>
      </c>
      <c r="AV21">
        <v>2.0459999999999998</v>
      </c>
      <c r="AW21">
        <v>1.387</v>
      </c>
      <c r="AX21">
        <v>1.85</v>
      </c>
    </row>
    <row r="22" spans="1:50" x14ac:dyDescent="0.25">
      <c r="A22" s="33" t="s">
        <v>77</v>
      </c>
      <c r="B22" s="34" t="s">
        <v>276</v>
      </c>
      <c r="C22" s="38">
        <v>978</v>
      </c>
      <c r="D22" s="34" t="s">
        <v>277</v>
      </c>
      <c r="E22" s="4">
        <f t="shared" si="0"/>
        <v>0.90488888888888908</v>
      </c>
      <c r="F22" s="4">
        <f t="shared" si="1"/>
        <v>1.1074444444444445</v>
      </c>
      <c r="G22" s="4">
        <f t="shared" si="2"/>
        <v>1.2238457760314339</v>
      </c>
      <c r="H22" s="5">
        <f t="shared" si="3"/>
        <v>2.703946296785198E-4</v>
      </c>
      <c r="I22" s="4">
        <v>1.39621</v>
      </c>
      <c r="J22" s="3" t="s">
        <v>76</v>
      </c>
      <c r="K22" s="3" t="str">
        <f t="shared" si="4"/>
        <v>Increasing</v>
      </c>
      <c r="L22" s="44">
        <v>2.703946296785198E-4</v>
      </c>
      <c r="M22" s="3">
        <v>1.39621</v>
      </c>
      <c r="N22" s="3">
        <v>1.103</v>
      </c>
      <c r="O22" s="3">
        <v>0.92800000000000005</v>
      </c>
      <c r="P22" s="3">
        <v>0.63900000000000001</v>
      </c>
      <c r="Q22" s="3">
        <v>0.873</v>
      </c>
      <c r="R22" s="3">
        <v>0.89700000000000002</v>
      </c>
      <c r="S22" s="3">
        <v>0.79700000000000004</v>
      </c>
      <c r="T22" s="3">
        <v>0.97699999999999998</v>
      </c>
      <c r="U22" s="3">
        <v>0.9</v>
      </c>
      <c r="V22" s="3">
        <v>1.022</v>
      </c>
      <c r="W22" s="3">
        <v>0.95699999999999996</v>
      </c>
      <c r="X22" s="3">
        <v>0.77100000000000002</v>
      </c>
      <c r="Y22" s="3">
        <v>0.66200000000000003</v>
      </c>
      <c r="Z22" s="3">
        <v>1.1579999999999999</v>
      </c>
      <c r="AA22" s="3">
        <v>0.63100000000000001</v>
      </c>
      <c r="AB22" s="3">
        <v>1.1579999999999999</v>
      </c>
      <c r="AC22" s="3">
        <v>1.254</v>
      </c>
      <c r="AD22" s="3">
        <v>0.65900000000000003</v>
      </c>
      <c r="AE22" s="3">
        <v>0.90200000000000002</v>
      </c>
      <c r="AG22">
        <v>0.95199999999999996</v>
      </c>
      <c r="AH22">
        <v>1.0449999999999999</v>
      </c>
      <c r="AI22">
        <v>1.133</v>
      </c>
      <c r="AJ22">
        <v>1.2350000000000001</v>
      </c>
      <c r="AK22">
        <v>1.069</v>
      </c>
      <c r="AL22">
        <v>1.081</v>
      </c>
      <c r="AM22">
        <v>0.86399999999999999</v>
      </c>
      <c r="AN22">
        <v>1.1120000000000001</v>
      </c>
      <c r="AO22">
        <v>1.1779999999999999</v>
      </c>
      <c r="AP22">
        <v>1.284</v>
      </c>
      <c r="AQ22">
        <v>1.002</v>
      </c>
      <c r="AR22">
        <v>0.95799999999999996</v>
      </c>
      <c r="AS22">
        <v>1.62</v>
      </c>
      <c r="AT22">
        <v>0.88300000000000001</v>
      </c>
      <c r="AU22">
        <v>1.0369999999999999</v>
      </c>
      <c r="AV22">
        <v>1.5760000000000001</v>
      </c>
      <c r="AW22">
        <v>0.95899999999999996</v>
      </c>
      <c r="AX22">
        <v>0.94599999999999995</v>
      </c>
    </row>
    <row r="23" spans="1:50" x14ac:dyDescent="0.25">
      <c r="A23" s="32" t="s">
        <v>103</v>
      </c>
      <c r="B23" s="34" t="s">
        <v>102</v>
      </c>
      <c r="C23" s="38">
        <v>145742</v>
      </c>
      <c r="D23" s="34" t="s">
        <v>101</v>
      </c>
      <c r="E23" s="4">
        <f t="shared" si="0"/>
        <v>0.93472222222222223</v>
      </c>
      <c r="F23" s="4">
        <f t="shared" si="1"/>
        <v>1.0597777777777779</v>
      </c>
      <c r="G23" s="4">
        <f t="shared" si="2"/>
        <v>1.1337890044576524</v>
      </c>
      <c r="H23" s="5">
        <f t="shared" si="3"/>
        <v>2.994563605874518E-4</v>
      </c>
      <c r="I23" s="4">
        <v>1.5</v>
      </c>
      <c r="J23" s="3" t="s">
        <v>100</v>
      </c>
      <c r="K23" s="3" t="str">
        <f t="shared" si="4"/>
        <v>Increasing</v>
      </c>
      <c r="L23" s="44">
        <v>2.994563605874518E-4</v>
      </c>
      <c r="M23" s="3">
        <v>1.4955000000000001</v>
      </c>
      <c r="N23" s="3">
        <v>1.1000000000000001</v>
      </c>
      <c r="O23" s="3">
        <v>0.95599999999999996</v>
      </c>
      <c r="P23" s="3">
        <v>0.754</v>
      </c>
      <c r="Q23" s="3">
        <v>0.91500000000000004</v>
      </c>
      <c r="R23" s="3">
        <v>0.91900000000000004</v>
      </c>
      <c r="S23" s="3">
        <v>0.86899999999999999</v>
      </c>
      <c r="T23" s="3">
        <v>1.008</v>
      </c>
      <c r="U23" s="3">
        <v>0.91800000000000004</v>
      </c>
      <c r="V23" s="3">
        <v>0.99299999999999999</v>
      </c>
      <c r="W23" s="3">
        <v>0.95699999999999996</v>
      </c>
      <c r="X23" s="3">
        <v>0.84599999999999997</v>
      </c>
      <c r="Y23" s="3">
        <v>0.79400000000000004</v>
      </c>
      <c r="Z23" s="3">
        <v>1.075</v>
      </c>
      <c r="AA23" s="3">
        <v>0.80800000000000005</v>
      </c>
      <c r="AB23" s="3">
        <v>1.0760000000000001</v>
      </c>
      <c r="AC23" s="3">
        <v>1.1100000000000001</v>
      </c>
      <c r="AD23" s="3">
        <v>0.79800000000000004</v>
      </c>
      <c r="AE23" s="3">
        <v>0.92900000000000005</v>
      </c>
      <c r="AG23">
        <v>1.002</v>
      </c>
      <c r="AH23">
        <v>1.0669999999999999</v>
      </c>
      <c r="AI23">
        <v>1.1080000000000001</v>
      </c>
      <c r="AJ23">
        <v>1.1579999999999999</v>
      </c>
      <c r="AK23">
        <v>1.0329999999999999</v>
      </c>
      <c r="AL23">
        <v>0.996</v>
      </c>
      <c r="AM23">
        <v>0.90400000000000003</v>
      </c>
      <c r="AN23">
        <v>1.042</v>
      </c>
      <c r="AO23">
        <v>1.0960000000000001</v>
      </c>
      <c r="AP23">
        <v>1.109</v>
      </c>
      <c r="AQ23">
        <v>0.97199999999999998</v>
      </c>
      <c r="AR23">
        <v>0.98</v>
      </c>
      <c r="AS23">
        <v>1.3069999999999999</v>
      </c>
      <c r="AT23">
        <v>0.92900000000000005</v>
      </c>
      <c r="AU23">
        <v>1.0309999999999999</v>
      </c>
      <c r="AV23">
        <v>1.3460000000000001</v>
      </c>
      <c r="AW23">
        <v>0.99199999999999999</v>
      </c>
      <c r="AX23">
        <v>1.004</v>
      </c>
    </row>
    <row r="24" spans="1:50" ht="30" x14ac:dyDescent="0.25">
      <c r="A24" s="33" t="s">
        <v>77</v>
      </c>
      <c r="B24" s="41" t="s">
        <v>91</v>
      </c>
      <c r="C24" s="42">
        <v>978</v>
      </c>
      <c r="D24" s="41" t="s">
        <v>247</v>
      </c>
      <c r="E24" s="4">
        <f t="shared" si="0"/>
        <v>0.90800000000000003</v>
      </c>
      <c r="F24" s="4">
        <f t="shared" si="1"/>
        <v>1.1026111111111112</v>
      </c>
      <c r="G24" s="4">
        <f t="shared" si="2"/>
        <v>1.2143294175232502</v>
      </c>
      <c r="H24" s="5">
        <f t="shared" si="3"/>
        <v>3.0280673106504197E-4</v>
      </c>
      <c r="I24" s="4">
        <v>1.42</v>
      </c>
      <c r="J24" s="3" t="s">
        <v>90</v>
      </c>
      <c r="K24" s="3" t="str">
        <f t="shared" si="4"/>
        <v>Increasing</v>
      </c>
      <c r="L24" s="44">
        <v>3.0280673106504197E-4</v>
      </c>
      <c r="M24" s="3">
        <v>1.42065</v>
      </c>
      <c r="N24" s="3">
        <v>1.1160000000000001</v>
      </c>
      <c r="O24" s="3">
        <v>0.91900000000000004</v>
      </c>
      <c r="P24" s="3">
        <v>0.65400000000000003</v>
      </c>
      <c r="Q24" s="3">
        <v>0.88300000000000001</v>
      </c>
      <c r="R24" s="3">
        <v>0.91400000000000003</v>
      </c>
      <c r="S24" s="3">
        <v>0.81100000000000005</v>
      </c>
      <c r="T24" s="3">
        <v>0.98899999999999999</v>
      </c>
      <c r="U24" s="3">
        <v>0.90600000000000003</v>
      </c>
      <c r="V24" s="3">
        <v>1.008</v>
      </c>
      <c r="W24" s="3">
        <v>0.96</v>
      </c>
      <c r="X24" s="3">
        <v>0.79500000000000004</v>
      </c>
      <c r="Y24" s="3">
        <v>0.65700000000000003</v>
      </c>
      <c r="Z24" s="3">
        <v>1.1639999999999999</v>
      </c>
      <c r="AA24" s="3">
        <v>0.64400000000000002</v>
      </c>
      <c r="AB24" s="3">
        <v>1.155</v>
      </c>
      <c r="AC24" s="3">
        <v>1.2170000000000001</v>
      </c>
      <c r="AD24" s="3">
        <v>0.65700000000000003</v>
      </c>
      <c r="AE24" s="3">
        <v>0.89500000000000002</v>
      </c>
      <c r="AG24">
        <v>0.96</v>
      </c>
      <c r="AH24">
        <v>1.0389999999999999</v>
      </c>
      <c r="AI24">
        <v>1.161</v>
      </c>
      <c r="AJ24">
        <v>1.234</v>
      </c>
      <c r="AK24">
        <v>1.0680000000000001</v>
      </c>
      <c r="AL24">
        <v>1.0589999999999999</v>
      </c>
      <c r="AM24">
        <v>0.86499999999999999</v>
      </c>
      <c r="AN24">
        <v>1.089</v>
      </c>
      <c r="AO24">
        <v>1.159</v>
      </c>
      <c r="AP24">
        <v>1.2789999999999999</v>
      </c>
      <c r="AQ24">
        <v>1.0009999999999999</v>
      </c>
      <c r="AR24">
        <v>0.99</v>
      </c>
      <c r="AS24">
        <v>1.5760000000000001</v>
      </c>
      <c r="AT24">
        <v>0.89900000000000002</v>
      </c>
      <c r="AU24">
        <v>1.056</v>
      </c>
      <c r="AV24">
        <v>1.506</v>
      </c>
      <c r="AW24">
        <v>0.95099999999999996</v>
      </c>
      <c r="AX24">
        <v>0.95499999999999996</v>
      </c>
    </row>
    <row r="25" spans="1:50" x14ac:dyDescent="0.25">
      <c r="A25" s="33" t="s">
        <v>117</v>
      </c>
      <c r="B25" s="34" t="s">
        <v>116</v>
      </c>
      <c r="C25" s="38">
        <v>440738</v>
      </c>
      <c r="D25" s="34" t="s">
        <v>115</v>
      </c>
      <c r="E25" s="4">
        <f t="shared" si="0"/>
        <v>1.3513333333333333</v>
      </c>
      <c r="F25" s="4">
        <f t="shared" si="1"/>
        <v>1.124222222222222</v>
      </c>
      <c r="G25" s="4">
        <f t="shared" si="2"/>
        <v>-1.2020162087369046</v>
      </c>
      <c r="H25" s="5">
        <f t="shared" si="3"/>
        <v>3.1758074141259259E-4</v>
      </c>
      <c r="I25" s="4">
        <v>1.57</v>
      </c>
      <c r="J25" s="3" t="s">
        <v>114</v>
      </c>
      <c r="K25" s="3" t="str">
        <f t="shared" si="4"/>
        <v>Lowering</v>
      </c>
      <c r="L25" s="44">
        <v>3.1758074141259259E-4</v>
      </c>
      <c r="M25" s="3">
        <v>1.5665199999999999</v>
      </c>
      <c r="N25" s="3">
        <v>1.288</v>
      </c>
      <c r="O25" s="3">
        <v>1.3009999999999999</v>
      </c>
      <c r="P25" s="3">
        <v>1.2210000000000001</v>
      </c>
      <c r="Q25" s="3">
        <v>1.3540000000000001</v>
      </c>
      <c r="R25" s="3">
        <v>1.6180000000000001</v>
      </c>
      <c r="S25" s="3">
        <v>1.2669999999999999</v>
      </c>
      <c r="T25" s="3">
        <v>1.2250000000000001</v>
      </c>
      <c r="U25" s="3">
        <v>1.44</v>
      </c>
      <c r="V25" s="3">
        <v>1.35</v>
      </c>
      <c r="W25" s="3">
        <v>1.3440000000000001</v>
      </c>
      <c r="X25" s="3">
        <v>1.1879999999999999</v>
      </c>
      <c r="Y25" s="3">
        <v>1.524</v>
      </c>
      <c r="Z25" s="3">
        <v>1.1659999999999999</v>
      </c>
      <c r="AA25" s="3">
        <v>1.47</v>
      </c>
      <c r="AB25" s="3">
        <v>1.23</v>
      </c>
      <c r="AC25" s="3">
        <v>1.587</v>
      </c>
      <c r="AD25" s="3">
        <v>1.105</v>
      </c>
      <c r="AE25" s="3">
        <v>1.6459999999999999</v>
      </c>
      <c r="AG25">
        <v>0.99299999999999999</v>
      </c>
      <c r="AH25">
        <v>1.105</v>
      </c>
      <c r="AI25">
        <v>1.2430000000000001</v>
      </c>
      <c r="AJ25">
        <v>0.96099999999999997</v>
      </c>
      <c r="AK25">
        <v>1.327</v>
      </c>
      <c r="AL25">
        <v>0.93899999999999995</v>
      </c>
      <c r="AM25">
        <v>1.3120000000000001</v>
      </c>
      <c r="AN25">
        <v>1.0680000000000001</v>
      </c>
      <c r="AO25">
        <v>1.2350000000000001</v>
      </c>
      <c r="AP25">
        <v>0.96099999999999997</v>
      </c>
      <c r="AQ25">
        <v>0.82899999999999996</v>
      </c>
      <c r="AR25">
        <v>0.91800000000000004</v>
      </c>
      <c r="AS25">
        <v>0.96599999999999997</v>
      </c>
      <c r="AT25">
        <v>1.3380000000000001</v>
      </c>
      <c r="AU25">
        <v>1.008</v>
      </c>
      <c r="AV25">
        <v>1.06</v>
      </c>
      <c r="AW25">
        <v>1.3280000000000001</v>
      </c>
      <c r="AX25">
        <v>1.645</v>
      </c>
    </row>
    <row r="26" spans="1:50" x14ac:dyDescent="0.25">
      <c r="A26" s="32" t="s">
        <v>137</v>
      </c>
      <c r="B26" s="34" t="s">
        <v>242</v>
      </c>
      <c r="C26" s="34">
        <v>60962</v>
      </c>
      <c r="D26" s="34" t="s">
        <v>243</v>
      </c>
      <c r="E26" s="4">
        <f t="shared" si="0"/>
        <v>1.702</v>
      </c>
      <c r="F26" s="4">
        <f t="shared" si="1"/>
        <v>0.53216666666666668</v>
      </c>
      <c r="G26" s="4">
        <f t="shared" si="2"/>
        <v>-3.1982461634826183</v>
      </c>
      <c r="H26" s="5">
        <f t="shared" si="3"/>
        <v>3.3156994541041069E-4</v>
      </c>
      <c r="I26" s="4">
        <v>1.92</v>
      </c>
      <c r="J26" s="3" t="s">
        <v>136</v>
      </c>
      <c r="K26" s="3" t="str">
        <f t="shared" si="4"/>
        <v>Lowering</v>
      </c>
      <c r="L26" s="44">
        <v>3.3156994541041069E-4</v>
      </c>
      <c r="M26" s="3">
        <v>1.9151499999999999</v>
      </c>
      <c r="N26" s="3">
        <v>0.71099999999999997</v>
      </c>
      <c r="O26" s="3">
        <v>0.27900000000000003</v>
      </c>
      <c r="P26" s="3">
        <v>1.95</v>
      </c>
      <c r="Q26" s="3">
        <v>0.754</v>
      </c>
      <c r="R26" s="3">
        <v>2.681</v>
      </c>
      <c r="S26" s="3">
        <v>1.008</v>
      </c>
      <c r="T26" s="3">
        <v>3.831</v>
      </c>
      <c r="U26" s="3">
        <v>1.603</v>
      </c>
      <c r="V26" s="3">
        <v>2.08</v>
      </c>
      <c r="W26" s="3">
        <v>2.6440000000000001</v>
      </c>
      <c r="X26" s="3">
        <v>0.98899999999999999</v>
      </c>
      <c r="Y26" s="3">
        <v>2.3239999999999998</v>
      </c>
      <c r="Z26" s="3">
        <v>2.91</v>
      </c>
      <c r="AA26" s="3">
        <v>1.1259999999999999</v>
      </c>
      <c r="AB26" s="3">
        <v>0.52300000000000002</v>
      </c>
      <c r="AC26" s="3" t="s">
        <v>40</v>
      </c>
      <c r="AD26" s="3">
        <v>1.4219999999999999</v>
      </c>
      <c r="AE26" s="3">
        <v>2.0990000000000002</v>
      </c>
      <c r="AG26">
        <v>0.13300000000000001</v>
      </c>
      <c r="AH26">
        <v>0.26800000000000002</v>
      </c>
      <c r="AI26">
        <v>0.80300000000000005</v>
      </c>
      <c r="AJ26">
        <v>0.63</v>
      </c>
      <c r="AK26">
        <v>0.56799999999999995</v>
      </c>
      <c r="AL26">
        <v>0.57399999999999995</v>
      </c>
      <c r="AM26">
        <v>0.2</v>
      </c>
      <c r="AN26">
        <v>0.27200000000000002</v>
      </c>
      <c r="AO26">
        <v>0.373</v>
      </c>
      <c r="AP26">
        <v>0.73799999999999999</v>
      </c>
      <c r="AQ26">
        <v>1.599</v>
      </c>
      <c r="AR26">
        <v>0.75700000000000001</v>
      </c>
      <c r="AS26">
        <v>0.75700000000000001</v>
      </c>
      <c r="AT26">
        <v>0.90300000000000002</v>
      </c>
      <c r="AU26">
        <v>0.22900000000000001</v>
      </c>
      <c r="AV26">
        <v>0.26200000000000001</v>
      </c>
      <c r="AW26">
        <v>0.25700000000000001</v>
      </c>
      <c r="AX26">
        <v>0.25600000000000001</v>
      </c>
    </row>
    <row r="27" spans="1:50" x14ac:dyDescent="0.25">
      <c r="A27" s="33" t="s">
        <v>24</v>
      </c>
      <c r="B27" s="34" t="s">
        <v>258</v>
      </c>
      <c r="C27" s="38">
        <v>349497</v>
      </c>
      <c r="D27" s="34" t="s">
        <v>278</v>
      </c>
      <c r="E27" s="4">
        <f t="shared" si="0"/>
        <v>1.0446666666666666</v>
      </c>
      <c r="F27" s="4">
        <f t="shared" si="1"/>
        <v>0.84216666666666651</v>
      </c>
      <c r="G27" s="4">
        <f t="shared" si="2"/>
        <v>-1.2404512170987534</v>
      </c>
      <c r="H27" s="5">
        <f t="shared" si="3"/>
        <v>7.1177773403504881E-4</v>
      </c>
      <c r="I27" s="4">
        <v>1.88</v>
      </c>
      <c r="J27" s="3" t="s">
        <v>24</v>
      </c>
      <c r="K27" s="3" t="str">
        <f t="shared" si="4"/>
        <v>Lowering</v>
      </c>
      <c r="L27" s="44">
        <v>7.1177773403504881E-4</v>
      </c>
      <c r="M27" s="3">
        <v>1.1669099999999999</v>
      </c>
      <c r="N27" s="3">
        <v>1.173</v>
      </c>
      <c r="O27" s="3">
        <v>0.67600000000000005</v>
      </c>
      <c r="P27" s="3">
        <v>0.74299999999999999</v>
      </c>
      <c r="Q27" s="3">
        <v>1.4790000000000001</v>
      </c>
      <c r="R27" s="3">
        <v>0.997</v>
      </c>
      <c r="S27" s="3">
        <v>0.90500000000000003</v>
      </c>
      <c r="T27" s="3">
        <v>1.556</v>
      </c>
      <c r="U27" s="3">
        <v>1.0229999999999999</v>
      </c>
      <c r="V27" s="3">
        <v>0.94899999999999995</v>
      </c>
      <c r="W27" s="3">
        <v>0.94099999999999995</v>
      </c>
      <c r="X27" s="3">
        <v>0.499</v>
      </c>
      <c r="Y27" s="3">
        <v>1.2709999999999999</v>
      </c>
      <c r="Z27" s="3">
        <v>1.1399999999999999</v>
      </c>
      <c r="AA27" s="3">
        <v>1.1579999999999999</v>
      </c>
      <c r="AB27" s="3">
        <v>1.41</v>
      </c>
      <c r="AC27" s="3">
        <v>0.89200000000000002</v>
      </c>
      <c r="AD27" s="3">
        <v>0.89700000000000002</v>
      </c>
      <c r="AE27" s="3">
        <v>1.095</v>
      </c>
      <c r="AG27">
        <v>0.74099999999999999</v>
      </c>
      <c r="AH27">
        <v>0.49</v>
      </c>
      <c r="AI27">
        <v>0.95899999999999996</v>
      </c>
      <c r="AJ27">
        <v>1.109</v>
      </c>
      <c r="AK27">
        <v>0.82299999999999995</v>
      </c>
      <c r="AL27">
        <v>0.72599999999999998</v>
      </c>
      <c r="AM27">
        <v>1.397</v>
      </c>
      <c r="AN27">
        <v>0.69499999999999995</v>
      </c>
      <c r="AO27">
        <v>0.67200000000000004</v>
      </c>
      <c r="AP27">
        <v>1.02</v>
      </c>
      <c r="AQ27">
        <v>0.52500000000000002</v>
      </c>
      <c r="AR27">
        <v>0.82799999999999996</v>
      </c>
      <c r="AS27">
        <v>0.98799999999999999</v>
      </c>
      <c r="AT27">
        <v>0.79</v>
      </c>
      <c r="AU27">
        <v>0.85299999999999998</v>
      </c>
      <c r="AV27">
        <v>0.99399999999999999</v>
      </c>
      <c r="AW27">
        <v>0.77400000000000002</v>
      </c>
      <c r="AX27">
        <v>0.77500000000000002</v>
      </c>
    </row>
    <row r="28" spans="1:50" x14ac:dyDescent="0.25">
      <c r="A28" s="33" t="s">
        <v>121</v>
      </c>
      <c r="B28" s="34" t="s">
        <v>120</v>
      </c>
      <c r="C28" s="38">
        <v>73509</v>
      </c>
      <c r="D28" s="34" t="s">
        <v>119</v>
      </c>
      <c r="E28" s="4">
        <f t="shared" si="0"/>
        <v>1.9101666666666668</v>
      </c>
      <c r="F28" s="4">
        <f t="shared" si="1"/>
        <v>2.4748333333333337</v>
      </c>
      <c r="G28" s="4">
        <f t="shared" si="2"/>
        <v>1.2956112032108893</v>
      </c>
      <c r="H28" s="5">
        <f t="shared" si="3"/>
        <v>9.0259765487834805E-4</v>
      </c>
      <c r="I28" s="4">
        <v>1.72</v>
      </c>
      <c r="J28" s="3" t="s">
        <v>118</v>
      </c>
      <c r="K28" s="3" t="str">
        <f t="shared" si="4"/>
        <v>Increasing</v>
      </c>
      <c r="L28" s="44">
        <v>9.0259765487834805E-4</v>
      </c>
      <c r="M28" s="3">
        <v>1.72296</v>
      </c>
      <c r="N28" s="3">
        <v>1.86</v>
      </c>
      <c r="O28" s="3">
        <v>2.5099999999999998</v>
      </c>
      <c r="P28" s="3">
        <v>1.363</v>
      </c>
      <c r="Q28" s="3">
        <v>2.02</v>
      </c>
      <c r="R28" s="3">
        <v>1.8220000000000001</v>
      </c>
      <c r="S28" s="3">
        <v>2.036</v>
      </c>
      <c r="T28" s="3">
        <v>1.903</v>
      </c>
      <c r="U28" s="3">
        <v>2.06</v>
      </c>
      <c r="V28" s="3">
        <v>1.728</v>
      </c>
      <c r="W28" s="3">
        <v>2.0049999999999999</v>
      </c>
      <c r="X28" s="3">
        <v>1.792</v>
      </c>
      <c r="Y28" s="3">
        <v>2.262</v>
      </c>
      <c r="Z28" s="3">
        <v>1.7050000000000001</v>
      </c>
      <c r="AA28" s="3">
        <v>1.077</v>
      </c>
      <c r="AB28" s="3">
        <v>2.1429999999999998</v>
      </c>
      <c r="AC28" s="3">
        <v>2.3780000000000001</v>
      </c>
      <c r="AD28" s="3">
        <v>1.5980000000000001</v>
      </c>
      <c r="AE28" s="3">
        <v>2.121</v>
      </c>
      <c r="AG28">
        <v>2.38</v>
      </c>
      <c r="AH28">
        <v>2.0670000000000002</v>
      </c>
      <c r="AI28">
        <v>2.883</v>
      </c>
      <c r="AJ28">
        <v>3.3639999999999999</v>
      </c>
      <c r="AK28">
        <v>2.73</v>
      </c>
      <c r="AL28">
        <v>3.07</v>
      </c>
      <c r="AM28">
        <v>1.958</v>
      </c>
      <c r="AN28">
        <v>2.5880000000000001</v>
      </c>
      <c r="AO28">
        <v>1.4450000000000001</v>
      </c>
      <c r="AP28">
        <v>2.0630000000000002</v>
      </c>
      <c r="AQ28">
        <v>1.9570000000000001</v>
      </c>
      <c r="AR28">
        <v>2.4329999999999998</v>
      </c>
      <c r="AS28">
        <v>3.2530000000000001</v>
      </c>
      <c r="AT28">
        <v>2.2759999999999998</v>
      </c>
      <c r="AU28">
        <v>2.3719999999999999</v>
      </c>
      <c r="AV28">
        <v>2.8159999999999998</v>
      </c>
      <c r="AW28">
        <v>2.444</v>
      </c>
      <c r="AX28">
        <v>2.448</v>
      </c>
    </row>
    <row r="29" spans="1:50" x14ac:dyDescent="0.25">
      <c r="A29" s="33" t="s">
        <v>125</v>
      </c>
      <c r="B29" s="34" t="s">
        <v>124</v>
      </c>
      <c r="C29" s="38">
        <v>439182</v>
      </c>
      <c r="D29" s="34" t="s">
        <v>123</v>
      </c>
      <c r="E29" s="4">
        <f t="shared" si="0"/>
        <v>0.8566666666666668</v>
      </c>
      <c r="F29" s="4">
        <f t="shared" si="1"/>
        <v>1.2789999999999997</v>
      </c>
      <c r="G29" s="4">
        <f t="shared" si="2"/>
        <v>1.4929961089494157</v>
      </c>
      <c r="H29" s="5">
        <f t="shared" si="3"/>
        <v>1.0054402368878685E-3</v>
      </c>
      <c r="I29" s="4">
        <v>1.72</v>
      </c>
      <c r="J29" s="3" t="s">
        <v>122</v>
      </c>
      <c r="K29" s="3" t="str">
        <f t="shared" si="4"/>
        <v>Increasing</v>
      </c>
      <c r="L29" s="44">
        <v>1.0054402368878685E-3</v>
      </c>
      <c r="M29" s="3">
        <v>1.7167300000000001</v>
      </c>
      <c r="N29" s="3">
        <v>1.133</v>
      </c>
      <c r="O29" s="3">
        <v>1.1559999999999999</v>
      </c>
      <c r="P29" s="3">
        <v>0.874</v>
      </c>
      <c r="Q29" s="3">
        <v>0.73299999999999998</v>
      </c>
      <c r="R29" s="3">
        <v>0.93200000000000005</v>
      </c>
      <c r="S29" s="3">
        <v>0.69899999999999995</v>
      </c>
      <c r="T29" s="3">
        <v>1.173</v>
      </c>
      <c r="U29" s="3">
        <v>1.147</v>
      </c>
      <c r="V29" s="3">
        <v>0.54</v>
      </c>
      <c r="W29" s="3">
        <v>0.79300000000000004</v>
      </c>
      <c r="X29" s="3">
        <v>0.755</v>
      </c>
      <c r="Y29" s="3">
        <v>0.93700000000000006</v>
      </c>
      <c r="Z29" s="3">
        <v>0.74299999999999999</v>
      </c>
      <c r="AA29" s="3">
        <v>0.63300000000000001</v>
      </c>
      <c r="AB29" s="3">
        <v>1.075</v>
      </c>
      <c r="AC29" s="3">
        <v>0.70499999999999996</v>
      </c>
      <c r="AD29" s="3">
        <v>0.60099999999999998</v>
      </c>
      <c r="AE29" s="3">
        <v>0.79100000000000004</v>
      </c>
      <c r="AG29">
        <v>0.78900000000000003</v>
      </c>
      <c r="AH29">
        <v>1.079</v>
      </c>
      <c r="AI29">
        <v>1.2370000000000001</v>
      </c>
      <c r="AJ29">
        <v>1.2729999999999999</v>
      </c>
      <c r="AK29">
        <v>1.0049999999999999</v>
      </c>
      <c r="AL29">
        <v>1.4970000000000001</v>
      </c>
      <c r="AM29">
        <v>0.91700000000000004</v>
      </c>
      <c r="AN29">
        <v>1.5940000000000001</v>
      </c>
      <c r="AO29">
        <v>0.85399999999999998</v>
      </c>
      <c r="AP29">
        <v>1.645</v>
      </c>
      <c r="AQ29">
        <v>1.9930000000000001</v>
      </c>
      <c r="AR29">
        <v>1.498</v>
      </c>
      <c r="AS29">
        <v>1.1639999999999999</v>
      </c>
      <c r="AT29">
        <v>1.3720000000000001</v>
      </c>
      <c r="AU29">
        <v>1.673</v>
      </c>
      <c r="AV29">
        <v>1.7629999999999999</v>
      </c>
      <c r="AW29">
        <v>1.1399999999999999</v>
      </c>
      <c r="AX29">
        <v>0.52900000000000003</v>
      </c>
    </row>
    <row r="30" spans="1:50" x14ac:dyDescent="0.25">
      <c r="A30" s="33" t="s">
        <v>57</v>
      </c>
      <c r="B30" s="34" t="s">
        <v>56</v>
      </c>
      <c r="C30" s="38">
        <v>11137200</v>
      </c>
      <c r="D30" s="34" t="s">
        <v>55</v>
      </c>
      <c r="E30" s="4">
        <f t="shared" si="0"/>
        <v>1.3903222222222225</v>
      </c>
      <c r="F30" s="4">
        <f t="shared" si="1"/>
        <v>0.83371111111111118</v>
      </c>
      <c r="G30" s="4">
        <f t="shared" si="2"/>
        <v>-1.6676306740944107</v>
      </c>
      <c r="H30" s="5">
        <f t="shared" si="3"/>
        <v>1.0348442885766802E-3</v>
      </c>
      <c r="I30" s="4">
        <v>1.35</v>
      </c>
      <c r="J30" s="3" t="s">
        <v>54</v>
      </c>
      <c r="K30" s="3" t="str">
        <f t="shared" si="4"/>
        <v>Lowering</v>
      </c>
      <c r="L30" s="44">
        <v>1.0348442885766802E-3</v>
      </c>
      <c r="M30" s="3">
        <v>1.3545700000000001</v>
      </c>
      <c r="N30" s="3">
        <v>0.996</v>
      </c>
      <c r="O30" s="3">
        <v>1.091</v>
      </c>
      <c r="P30" s="3">
        <v>0.91100000000000003</v>
      </c>
      <c r="Q30" s="3">
        <v>1.82</v>
      </c>
      <c r="R30" s="3">
        <v>0.84379999999999999</v>
      </c>
      <c r="S30" s="3">
        <v>0.95699999999999996</v>
      </c>
      <c r="T30" s="3">
        <v>1.3080000000000001</v>
      </c>
      <c r="U30" s="3">
        <v>1.4419999999999999</v>
      </c>
      <c r="V30" s="3">
        <v>0.90300000000000002</v>
      </c>
      <c r="W30" s="3">
        <v>1.827</v>
      </c>
      <c r="X30" s="3">
        <v>2.77</v>
      </c>
      <c r="Y30" s="3">
        <v>1.502</v>
      </c>
      <c r="Z30" s="3">
        <v>1.091</v>
      </c>
      <c r="AA30" s="3">
        <v>0.24199999999999999</v>
      </c>
      <c r="AB30" s="3">
        <v>2.036</v>
      </c>
      <c r="AC30" s="3">
        <v>1.1459999999999999</v>
      </c>
      <c r="AD30" s="3">
        <v>1.627</v>
      </c>
      <c r="AE30" s="3">
        <v>2.5129999999999999</v>
      </c>
      <c r="AG30">
        <v>1.27</v>
      </c>
      <c r="AH30">
        <v>0.432</v>
      </c>
      <c r="AI30">
        <v>0.38500000000000001</v>
      </c>
      <c r="AJ30">
        <v>0.80900000000000005</v>
      </c>
      <c r="AK30">
        <v>0.27500000000000002</v>
      </c>
      <c r="AL30">
        <v>0.626</v>
      </c>
      <c r="AM30">
        <v>0.72099999999999997</v>
      </c>
      <c r="AN30">
        <v>0.745</v>
      </c>
      <c r="AO30">
        <v>0.55300000000000005</v>
      </c>
      <c r="AP30">
        <v>1.1679999999999999</v>
      </c>
      <c r="AQ30">
        <v>0.93279999999999996</v>
      </c>
      <c r="AR30">
        <v>0.94499999999999995</v>
      </c>
      <c r="AS30">
        <v>0.41199999999999998</v>
      </c>
      <c r="AT30">
        <v>0.23400000000000001</v>
      </c>
      <c r="AU30">
        <v>2.9529999999999998</v>
      </c>
      <c r="AV30">
        <v>0.60899999999999999</v>
      </c>
      <c r="AW30">
        <v>0.92800000000000005</v>
      </c>
      <c r="AX30">
        <v>1.0089999999999999</v>
      </c>
    </row>
    <row r="31" spans="1:50" x14ac:dyDescent="0.25">
      <c r="A31" s="32" t="s">
        <v>35</v>
      </c>
      <c r="B31" s="34" t="s">
        <v>34</v>
      </c>
      <c r="C31" s="38">
        <v>750</v>
      </c>
      <c r="D31" s="34" t="s">
        <v>33</v>
      </c>
      <c r="E31" s="4">
        <f t="shared" si="0"/>
        <v>1.0410555555555556</v>
      </c>
      <c r="F31" s="4">
        <f t="shared" si="1"/>
        <v>0.89494444444444432</v>
      </c>
      <c r="G31" s="4">
        <f t="shared" si="2"/>
        <v>-1.1632627723632754</v>
      </c>
      <c r="H31" s="5">
        <f t="shared" si="3"/>
        <v>1.1759785022646967E-3</v>
      </c>
      <c r="I31" s="4">
        <v>1.24</v>
      </c>
      <c r="J31" s="3" t="s">
        <v>32</v>
      </c>
      <c r="K31" s="3" t="str">
        <f t="shared" si="4"/>
        <v>Lowering</v>
      </c>
      <c r="L31" s="44">
        <v>1.1759785022646967E-3</v>
      </c>
      <c r="M31" s="3">
        <v>1.2427699999999999</v>
      </c>
      <c r="N31" s="3">
        <v>1.028</v>
      </c>
      <c r="O31" s="3">
        <v>0.93100000000000005</v>
      </c>
      <c r="P31" s="3">
        <v>0.92800000000000005</v>
      </c>
      <c r="Q31" s="3">
        <v>1.3580000000000001</v>
      </c>
      <c r="R31" s="3">
        <v>1.083</v>
      </c>
      <c r="S31" s="3">
        <v>1.0509999999999999</v>
      </c>
      <c r="T31" s="3">
        <v>1.014</v>
      </c>
      <c r="U31" s="3">
        <v>0.86399999999999999</v>
      </c>
      <c r="V31" s="3">
        <v>1.133</v>
      </c>
      <c r="W31" s="3">
        <v>0.83699999999999997</v>
      </c>
      <c r="X31" s="3">
        <v>1.208</v>
      </c>
      <c r="Y31" s="3">
        <v>1.1259999999999999</v>
      </c>
      <c r="Z31" s="3">
        <v>0.98499999999999999</v>
      </c>
      <c r="AA31" s="3">
        <v>1.2509999999999999</v>
      </c>
      <c r="AB31" s="3">
        <v>1.111</v>
      </c>
      <c r="AC31" s="3">
        <v>0.79</v>
      </c>
      <c r="AD31" s="3">
        <v>1.2709999999999999</v>
      </c>
      <c r="AE31" s="3">
        <v>0.77</v>
      </c>
      <c r="AG31">
        <v>0.8</v>
      </c>
      <c r="AH31">
        <v>0.98599999999999999</v>
      </c>
      <c r="AI31">
        <v>1.1399999999999999</v>
      </c>
      <c r="AJ31">
        <v>1.2350000000000001</v>
      </c>
      <c r="AK31">
        <v>0.83399999999999996</v>
      </c>
      <c r="AL31">
        <v>0.86399999999999999</v>
      </c>
      <c r="AM31">
        <v>0.82499999999999996</v>
      </c>
      <c r="AN31">
        <v>0.63700000000000001</v>
      </c>
      <c r="AO31">
        <v>0.90600000000000003</v>
      </c>
      <c r="AP31">
        <v>0.627</v>
      </c>
      <c r="AQ31">
        <v>0.88900000000000001</v>
      </c>
      <c r="AR31">
        <v>0.90200000000000002</v>
      </c>
      <c r="AS31">
        <v>1.1950000000000001</v>
      </c>
      <c r="AT31">
        <v>0.96499999999999997</v>
      </c>
      <c r="AU31">
        <v>0.876</v>
      </c>
      <c r="AV31">
        <v>0.61899999999999999</v>
      </c>
      <c r="AW31">
        <v>1.0289999999999999</v>
      </c>
      <c r="AX31">
        <v>0.78</v>
      </c>
    </row>
    <row r="32" spans="1:50" x14ac:dyDescent="0.25">
      <c r="A32" s="32" t="s">
        <v>94</v>
      </c>
      <c r="B32" s="34" t="s">
        <v>93</v>
      </c>
      <c r="C32" s="38">
        <v>5259589</v>
      </c>
      <c r="D32" s="34" t="s">
        <v>258</v>
      </c>
      <c r="E32" s="4">
        <f t="shared" si="0"/>
        <v>0.90072222222222209</v>
      </c>
      <c r="F32" s="4">
        <f t="shared" si="1"/>
        <v>1.0915555555555554</v>
      </c>
      <c r="G32" s="4">
        <f t="shared" si="2"/>
        <v>1.211867020292358</v>
      </c>
      <c r="H32" s="5">
        <f t="shared" si="3"/>
        <v>1.4453571609365436E-3</v>
      </c>
      <c r="I32" s="4">
        <v>1.63</v>
      </c>
      <c r="J32" s="3" t="s">
        <v>92</v>
      </c>
      <c r="K32" s="3" t="str">
        <f t="shared" si="4"/>
        <v>Increasing</v>
      </c>
      <c r="L32" s="44">
        <v>1.4453571609365436E-3</v>
      </c>
      <c r="M32" s="3">
        <v>1.63269</v>
      </c>
      <c r="N32" s="3">
        <v>0.96599999999999997</v>
      </c>
      <c r="O32" s="3">
        <v>0.78600000000000003</v>
      </c>
      <c r="P32" s="3">
        <v>0.72499999999999998</v>
      </c>
      <c r="Q32" s="3">
        <v>0.88400000000000001</v>
      </c>
      <c r="R32" s="3">
        <v>0.93400000000000005</v>
      </c>
      <c r="S32" s="3">
        <v>1.1060000000000001</v>
      </c>
      <c r="T32" s="3">
        <v>0.92700000000000005</v>
      </c>
      <c r="U32" s="3">
        <v>0.82599999999999996</v>
      </c>
      <c r="V32" s="3">
        <v>0.91200000000000003</v>
      </c>
      <c r="W32" s="3">
        <v>0.77</v>
      </c>
      <c r="X32" s="3">
        <v>0.76400000000000001</v>
      </c>
      <c r="Y32" s="3">
        <v>0.94799999999999995</v>
      </c>
      <c r="Z32" s="3">
        <v>0.88500000000000001</v>
      </c>
      <c r="AA32" s="3">
        <v>1.036</v>
      </c>
      <c r="AB32" s="3">
        <v>1.006</v>
      </c>
      <c r="AC32" s="3">
        <v>0.85399999999999998</v>
      </c>
      <c r="AD32" s="3">
        <v>0.91500000000000004</v>
      </c>
      <c r="AE32" s="3">
        <v>0.96899999999999997</v>
      </c>
      <c r="AG32">
        <v>1.617</v>
      </c>
      <c r="AH32">
        <v>1.218</v>
      </c>
      <c r="AI32">
        <v>1.228</v>
      </c>
      <c r="AJ32">
        <v>1.079</v>
      </c>
      <c r="AK32">
        <v>1.1000000000000001</v>
      </c>
      <c r="AL32">
        <v>1.18</v>
      </c>
      <c r="AM32">
        <v>0.90700000000000003</v>
      </c>
      <c r="AN32">
        <v>0.91</v>
      </c>
      <c r="AO32">
        <v>0.91200000000000003</v>
      </c>
      <c r="AP32">
        <v>0.69399999999999995</v>
      </c>
      <c r="AQ32">
        <v>0.75600000000000001</v>
      </c>
      <c r="AR32">
        <v>0.96099999999999997</v>
      </c>
      <c r="AS32">
        <v>1.044</v>
      </c>
      <c r="AT32">
        <v>1.0680000000000001</v>
      </c>
      <c r="AU32">
        <v>1.206</v>
      </c>
      <c r="AV32">
        <v>1.1759999999999999</v>
      </c>
      <c r="AW32">
        <v>1.095</v>
      </c>
      <c r="AX32">
        <v>1.4970000000000001</v>
      </c>
    </row>
    <row r="33" spans="1:50" x14ac:dyDescent="0.25">
      <c r="A33" s="32" t="s">
        <v>110</v>
      </c>
      <c r="B33" s="34" t="s">
        <v>258</v>
      </c>
      <c r="C33" s="38">
        <v>173815</v>
      </c>
      <c r="D33" s="34" t="s">
        <v>258</v>
      </c>
      <c r="E33" s="4">
        <f t="shared" si="0"/>
        <v>1.2263333333333335</v>
      </c>
      <c r="F33" s="4">
        <f t="shared" si="1"/>
        <v>1.5016666666666665</v>
      </c>
      <c r="G33" s="4">
        <f t="shared" si="2"/>
        <v>1.2245175319380264</v>
      </c>
      <c r="H33" s="5">
        <f t="shared" si="3"/>
        <v>2.2209311360155467E-3</v>
      </c>
      <c r="I33" s="4">
        <v>1.50969</v>
      </c>
      <c r="J33" s="3" t="s">
        <v>110</v>
      </c>
      <c r="K33" s="3" t="str">
        <f t="shared" si="4"/>
        <v>Increasing</v>
      </c>
      <c r="L33" s="44">
        <v>2.2209311360155467E-3</v>
      </c>
      <c r="M33" s="3">
        <v>1.50969</v>
      </c>
      <c r="N33" s="3">
        <v>1.498</v>
      </c>
      <c r="O33" s="3">
        <v>1.3720000000000001</v>
      </c>
      <c r="P33" s="3">
        <v>0.86499999999999999</v>
      </c>
      <c r="Q33" s="3">
        <v>1.097</v>
      </c>
      <c r="R33" s="3">
        <v>1.0489999999999999</v>
      </c>
      <c r="S33" s="3">
        <v>1.1379999999999999</v>
      </c>
      <c r="T33" s="3">
        <v>1.522</v>
      </c>
      <c r="U33" s="3">
        <v>1.0309999999999999</v>
      </c>
      <c r="V33" s="3">
        <v>1.246</v>
      </c>
      <c r="W33" s="3">
        <v>1.264</v>
      </c>
      <c r="X33" s="3">
        <v>1.26</v>
      </c>
      <c r="Y33" s="3">
        <v>1.2050000000000001</v>
      </c>
      <c r="Z33" s="3">
        <v>1.5</v>
      </c>
      <c r="AA33" s="3">
        <v>0.89900000000000002</v>
      </c>
      <c r="AB33" s="3">
        <v>1.7150000000000001</v>
      </c>
      <c r="AC33" s="3">
        <v>1.2330000000000001</v>
      </c>
      <c r="AD33" s="3">
        <v>0.85699999999999998</v>
      </c>
      <c r="AE33" s="3">
        <v>1.323</v>
      </c>
      <c r="AG33">
        <v>1.9450000000000001</v>
      </c>
      <c r="AH33">
        <v>1.5009999999999999</v>
      </c>
      <c r="AI33">
        <v>1.6339999999999999</v>
      </c>
      <c r="AJ33">
        <v>1.2549999999999999</v>
      </c>
      <c r="AK33">
        <v>1.609</v>
      </c>
      <c r="AL33">
        <v>1.5209999999999999</v>
      </c>
      <c r="AM33">
        <v>1.0549999999999999</v>
      </c>
      <c r="AN33">
        <v>1.728</v>
      </c>
      <c r="AO33">
        <v>1.5529999999999999</v>
      </c>
      <c r="AP33">
        <v>1.4930000000000001</v>
      </c>
      <c r="AQ33">
        <v>1.165</v>
      </c>
      <c r="AR33">
        <v>1.2210000000000001</v>
      </c>
      <c r="AS33">
        <v>1.5760000000000001</v>
      </c>
      <c r="AT33">
        <v>1.351</v>
      </c>
      <c r="AU33">
        <v>1.5720000000000001</v>
      </c>
      <c r="AV33">
        <v>1.9419999999999999</v>
      </c>
      <c r="AW33">
        <v>1.272</v>
      </c>
      <c r="AX33">
        <v>1.637</v>
      </c>
    </row>
    <row r="34" spans="1:50" x14ac:dyDescent="0.25">
      <c r="A34" s="33" t="s">
        <v>29</v>
      </c>
      <c r="B34" s="34" t="s">
        <v>258</v>
      </c>
      <c r="C34" s="38">
        <v>85479</v>
      </c>
      <c r="D34" s="34" t="s">
        <v>258</v>
      </c>
      <c r="E34" s="4">
        <f t="shared" si="0"/>
        <v>1.014888888888889</v>
      </c>
      <c r="F34" s="4">
        <f t="shared" si="1"/>
        <v>0.84483333333333321</v>
      </c>
      <c r="G34" s="4">
        <f t="shared" si="2"/>
        <v>-1.2012888801209971</v>
      </c>
      <c r="H34" s="5">
        <f t="shared" si="3"/>
        <v>2.541257615782768E-3</v>
      </c>
      <c r="I34" s="4">
        <v>1.17</v>
      </c>
      <c r="J34" s="3" t="s">
        <v>29</v>
      </c>
      <c r="K34" s="3" t="str">
        <f t="shared" si="4"/>
        <v>Lowering</v>
      </c>
      <c r="L34" s="44">
        <v>2.541257615782768E-3</v>
      </c>
      <c r="M34" s="3">
        <v>1.206</v>
      </c>
      <c r="N34" s="3">
        <v>1.048</v>
      </c>
      <c r="O34" s="3">
        <v>0.752</v>
      </c>
      <c r="P34" s="3">
        <v>0.81499999999999995</v>
      </c>
      <c r="Q34" s="3">
        <v>0.92300000000000004</v>
      </c>
      <c r="R34" s="3">
        <v>0.93100000000000005</v>
      </c>
      <c r="S34" s="3">
        <v>1.26</v>
      </c>
      <c r="T34" s="3">
        <v>1.1919999999999999</v>
      </c>
      <c r="U34" s="3">
        <v>0.94899999999999995</v>
      </c>
      <c r="V34" s="3">
        <v>0.89800000000000002</v>
      </c>
      <c r="W34" s="3">
        <v>1.708</v>
      </c>
      <c r="X34" s="3">
        <v>0.67400000000000004</v>
      </c>
      <c r="Y34" s="3">
        <v>1.135</v>
      </c>
      <c r="Z34" s="3">
        <v>0.93</v>
      </c>
      <c r="AA34" s="3">
        <v>1.079</v>
      </c>
      <c r="AB34" s="3">
        <v>1.18</v>
      </c>
      <c r="AC34" s="3">
        <v>0.77500000000000002</v>
      </c>
      <c r="AD34" s="3">
        <v>0.85499999999999998</v>
      </c>
      <c r="AE34" s="3">
        <v>1.1639999999999999</v>
      </c>
      <c r="AG34">
        <v>0.8</v>
      </c>
      <c r="AH34">
        <v>0.67300000000000004</v>
      </c>
      <c r="AI34">
        <v>0.74</v>
      </c>
      <c r="AJ34">
        <v>0.877</v>
      </c>
      <c r="AK34">
        <v>0.86499999999999999</v>
      </c>
      <c r="AL34">
        <v>1.2090000000000001</v>
      </c>
      <c r="AM34">
        <v>0.85299999999999998</v>
      </c>
      <c r="AN34">
        <v>0.63500000000000001</v>
      </c>
      <c r="AO34">
        <v>0.96599999999999997</v>
      </c>
      <c r="AP34">
        <v>0.85499999999999998</v>
      </c>
      <c r="AQ34">
        <v>0.62</v>
      </c>
      <c r="AR34">
        <v>1.0269999999999999</v>
      </c>
      <c r="AS34">
        <v>0.69</v>
      </c>
      <c r="AT34">
        <v>0.87</v>
      </c>
      <c r="AU34">
        <v>1.006</v>
      </c>
      <c r="AV34">
        <v>0.64</v>
      </c>
      <c r="AW34">
        <v>0.90100000000000002</v>
      </c>
      <c r="AX34">
        <v>0.98</v>
      </c>
    </row>
    <row r="35" spans="1:50" x14ac:dyDescent="0.25">
      <c r="A35" s="33" t="s">
        <v>81</v>
      </c>
      <c r="B35" s="34" t="s">
        <v>80</v>
      </c>
      <c r="C35" s="38">
        <v>86</v>
      </c>
      <c r="D35" s="34" t="s">
        <v>79</v>
      </c>
      <c r="E35" s="4">
        <f t="shared" si="0"/>
        <v>0.69534444444444443</v>
      </c>
      <c r="F35" s="4">
        <f t="shared" si="1"/>
        <v>1.1507777777777775</v>
      </c>
      <c r="G35" s="4">
        <f t="shared" si="2"/>
        <v>1.6549751522027447</v>
      </c>
      <c r="H35" s="5">
        <f t="shared" si="3"/>
        <v>3.4996086159073039E-3</v>
      </c>
      <c r="I35" s="4">
        <v>1.42</v>
      </c>
      <c r="J35" s="3" t="s">
        <v>78</v>
      </c>
      <c r="K35" s="3" t="str">
        <f t="shared" si="4"/>
        <v>Increasing</v>
      </c>
      <c r="L35" s="44">
        <v>3.4996086159073039E-3</v>
      </c>
      <c r="M35" s="3">
        <v>1.4227099999999999</v>
      </c>
      <c r="N35" s="3">
        <v>1.1919999999999999</v>
      </c>
      <c r="O35" s="3">
        <v>0.82599999999999996</v>
      </c>
      <c r="P35" s="3">
        <v>0.97399999999999998</v>
      </c>
      <c r="Q35" s="3">
        <v>0.28299999999999997</v>
      </c>
      <c r="R35" s="3">
        <v>0.53</v>
      </c>
      <c r="S35" s="3">
        <v>0.46239999999999998</v>
      </c>
      <c r="T35" s="3">
        <v>0.83099999999999996</v>
      </c>
      <c r="U35" s="3">
        <v>1.32</v>
      </c>
      <c r="V35" s="3">
        <v>1.0198</v>
      </c>
      <c r="W35" s="3">
        <v>0.49399999999999999</v>
      </c>
      <c r="X35" s="3">
        <v>1.921</v>
      </c>
      <c r="Y35" s="3">
        <v>0.248</v>
      </c>
      <c r="Z35" s="3">
        <v>0.191</v>
      </c>
      <c r="AA35" s="3">
        <v>0.23300000000000001</v>
      </c>
      <c r="AB35" s="3">
        <v>0.42299999999999999</v>
      </c>
      <c r="AC35" s="3">
        <v>0.42</v>
      </c>
      <c r="AD35" s="3">
        <v>0.41899999999999998</v>
      </c>
      <c r="AE35" s="3">
        <v>0.72899999999999998</v>
      </c>
      <c r="AG35">
        <v>1.18</v>
      </c>
      <c r="AH35">
        <v>0.32200000000000001</v>
      </c>
      <c r="AI35">
        <v>1.49</v>
      </c>
      <c r="AJ35">
        <v>1.036</v>
      </c>
      <c r="AK35">
        <v>0.95199999999999996</v>
      </c>
      <c r="AL35">
        <v>1.181</v>
      </c>
      <c r="AM35">
        <v>0.48599999999999999</v>
      </c>
      <c r="AN35">
        <v>1.9239999999999999</v>
      </c>
      <c r="AO35">
        <v>0.94</v>
      </c>
      <c r="AP35">
        <v>1.734</v>
      </c>
      <c r="AQ35">
        <v>1.5069999999999999</v>
      </c>
      <c r="AR35">
        <v>1.5069999999999999</v>
      </c>
      <c r="AS35">
        <v>0.99199999999999999</v>
      </c>
      <c r="AT35">
        <v>1.127</v>
      </c>
      <c r="AU35">
        <v>0.52</v>
      </c>
      <c r="AV35">
        <v>1.752</v>
      </c>
      <c r="AW35">
        <v>1.0409999999999999</v>
      </c>
      <c r="AX35">
        <v>1.0229999999999999</v>
      </c>
    </row>
    <row r="36" spans="1:50" x14ac:dyDescent="0.25">
      <c r="A36" s="32" t="s">
        <v>31</v>
      </c>
      <c r="B36" s="34" t="s">
        <v>279</v>
      </c>
      <c r="C36" s="38">
        <v>6351946</v>
      </c>
      <c r="D36" s="34" t="s">
        <v>258</v>
      </c>
      <c r="E36" s="4">
        <f t="shared" si="0"/>
        <v>1.1476111111111111</v>
      </c>
      <c r="F36" s="4">
        <f t="shared" si="1"/>
        <v>1.3203333333333334</v>
      </c>
      <c r="G36" s="4">
        <f t="shared" si="2"/>
        <v>1.1505058817834148</v>
      </c>
      <c r="H36" s="5">
        <f t="shared" si="3"/>
        <v>3.6950438956702279E-3</v>
      </c>
      <c r="I36" s="4">
        <v>1.27</v>
      </c>
      <c r="J36" s="3" t="s">
        <v>30</v>
      </c>
      <c r="K36" s="3" t="str">
        <f t="shared" si="4"/>
        <v>Increasing</v>
      </c>
      <c r="L36" s="44">
        <v>3.6950438956702279E-3</v>
      </c>
      <c r="M36" s="3">
        <v>1.2726500000000001</v>
      </c>
      <c r="N36" s="3">
        <v>1.145</v>
      </c>
      <c r="O36" s="3">
        <v>1.0820000000000001</v>
      </c>
      <c r="P36" s="3">
        <v>0.93100000000000005</v>
      </c>
      <c r="Q36" s="3">
        <v>1.1990000000000001</v>
      </c>
      <c r="R36" s="3">
        <v>1.2190000000000001</v>
      </c>
      <c r="S36" s="3">
        <v>1.1479999999999999</v>
      </c>
      <c r="T36" s="3">
        <v>1.577</v>
      </c>
      <c r="U36" s="3">
        <v>1.0900000000000001</v>
      </c>
      <c r="V36" s="3">
        <v>1.2110000000000001</v>
      </c>
      <c r="W36" s="3">
        <v>1.157</v>
      </c>
      <c r="X36" s="3">
        <v>0.93200000000000005</v>
      </c>
      <c r="Y36" s="3">
        <v>1.3009999999999999</v>
      </c>
      <c r="Z36" s="3">
        <v>1.2649999999999999</v>
      </c>
      <c r="AA36" s="3">
        <v>0.89300000000000002</v>
      </c>
      <c r="AB36" s="3">
        <v>1.3680000000000001</v>
      </c>
      <c r="AC36" s="3">
        <v>1.3009999999999999</v>
      </c>
      <c r="AD36" s="3">
        <v>0.84299999999999997</v>
      </c>
      <c r="AE36" s="3">
        <v>0.995</v>
      </c>
      <c r="AG36">
        <v>1.347</v>
      </c>
      <c r="AH36">
        <v>1.1850000000000001</v>
      </c>
      <c r="AI36">
        <v>1.2589999999999999</v>
      </c>
      <c r="AJ36">
        <v>1.129</v>
      </c>
      <c r="AK36">
        <v>1.524</v>
      </c>
      <c r="AL36">
        <v>1.4510000000000001</v>
      </c>
      <c r="AM36">
        <v>1.373</v>
      </c>
      <c r="AN36">
        <v>1.583</v>
      </c>
      <c r="AO36">
        <v>1.544</v>
      </c>
      <c r="AP36">
        <v>1.1779999999999999</v>
      </c>
      <c r="AQ36">
        <v>0.85799999999999998</v>
      </c>
      <c r="AR36">
        <v>1.091</v>
      </c>
      <c r="AS36">
        <v>1.6819999999999999</v>
      </c>
      <c r="AT36">
        <v>1.1739999999999999</v>
      </c>
      <c r="AU36">
        <v>1.367</v>
      </c>
      <c r="AV36">
        <v>1.7030000000000001</v>
      </c>
      <c r="AW36">
        <v>1.1839999999999999</v>
      </c>
      <c r="AX36">
        <v>1.1339999999999999</v>
      </c>
    </row>
    <row r="37" spans="1:50" x14ac:dyDescent="0.25">
      <c r="A37" s="32" t="s">
        <v>82</v>
      </c>
      <c r="B37" s="34" t="s">
        <v>84</v>
      </c>
      <c r="C37" s="38">
        <v>3032849</v>
      </c>
      <c r="D37" s="34" t="s">
        <v>83</v>
      </c>
      <c r="E37" s="4">
        <f t="shared" si="0"/>
        <v>0.85933333333333328</v>
      </c>
      <c r="F37" s="4">
        <f t="shared" si="1"/>
        <v>1.0711666666666664</v>
      </c>
      <c r="G37" s="4">
        <f t="shared" si="2"/>
        <v>1.2465089216446856</v>
      </c>
      <c r="H37" s="5">
        <f t="shared" si="3"/>
        <v>4.3656696787892071E-3</v>
      </c>
      <c r="I37" s="4">
        <v>1.67</v>
      </c>
      <c r="J37" s="3" t="s">
        <v>82</v>
      </c>
      <c r="K37" s="3" t="str">
        <f t="shared" si="4"/>
        <v>Increasing</v>
      </c>
      <c r="L37" s="44">
        <v>4.3656696787892071E-3</v>
      </c>
      <c r="M37" s="3">
        <v>1.6705700000000001</v>
      </c>
      <c r="N37" s="3">
        <v>0.69099999999999995</v>
      </c>
      <c r="O37" s="3">
        <v>0.59299999999999997</v>
      </c>
      <c r="P37" s="3">
        <v>0.55500000000000005</v>
      </c>
      <c r="Q37" s="3">
        <v>0.98599999999999999</v>
      </c>
      <c r="R37" s="3">
        <v>0.80100000000000005</v>
      </c>
      <c r="S37" s="3">
        <v>1.069</v>
      </c>
      <c r="T37" s="3">
        <v>1.1060000000000001</v>
      </c>
      <c r="U37" s="3">
        <v>0.81100000000000005</v>
      </c>
      <c r="V37" s="3">
        <v>1.2410000000000001</v>
      </c>
      <c r="W37" s="3">
        <v>0.72399999999999998</v>
      </c>
      <c r="X37" s="3">
        <v>0.64200000000000002</v>
      </c>
      <c r="Y37" s="3">
        <v>0.95299999999999996</v>
      </c>
      <c r="Z37" s="3">
        <v>0.623</v>
      </c>
      <c r="AA37" s="3">
        <v>1.014</v>
      </c>
      <c r="AB37" s="3">
        <v>1.073</v>
      </c>
      <c r="AC37" s="3">
        <v>0.80200000000000005</v>
      </c>
      <c r="AD37" s="3">
        <v>1.0469999999999999</v>
      </c>
      <c r="AE37" s="3">
        <v>0.73699999999999999</v>
      </c>
      <c r="AG37">
        <v>0.93400000000000005</v>
      </c>
      <c r="AH37">
        <v>1.5289999999999999</v>
      </c>
      <c r="AI37">
        <v>0.90500000000000003</v>
      </c>
      <c r="AJ37">
        <v>1.421</v>
      </c>
      <c r="AK37">
        <v>1.0289999999999999</v>
      </c>
      <c r="AL37">
        <v>1.0840000000000001</v>
      </c>
      <c r="AM37">
        <v>1.2190000000000001</v>
      </c>
      <c r="AN37">
        <v>0.748</v>
      </c>
      <c r="AO37">
        <v>1.046</v>
      </c>
      <c r="AP37">
        <v>0.79600000000000004</v>
      </c>
      <c r="AQ37">
        <v>1.004</v>
      </c>
      <c r="AR37">
        <v>0.96499999999999997</v>
      </c>
      <c r="AS37">
        <v>1.115</v>
      </c>
      <c r="AT37">
        <v>1.143</v>
      </c>
      <c r="AU37">
        <v>1.31</v>
      </c>
      <c r="AV37">
        <v>1.214</v>
      </c>
      <c r="AW37">
        <v>0.83599999999999997</v>
      </c>
      <c r="AX37">
        <v>0.98299999999999998</v>
      </c>
    </row>
    <row r="38" spans="1:50" x14ac:dyDescent="0.25">
      <c r="A38" s="32" t="s">
        <v>21</v>
      </c>
      <c r="B38" s="34" t="s">
        <v>20</v>
      </c>
      <c r="C38" s="38">
        <v>169148</v>
      </c>
      <c r="D38" s="34" t="s">
        <v>258</v>
      </c>
      <c r="E38" s="4">
        <f t="shared" si="0"/>
        <v>1.0127222222222221</v>
      </c>
      <c r="F38" s="4">
        <f t="shared" si="1"/>
        <v>0.90188888888888874</v>
      </c>
      <c r="G38" s="4">
        <f t="shared" si="2"/>
        <v>-1.1228902303806825</v>
      </c>
      <c r="H38" s="5">
        <f t="shared" si="3"/>
        <v>4.3729341060973108E-3</v>
      </c>
      <c r="I38" s="4">
        <v>1.21</v>
      </c>
      <c r="J38" s="3" t="s">
        <v>19</v>
      </c>
      <c r="K38" s="3" t="str">
        <f t="shared" si="4"/>
        <v>Lowering</v>
      </c>
      <c r="L38" s="44">
        <v>4.3729341060973108E-3</v>
      </c>
      <c r="M38" s="3">
        <v>1.2135400000000001</v>
      </c>
      <c r="N38" s="3">
        <v>1.069</v>
      </c>
      <c r="O38" s="3">
        <v>0.753</v>
      </c>
      <c r="P38" s="3">
        <v>0.751</v>
      </c>
      <c r="Q38" s="3">
        <v>1.1259999999999999</v>
      </c>
      <c r="R38" s="3">
        <v>1.0269999999999999</v>
      </c>
      <c r="S38" s="3">
        <v>1.2789999999999999</v>
      </c>
      <c r="T38" s="3">
        <v>1.014</v>
      </c>
      <c r="U38" s="3">
        <v>0.89700000000000002</v>
      </c>
      <c r="V38" s="3">
        <v>1.2110000000000001</v>
      </c>
      <c r="W38" s="3">
        <v>1.0049999999999999</v>
      </c>
      <c r="X38" s="3">
        <v>0.89700000000000002</v>
      </c>
      <c r="Y38" s="3">
        <v>1.028</v>
      </c>
      <c r="Z38" s="3">
        <v>0.97099999999999997</v>
      </c>
      <c r="AA38" s="3">
        <v>1.05</v>
      </c>
      <c r="AB38" s="3">
        <v>1.2529999999999999</v>
      </c>
      <c r="AC38" s="3">
        <v>0.95799999999999996</v>
      </c>
      <c r="AD38" s="3">
        <v>1.1040000000000001</v>
      </c>
      <c r="AE38" s="3">
        <v>0.83599999999999997</v>
      </c>
      <c r="AG38">
        <v>0.89200000000000002</v>
      </c>
      <c r="AH38">
        <v>0.83</v>
      </c>
      <c r="AI38">
        <v>0.89500000000000002</v>
      </c>
      <c r="AJ38">
        <v>1.048</v>
      </c>
      <c r="AK38">
        <v>0.95199999999999996</v>
      </c>
      <c r="AL38">
        <v>1.0069999999999999</v>
      </c>
      <c r="AM38">
        <v>1.016</v>
      </c>
      <c r="AN38">
        <v>0.68100000000000005</v>
      </c>
      <c r="AO38">
        <v>0.96399999999999997</v>
      </c>
      <c r="AP38">
        <v>0.79800000000000004</v>
      </c>
      <c r="AQ38">
        <v>0.60899999999999999</v>
      </c>
      <c r="AR38">
        <v>0.92100000000000004</v>
      </c>
      <c r="AS38">
        <v>1.1259999999999999</v>
      </c>
      <c r="AT38">
        <v>0.84599999999999997</v>
      </c>
      <c r="AU38">
        <v>0.96899999999999997</v>
      </c>
      <c r="AV38">
        <v>0.82299999999999995</v>
      </c>
      <c r="AW38">
        <v>0.98199999999999998</v>
      </c>
      <c r="AX38">
        <v>0.875</v>
      </c>
    </row>
    <row r="39" spans="1:50" x14ac:dyDescent="0.25">
      <c r="A39" s="33" t="s">
        <v>53</v>
      </c>
      <c r="B39" s="34" t="s">
        <v>52</v>
      </c>
      <c r="C39" s="38">
        <v>5862</v>
      </c>
      <c r="D39" s="34" t="s">
        <v>51</v>
      </c>
      <c r="E39" s="4">
        <f t="shared" si="0"/>
        <v>1.2351666666666667</v>
      </c>
      <c r="F39" s="4">
        <f t="shared" si="1"/>
        <v>0.97311111111111104</v>
      </c>
      <c r="G39" s="4">
        <f t="shared" si="2"/>
        <v>-1.2692966430691941</v>
      </c>
      <c r="H39" s="5">
        <f t="shared" si="3"/>
        <v>4.627639179597025E-3</v>
      </c>
      <c r="I39" s="4">
        <v>1.25</v>
      </c>
      <c r="J39" s="3" t="s">
        <v>50</v>
      </c>
      <c r="K39" s="3" t="str">
        <f t="shared" si="4"/>
        <v>Lowering</v>
      </c>
      <c r="L39" s="44">
        <v>4.627639179597025E-3</v>
      </c>
      <c r="M39" s="3">
        <v>1.2481500000000001</v>
      </c>
      <c r="N39" s="3">
        <v>1.3149999999999999</v>
      </c>
      <c r="O39" s="3">
        <v>0.995</v>
      </c>
      <c r="P39" s="3">
        <v>0.66900000000000004</v>
      </c>
      <c r="Q39" s="3">
        <v>1.732</v>
      </c>
      <c r="R39" s="3">
        <v>1.462</v>
      </c>
      <c r="S39" s="3">
        <v>2.0739999999999998</v>
      </c>
      <c r="T39" s="3">
        <v>0.93799999999999994</v>
      </c>
      <c r="U39" s="3">
        <v>1.026</v>
      </c>
      <c r="V39" s="3">
        <v>1.1990000000000001</v>
      </c>
      <c r="W39" s="3">
        <v>0.97299999999999998</v>
      </c>
      <c r="X39" s="3">
        <v>1.46</v>
      </c>
      <c r="Y39" s="3">
        <v>0.94099999999999995</v>
      </c>
      <c r="Z39" s="3">
        <v>1.0649999999999999</v>
      </c>
      <c r="AA39" s="3">
        <v>1.2090000000000001</v>
      </c>
      <c r="AB39" s="3">
        <v>1.387</v>
      </c>
      <c r="AC39" s="3">
        <v>1.371</v>
      </c>
      <c r="AD39" s="3">
        <v>1.335</v>
      </c>
      <c r="AE39" s="3">
        <v>1.0820000000000001</v>
      </c>
      <c r="AG39">
        <v>1.1850000000000001</v>
      </c>
      <c r="AH39">
        <v>0.91700000000000004</v>
      </c>
      <c r="AI39">
        <v>0.88300000000000001</v>
      </c>
      <c r="AJ39">
        <v>1.5580000000000001</v>
      </c>
      <c r="AK39">
        <v>0.83599999999999997</v>
      </c>
      <c r="AL39">
        <v>1.2849999999999999</v>
      </c>
      <c r="AM39">
        <v>1.129</v>
      </c>
      <c r="AN39">
        <v>0.96299999999999997</v>
      </c>
      <c r="AO39">
        <v>1.04</v>
      </c>
      <c r="AP39">
        <v>0.66100000000000003</v>
      </c>
      <c r="AQ39">
        <v>0.66700000000000004</v>
      </c>
      <c r="AR39">
        <v>0.84799999999999998</v>
      </c>
      <c r="AS39">
        <v>1.46</v>
      </c>
      <c r="AT39">
        <v>0.73699999999999999</v>
      </c>
      <c r="AU39">
        <v>0.92300000000000004</v>
      </c>
      <c r="AV39">
        <v>0.71299999999999997</v>
      </c>
      <c r="AW39">
        <v>0.87</v>
      </c>
      <c r="AX39">
        <v>0.84099999999999997</v>
      </c>
    </row>
    <row r="40" spans="1:50" x14ac:dyDescent="0.25">
      <c r="A40" s="32" t="s">
        <v>89</v>
      </c>
      <c r="B40" s="34" t="s">
        <v>74</v>
      </c>
      <c r="C40" s="38">
        <v>92136</v>
      </c>
      <c r="D40" s="34" t="s">
        <v>254</v>
      </c>
      <c r="E40" s="4">
        <f t="shared" si="0"/>
        <v>0.8121666666666667</v>
      </c>
      <c r="F40" s="4">
        <f t="shared" si="1"/>
        <v>1.0483888888888888</v>
      </c>
      <c r="G40" s="4">
        <f t="shared" si="2"/>
        <v>1.2908543676038031</v>
      </c>
      <c r="H40" s="5">
        <f t="shared" si="3"/>
        <v>5.1546235258223419E-3</v>
      </c>
      <c r="I40" s="4">
        <v>1.48</v>
      </c>
      <c r="J40" s="3" t="s">
        <v>89</v>
      </c>
      <c r="K40" s="3" t="str">
        <f t="shared" si="4"/>
        <v>Increasing</v>
      </c>
      <c r="L40" s="44">
        <v>5.1546235258223419E-3</v>
      </c>
      <c r="M40" s="3">
        <v>1.48092</v>
      </c>
      <c r="N40" s="3">
        <v>1.107</v>
      </c>
      <c r="O40" s="3">
        <v>1.0349999999999999</v>
      </c>
      <c r="P40" s="3">
        <v>0.99399999999999999</v>
      </c>
      <c r="Q40" s="3">
        <v>0.51800000000000002</v>
      </c>
      <c r="R40" s="3">
        <v>0.78700000000000003</v>
      </c>
      <c r="S40" s="3">
        <v>0.71599999999999997</v>
      </c>
      <c r="T40" s="3">
        <v>1.0609999999999999</v>
      </c>
      <c r="U40" s="3">
        <v>1.0249999999999999</v>
      </c>
      <c r="V40" s="3">
        <v>0.46500000000000002</v>
      </c>
      <c r="W40" s="3">
        <v>0.73199999999999998</v>
      </c>
      <c r="X40" s="3">
        <v>0.69099999999999995</v>
      </c>
      <c r="Y40" s="3">
        <v>0.86899999999999999</v>
      </c>
      <c r="Z40" s="3">
        <v>0.60199999999999998</v>
      </c>
      <c r="AA40" s="3">
        <v>0.72299999999999998</v>
      </c>
      <c r="AB40" s="3">
        <v>0.98499999999999999</v>
      </c>
      <c r="AC40" s="3">
        <v>0.73199999999999998</v>
      </c>
      <c r="AD40" s="3">
        <v>0.61499999999999999</v>
      </c>
      <c r="AE40" s="3">
        <v>0.96199999999999997</v>
      </c>
      <c r="AG40">
        <v>0.80600000000000005</v>
      </c>
      <c r="AH40">
        <v>0.94799999999999995</v>
      </c>
      <c r="AI40">
        <v>1.198</v>
      </c>
      <c r="AJ40">
        <v>0.68200000000000005</v>
      </c>
      <c r="AK40">
        <v>0.85699999999999998</v>
      </c>
      <c r="AL40">
        <v>1.242</v>
      </c>
      <c r="AM40">
        <v>0.86499999999999999</v>
      </c>
      <c r="AN40">
        <v>1.276</v>
      </c>
      <c r="AO40">
        <v>0.77</v>
      </c>
      <c r="AP40">
        <v>1.38</v>
      </c>
      <c r="AQ40">
        <v>1.29</v>
      </c>
      <c r="AR40">
        <v>1.4179999999999999</v>
      </c>
      <c r="AS40">
        <v>0.70899999999999996</v>
      </c>
      <c r="AT40">
        <v>0.95499999999999996</v>
      </c>
      <c r="AU40">
        <v>0.91900000000000004</v>
      </c>
      <c r="AV40">
        <v>1.381</v>
      </c>
      <c r="AW40">
        <v>1.282</v>
      </c>
      <c r="AX40">
        <v>0.89300000000000002</v>
      </c>
    </row>
    <row r="41" spans="1:50" x14ac:dyDescent="0.25">
      <c r="A41" s="33" t="s">
        <v>22</v>
      </c>
      <c r="B41" s="34" t="s">
        <v>23</v>
      </c>
      <c r="C41" s="38">
        <v>445040</v>
      </c>
      <c r="D41" s="34" t="s">
        <v>257</v>
      </c>
      <c r="E41" s="4">
        <f t="shared" si="0"/>
        <v>1.0013666666666667</v>
      </c>
      <c r="F41" s="4">
        <f t="shared" si="1"/>
        <v>1.4848333333333334</v>
      </c>
      <c r="G41" s="4">
        <f t="shared" si="2"/>
        <v>1.4828068306647582</v>
      </c>
      <c r="H41" s="5">
        <f t="shared" si="3"/>
        <v>5.4752261956907038E-3</v>
      </c>
      <c r="I41" s="4">
        <v>1.4</v>
      </c>
      <c r="J41" s="3" t="s">
        <v>22</v>
      </c>
      <c r="K41" s="3" t="str">
        <f t="shared" si="4"/>
        <v>Increasing</v>
      </c>
      <c r="L41" s="44">
        <v>5.4752261956907038E-3</v>
      </c>
      <c r="M41" s="3">
        <v>1.18926</v>
      </c>
      <c r="N41" s="3">
        <v>0.745</v>
      </c>
      <c r="O41" s="3">
        <v>2.1800000000000002</v>
      </c>
      <c r="P41" s="3">
        <v>0.95199999999999996</v>
      </c>
      <c r="Q41" s="3">
        <v>0.57199999999999995</v>
      </c>
      <c r="R41" s="3">
        <v>0.64500000000000002</v>
      </c>
      <c r="S41" s="3">
        <v>0.35260000000000002</v>
      </c>
      <c r="T41" s="3">
        <v>1.3029999999999999</v>
      </c>
      <c r="U41" s="3">
        <v>1.639</v>
      </c>
      <c r="V41" s="3">
        <v>1.03</v>
      </c>
      <c r="W41" s="3">
        <v>0.86799999999999999</v>
      </c>
      <c r="X41" s="3">
        <v>0.86699999999999999</v>
      </c>
      <c r="Y41" s="3">
        <v>1.359</v>
      </c>
      <c r="Z41" s="3">
        <v>0.73599999999999999</v>
      </c>
      <c r="AA41" s="3">
        <v>1.256</v>
      </c>
      <c r="AB41" s="3">
        <v>0.89700000000000002</v>
      </c>
      <c r="AC41" s="3">
        <v>0.45</v>
      </c>
      <c r="AD41" s="3">
        <v>1.3</v>
      </c>
      <c r="AE41" s="3">
        <v>0.873</v>
      </c>
      <c r="AG41">
        <v>0.92600000000000005</v>
      </c>
      <c r="AH41">
        <v>2.2149999999999999</v>
      </c>
      <c r="AI41">
        <v>1.2889999999999999</v>
      </c>
      <c r="AJ41">
        <v>1.407</v>
      </c>
      <c r="AK41">
        <v>1.0289999999999999</v>
      </c>
      <c r="AL41">
        <v>0.874</v>
      </c>
      <c r="AM41">
        <v>1.292</v>
      </c>
      <c r="AN41">
        <v>3.472</v>
      </c>
      <c r="AO41">
        <v>1.2410000000000001</v>
      </c>
      <c r="AP41">
        <v>1.0109999999999999</v>
      </c>
      <c r="AQ41">
        <v>1.5309999999999999</v>
      </c>
      <c r="AR41">
        <v>0.99199999999999999</v>
      </c>
      <c r="AS41">
        <v>1.2390000000000001</v>
      </c>
      <c r="AT41">
        <v>1.343</v>
      </c>
      <c r="AU41">
        <v>3.01</v>
      </c>
      <c r="AV41">
        <v>1.4419999999999999</v>
      </c>
      <c r="AW41">
        <v>1.0489999999999999</v>
      </c>
      <c r="AX41">
        <v>1.365</v>
      </c>
    </row>
    <row r="42" spans="1:50" x14ac:dyDescent="0.25">
      <c r="A42" s="33" t="s">
        <v>43</v>
      </c>
      <c r="B42" s="34" t="s">
        <v>258</v>
      </c>
      <c r="C42" s="38">
        <v>5353</v>
      </c>
      <c r="D42" s="34" t="s">
        <v>42</v>
      </c>
      <c r="E42" s="4">
        <f t="shared" si="0"/>
        <v>0.81783333333333319</v>
      </c>
      <c r="F42" s="4">
        <f t="shared" si="1"/>
        <v>1.2317647058823529</v>
      </c>
      <c r="G42" s="4">
        <f t="shared" si="2"/>
        <v>1.5061316966158791</v>
      </c>
      <c r="H42" s="5">
        <f t="shared" si="3"/>
        <v>5.7439303372660453E-3</v>
      </c>
      <c r="I42" s="4">
        <v>1.23</v>
      </c>
      <c r="J42" s="3" t="s">
        <v>41</v>
      </c>
      <c r="K42" s="3" t="str">
        <f t="shared" si="4"/>
        <v>Increasing</v>
      </c>
      <c r="L42" s="44">
        <v>5.7439303372660453E-3</v>
      </c>
      <c r="M42" s="3">
        <v>1.22871</v>
      </c>
      <c r="N42" s="3">
        <v>0.82899999999999996</v>
      </c>
      <c r="O42" s="3">
        <v>1.1000000000000001</v>
      </c>
      <c r="P42" s="3">
        <v>1.179</v>
      </c>
      <c r="Q42" s="3">
        <v>0.64700000000000002</v>
      </c>
      <c r="R42" s="3">
        <v>1.2050000000000001</v>
      </c>
      <c r="S42" s="3">
        <v>0.57099999999999995</v>
      </c>
      <c r="T42" s="3">
        <v>0.502</v>
      </c>
      <c r="U42" s="3">
        <v>0.53400000000000003</v>
      </c>
      <c r="V42" s="3">
        <v>1.0149999999999999</v>
      </c>
      <c r="W42" s="3">
        <v>0.78500000000000003</v>
      </c>
      <c r="X42" s="3">
        <v>1.911</v>
      </c>
      <c r="Y42" s="3">
        <v>0.74399999999999999</v>
      </c>
      <c r="Z42" s="3">
        <v>0.68899999999999995</v>
      </c>
      <c r="AA42" s="3">
        <v>0.39800000000000002</v>
      </c>
      <c r="AB42" s="3">
        <v>0.61099999999999999</v>
      </c>
      <c r="AC42" s="3">
        <v>0.71499999999999997</v>
      </c>
      <c r="AD42" s="3">
        <v>0.76400000000000001</v>
      </c>
      <c r="AE42" s="3">
        <v>0.52200000000000002</v>
      </c>
      <c r="AG42">
        <v>0.86</v>
      </c>
      <c r="AH42">
        <v>0.88600000000000001</v>
      </c>
      <c r="AI42">
        <v>1.1180000000000001</v>
      </c>
      <c r="AJ42">
        <v>1.196</v>
      </c>
      <c r="AK42" t="s">
        <v>40</v>
      </c>
      <c r="AL42">
        <v>1.363</v>
      </c>
      <c r="AM42">
        <v>0.76800000000000002</v>
      </c>
      <c r="AN42">
        <v>2.7559999999999998</v>
      </c>
      <c r="AO42">
        <v>0.91200000000000003</v>
      </c>
      <c r="AP42">
        <v>1.7150000000000001</v>
      </c>
      <c r="AQ42">
        <v>2.177</v>
      </c>
      <c r="AR42">
        <v>1.4370000000000001</v>
      </c>
      <c r="AS42">
        <v>0.77700000000000002</v>
      </c>
      <c r="AT42">
        <v>0.751</v>
      </c>
      <c r="AU42">
        <v>0.79</v>
      </c>
      <c r="AV42">
        <v>0.95599999999999996</v>
      </c>
      <c r="AW42">
        <v>1.306</v>
      </c>
      <c r="AX42">
        <v>1.1719999999999999</v>
      </c>
    </row>
    <row r="43" spans="1:50" x14ac:dyDescent="0.25">
      <c r="A43" s="32" t="s">
        <v>69</v>
      </c>
      <c r="B43" s="34" t="s">
        <v>70</v>
      </c>
      <c r="C43" s="38">
        <v>11622593</v>
      </c>
      <c r="D43" s="34" t="s">
        <v>258</v>
      </c>
      <c r="E43" s="4">
        <f t="shared" si="0"/>
        <v>1.2289999999999999</v>
      </c>
      <c r="F43" s="4">
        <f t="shared" si="1"/>
        <v>1.5781666666666669</v>
      </c>
      <c r="G43" s="4">
        <f t="shared" si="2"/>
        <v>1.2841063195009497</v>
      </c>
      <c r="H43" s="5">
        <f t="shared" si="3"/>
        <v>7.4462140159397951E-3</v>
      </c>
      <c r="I43" s="4">
        <v>1.31</v>
      </c>
      <c r="J43" s="3" t="s">
        <v>69</v>
      </c>
      <c r="K43" s="3" t="str">
        <f t="shared" si="4"/>
        <v>Increasing</v>
      </c>
      <c r="L43" s="44">
        <v>7.4462140159397951E-3</v>
      </c>
      <c r="M43" s="3">
        <v>1.3113699999999999</v>
      </c>
      <c r="N43" s="3">
        <v>1.476</v>
      </c>
      <c r="O43" s="3">
        <v>1.246</v>
      </c>
      <c r="P43" s="3">
        <v>0.56100000000000005</v>
      </c>
      <c r="Q43" s="3">
        <v>1.343</v>
      </c>
      <c r="R43" s="3">
        <v>1.024</v>
      </c>
      <c r="S43" s="3">
        <v>1.113</v>
      </c>
      <c r="T43" s="3">
        <v>1.627</v>
      </c>
      <c r="U43" s="3">
        <v>1.069</v>
      </c>
      <c r="V43" s="3">
        <v>1.117</v>
      </c>
      <c r="W43" s="3">
        <v>1.2</v>
      </c>
      <c r="X43" s="3">
        <v>1.0649999999999999</v>
      </c>
      <c r="Y43" s="3">
        <v>1.222</v>
      </c>
      <c r="Z43" s="3">
        <v>1.9490000000000001</v>
      </c>
      <c r="AA43" s="3">
        <v>0.77500000000000002</v>
      </c>
      <c r="AB43" s="3">
        <v>1.9710000000000001</v>
      </c>
      <c r="AC43" s="3">
        <v>1.5449999999999999</v>
      </c>
      <c r="AD43" s="3">
        <v>0.66200000000000003</v>
      </c>
      <c r="AE43" s="3">
        <v>1.157</v>
      </c>
      <c r="AG43">
        <v>1.264</v>
      </c>
      <c r="AH43">
        <v>1.4339999999999999</v>
      </c>
      <c r="AI43">
        <v>1.65</v>
      </c>
      <c r="AJ43">
        <v>1.4330000000000001</v>
      </c>
      <c r="AK43">
        <v>1.673</v>
      </c>
      <c r="AL43">
        <v>1.694</v>
      </c>
      <c r="AM43">
        <v>1.036</v>
      </c>
      <c r="AN43">
        <v>1.8440000000000001</v>
      </c>
      <c r="AO43">
        <v>1.9730000000000001</v>
      </c>
      <c r="AP43">
        <v>2.0409999999999999</v>
      </c>
      <c r="AQ43">
        <v>1.51</v>
      </c>
      <c r="AR43">
        <v>1.3240000000000001</v>
      </c>
      <c r="AS43">
        <v>2.39</v>
      </c>
      <c r="AT43">
        <v>1.44</v>
      </c>
      <c r="AU43">
        <v>1.242</v>
      </c>
      <c r="AV43">
        <v>1.7589999999999999</v>
      </c>
      <c r="AW43">
        <v>1.159</v>
      </c>
      <c r="AX43">
        <v>1.5409999999999999</v>
      </c>
    </row>
    <row r="44" spans="1:50" x14ac:dyDescent="0.25">
      <c r="A44" s="32" t="s">
        <v>97</v>
      </c>
      <c r="B44" s="34" t="s">
        <v>280</v>
      </c>
      <c r="C44" s="38">
        <v>12122</v>
      </c>
      <c r="D44" s="34" t="s">
        <v>96</v>
      </c>
      <c r="E44" s="4">
        <f t="shared" si="0"/>
        <v>0.8476111111111112</v>
      </c>
      <c r="F44" s="4">
        <f t="shared" si="1"/>
        <v>0.99811111111111117</v>
      </c>
      <c r="G44" s="4">
        <f t="shared" si="2"/>
        <v>1.1775578423018942</v>
      </c>
      <c r="H44" s="5">
        <f t="shared" si="3"/>
        <v>8.1774529196610938E-3</v>
      </c>
      <c r="I44" s="4">
        <v>1.6</v>
      </c>
      <c r="J44" s="3" t="s">
        <v>95</v>
      </c>
      <c r="K44" s="3" t="str">
        <f t="shared" si="4"/>
        <v>Increasing</v>
      </c>
      <c r="L44" s="44">
        <v>8.1774529196610938E-3</v>
      </c>
      <c r="M44" s="3">
        <v>1.5990500000000001</v>
      </c>
      <c r="N44" s="3">
        <v>0.71</v>
      </c>
      <c r="O44" s="3">
        <v>0.92600000000000005</v>
      </c>
      <c r="P44" s="3">
        <v>0.65500000000000003</v>
      </c>
      <c r="Q44" s="3">
        <v>0.89100000000000001</v>
      </c>
      <c r="R44" s="3">
        <v>1.0529999999999999</v>
      </c>
      <c r="S44" s="3">
        <v>0.97799999999999998</v>
      </c>
      <c r="T44" s="3">
        <v>0.88100000000000001</v>
      </c>
      <c r="U44" s="3">
        <v>0.77400000000000002</v>
      </c>
      <c r="V44" s="3">
        <v>0.77900000000000003</v>
      </c>
      <c r="W44" s="3">
        <v>0.752</v>
      </c>
      <c r="X44" s="3">
        <v>0.75600000000000001</v>
      </c>
      <c r="Y44" s="3">
        <v>0.88800000000000001</v>
      </c>
      <c r="Z44" s="3">
        <v>0.751</v>
      </c>
      <c r="AA44" s="3">
        <v>1.1459999999999999</v>
      </c>
      <c r="AB44" s="3">
        <v>0.98699999999999999</v>
      </c>
      <c r="AC44" s="3">
        <v>0.72399999999999998</v>
      </c>
      <c r="AD44" s="3">
        <v>0.80800000000000005</v>
      </c>
      <c r="AE44" s="3">
        <v>0.79800000000000004</v>
      </c>
      <c r="AG44">
        <v>1.014</v>
      </c>
      <c r="AH44">
        <v>1.089</v>
      </c>
      <c r="AI44">
        <v>1.109</v>
      </c>
      <c r="AJ44">
        <v>1.0349999999999999</v>
      </c>
      <c r="AK44">
        <v>1.0329999999999999</v>
      </c>
      <c r="AL44">
        <v>1.246</v>
      </c>
      <c r="AM44">
        <v>0.78200000000000003</v>
      </c>
      <c r="AN44">
        <v>1.06</v>
      </c>
      <c r="AO44">
        <v>0.97099999999999997</v>
      </c>
      <c r="AP44">
        <v>0.83899999999999997</v>
      </c>
      <c r="AQ44">
        <v>0.86699999999999999</v>
      </c>
      <c r="AR44">
        <v>1.048</v>
      </c>
      <c r="AS44">
        <v>1.1000000000000001</v>
      </c>
      <c r="AT44">
        <v>0.90300000000000002</v>
      </c>
      <c r="AU44">
        <v>0.68799999999999994</v>
      </c>
      <c r="AV44">
        <v>1.0049999999999999</v>
      </c>
      <c r="AW44">
        <v>0.89700000000000002</v>
      </c>
      <c r="AX44">
        <v>1.28</v>
      </c>
    </row>
    <row r="45" spans="1:50" x14ac:dyDescent="0.25">
      <c r="A45" s="32" t="s">
        <v>75</v>
      </c>
      <c r="B45" s="34" t="s">
        <v>74</v>
      </c>
      <c r="C45" s="38">
        <v>92136</v>
      </c>
      <c r="D45" s="34" t="s">
        <v>254</v>
      </c>
      <c r="E45" s="4">
        <f t="shared" si="0"/>
        <v>0.79888888888888887</v>
      </c>
      <c r="F45" s="4">
        <f t="shared" si="1"/>
        <v>1.0528333333333333</v>
      </c>
      <c r="G45" s="4">
        <f t="shared" si="2"/>
        <v>1.3178720445062586</v>
      </c>
      <c r="H45" s="5">
        <f t="shared" si="3"/>
        <v>8.9684048112710808E-3</v>
      </c>
      <c r="I45" s="4">
        <v>1.46</v>
      </c>
      <c r="J45" s="3" t="s">
        <v>73</v>
      </c>
      <c r="K45" s="3" t="str">
        <f t="shared" si="4"/>
        <v>Increasing</v>
      </c>
      <c r="L45" s="44">
        <v>8.9684048112710808E-3</v>
      </c>
      <c r="M45" s="3">
        <v>1.4575800000000001</v>
      </c>
      <c r="N45" s="3">
        <v>1.1399999999999999</v>
      </c>
      <c r="O45" s="3">
        <v>1.0289999999999999</v>
      </c>
      <c r="P45" s="3">
        <v>1.0329999999999999</v>
      </c>
      <c r="Q45" s="3">
        <v>0.48699999999999999</v>
      </c>
      <c r="R45" s="3">
        <v>0.78500000000000003</v>
      </c>
      <c r="S45" s="3">
        <v>0.7</v>
      </c>
      <c r="T45" s="3">
        <v>1.0109999999999999</v>
      </c>
      <c r="U45" s="3">
        <v>0.995</v>
      </c>
      <c r="V45" s="3">
        <v>0.437</v>
      </c>
      <c r="W45" s="3">
        <v>0.74199999999999999</v>
      </c>
      <c r="X45" s="3">
        <v>0.66300000000000003</v>
      </c>
      <c r="Y45" s="3">
        <v>0.85599999999999998</v>
      </c>
      <c r="Z45" s="3">
        <v>0.60699999999999998</v>
      </c>
      <c r="AA45" s="3">
        <v>0.71299999999999997</v>
      </c>
      <c r="AB45" s="3">
        <v>1.0049999999999999</v>
      </c>
      <c r="AC45" s="3">
        <v>0.68600000000000005</v>
      </c>
      <c r="AD45" s="3">
        <v>0.54600000000000004</v>
      </c>
      <c r="AE45" s="3">
        <v>0.94499999999999995</v>
      </c>
      <c r="AG45">
        <v>0.752</v>
      </c>
      <c r="AH45">
        <v>0.91600000000000004</v>
      </c>
      <c r="AI45">
        <v>1.1859999999999999</v>
      </c>
      <c r="AJ45">
        <v>0.64700000000000002</v>
      </c>
      <c r="AK45">
        <v>0.89900000000000002</v>
      </c>
      <c r="AL45">
        <v>1.256</v>
      </c>
      <c r="AM45">
        <v>0.82199999999999995</v>
      </c>
      <c r="AN45">
        <v>1.2809999999999999</v>
      </c>
      <c r="AO45">
        <v>0.78</v>
      </c>
      <c r="AP45">
        <v>1.383</v>
      </c>
      <c r="AQ45">
        <v>1.3640000000000001</v>
      </c>
      <c r="AR45">
        <v>1.534</v>
      </c>
      <c r="AS45">
        <v>0.68200000000000005</v>
      </c>
      <c r="AT45">
        <v>0.98799999999999999</v>
      </c>
      <c r="AU45">
        <v>0.90500000000000003</v>
      </c>
      <c r="AV45">
        <v>1.46</v>
      </c>
      <c r="AW45">
        <v>1.3089999999999999</v>
      </c>
      <c r="AX45">
        <v>0.78700000000000003</v>
      </c>
    </row>
    <row r="46" spans="1:50" x14ac:dyDescent="0.25">
      <c r="A46" s="33" t="s">
        <v>68</v>
      </c>
      <c r="B46" s="43" t="s">
        <v>183</v>
      </c>
      <c r="C46" s="38">
        <v>5862</v>
      </c>
      <c r="D46" s="34" t="s">
        <v>281</v>
      </c>
      <c r="E46" s="4">
        <f t="shared" si="0"/>
        <v>1.0314444444444442</v>
      </c>
      <c r="F46" s="4">
        <f t="shared" si="1"/>
        <v>0.83994444444444438</v>
      </c>
      <c r="G46" s="4">
        <f t="shared" si="2"/>
        <v>-1.2279912692638399</v>
      </c>
      <c r="H46" s="5">
        <f t="shared" si="3"/>
        <v>1.0126280522643747E-2</v>
      </c>
      <c r="I46" s="4">
        <v>1.32589</v>
      </c>
      <c r="J46" s="3" t="s">
        <v>67</v>
      </c>
      <c r="K46" s="3" t="str">
        <f t="shared" si="4"/>
        <v>Lowering</v>
      </c>
      <c r="L46" s="44">
        <v>1.0126280522643747E-2</v>
      </c>
      <c r="M46" s="3">
        <v>1.32589</v>
      </c>
      <c r="N46" s="3">
        <v>1.07</v>
      </c>
      <c r="O46" s="3">
        <v>0.91800000000000004</v>
      </c>
      <c r="P46" s="3">
        <v>0.627</v>
      </c>
      <c r="Q46" s="3">
        <v>1.4510000000000001</v>
      </c>
      <c r="R46" s="3">
        <v>0.79200000000000004</v>
      </c>
      <c r="S46" s="3">
        <v>1.1970000000000001</v>
      </c>
      <c r="T46" s="3">
        <v>1.014</v>
      </c>
      <c r="U46" s="3">
        <v>0.90200000000000002</v>
      </c>
      <c r="V46" s="3">
        <v>1.165</v>
      </c>
      <c r="W46" s="3">
        <v>0.99099999999999999</v>
      </c>
      <c r="X46" s="3">
        <v>1.254</v>
      </c>
      <c r="Y46" s="3">
        <v>0.96399999999999997</v>
      </c>
      <c r="Z46" s="3">
        <v>1.0109999999999999</v>
      </c>
      <c r="AA46" s="3">
        <v>1.077</v>
      </c>
      <c r="AB46" s="3">
        <v>0.995</v>
      </c>
      <c r="AC46" s="3">
        <v>1.2969999999999999</v>
      </c>
      <c r="AD46" s="3">
        <v>1.1299999999999999</v>
      </c>
      <c r="AE46" s="3">
        <v>0.71099999999999997</v>
      </c>
      <c r="AG46">
        <v>1.0589999999999999</v>
      </c>
      <c r="AH46">
        <v>1.0740000000000001</v>
      </c>
      <c r="AI46">
        <v>0.79600000000000004</v>
      </c>
      <c r="AJ46">
        <v>1.143</v>
      </c>
      <c r="AK46">
        <v>0.70199999999999996</v>
      </c>
      <c r="AL46">
        <v>0.79100000000000004</v>
      </c>
      <c r="AM46">
        <v>0.86399999999999999</v>
      </c>
      <c r="AN46">
        <v>1.2470000000000001</v>
      </c>
      <c r="AO46">
        <v>0.9</v>
      </c>
      <c r="AP46">
        <v>0.54</v>
      </c>
      <c r="AQ46">
        <v>0.50700000000000001</v>
      </c>
      <c r="AR46">
        <v>0.66600000000000004</v>
      </c>
      <c r="AS46">
        <v>0.91900000000000004</v>
      </c>
      <c r="AT46">
        <v>0.626</v>
      </c>
      <c r="AU46">
        <v>0.8</v>
      </c>
      <c r="AV46">
        <v>0.86</v>
      </c>
      <c r="AW46">
        <v>0.74399999999999999</v>
      </c>
      <c r="AX46">
        <v>0.88100000000000001</v>
      </c>
    </row>
    <row r="47" spans="1:50" x14ac:dyDescent="0.25">
      <c r="A47" s="32" t="s">
        <v>28</v>
      </c>
      <c r="B47" s="34" t="s">
        <v>27</v>
      </c>
      <c r="C47" s="38">
        <v>1135</v>
      </c>
      <c r="D47" s="34" t="s">
        <v>26</v>
      </c>
      <c r="E47" s="4">
        <f t="shared" si="0"/>
        <v>0.92299444444444445</v>
      </c>
      <c r="F47" s="4">
        <f t="shared" si="1"/>
        <v>0.75305555555555548</v>
      </c>
      <c r="G47" s="4">
        <f t="shared" si="2"/>
        <v>-1.2256658059756549</v>
      </c>
      <c r="H47" s="5">
        <f t="shared" si="3"/>
        <v>1.2072607087064697E-2</v>
      </c>
      <c r="I47" s="4">
        <v>1.27</v>
      </c>
      <c r="J47" s="3" t="s">
        <v>25</v>
      </c>
      <c r="K47" s="3" t="str">
        <f t="shared" si="4"/>
        <v>Lowering</v>
      </c>
      <c r="L47" s="44">
        <v>1.2072607087064697E-2</v>
      </c>
      <c r="M47" s="3">
        <v>1.26607</v>
      </c>
      <c r="N47" s="3">
        <v>0.93200000000000005</v>
      </c>
      <c r="O47" s="3">
        <v>0.56489999999999996</v>
      </c>
      <c r="P47" s="3">
        <v>0.73699999999999999</v>
      </c>
      <c r="Q47" s="3">
        <v>0.73599999999999999</v>
      </c>
      <c r="R47" s="3">
        <v>0.91900000000000004</v>
      </c>
      <c r="S47" s="3">
        <v>0.86599999999999999</v>
      </c>
      <c r="T47" s="3">
        <v>0.71699999999999997</v>
      </c>
      <c r="U47" s="3">
        <v>0.78900000000000003</v>
      </c>
      <c r="V47" s="3">
        <v>1.1100000000000001</v>
      </c>
      <c r="W47" s="3">
        <v>1.24</v>
      </c>
      <c r="X47" s="3">
        <v>0.42</v>
      </c>
      <c r="Y47" s="3">
        <v>0.89600000000000002</v>
      </c>
      <c r="Z47" s="3">
        <v>0.88</v>
      </c>
      <c r="AA47" s="3">
        <v>0.92800000000000005</v>
      </c>
      <c r="AB47" s="3">
        <v>1.0860000000000001</v>
      </c>
      <c r="AC47" s="3">
        <v>1.105</v>
      </c>
      <c r="AD47" s="3">
        <v>1.3740000000000001</v>
      </c>
      <c r="AE47" s="3">
        <v>1.3140000000000001</v>
      </c>
      <c r="AG47">
        <v>0.65100000000000002</v>
      </c>
      <c r="AH47">
        <v>0.59399999999999997</v>
      </c>
      <c r="AI47">
        <v>0.85499999999999998</v>
      </c>
      <c r="AJ47">
        <v>0.65500000000000003</v>
      </c>
      <c r="AK47">
        <v>0.69099999999999995</v>
      </c>
      <c r="AL47">
        <v>0.753</v>
      </c>
      <c r="AM47">
        <v>0.63200000000000001</v>
      </c>
      <c r="AN47">
        <v>1.0329999999999999</v>
      </c>
      <c r="AO47">
        <v>0.60199999999999998</v>
      </c>
      <c r="AP47">
        <v>1.0780000000000001</v>
      </c>
      <c r="AQ47">
        <v>0.58899999999999997</v>
      </c>
      <c r="AR47">
        <v>0.91400000000000003</v>
      </c>
      <c r="AS47">
        <v>0.76300000000000001</v>
      </c>
      <c r="AT47">
        <v>0.85699999999999998</v>
      </c>
      <c r="AU47">
        <v>0.68700000000000006</v>
      </c>
      <c r="AV47">
        <v>0.78500000000000003</v>
      </c>
      <c r="AW47">
        <v>0.68600000000000005</v>
      </c>
      <c r="AX47">
        <v>0.73</v>
      </c>
    </row>
    <row r="48" spans="1:50" x14ac:dyDescent="0.25">
      <c r="A48" s="32" t="s">
        <v>2</v>
      </c>
      <c r="B48" s="34" t="s">
        <v>1</v>
      </c>
      <c r="C48" s="38">
        <v>18464218</v>
      </c>
      <c r="D48" s="34" t="s">
        <v>258</v>
      </c>
      <c r="E48" s="4">
        <f t="shared" si="0"/>
        <v>1.1679444444444442</v>
      </c>
      <c r="F48" s="4">
        <f t="shared" si="1"/>
        <v>1.3629444444444445</v>
      </c>
      <c r="G48" s="4">
        <f t="shared" si="2"/>
        <v>1.1669599961946442</v>
      </c>
      <c r="H48" s="5">
        <f t="shared" si="3"/>
        <v>1.2319936047601376E-2</v>
      </c>
      <c r="I48" s="4">
        <v>1.21</v>
      </c>
      <c r="J48" s="3" t="s">
        <v>0</v>
      </c>
      <c r="K48" s="3" t="str">
        <f t="shared" si="4"/>
        <v>Increasing</v>
      </c>
      <c r="L48" s="44">
        <v>1.2319936047601376E-2</v>
      </c>
      <c r="M48" s="3">
        <v>1.21143</v>
      </c>
      <c r="N48" s="3">
        <v>1.0580000000000001</v>
      </c>
      <c r="O48" s="3">
        <v>1.38</v>
      </c>
      <c r="P48" s="3">
        <v>0.86499999999999999</v>
      </c>
      <c r="Q48" s="3">
        <v>1.3280000000000001</v>
      </c>
      <c r="R48" s="3">
        <v>1.054</v>
      </c>
      <c r="S48" s="3">
        <v>1.107</v>
      </c>
      <c r="T48" s="3">
        <v>1.0089999999999999</v>
      </c>
      <c r="U48" s="3">
        <v>1.381</v>
      </c>
      <c r="V48" s="3">
        <v>1.534</v>
      </c>
      <c r="W48" s="3">
        <v>1.17</v>
      </c>
      <c r="X48" s="3">
        <v>1.17</v>
      </c>
      <c r="Y48" s="3">
        <v>0.95</v>
      </c>
      <c r="Z48" s="3">
        <v>1.4430000000000001</v>
      </c>
      <c r="AA48" s="3">
        <v>0.91600000000000004</v>
      </c>
      <c r="AB48" s="3">
        <v>1.294</v>
      </c>
      <c r="AC48" s="3">
        <v>1.2989999999999999</v>
      </c>
      <c r="AD48" s="3">
        <v>0.91200000000000003</v>
      </c>
      <c r="AE48" s="3">
        <v>1.153</v>
      </c>
      <c r="AG48">
        <v>1.373</v>
      </c>
      <c r="AH48">
        <v>1.353</v>
      </c>
      <c r="AI48">
        <v>1.6</v>
      </c>
      <c r="AJ48">
        <v>1.9810000000000001</v>
      </c>
      <c r="AK48">
        <v>1.38</v>
      </c>
      <c r="AL48">
        <v>1.2809999999999999</v>
      </c>
      <c r="AM48">
        <v>0.96</v>
      </c>
      <c r="AN48">
        <v>1.591</v>
      </c>
      <c r="AO48">
        <v>1.502</v>
      </c>
      <c r="AP48">
        <v>1.0529999999999999</v>
      </c>
      <c r="AQ48">
        <v>1.042</v>
      </c>
      <c r="AR48">
        <v>0.82499999999999996</v>
      </c>
      <c r="AS48">
        <v>2.1749999999999998</v>
      </c>
      <c r="AT48">
        <v>1.3169999999999999</v>
      </c>
      <c r="AU48">
        <v>1.206</v>
      </c>
      <c r="AV48">
        <v>1.363</v>
      </c>
      <c r="AW48">
        <v>0.97799999999999998</v>
      </c>
      <c r="AX48">
        <v>1.5529999999999999</v>
      </c>
    </row>
    <row r="49" spans="1:50" x14ac:dyDescent="0.25">
      <c r="A49" s="32" t="s">
        <v>72</v>
      </c>
      <c r="B49" s="34" t="s">
        <v>222</v>
      </c>
      <c r="C49" s="38">
        <v>160556</v>
      </c>
      <c r="D49" s="34" t="s">
        <v>261</v>
      </c>
      <c r="E49" s="4">
        <f t="shared" si="0"/>
        <v>0.81633333333333324</v>
      </c>
      <c r="F49" s="4">
        <f t="shared" si="1"/>
        <v>1.1392222222222221</v>
      </c>
      <c r="G49" s="4">
        <f t="shared" si="2"/>
        <v>1.3955355927589492</v>
      </c>
      <c r="H49" s="5">
        <f t="shared" si="3"/>
        <v>1.5096835611678659E-2</v>
      </c>
      <c r="I49" s="4">
        <v>1.43</v>
      </c>
      <c r="J49" s="3" t="s">
        <v>71</v>
      </c>
      <c r="K49" s="3" t="str">
        <f t="shared" si="4"/>
        <v>Increasing</v>
      </c>
      <c r="L49" s="44">
        <v>1.5096835611678659E-2</v>
      </c>
      <c r="M49" s="3">
        <v>1.42883</v>
      </c>
      <c r="N49" s="3">
        <v>1.147</v>
      </c>
      <c r="O49" s="3">
        <v>1.1419999999999999</v>
      </c>
      <c r="P49" s="3">
        <v>0.99099999999999999</v>
      </c>
      <c r="Q49" s="3">
        <v>0.45900000000000002</v>
      </c>
      <c r="R49" s="3">
        <v>0.78</v>
      </c>
      <c r="S49" s="3">
        <v>0.78400000000000003</v>
      </c>
      <c r="T49" s="3">
        <v>1.0640000000000001</v>
      </c>
      <c r="U49" s="3">
        <v>0.74299999999999999</v>
      </c>
      <c r="V49" s="3">
        <v>0.47</v>
      </c>
      <c r="W49" s="3">
        <v>0.90100000000000002</v>
      </c>
      <c r="X49" s="3">
        <v>0.71399999999999997</v>
      </c>
      <c r="Y49" s="3">
        <v>0.91</v>
      </c>
      <c r="Z49" s="3">
        <v>0.94499999999999995</v>
      </c>
      <c r="AA49" s="3">
        <v>0.70799999999999996</v>
      </c>
      <c r="AB49" s="3">
        <v>0.90300000000000002</v>
      </c>
      <c r="AC49" s="3">
        <v>0.62</v>
      </c>
      <c r="AD49" s="3">
        <v>0.498</v>
      </c>
      <c r="AE49" s="3">
        <v>0.91500000000000004</v>
      </c>
      <c r="AG49">
        <v>0.96299999999999997</v>
      </c>
      <c r="AH49">
        <v>0.79900000000000004</v>
      </c>
      <c r="AI49">
        <v>1.125</v>
      </c>
      <c r="AJ49">
        <v>0.64800000000000002</v>
      </c>
      <c r="AK49">
        <v>1.054</v>
      </c>
      <c r="AL49">
        <v>0.88</v>
      </c>
      <c r="AM49">
        <v>0.81200000000000006</v>
      </c>
      <c r="AN49">
        <v>1.4430000000000001</v>
      </c>
      <c r="AO49">
        <v>1.155</v>
      </c>
      <c r="AP49">
        <v>1.706</v>
      </c>
      <c r="AQ49">
        <v>1.4830000000000001</v>
      </c>
      <c r="AR49">
        <v>1.2529999999999999</v>
      </c>
      <c r="AS49">
        <v>0.76500000000000001</v>
      </c>
      <c r="AT49">
        <v>1.1759999999999999</v>
      </c>
      <c r="AU49">
        <v>0.879</v>
      </c>
      <c r="AV49">
        <v>2.2290000000000001</v>
      </c>
      <c r="AW49">
        <v>1.3460000000000001</v>
      </c>
      <c r="AX49">
        <v>0.79</v>
      </c>
    </row>
    <row r="50" spans="1:50" x14ac:dyDescent="0.25">
      <c r="A50" s="33" t="s">
        <v>39</v>
      </c>
      <c r="B50" s="34" t="s">
        <v>38</v>
      </c>
      <c r="C50" s="38">
        <v>443849</v>
      </c>
      <c r="D50" s="34" t="s">
        <v>37</v>
      </c>
      <c r="E50" s="4">
        <f t="shared" si="0"/>
        <v>1.0750555555555554</v>
      </c>
      <c r="F50" s="4">
        <f t="shared" si="1"/>
        <v>0.97511111111111104</v>
      </c>
      <c r="G50" s="4">
        <f t="shared" si="2"/>
        <v>-1.1024954421148587</v>
      </c>
      <c r="H50" s="5">
        <f t="shared" si="3"/>
        <v>1.5325094029966178E-2</v>
      </c>
      <c r="I50" s="4">
        <v>1.25</v>
      </c>
      <c r="J50" s="3" t="s">
        <v>36</v>
      </c>
      <c r="K50" s="3" t="str">
        <f t="shared" si="4"/>
        <v>Lowering</v>
      </c>
      <c r="L50" s="44">
        <v>1.5325094029966178E-2</v>
      </c>
      <c r="M50" s="3">
        <v>1.2487699999999999</v>
      </c>
      <c r="N50" s="3">
        <v>0.89500000000000002</v>
      </c>
      <c r="O50" s="3">
        <v>1.1830000000000001</v>
      </c>
      <c r="P50" s="3">
        <v>1.1080000000000001</v>
      </c>
      <c r="Q50" s="3">
        <v>1.17</v>
      </c>
      <c r="R50" s="3">
        <v>0.99399999999999999</v>
      </c>
      <c r="S50" s="3">
        <v>1.133</v>
      </c>
      <c r="T50" s="3">
        <v>1.0009999999999999</v>
      </c>
      <c r="U50" s="3">
        <v>1.26</v>
      </c>
      <c r="V50" s="3">
        <v>1.03</v>
      </c>
      <c r="W50" s="3">
        <v>1.03</v>
      </c>
      <c r="X50" s="3">
        <v>1.0649999999999999</v>
      </c>
      <c r="Y50" s="3">
        <v>1.083</v>
      </c>
      <c r="Z50" s="3">
        <v>0.97699999999999998</v>
      </c>
      <c r="AA50" s="3">
        <v>1.1970000000000001</v>
      </c>
      <c r="AB50" s="3">
        <v>0.98799999999999999</v>
      </c>
      <c r="AC50" s="3">
        <v>1.0820000000000001</v>
      </c>
      <c r="AD50" s="3">
        <v>1.157</v>
      </c>
      <c r="AE50" s="3">
        <v>0.998</v>
      </c>
      <c r="AG50">
        <v>0.95699999999999996</v>
      </c>
      <c r="AH50">
        <v>1.206</v>
      </c>
      <c r="AI50">
        <v>1.1879999999999999</v>
      </c>
      <c r="AJ50">
        <v>1.0860000000000001</v>
      </c>
      <c r="AK50">
        <v>0.93200000000000005</v>
      </c>
      <c r="AL50">
        <v>0.94899999999999995</v>
      </c>
      <c r="AM50">
        <v>0.94299999999999995</v>
      </c>
      <c r="AN50">
        <v>0.88</v>
      </c>
      <c r="AO50">
        <v>0.86699999999999999</v>
      </c>
      <c r="AP50">
        <v>0.755</v>
      </c>
      <c r="AQ50">
        <v>0.85599999999999998</v>
      </c>
      <c r="AR50">
        <v>0.78400000000000003</v>
      </c>
      <c r="AS50">
        <v>1.119</v>
      </c>
      <c r="AT50">
        <v>1.0529999999999999</v>
      </c>
      <c r="AU50">
        <v>0.90700000000000003</v>
      </c>
      <c r="AV50">
        <v>0.97199999999999998</v>
      </c>
      <c r="AW50">
        <v>0.90400000000000003</v>
      </c>
      <c r="AX50">
        <v>1.194</v>
      </c>
    </row>
    <row r="51" spans="1:50" x14ac:dyDescent="0.25">
      <c r="A51" s="32" t="s">
        <v>47</v>
      </c>
      <c r="B51" s="34" t="s">
        <v>48</v>
      </c>
      <c r="C51" s="38">
        <v>67678</v>
      </c>
      <c r="D51" s="34" t="s">
        <v>282</v>
      </c>
      <c r="E51" s="4">
        <f t="shared" si="0"/>
        <v>1.0345</v>
      </c>
      <c r="F51" s="4">
        <f t="shared" si="1"/>
        <v>0.84211111111111103</v>
      </c>
      <c r="G51" s="4">
        <f t="shared" si="2"/>
        <v>-1.2284602190262568</v>
      </c>
      <c r="H51" s="5">
        <f t="shared" si="3"/>
        <v>2.0049485969866405E-2</v>
      </c>
      <c r="I51" s="4">
        <v>1.25641</v>
      </c>
      <c r="J51" s="3" t="s">
        <v>47</v>
      </c>
      <c r="K51" s="3" t="str">
        <f t="shared" si="4"/>
        <v>Lowering</v>
      </c>
      <c r="L51" s="44">
        <v>2.0049485969866405E-2</v>
      </c>
      <c r="M51" s="3">
        <v>1.25641</v>
      </c>
      <c r="N51" s="3">
        <v>1.038</v>
      </c>
      <c r="O51" s="3">
        <v>0.82</v>
      </c>
      <c r="P51" s="3">
        <v>0.624</v>
      </c>
      <c r="Q51" s="3">
        <v>1.353</v>
      </c>
      <c r="R51" s="3">
        <v>0.879</v>
      </c>
      <c r="S51" s="3">
        <v>0.96099999999999997</v>
      </c>
      <c r="T51" s="3">
        <v>0.91600000000000004</v>
      </c>
      <c r="U51" s="3">
        <v>1.4330000000000001</v>
      </c>
      <c r="V51" s="3">
        <v>0.95899999999999996</v>
      </c>
      <c r="W51" s="3">
        <v>1.0409999999999999</v>
      </c>
      <c r="X51" s="3">
        <v>1.3120000000000001</v>
      </c>
      <c r="Y51" s="3">
        <v>1.01</v>
      </c>
      <c r="Z51" s="3">
        <v>0.92700000000000005</v>
      </c>
      <c r="AA51" s="3">
        <v>1.129</v>
      </c>
      <c r="AB51" s="3">
        <v>0.93600000000000005</v>
      </c>
      <c r="AC51" s="3">
        <v>1.238</v>
      </c>
      <c r="AD51" s="3">
        <v>1.2410000000000001</v>
      </c>
      <c r="AE51" s="3">
        <v>0.80400000000000005</v>
      </c>
      <c r="AG51">
        <v>1.137</v>
      </c>
      <c r="AH51">
        <v>0.98899999999999999</v>
      </c>
      <c r="AI51">
        <v>0.77100000000000002</v>
      </c>
      <c r="AJ51">
        <v>1.06</v>
      </c>
      <c r="AK51">
        <v>1.008</v>
      </c>
      <c r="AL51">
        <v>0.67200000000000004</v>
      </c>
      <c r="AM51">
        <v>0.82599999999999996</v>
      </c>
      <c r="AN51">
        <v>1.1990000000000001</v>
      </c>
      <c r="AO51">
        <v>1.143</v>
      </c>
      <c r="AP51">
        <v>0.497</v>
      </c>
      <c r="AQ51">
        <v>0.47599999999999998</v>
      </c>
      <c r="AR51">
        <v>0.53200000000000003</v>
      </c>
      <c r="AS51">
        <v>0.82399999999999995</v>
      </c>
      <c r="AT51">
        <v>0.64400000000000002</v>
      </c>
      <c r="AU51">
        <v>0.82899999999999996</v>
      </c>
      <c r="AV51">
        <v>0.72099999999999997</v>
      </c>
      <c r="AW51">
        <v>0.76400000000000001</v>
      </c>
      <c r="AX51">
        <v>1.0660000000000001</v>
      </c>
    </row>
    <row r="52" spans="1:50" x14ac:dyDescent="0.25">
      <c r="A52" s="33" t="s">
        <v>62</v>
      </c>
      <c r="B52" s="34" t="s">
        <v>258</v>
      </c>
      <c r="C52" s="38">
        <v>6381</v>
      </c>
      <c r="D52" s="34" t="s">
        <v>61</v>
      </c>
      <c r="E52" s="4">
        <f t="shared" si="0"/>
        <v>0.92822222222222228</v>
      </c>
      <c r="F52" s="4">
        <f t="shared" si="1"/>
        <v>1.0813333333333335</v>
      </c>
      <c r="G52" s="4">
        <f t="shared" si="2"/>
        <v>1.1649509217141489</v>
      </c>
      <c r="H52" s="5">
        <f t="shared" si="3"/>
        <v>2.3230258128540356E-2</v>
      </c>
      <c r="I52" s="4">
        <v>1.33</v>
      </c>
      <c r="J52" s="3" t="s">
        <v>60</v>
      </c>
      <c r="K52" s="3" t="str">
        <f t="shared" si="4"/>
        <v>Increasing</v>
      </c>
      <c r="L52" s="44">
        <v>2.3230258128540356E-2</v>
      </c>
      <c r="M52" s="3">
        <v>1.3287800000000001</v>
      </c>
      <c r="N52" s="3">
        <v>1.026</v>
      </c>
      <c r="O52" s="3">
        <v>0.76800000000000002</v>
      </c>
      <c r="P52" s="3">
        <v>1.0449999999999999</v>
      </c>
      <c r="Q52" s="3">
        <v>0.91</v>
      </c>
      <c r="R52" s="3">
        <v>0.93200000000000005</v>
      </c>
      <c r="S52" s="3">
        <v>0.93899999999999995</v>
      </c>
      <c r="T52" s="3">
        <v>0.89800000000000002</v>
      </c>
      <c r="U52" s="3">
        <v>1.0309999999999999</v>
      </c>
      <c r="V52" s="3">
        <v>0.80300000000000005</v>
      </c>
      <c r="W52" s="3">
        <v>0.82299999999999995</v>
      </c>
      <c r="X52" s="3">
        <v>0.89100000000000001</v>
      </c>
      <c r="Y52" s="3">
        <v>0.75900000000000001</v>
      </c>
      <c r="Z52" s="3">
        <v>0.95399999999999996</v>
      </c>
      <c r="AA52" s="3">
        <v>0.92500000000000004</v>
      </c>
      <c r="AB52" s="3">
        <v>0.92700000000000005</v>
      </c>
      <c r="AC52" s="3">
        <v>1.1100000000000001</v>
      </c>
      <c r="AD52" s="3">
        <v>0.97199999999999998</v>
      </c>
      <c r="AE52" s="3">
        <v>0.995</v>
      </c>
      <c r="AG52">
        <v>0.91100000000000003</v>
      </c>
      <c r="AH52">
        <v>1.1850000000000001</v>
      </c>
      <c r="AI52">
        <v>0.97399999999999998</v>
      </c>
      <c r="AJ52">
        <v>0.88900000000000001</v>
      </c>
      <c r="AK52">
        <v>1.0660000000000001</v>
      </c>
      <c r="AL52">
        <v>1.202</v>
      </c>
      <c r="AM52">
        <v>1.1379999999999999</v>
      </c>
      <c r="AN52">
        <v>0.89</v>
      </c>
      <c r="AO52">
        <v>0.98099999999999998</v>
      </c>
      <c r="AP52">
        <v>1.633</v>
      </c>
      <c r="AQ52">
        <v>0.95499999999999996</v>
      </c>
      <c r="AR52">
        <v>1.153</v>
      </c>
      <c r="AS52">
        <v>1.117</v>
      </c>
      <c r="AT52">
        <v>0.88300000000000001</v>
      </c>
      <c r="AU52">
        <v>1.47</v>
      </c>
      <c r="AV52">
        <v>1.143</v>
      </c>
      <c r="AW52">
        <v>1.071</v>
      </c>
      <c r="AX52">
        <v>0.80300000000000005</v>
      </c>
    </row>
    <row r="53" spans="1:50" x14ac:dyDescent="0.25">
      <c r="A53" s="33" t="s">
        <v>16</v>
      </c>
      <c r="B53" s="34" t="s">
        <v>15</v>
      </c>
      <c r="C53" s="38">
        <v>439283</v>
      </c>
      <c r="D53" s="34" t="s">
        <v>14</v>
      </c>
      <c r="E53" s="4">
        <f t="shared" si="0"/>
        <v>1.0217222222222222</v>
      </c>
      <c r="F53" s="4">
        <f t="shared" si="1"/>
        <v>1.1782222222222221</v>
      </c>
      <c r="G53" s="4">
        <f t="shared" si="2"/>
        <v>1.1531727475395572</v>
      </c>
      <c r="H53" s="5">
        <f t="shared" si="3"/>
        <v>2.4780823600158004E-2</v>
      </c>
      <c r="I53" s="4">
        <v>1.26</v>
      </c>
      <c r="J53" s="3" t="s">
        <v>13</v>
      </c>
      <c r="K53" s="3" t="str">
        <f t="shared" si="4"/>
        <v>Increasing</v>
      </c>
      <c r="L53" s="44">
        <v>2.4780823600158004E-2</v>
      </c>
      <c r="M53" s="3">
        <v>1.26115</v>
      </c>
      <c r="N53" s="3">
        <v>1.046</v>
      </c>
      <c r="O53" s="3">
        <v>0.80200000000000005</v>
      </c>
      <c r="P53" s="3">
        <v>0.66200000000000003</v>
      </c>
      <c r="Q53" s="3">
        <v>1.06</v>
      </c>
      <c r="R53" s="3">
        <v>1.2330000000000001</v>
      </c>
      <c r="S53" s="3">
        <v>1.3260000000000001</v>
      </c>
      <c r="T53" s="3">
        <v>1.3129999999999999</v>
      </c>
      <c r="U53" s="3">
        <v>0.82599999999999996</v>
      </c>
      <c r="V53" s="3">
        <v>1.1379999999999999</v>
      </c>
      <c r="W53" s="3">
        <v>1.0169999999999999</v>
      </c>
      <c r="X53" s="3">
        <v>0.89300000000000002</v>
      </c>
      <c r="Y53" s="3">
        <v>1.1379999999999999</v>
      </c>
      <c r="Z53" s="3">
        <v>0.83299999999999996</v>
      </c>
      <c r="AA53" s="3">
        <v>1.121</v>
      </c>
      <c r="AB53" s="3">
        <v>1.075</v>
      </c>
      <c r="AC53" s="3">
        <v>1.0840000000000001</v>
      </c>
      <c r="AD53" s="3">
        <v>0.96099999999999997</v>
      </c>
      <c r="AE53" s="3">
        <v>0.86299999999999999</v>
      </c>
      <c r="AG53">
        <v>1.0129999999999999</v>
      </c>
      <c r="AH53">
        <v>1.151</v>
      </c>
      <c r="AI53">
        <v>1.0529999999999999</v>
      </c>
      <c r="AJ53">
        <v>1.667</v>
      </c>
      <c r="AK53">
        <v>1.0029999999999999</v>
      </c>
      <c r="AL53">
        <v>1.395</v>
      </c>
      <c r="AM53">
        <v>1.3680000000000001</v>
      </c>
      <c r="AN53">
        <v>1.018</v>
      </c>
      <c r="AO53">
        <v>1.109</v>
      </c>
      <c r="AP53">
        <v>0.80200000000000005</v>
      </c>
      <c r="AQ53">
        <v>1.663</v>
      </c>
      <c r="AR53">
        <v>1.06</v>
      </c>
      <c r="AS53">
        <v>1.2529999999999999</v>
      </c>
      <c r="AT53">
        <v>1.036</v>
      </c>
      <c r="AU53">
        <v>1.2929999999999999</v>
      </c>
      <c r="AV53">
        <v>1.236</v>
      </c>
      <c r="AW53">
        <v>1.095</v>
      </c>
      <c r="AX53">
        <v>0.99299999999999999</v>
      </c>
    </row>
    <row r="54" spans="1:50" x14ac:dyDescent="0.25">
      <c r="A54" s="32" t="s">
        <v>12</v>
      </c>
      <c r="B54" s="34" t="s">
        <v>11</v>
      </c>
      <c r="C54" s="38">
        <v>445408</v>
      </c>
      <c r="D54" s="34" t="s">
        <v>258</v>
      </c>
      <c r="E54" s="4">
        <f t="shared" si="0"/>
        <v>1.039722222222222</v>
      </c>
      <c r="F54" s="4">
        <f t="shared" si="1"/>
        <v>0.94261111111111129</v>
      </c>
      <c r="G54" s="4">
        <f t="shared" si="2"/>
        <v>-1.1030235162374016</v>
      </c>
      <c r="H54" s="5">
        <f t="shared" si="3"/>
        <v>2.7401977422263735E-2</v>
      </c>
      <c r="I54" s="4">
        <v>1.25</v>
      </c>
      <c r="J54" s="3" t="s">
        <v>10</v>
      </c>
      <c r="K54" s="3" t="str">
        <f t="shared" si="4"/>
        <v>Lowering</v>
      </c>
      <c r="L54" s="44">
        <v>2.7401977422263735E-2</v>
      </c>
      <c r="M54" s="3">
        <v>1.2526999999999999</v>
      </c>
      <c r="N54" s="3">
        <v>1.365</v>
      </c>
      <c r="O54" s="3">
        <v>1.022</v>
      </c>
      <c r="P54" s="3">
        <v>1.18</v>
      </c>
      <c r="Q54" s="3">
        <v>1.21</v>
      </c>
      <c r="R54" s="3">
        <v>1.169</v>
      </c>
      <c r="S54" s="3">
        <v>1.0329999999999999</v>
      </c>
      <c r="T54" s="3">
        <v>0.88100000000000001</v>
      </c>
      <c r="U54" s="3">
        <v>1.1100000000000001</v>
      </c>
      <c r="V54" s="3">
        <v>0.95899999999999996</v>
      </c>
      <c r="W54" s="3">
        <v>0.83299999999999996</v>
      </c>
      <c r="X54" s="3">
        <v>0.86499999999999999</v>
      </c>
      <c r="Y54" s="3">
        <v>0.92600000000000005</v>
      </c>
      <c r="Z54" s="3">
        <v>0.93600000000000005</v>
      </c>
      <c r="AA54" s="3">
        <v>1.22</v>
      </c>
      <c r="AB54" s="3">
        <v>1.1950000000000001</v>
      </c>
      <c r="AC54" s="3">
        <v>0.92900000000000005</v>
      </c>
      <c r="AD54" s="3">
        <v>0.85099999999999998</v>
      </c>
      <c r="AE54" s="3">
        <v>1.0309999999999999</v>
      </c>
      <c r="AG54">
        <v>0.875</v>
      </c>
      <c r="AH54">
        <v>0.93700000000000006</v>
      </c>
      <c r="AI54">
        <v>1.036</v>
      </c>
      <c r="AJ54">
        <v>1.024</v>
      </c>
      <c r="AK54">
        <v>0.89200000000000002</v>
      </c>
      <c r="AL54">
        <v>0.96899999999999997</v>
      </c>
      <c r="AM54">
        <v>0.83299999999999996</v>
      </c>
      <c r="AN54">
        <v>0.91300000000000003</v>
      </c>
      <c r="AO54">
        <v>0.82799999999999996</v>
      </c>
      <c r="AP54">
        <v>1.006</v>
      </c>
      <c r="AQ54">
        <v>0.997</v>
      </c>
      <c r="AR54">
        <v>1.077</v>
      </c>
      <c r="AS54">
        <v>1.0569999999999999</v>
      </c>
      <c r="AT54">
        <v>0.99199999999999999</v>
      </c>
      <c r="AU54">
        <v>1.0660000000000001</v>
      </c>
      <c r="AV54">
        <v>0.84799999999999998</v>
      </c>
      <c r="AW54">
        <v>0.83799999999999997</v>
      </c>
      <c r="AX54">
        <v>0.77900000000000003</v>
      </c>
    </row>
    <row r="55" spans="1:50" x14ac:dyDescent="0.25">
      <c r="A55" s="33" t="s">
        <v>59</v>
      </c>
      <c r="B55" s="34" t="s">
        <v>48</v>
      </c>
      <c r="C55" s="38">
        <v>67678</v>
      </c>
      <c r="D55" s="34" t="s">
        <v>282</v>
      </c>
      <c r="E55" s="4">
        <f t="shared" si="0"/>
        <v>1.0357222222222222</v>
      </c>
      <c r="F55" s="4">
        <f t="shared" si="1"/>
        <v>0.83461111111111097</v>
      </c>
      <c r="G55" s="4">
        <f t="shared" si="2"/>
        <v>-1.2409638554216869</v>
      </c>
      <c r="H55" s="5">
        <f t="shared" si="3"/>
        <v>3.3401579307274699E-2</v>
      </c>
      <c r="I55" s="4">
        <v>1.32</v>
      </c>
      <c r="J55" s="3" t="s">
        <v>58</v>
      </c>
      <c r="K55" s="3" t="str">
        <f t="shared" si="4"/>
        <v>Lowering</v>
      </c>
      <c r="L55" s="44">
        <v>3.3401579307274699E-2</v>
      </c>
      <c r="M55" s="3">
        <v>1.3163499999999999</v>
      </c>
      <c r="N55" s="3">
        <v>0.98199999999999998</v>
      </c>
      <c r="O55" s="3">
        <v>0.64100000000000001</v>
      </c>
      <c r="P55" s="3">
        <v>0.71399999999999997</v>
      </c>
      <c r="Q55" s="3">
        <v>1.371</v>
      </c>
      <c r="R55" s="3">
        <v>0.86599999999999999</v>
      </c>
      <c r="S55" s="3">
        <v>1.143</v>
      </c>
      <c r="T55" s="3">
        <v>0.97399999999999998</v>
      </c>
      <c r="U55" s="3">
        <v>0.91500000000000004</v>
      </c>
      <c r="V55" s="3">
        <v>1.2490000000000001</v>
      </c>
      <c r="W55" s="3">
        <v>0.97499999999999998</v>
      </c>
      <c r="X55" s="3">
        <v>1.3009999999999999</v>
      </c>
      <c r="Y55" s="3">
        <v>1.121</v>
      </c>
      <c r="Z55" s="3">
        <v>1.1060000000000001</v>
      </c>
      <c r="AA55" s="3">
        <v>1.075</v>
      </c>
      <c r="AB55" s="3">
        <v>0.88300000000000001</v>
      </c>
      <c r="AC55" s="3">
        <v>1.3380000000000001</v>
      </c>
      <c r="AD55" s="3">
        <v>1.238</v>
      </c>
      <c r="AE55" s="3">
        <v>0.751</v>
      </c>
      <c r="AG55">
        <v>1.079</v>
      </c>
      <c r="AH55">
        <v>1.054</v>
      </c>
      <c r="AI55">
        <v>0.81399999999999995</v>
      </c>
      <c r="AJ55">
        <v>1.0069999999999999</v>
      </c>
      <c r="AK55">
        <v>0.82699999999999996</v>
      </c>
      <c r="AL55">
        <v>0.65500000000000003</v>
      </c>
      <c r="AM55">
        <v>0.82699999999999996</v>
      </c>
      <c r="AN55">
        <v>1.1299999999999999</v>
      </c>
      <c r="AO55">
        <v>0.84399999999999997</v>
      </c>
      <c r="AP55">
        <v>0.57099999999999995</v>
      </c>
      <c r="AQ55">
        <v>0.49399999999999999</v>
      </c>
      <c r="AR55">
        <v>0.51700000000000002</v>
      </c>
      <c r="AS55">
        <v>0.89500000000000002</v>
      </c>
      <c r="AT55">
        <v>0.57099999999999995</v>
      </c>
      <c r="AU55">
        <v>0.76600000000000001</v>
      </c>
      <c r="AV55">
        <v>0.88100000000000001</v>
      </c>
      <c r="AW55">
        <v>0.77</v>
      </c>
      <c r="AX55">
        <v>1.321</v>
      </c>
    </row>
    <row r="56" spans="1:50" x14ac:dyDescent="0.25">
      <c r="A56" s="32" t="s">
        <v>46</v>
      </c>
      <c r="B56" s="34" t="s">
        <v>248</v>
      </c>
      <c r="C56" s="38">
        <v>439176</v>
      </c>
      <c r="D56" s="34" t="s">
        <v>283</v>
      </c>
      <c r="E56" s="4">
        <f t="shared" si="0"/>
        <v>0.76083333333333325</v>
      </c>
      <c r="F56" s="4">
        <f t="shared" si="1"/>
        <v>0.90777777777777802</v>
      </c>
      <c r="G56" s="4">
        <f t="shared" si="2"/>
        <v>1.1931361810879888</v>
      </c>
      <c r="H56" s="5">
        <f t="shared" si="3"/>
        <v>3.5840809337739948E-2</v>
      </c>
      <c r="I56" s="4">
        <v>1.23</v>
      </c>
      <c r="J56" s="3" t="s">
        <v>44</v>
      </c>
      <c r="K56" s="3" t="str">
        <f t="shared" si="4"/>
        <v>Increasing</v>
      </c>
      <c r="L56" s="44">
        <v>3.5840809337739948E-2</v>
      </c>
      <c r="M56" s="3">
        <v>1.2264999999999999</v>
      </c>
      <c r="N56" s="3">
        <v>0.89200000000000002</v>
      </c>
      <c r="O56" s="3">
        <v>0.84899999999999998</v>
      </c>
      <c r="P56" s="3">
        <v>0.68100000000000005</v>
      </c>
      <c r="Q56" s="3">
        <v>0.81399999999999995</v>
      </c>
      <c r="R56" s="3">
        <v>0.81</v>
      </c>
      <c r="S56" s="3">
        <v>0.61499999999999999</v>
      </c>
      <c r="T56" s="3">
        <v>1.228</v>
      </c>
      <c r="U56" s="3">
        <v>0.78200000000000003</v>
      </c>
      <c r="V56" s="3">
        <v>0.57399999999999995</v>
      </c>
      <c r="W56" s="3">
        <v>0.73699999999999999</v>
      </c>
      <c r="X56" s="3">
        <v>0.94</v>
      </c>
      <c r="Y56" s="3">
        <v>0.73299999999999998</v>
      </c>
      <c r="Z56" s="3">
        <v>0.751</v>
      </c>
      <c r="AA56" s="3">
        <v>0.71799999999999997</v>
      </c>
      <c r="AB56" s="3">
        <v>0.77600000000000002</v>
      </c>
      <c r="AC56" s="3">
        <v>0.49199999999999999</v>
      </c>
      <c r="AD56" s="3">
        <v>0.53</v>
      </c>
      <c r="AE56" s="3">
        <v>0.77300000000000002</v>
      </c>
      <c r="AG56">
        <v>0.67600000000000005</v>
      </c>
      <c r="AH56">
        <v>0.71099999999999997</v>
      </c>
      <c r="AI56">
        <v>0.96299999999999997</v>
      </c>
      <c r="AJ56">
        <v>0.88400000000000001</v>
      </c>
      <c r="AK56">
        <v>0.90900000000000003</v>
      </c>
      <c r="AL56">
        <v>0.78800000000000003</v>
      </c>
      <c r="AM56">
        <v>0.94799999999999995</v>
      </c>
      <c r="AN56">
        <v>1.125</v>
      </c>
      <c r="AO56">
        <v>0.997</v>
      </c>
      <c r="AP56">
        <v>0.92300000000000004</v>
      </c>
      <c r="AQ56">
        <v>0.93500000000000005</v>
      </c>
      <c r="AR56">
        <v>1.0149999999999999</v>
      </c>
      <c r="AS56">
        <v>0.59</v>
      </c>
      <c r="AT56">
        <v>1.0820000000000001</v>
      </c>
      <c r="AU56">
        <v>0.78600000000000003</v>
      </c>
      <c r="AV56">
        <v>1.3129999999999999</v>
      </c>
      <c r="AW56">
        <v>0.91600000000000004</v>
      </c>
      <c r="AX56">
        <v>0.77900000000000003</v>
      </c>
    </row>
    <row r="57" spans="1:50" x14ac:dyDescent="0.25">
      <c r="A57" s="32" t="s">
        <v>5</v>
      </c>
      <c r="B57" s="34" t="s">
        <v>284</v>
      </c>
      <c r="C57" s="38">
        <v>137</v>
      </c>
      <c r="D57" s="34" t="s">
        <v>4</v>
      </c>
      <c r="E57" s="4">
        <f t="shared" si="0"/>
        <v>1.0043333333333333</v>
      </c>
      <c r="F57" s="4">
        <f t="shared" si="1"/>
        <v>1.1262777777777777</v>
      </c>
      <c r="G57" s="4">
        <f t="shared" si="2"/>
        <v>1.1214182984843455</v>
      </c>
      <c r="H57" s="5">
        <f t="shared" si="3"/>
        <v>4.863554720160828E-2</v>
      </c>
      <c r="I57" s="4">
        <v>1.39</v>
      </c>
      <c r="J57" s="3" t="s">
        <v>3</v>
      </c>
      <c r="K57" s="3" t="str">
        <f t="shared" si="4"/>
        <v>Increasing</v>
      </c>
      <c r="L57" s="44">
        <v>4.863554720160828E-2</v>
      </c>
      <c r="M57" s="3">
        <v>1.39272</v>
      </c>
      <c r="N57" s="3">
        <v>0.90900000000000003</v>
      </c>
      <c r="O57" s="3">
        <v>0.75700000000000001</v>
      </c>
      <c r="P57" s="3">
        <v>0.72</v>
      </c>
      <c r="Q57" s="3">
        <v>1.1539999999999999</v>
      </c>
      <c r="R57" s="3">
        <v>0.95199999999999996</v>
      </c>
      <c r="S57" s="3">
        <v>1.3089999999999999</v>
      </c>
      <c r="T57" s="3">
        <v>0.83499999999999996</v>
      </c>
      <c r="U57" s="3">
        <v>0.89</v>
      </c>
      <c r="V57" s="3">
        <v>1.149</v>
      </c>
      <c r="W57" s="3">
        <v>0.93300000000000005</v>
      </c>
      <c r="X57" s="3">
        <v>1.196</v>
      </c>
      <c r="Y57" s="3">
        <v>1.004</v>
      </c>
      <c r="Z57" s="3">
        <v>0.92900000000000005</v>
      </c>
      <c r="AA57" s="3">
        <v>1.2749999999999999</v>
      </c>
      <c r="AB57" s="3">
        <v>0.79600000000000004</v>
      </c>
      <c r="AC57" s="3">
        <v>1.071</v>
      </c>
      <c r="AD57" s="3">
        <v>1.1160000000000001</v>
      </c>
      <c r="AE57" s="3">
        <v>1.083</v>
      </c>
      <c r="AG57">
        <v>1.2030000000000001</v>
      </c>
      <c r="AH57">
        <v>1.169</v>
      </c>
      <c r="AI57">
        <v>1.145</v>
      </c>
      <c r="AJ57">
        <v>1.399</v>
      </c>
      <c r="AK57">
        <v>1.0840000000000001</v>
      </c>
      <c r="AL57">
        <v>1.07</v>
      </c>
      <c r="AM57">
        <v>0.90700000000000003</v>
      </c>
      <c r="AN57">
        <v>1.292</v>
      </c>
      <c r="AO57">
        <v>1.161</v>
      </c>
      <c r="AP57">
        <v>0.78700000000000003</v>
      </c>
      <c r="AQ57">
        <v>0.90600000000000003</v>
      </c>
      <c r="AR57">
        <v>0.92600000000000005</v>
      </c>
      <c r="AS57">
        <v>1.387</v>
      </c>
      <c r="AT57">
        <v>1.0569999999999999</v>
      </c>
      <c r="AU57">
        <v>1.083</v>
      </c>
      <c r="AV57">
        <v>1.0860000000000001</v>
      </c>
      <c r="AW57">
        <v>1.2929999999999999</v>
      </c>
      <c r="AX57">
        <v>1.3180000000000001</v>
      </c>
    </row>
  </sheetData>
  <autoFilter ref="A2:AY2">
    <sortState ref="A3:BX57">
      <sortCondition ref="H2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Base-line vs Short term</vt:lpstr>
      <vt:lpstr>Base-line vs Acute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fvaillant</dc:creator>
  <cp:lastModifiedBy>fvaillant</cp:lastModifiedBy>
  <cp:lastPrinted>2021-08-10T14:00:15Z</cp:lastPrinted>
  <dcterms:created xsi:type="dcterms:W3CDTF">2021-08-04T00:37:36Z</dcterms:created>
  <dcterms:modified xsi:type="dcterms:W3CDTF">2021-09-03T16:48:01Z</dcterms:modified>
</cp:coreProperties>
</file>