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networkResults_1" sheetId="1" r:id="rId1"/>
    <sheet name="Stats" sheetId="2" r:id="rId2"/>
  </sheets>
  <calcPr calcId="125725"/>
</workbook>
</file>

<file path=xl/calcChain.xml><?xml version="1.0" encoding="utf-8"?>
<calcChain xmlns="http://schemas.openxmlformats.org/spreadsheetml/2006/main">
  <c r="L3" i="2"/>
  <c r="L2"/>
  <c r="AF52" i="1"/>
  <c r="AE52"/>
  <c r="AD52"/>
  <c r="AC52"/>
  <c r="AB52"/>
  <c r="AF87"/>
  <c r="AE87"/>
  <c r="AD87"/>
  <c r="AC87"/>
  <c r="AB87"/>
  <c r="AF51"/>
  <c r="AE51"/>
  <c r="AD51"/>
  <c r="AC51"/>
  <c r="AB51"/>
  <c r="AF58"/>
  <c r="AE58"/>
  <c r="AD58"/>
  <c r="AC58"/>
  <c r="AB58"/>
  <c r="AF22"/>
  <c r="AE22"/>
  <c r="AD22"/>
  <c r="AC22"/>
  <c r="AB22"/>
  <c r="AF88"/>
  <c r="AE88"/>
  <c r="AD88"/>
  <c r="AC88"/>
  <c r="AB88"/>
  <c r="AF8"/>
  <c r="AE8"/>
  <c r="AD8"/>
  <c r="AC8"/>
  <c r="AB8"/>
  <c r="AF85"/>
  <c r="AE85"/>
  <c r="AD85"/>
  <c r="AC85"/>
  <c r="AB85"/>
  <c r="AF20"/>
  <c r="AE20"/>
  <c r="AD20"/>
  <c r="AC20"/>
  <c r="AB20"/>
  <c r="AF71"/>
  <c r="AE71"/>
  <c r="AD71"/>
  <c r="AC71"/>
  <c r="AB71"/>
  <c r="AF61"/>
  <c r="AE61"/>
  <c r="AD61"/>
  <c r="AC61"/>
  <c r="AB61"/>
  <c r="AF50"/>
  <c r="AE50"/>
  <c r="AD50"/>
  <c r="AC50"/>
  <c r="AB50"/>
  <c r="AF57"/>
  <c r="AE57"/>
  <c r="AD57"/>
  <c r="AC57"/>
  <c r="AB57"/>
  <c r="AF78"/>
  <c r="AE78"/>
  <c r="AD78"/>
  <c r="AC78"/>
  <c r="AB78"/>
  <c r="AF81"/>
  <c r="AE81"/>
  <c r="AD81"/>
  <c r="AC81"/>
  <c r="AB81"/>
  <c r="AF24"/>
  <c r="AE24"/>
  <c r="AD24"/>
  <c r="AC24"/>
  <c r="AB24"/>
  <c r="AF40"/>
  <c r="AE40"/>
  <c r="AD40"/>
  <c r="AC40"/>
  <c r="AB40"/>
  <c r="AF90"/>
  <c r="AE90"/>
  <c r="AD90"/>
  <c r="AC90"/>
  <c r="AB90"/>
  <c r="AF7"/>
  <c r="AE7"/>
  <c r="AD7"/>
  <c r="AC7"/>
  <c r="AB7"/>
  <c r="AF67"/>
  <c r="AE67"/>
  <c r="AD67"/>
  <c r="AC67"/>
  <c r="AB67"/>
  <c r="AF28"/>
  <c r="AE28"/>
  <c r="AD28"/>
  <c r="AC28"/>
  <c r="AB28"/>
  <c r="AF79"/>
  <c r="AE79"/>
  <c r="AD79"/>
  <c r="AC79"/>
  <c r="AB79"/>
  <c r="AF91"/>
  <c r="AE91"/>
  <c r="AD91"/>
  <c r="AC91"/>
  <c r="AB91"/>
  <c r="AF70"/>
  <c r="AE70"/>
  <c r="AD70"/>
  <c r="AC70"/>
  <c r="AB70"/>
  <c r="AF39"/>
  <c r="AE39"/>
  <c r="AD39"/>
  <c r="AC39"/>
  <c r="AB39"/>
  <c r="AF12"/>
  <c r="AE12"/>
  <c r="AD12"/>
  <c r="AC12"/>
  <c r="AB12"/>
  <c r="AF73"/>
  <c r="AE73"/>
  <c r="AD73"/>
  <c r="AC73"/>
  <c r="AB73"/>
  <c r="AF60"/>
  <c r="AE60"/>
  <c r="AD60"/>
  <c r="AC60"/>
  <c r="AB60"/>
  <c r="AF56"/>
  <c r="AE56"/>
  <c r="AD56"/>
  <c r="AC56"/>
  <c r="AB56"/>
  <c r="AF72"/>
  <c r="AE72"/>
  <c r="AD72"/>
  <c r="AC72"/>
  <c r="AB72"/>
  <c r="AF86"/>
  <c r="AE86"/>
  <c r="AD86"/>
  <c r="AC86"/>
  <c r="AB86"/>
  <c r="AF32"/>
  <c r="AE32"/>
  <c r="AD32"/>
  <c r="AC32"/>
  <c r="AB32"/>
  <c r="U32"/>
  <c r="AG32" s="1"/>
  <c r="V32"/>
  <c r="U86"/>
  <c r="AG86" s="1"/>
  <c r="V86"/>
  <c r="U72"/>
  <c r="AG72" s="1"/>
  <c r="V72"/>
  <c r="U56"/>
  <c r="AG56" s="1"/>
  <c r="V56"/>
  <c r="U60"/>
  <c r="AG60" s="1"/>
  <c r="V60"/>
  <c r="U73"/>
  <c r="AG73" s="1"/>
  <c r="V73"/>
  <c r="U12"/>
  <c r="AG12" s="1"/>
  <c r="V12"/>
  <c r="U39"/>
  <c r="AG39" s="1"/>
  <c r="V39"/>
  <c r="U70"/>
  <c r="AG70" s="1"/>
  <c r="V70"/>
  <c r="U91"/>
  <c r="AG91" s="1"/>
  <c r="V91"/>
  <c r="U79"/>
  <c r="AG79" s="1"/>
  <c r="V79"/>
  <c r="U28"/>
  <c r="AG28" s="1"/>
  <c r="V28"/>
  <c r="U67"/>
  <c r="AG67" s="1"/>
  <c r="V67"/>
  <c r="U7"/>
  <c r="AG7" s="1"/>
  <c r="V7"/>
  <c r="U90"/>
  <c r="AG90" s="1"/>
  <c r="V90"/>
  <c r="U40"/>
  <c r="AG40" s="1"/>
  <c r="V40"/>
  <c r="U24"/>
  <c r="AG24" s="1"/>
  <c r="V24"/>
  <c r="U81"/>
  <c r="AG81" s="1"/>
  <c r="V81"/>
  <c r="U78"/>
  <c r="AG78" s="1"/>
  <c r="V78"/>
  <c r="U57"/>
  <c r="AG57" s="1"/>
  <c r="V57"/>
  <c r="U50"/>
  <c r="AG50" s="1"/>
  <c r="V50"/>
  <c r="U61"/>
  <c r="AG61" s="1"/>
  <c r="V61"/>
  <c r="U71"/>
  <c r="AG71" s="1"/>
  <c r="V71"/>
  <c r="U20"/>
  <c r="AG20" s="1"/>
  <c r="V20"/>
  <c r="U85"/>
  <c r="AG85" s="1"/>
  <c r="V85"/>
  <c r="U8"/>
  <c r="AG8" s="1"/>
  <c r="V8"/>
  <c r="U88"/>
  <c r="AG88" s="1"/>
  <c r="V88"/>
  <c r="U22"/>
  <c r="AG22" s="1"/>
  <c r="V22"/>
  <c r="U58"/>
  <c r="AG58" s="1"/>
  <c r="V58"/>
  <c r="U51"/>
  <c r="AG51" s="1"/>
  <c r="V51"/>
  <c r="U87"/>
  <c r="AG87" s="1"/>
  <c r="V87"/>
  <c r="U52"/>
  <c r="AG52" s="1"/>
  <c r="V52"/>
  <c r="R32"/>
  <c r="R86"/>
  <c r="R72"/>
  <c r="R56"/>
  <c r="R60"/>
  <c r="R73"/>
  <c r="R12"/>
  <c r="R39"/>
  <c r="R70"/>
  <c r="R91"/>
  <c r="R79"/>
  <c r="R28"/>
  <c r="R67"/>
  <c r="R7"/>
  <c r="R90"/>
  <c r="R40"/>
  <c r="R24"/>
  <c r="R81"/>
  <c r="R78"/>
  <c r="R57"/>
  <c r="R50"/>
  <c r="R61"/>
  <c r="R71"/>
  <c r="R20"/>
  <c r="R85"/>
  <c r="R8"/>
  <c r="R88"/>
  <c r="R22"/>
  <c r="R58"/>
  <c r="R51"/>
  <c r="R87"/>
  <c r="R52"/>
  <c r="AF25"/>
  <c r="AF18"/>
  <c r="AF16"/>
  <c r="AF13"/>
  <c r="AF11"/>
  <c r="AF3"/>
  <c r="AF4"/>
  <c r="AF23"/>
  <c r="AF15"/>
  <c r="AF31"/>
  <c r="AF92"/>
  <c r="AF74"/>
  <c r="AF33"/>
  <c r="AF30"/>
  <c r="AF96"/>
  <c r="AF95"/>
  <c r="AF93"/>
  <c r="AF89"/>
  <c r="AF83"/>
  <c r="AF80"/>
  <c r="AF77"/>
  <c r="AF84"/>
  <c r="AF26"/>
  <c r="AF82"/>
  <c r="AF27"/>
  <c r="AF29"/>
  <c r="AF76"/>
  <c r="AF75"/>
  <c r="AF69"/>
  <c r="AF68"/>
  <c r="AF66"/>
  <c r="AF65"/>
  <c r="AF64"/>
  <c r="AF63"/>
  <c r="AF62"/>
  <c r="AF59"/>
  <c r="AF55"/>
  <c r="AF54"/>
  <c r="AF34"/>
  <c r="AF35"/>
  <c r="AF36"/>
  <c r="AF37"/>
  <c r="AF38"/>
  <c r="AF53"/>
  <c r="AF47"/>
  <c r="AF48"/>
  <c r="AF49"/>
  <c r="AF46"/>
  <c r="AF45"/>
  <c r="AF44"/>
  <c r="AF41"/>
  <c r="AF42"/>
  <c r="AF43"/>
  <c r="AF10"/>
  <c r="AF21"/>
  <c r="AF2"/>
  <c r="AF94"/>
  <c r="AF19"/>
  <c r="AF5"/>
  <c r="AF14"/>
  <c r="AF17"/>
  <c r="AF9"/>
  <c r="AF6"/>
  <c r="AE10"/>
  <c r="AE21"/>
  <c r="AE2"/>
  <c r="AE94"/>
  <c r="AE19"/>
  <c r="AE25"/>
  <c r="AE18"/>
  <c r="AE16"/>
  <c r="AE13"/>
  <c r="AE11"/>
  <c r="AE3"/>
  <c r="AE4"/>
  <c r="AE23"/>
  <c r="AE15"/>
  <c r="AE31"/>
  <c r="AE92"/>
  <c r="AE74"/>
  <c r="AE33"/>
  <c r="AE30"/>
  <c r="AE96"/>
  <c r="AE95"/>
  <c r="AE93"/>
  <c r="AE89"/>
  <c r="AE83"/>
  <c r="AE80"/>
  <c r="AE77"/>
  <c r="AE84"/>
  <c r="AE26"/>
  <c r="AE82"/>
  <c r="AE27"/>
  <c r="AE29"/>
  <c r="AE76"/>
  <c r="AE75"/>
  <c r="AE69"/>
  <c r="AE68"/>
  <c r="AE66"/>
  <c r="AE65"/>
  <c r="AE64"/>
  <c r="AE63"/>
  <c r="AE62"/>
  <c r="AE59"/>
  <c r="AE55"/>
  <c r="AE54"/>
  <c r="AE34"/>
  <c r="AE35"/>
  <c r="AE36"/>
  <c r="AE37"/>
  <c r="AE38"/>
  <c r="AE53"/>
  <c r="AE47"/>
  <c r="AE48"/>
  <c r="AE49"/>
  <c r="AE46"/>
  <c r="AE45"/>
  <c r="AE44"/>
  <c r="AE41"/>
  <c r="AE42"/>
  <c r="AE43"/>
  <c r="AE9"/>
  <c r="AE5"/>
  <c r="AE14"/>
  <c r="AE17"/>
  <c r="AE6"/>
  <c r="AD9"/>
  <c r="AD5"/>
  <c r="AD14"/>
  <c r="AD17"/>
  <c r="AD10"/>
  <c r="AD21"/>
  <c r="AD2"/>
  <c r="AD94"/>
  <c r="AD19"/>
  <c r="AD25"/>
  <c r="AD18"/>
  <c r="AD16"/>
  <c r="AD13"/>
  <c r="AD11"/>
  <c r="AD3"/>
  <c r="AD4"/>
  <c r="AD23"/>
  <c r="AD15"/>
  <c r="AD31"/>
  <c r="AD92"/>
  <c r="AD74"/>
  <c r="AD33"/>
  <c r="AD30"/>
  <c r="AD96"/>
  <c r="AD95"/>
  <c r="AD93"/>
  <c r="AD89"/>
  <c r="AD83"/>
  <c r="AD80"/>
  <c r="AD77"/>
  <c r="AD84"/>
  <c r="AD26"/>
  <c r="AD82"/>
  <c r="AD27"/>
  <c r="AD29"/>
  <c r="AD76"/>
  <c r="AD75"/>
  <c r="AD69"/>
  <c r="AD68"/>
  <c r="AD66"/>
  <c r="AD65"/>
  <c r="AD64"/>
  <c r="AD63"/>
  <c r="AD62"/>
  <c r="AD59"/>
  <c r="AD55"/>
  <c r="AD54"/>
  <c r="AD34"/>
  <c r="AD35"/>
  <c r="AD36"/>
  <c r="AD37"/>
  <c r="AD38"/>
  <c r="AD53"/>
  <c r="AD47"/>
  <c r="AD48"/>
  <c r="AD49"/>
  <c r="AD46"/>
  <c r="AD45"/>
  <c r="AD44"/>
  <c r="AD41"/>
  <c r="AD42"/>
  <c r="AD43"/>
  <c r="AD6"/>
  <c r="AC43"/>
  <c r="AC42"/>
  <c r="AC41"/>
  <c r="AC44"/>
  <c r="AC45"/>
  <c r="AC46"/>
  <c r="AC49"/>
  <c r="AC48"/>
  <c r="AC47"/>
  <c r="AC53"/>
  <c r="AC38"/>
  <c r="AC37"/>
  <c r="AC36"/>
  <c r="AC35"/>
  <c r="AC34"/>
  <c r="AC54"/>
  <c r="AC55"/>
  <c r="AC59"/>
  <c r="AC62"/>
  <c r="AC63"/>
  <c r="AC64"/>
  <c r="AC65"/>
  <c r="AC66"/>
  <c r="AC68"/>
  <c r="AC69"/>
  <c r="AC75"/>
  <c r="AC76"/>
  <c r="AC29"/>
  <c r="AC27"/>
  <c r="AC82"/>
  <c r="AC26"/>
  <c r="AC84"/>
  <c r="AC77"/>
  <c r="AC80"/>
  <c r="AC83"/>
  <c r="AC89"/>
  <c r="AC93"/>
  <c r="AC95"/>
  <c r="AC96"/>
  <c r="AC30"/>
  <c r="AC33"/>
  <c r="AC74"/>
  <c r="AC92"/>
  <c r="AC31"/>
  <c r="AC15"/>
  <c r="AC23"/>
  <c r="AC4"/>
  <c r="AC3"/>
  <c r="AC11"/>
  <c r="AC13"/>
  <c r="AC16"/>
  <c r="AC18"/>
  <c r="AC25"/>
  <c r="AC19"/>
  <c r="AC94"/>
  <c r="AC2"/>
  <c r="AC21"/>
  <c r="AC10"/>
  <c r="AC17"/>
  <c r="AC14"/>
  <c r="AC5"/>
  <c r="AC9"/>
  <c r="AC6"/>
  <c r="AB9"/>
  <c r="AB5"/>
  <c r="AB14"/>
  <c r="AB17"/>
  <c r="AB10"/>
  <c r="AB21"/>
  <c r="AB2"/>
  <c r="AB94"/>
  <c r="AB19"/>
  <c r="AB25"/>
  <c r="AB18"/>
  <c r="AB16"/>
  <c r="AB13"/>
  <c r="AB11"/>
  <c r="AB3"/>
  <c r="AB4"/>
  <c r="AB23"/>
  <c r="AB15"/>
  <c r="AB31"/>
  <c r="AB92"/>
  <c r="AB74"/>
  <c r="AB33"/>
  <c r="AB30"/>
  <c r="AB96"/>
  <c r="AB95"/>
  <c r="AB93"/>
  <c r="AB89"/>
  <c r="AB83"/>
  <c r="AB80"/>
  <c r="AB77"/>
  <c r="AB84"/>
  <c r="AB26"/>
  <c r="AB82"/>
  <c r="AB27"/>
  <c r="AB29"/>
  <c r="AB76"/>
  <c r="AB75"/>
  <c r="AB69"/>
  <c r="AB68"/>
  <c r="AB66"/>
  <c r="AB65"/>
  <c r="AB64"/>
  <c r="AB63"/>
  <c r="AB62"/>
  <c r="AB59"/>
  <c r="AB55"/>
  <c r="AB54"/>
  <c r="AB34"/>
  <c r="AB35"/>
  <c r="AB36"/>
  <c r="AB37"/>
  <c r="AB38"/>
  <c r="AB53"/>
  <c r="AB47"/>
  <c r="AB48"/>
  <c r="AB49"/>
  <c r="AB46"/>
  <c r="AB45"/>
  <c r="AB44"/>
  <c r="AB41"/>
  <c r="AB42"/>
  <c r="AB43"/>
  <c r="AB6"/>
  <c r="V15"/>
  <c r="V18"/>
  <c r="V29"/>
  <c r="V74"/>
  <c r="V46"/>
  <c r="V65"/>
  <c r="V27"/>
  <c r="V9"/>
  <c r="V3"/>
  <c r="V4"/>
  <c r="V13"/>
  <c r="V14"/>
  <c r="V96"/>
  <c r="V45"/>
  <c r="V47"/>
  <c r="V33"/>
  <c r="V84"/>
  <c r="V80"/>
  <c r="V34"/>
  <c r="V83"/>
  <c r="V19"/>
  <c r="V92"/>
  <c r="V54"/>
  <c r="V64"/>
  <c r="V82"/>
  <c r="V59"/>
  <c r="V35"/>
  <c r="V16"/>
  <c r="V30"/>
  <c r="V69"/>
  <c r="V17"/>
  <c r="V89"/>
  <c r="V62"/>
  <c r="V94"/>
  <c r="V63"/>
  <c r="V2"/>
  <c r="V75"/>
  <c r="V66"/>
  <c r="V48"/>
  <c r="V49"/>
  <c r="V41"/>
  <c r="V95"/>
  <c r="V26"/>
  <c r="V42"/>
  <c r="V53"/>
  <c r="V25"/>
  <c r="V36"/>
  <c r="V93"/>
  <c r="V77"/>
  <c r="V76"/>
  <c r="V37"/>
  <c r="V6"/>
  <c r="V21"/>
  <c r="V23"/>
  <c r="V38"/>
  <c r="V31"/>
  <c r="V11"/>
  <c r="V10"/>
  <c r="V55"/>
  <c r="V68"/>
  <c r="V43"/>
  <c r="V44"/>
  <c r="V5"/>
  <c r="U15"/>
  <c r="AG15" s="1"/>
  <c r="U18"/>
  <c r="AG18" s="1"/>
  <c r="U29"/>
  <c r="AG29" s="1"/>
  <c r="U74"/>
  <c r="AG74" s="1"/>
  <c r="U46"/>
  <c r="AG46" s="1"/>
  <c r="U65"/>
  <c r="AG65" s="1"/>
  <c r="U27"/>
  <c r="AG27" s="1"/>
  <c r="U9"/>
  <c r="AG9" s="1"/>
  <c r="U3"/>
  <c r="U4"/>
  <c r="AG4" s="1"/>
  <c r="U13"/>
  <c r="AG13" s="1"/>
  <c r="U14"/>
  <c r="AG14" s="1"/>
  <c r="U96"/>
  <c r="AG96" s="1"/>
  <c r="U45"/>
  <c r="AG45" s="1"/>
  <c r="U47"/>
  <c r="AG47" s="1"/>
  <c r="U33"/>
  <c r="AG33" s="1"/>
  <c r="U84"/>
  <c r="AG84" s="1"/>
  <c r="U80"/>
  <c r="AG80" s="1"/>
  <c r="U34"/>
  <c r="AG34" s="1"/>
  <c r="U83"/>
  <c r="AG83" s="1"/>
  <c r="U19"/>
  <c r="AG19" s="1"/>
  <c r="U92"/>
  <c r="AG92" s="1"/>
  <c r="U54"/>
  <c r="AG54" s="1"/>
  <c r="U64"/>
  <c r="AG64" s="1"/>
  <c r="U82"/>
  <c r="AG82" s="1"/>
  <c r="U59"/>
  <c r="AG59" s="1"/>
  <c r="U35"/>
  <c r="AG35" s="1"/>
  <c r="U16"/>
  <c r="AG16" s="1"/>
  <c r="U30"/>
  <c r="AG30" s="1"/>
  <c r="U69"/>
  <c r="AG69" s="1"/>
  <c r="U17"/>
  <c r="AG17" s="1"/>
  <c r="U89"/>
  <c r="AG89" s="1"/>
  <c r="U62"/>
  <c r="AG62" s="1"/>
  <c r="U94"/>
  <c r="AG94" s="1"/>
  <c r="U63"/>
  <c r="AG63" s="1"/>
  <c r="U2"/>
  <c r="AG2" s="1"/>
  <c r="U75"/>
  <c r="AG75" s="1"/>
  <c r="U66"/>
  <c r="AG66" s="1"/>
  <c r="U48"/>
  <c r="AG48" s="1"/>
  <c r="U49"/>
  <c r="AG49" s="1"/>
  <c r="U41"/>
  <c r="AG41" s="1"/>
  <c r="U95"/>
  <c r="AG95" s="1"/>
  <c r="U26"/>
  <c r="AG26" s="1"/>
  <c r="U42"/>
  <c r="AG42" s="1"/>
  <c r="U53"/>
  <c r="AG53" s="1"/>
  <c r="U25"/>
  <c r="AG25" s="1"/>
  <c r="U36"/>
  <c r="AG36" s="1"/>
  <c r="U93"/>
  <c r="AG93" s="1"/>
  <c r="U77"/>
  <c r="AG77" s="1"/>
  <c r="U76"/>
  <c r="AG76" s="1"/>
  <c r="U37"/>
  <c r="AG37" s="1"/>
  <c r="U6"/>
  <c r="AG6" s="1"/>
  <c r="U21"/>
  <c r="AG21" s="1"/>
  <c r="U23"/>
  <c r="AG23" s="1"/>
  <c r="U38"/>
  <c r="AG38" s="1"/>
  <c r="U31"/>
  <c r="AG31" s="1"/>
  <c r="U11"/>
  <c r="AG11" s="1"/>
  <c r="U10"/>
  <c r="AG10" s="1"/>
  <c r="U55"/>
  <c r="AG55" s="1"/>
  <c r="U68"/>
  <c r="AG68" s="1"/>
  <c r="U43"/>
  <c r="AG43" s="1"/>
  <c r="U44"/>
  <c r="AG44" s="1"/>
  <c r="U5"/>
  <c r="AG5" s="1"/>
  <c r="R15"/>
  <c r="R18"/>
  <c r="R29"/>
  <c r="R74"/>
  <c r="R46"/>
  <c r="R65"/>
  <c r="R27"/>
  <c r="R9"/>
  <c r="R3"/>
  <c r="R4"/>
  <c r="R13"/>
  <c r="R14"/>
  <c r="R96"/>
  <c r="R45"/>
  <c r="R47"/>
  <c r="R33"/>
  <c r="R84"/>
  <c r="R80"/>
  <c r="R34"/>
  <c r="R83"/>
  <c r="R19"/>
  <c r="R92"/>
  <c r="R54"/>
  <c r="R64"/>
  <c r="R82"/>
  <c r="R59"/>
  <c r="R35"/>
  <c r="R16"/>
  <c r="R30"/>
  <c r="R69"/>
  <c r="R17"/>
  <c r="R89"/>
  <c r="R62"/>
  <c r="R94"/>
  <c r="R63"/>
  <c r="R2"/>
  <c r="R75"/>
  <c r="R66"/>
  <c r="R48"/>
  <c r="R49"/>
  <c r="R41"/>
  <c r="R95"/>
  <c r="R26"/>
  <c r="R42"/>
  <c r="R53"/>
  <c r="R25"/>
  <c r="R36"/>
  <c r="R93"/>
  <c r="R77"/>
  <c r="R76"/>
  <c r="R37"/>
  <c r="R6"/>
  <c r="R21"/>
  <c r="R23"/>
  <c r="R38"/>
  <c r="R31"/>
  <c r="R11"/>
  <c r="R10"/>
  <c r="R55"/>
  <c r="R68"/>
  <c r="R43"/>
  <c r="R44"/>
  <c r="R5"/>
  <c r="G7" i="2" l="1"/>
  <c r="E8"/>
  <c r="K3"/>
  <c r="B3"/>
  <c r="I7"/>
  <c r="J7"/>
  <c r="K7"/>
  <c r="J3"/>
  <c r="L7"/>
  <c r="B7"/>
  <c r="B2"/>
  <c r="C3"/>
  <c r="F2"/>
  <c r="G2"/>
  <c r="J2"/>
  <c r="K2"/>
  <c r="B8"/>
  <c r="C8"/>
  <c r="D8"/>
  <c r="F8"/>
  <c r="G8"/>
  <c r="H8"/>
  <c r="I8"/>
  <c r="J8"/>
  <c r="K8"/>
  <c r="L8"/>
  <c r="AG3" i="1"/>
  <c r="C2" i="2"/>
  <c r="F3"/>
  <c r="G3"/>
  <c r="C7"/>
  <c r="D7"/>
  <c r="E7"/>
  <c r="F7"/>
  <c r="H7"/>
</calcChain>
</file>

<file path=xl/sharedStrings.xml><?xml version="1.0" encoding="utf-8"?>
<sst xmlns="http://schemas.openxmlformats.org/spreadsheetml/2006/main" count="724" uniqueCount="55">
  <si>
    <t>trainingData</t>
  </si>
  <si>
    <t>testingData</t>
  </si>
  <si>
    <t>networkType</t>
  </si>
  <si>
    <t>transferFcn</t>
  </si>
  <si>
    <t>learningFcn</t>
  </si>
  <si>
    <t>performanceFcn</t>
  </si>
  <si>
    <t>learningRate</t>
  </si>
  <si>
    <t>numLayers</t>
  </si>
  <si>
    <t>hiddenLayerSize</t>
  </si>
  <si>
    <t>epochs</t>
  </si>
  <si>
    <t>goal</t>
  </si>
  <si>
    <t>characteristics</t>
  </si>
  <si>
    <t>correlation</t>
  </si>
  <si>
    <t>mutualinfo</t>
  </si>
  <si>
    <t>clustering</t>
  </si>
  <si>
    <t>oneNeuronOutput</t>
  </si>
  <si>
    <t>normalize</t>
  </si>
  <si>
    <t>correctPercentage</t>
  </si>
  <si>
    <t>correct</t>
  </si>
  <si>
    <t>total</t>
  </si>
  <si>
    <t>specificity</t>
  </si>
  <si>
    <t>sensitivity</t>
  </si>
  <si>
    <t>crisis</t>
  </si>
  <si>
    <t>truePositives</t>
  </si>
  <si>
    <t>trueNegatives</t>
  </si>
  <si>
    <t>falsePositives</t>
  </si>
  <si>
    <t>falseNegatives</t>
  </si>
  <si>
    <t>pat_30(1)</t>
  </si>
  <si>
    <t>pat_30(2)</t>
  </si>
  <si>
    <t>newff</t>
  </si>
  <si>
    <t>tansig</t>
  </si>
  <si>
    <t>trainlm</t>
  </si>
  <si>
    <t>mse</t>
  </si>
  <si>
    <t>0.3</t>
  </si>
  <si>
    <t>one neuron</t>
  </si>
  <si>
    <t>four neuron</t>
  </si>
  <si>
    <t>Sensibility</t>
  </si>
  <si>
    <t>Specificity</t>
  </si>
  <si>
    <t>no correlation</t>
  </si>
  <si>
    <t>mutual information</t>
  </si>
  <si>
    <t>cluster</t>
  </si>
  <si>
    <t>no cluster</t>
  </si>
  <si>
    <t>cluster + correlation</t>
  </si>
  <si>
    <t>cluster + mutual info</t>
  </si>
  <si>
    <t>correlation + mutual info</t>
  </si>
  <si>
    <t>cluster + correlation + mutual info</t>
  </si>
  <si>
    <t>correlation + mutualinfo</t>
  </si>
  <si>
    <t>NOTHING</t>
  </si>
  <si>
    <t>no mutual information</t>
  </si>
  <si>
    <t>2 Characteristics</t>
  </si>
  <si>
    <t>30 Characteristics</t>
  </si>
  <si>
    <t>normalization</t>
  </si>
  <si>
    <t>no normalization</t>
  </si>
  <si>
    <t>specificity + sensitivity</t>
  </si>
  <si>
    <t>100 Characteristics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</si>
</sst>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13" xfId="0" applyBorder="1"/>
    <xf numFmtId="0" fontId="0" fillId="0" borderId="10" xfId="0" applyBorder="1"/>
    <xf numFmtId="0" fontId="16" fillId="33" borderId="15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9" fontId="0" fillId="0" borderId="21" xfId="1" applyFont="1" applyBorder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9" fontId="0" fillId="0" borderId="0" xfId="0" applyNumberFormat="1"/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cto" xfId="7" builtinId="26" customBuiltin="1"/>
    <cellStyle name="Entrada" xfId="10" builtinId="20" customBuiltin="1"/>
    <cellStyle name="Incorrec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74"/>
  <sheetViews>
    <sheetView tabSelected="1" workbookViewId="0">
      <selection activeCell="P2" sqref="P2"/>
    </sheetView>
  </sheetViews>
  <sheetFormatPr defaultRowHeight="15"/>
  <cols>
    <col min="18" max="18" width="14.28515625" customWidth="1"/>
    <col min="30" max="30" width="7.855468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42</v>
      </c>
      <c r="AC1" t="s">
        <v>43</v>
      </c>
      <c r="AD1" t="s">
        <v>46</v>
      </c>
      <c r="AE1" t="s">
        <v>45</v>
      </c>
      <c r="AF1" t="s">
        <v>47</v>
      </c>
      <c r="AG1" t="s">
        <v>53</v>
      </c>
    </row>
    <row r="2" spans="1:33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2</v>
      </c>
      <c r="I2">
        <v>30</v>
      </c>
      <c r="J2">
        <v>150</v>
      </c>
      <c r="K2" s="1">
        <v>9.9999999999999995E-7</v>
      </c>
      <c r="L2">
        <v>30</v>
      </c>
      <c r="M2">
        <v>0</v>
      </c>
      <c r="N2">
        <v>0</v>
      </c>
      <c r="O2">
        <v>1</v>
      </c>
      <c r="P2">
        <v>0</v>
      </c>
      <c r="Q2">
        <v>0</v>
      </c>
      <c r="R2" s="2">
        <f t="shared" ref="R2:R33" si="0">S2/T2</f>
        <v>0.64739608217869082</v>
      </c>
      <c r="S2">
        <v>1355</v>
      </c>
      <c r="T2">
        <v>2093</v>
      </c>
      <c r="U2" s="2">
        <f t="shared" ref="U2:U33" si="1">Y2/(Y2+Z2)</f>
        <v>0.89872173058013771</v>
      </c>
      <c r="V2" s="2">
        <f t="shared" ref="V2:V33" si="2">X2/(X2 + AA2)</f>
        <v>0.55932203389830504</v>
      </c>
      <c r="W2">
        <v>21</v>
      </c>
      <c r="X2">
        <v>33</v>
      </c>
      <c r="Y2">
        <v>1828</v>
      </c>
      <c r="Z2">
        <v>206</v>
      </c>
      <c r="AA2">
        <v>26</v>
      </c>
      <c r="AB2">
        <f t="shared" ref="AB2:AB33" si="3">IF(AND(O2=1,M2=1),1,0)</f>
        <v>0</v>
      </c>
      <c r="AC2">
        <f t="shared" ref="AC2:AC33" si="4">IF(AND(O2=1,N2=1),1,0)</f>
        <v>0</v>
      </c>
      <c r="AD2">
        <f t="shared" ref="AD2:AD33" si="5">IF(AND(M2=1,N2=1),1,0)</f>
        <v>0</v>
      </c>
      <c r="AE2">
        <f t="shared" ref="AE2:AE33" si="6">IF(AND(N2=1,O2=1,M2=1),1,0)</f>
        <v>0</v>
      </c>
      <c r="AF2">
        <f t="shared" ref="AF2:AF33" si="7">IF(AND(N2=0,O2=0,M2=0),1,0)</f>
        <v>0</v>
      </c>
      <c r="AG2" s="18">
        <f t="shared" ref="AG2:AG33" si="8">U2+V2</f>
        <v>1.4580437644784427</v>
      </c>
    </row>
    <row r="3" spans="1:33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2</v>
      </c>
      <c r="I3">
        <v>30</v>
      </c>
      <c r="J3">
        <v>150</v>
      </c>
      <c r="K3" s="1">
        <v>9.9999999999999995E-7</v>
      </c>
      <c r="L3">
        <v>2</v>
      </c>
      <c r="M3">
        <v>0</v>
      </c>
      <c r="N3">
        <v>1</v>
      </c>
      <c r="O3">
        <v>0</v>
      </c>
      <c r="P3">
        <v>0</v>
      </c>
      <c r="Q3">
        <v>1</v>
      </c>
      <c r="R3" s="2">
        <f t="shared" si="0"/>
        <v>0.27950310559006208</v>
      </c>
      <c r="S3">
        <v>585</v>
      </c>
      <c r="T3">
        <v>2093</v>
      </c>
      <c r="U3" s="2">
        <f t="shared" si="1"/>
        <v>0.34513274336283184</v>
      </c>
      <c r="V3" s="2">
        <f t="shared" si="2"/>
        <v>1</v>
      </c>
      <c r="W3">
        <v>12</v>
      </c>
      <c r="X3">
        <v>59</v>
      </c>
      <c r="Y3">
        <v>702</v>
      </c>
      <c r="Z3">
        <v>1332</v>
      </c>
      <c r="AA3">
        <v>0</v>
      </c>
      <c r="AB3">
        <f t="shared" si="3"/>
        <v>0</v>
      </c>
      <c r="AC3">
        <f t="shared" si="4"/>
        <v>0</v>
      </c>
      <c r="AD3">
        <f t="shared" si="5"/>
        <v>0</v>
      </c>
      <c r="AE3">
        <f t="shared" si="6"/>
        <v>0</v>
      </c>
      <c r="AF3">
        <f t="shared" si="7"/>
        <v>0</v>
      </c>
      <c r="AG3" s="18">
        <f t="shared" si="8"/>
        <v>1.3451327433628317</v>
      </c>
    </row>
    <row r="4" spans="1:33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>
        <v>2</v>
      </c>
      <c r="I4">
        <v>30</v>
      </c>
      <c r="J4">
        <v>150</v>
      </c>
      <c r="K4" s="1">
        <v>9.9999999999999995E-7</v>
      </c>
      <c r="L4">
        <v>2</v>
      </c>
      <c r="M4">
        <v>0</v>
      </c>
      <c r="N4">
        <v>1</v>
      </c>
      <c r="O4">
        <v>0</v>
      </c>
      <c r="P4">
        <v>1</v>
      </c>
      <c r="Q4">
        <v>0</v>
      </c>
      <c r="R4" s="2">
        <f t="shared" si="0"/>
        <v>0.35403726708074534</v>
      </c>
      <c r="S4">
        <v>741</v>
      </c>
      <c r="T4">
        <v>2093</v>
      </c>
      <c r="U4" s="2">
        <f t="shared" si="1"/>
        <v>0.33529990167158308</v>
      </c>
      <c r="V4" s="2">
        <f t="shared" si="2"/>
        <v>1</v>
      </c>
      <c r="W4">
        <v>12</v>
      </c>
      <c r="X4">
        <v>59</v>
      </c>
      <c r="Y4">
        <v>682</v>
      </c>
      <c r="Z4">
        <v>1352</v>
      </c>
      <c r="AA4">
        <v>0</v>
      </c>
      <c r="AB4">
        <f t="shared" si="3"/>
        <v>0</v>
      </c>
      <c r="AC4">
        <f t="shared" si="4"/>
        <v>0</v>
      </c>
      <c r="AD4">
        <f t="shared" si="5"/>
        <v>0</v>
      </c>
      <c r="AE4">
        <f t="shared" si="6"/>
        <v>0</v>
      </c>
      <c r="AF4">
        <f t="shared" si="7"/>
        <v>0</v>
      </c>
      <c r="AG4" s="18">
        <f t="shared" si="8"/>
        <v>1.3352999016715832</v>
      </c>
    </row>
    <row r="5" spans="1:33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>
        <v>2</v>
      </c>
      <c r="I5">
        <v>30</v>
      </c>
      <c r="J5">
        <v>150</v>
      </c>
      <c r="K5" s="1">
        <v>9.9999999999999995E-7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0"/>
        <v>0.47443860487338746</v>
      </c>
      <c r="S5">
        <v>993</v>
      </c>
      <c r="T5">
        <v>2093</v>
      </c>
      <c r="U5" s="2">
        <f t="shared" si="1"/>
        <v>0.72173058013765978</v>
      </c>
      <c r="V5" s="2">
        <f t="shared" si="2"/>
        <v>0.59322033898305082</v>
      </c>
      <c r="W5">
        <v>43</v>
      </c>
      <c r="X5">
        <v>35</v>
      </c>
      <c r="Y5">
        <v>1468</v>
      </c>
      <c r="Z5">
        <v>566</v>
      </c>
      <c r="AA5">
        <v>24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1</v>
      </c>
      <c r="AG5" s="18">
        <f t="shared" si="8"/>
        <v>1.3149509191207107</v>
      </c>
    </row>
    <row r="6" spans="1:33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>
        <v>2</v>
      </c>
      <c r="I6">
        <v>30</v>
      </c>
      <c r="J6">
        <v>150</v>
      </c>
      <c r="K6" s="1">
        <v>9.9999999999999995E-7</v>
      </c>
      <c r="L6">
        <v>30</v>
      </c>
      <c r="M6">
        <v>1</v>
      </c>
      <c r="N6">
        <v>0</v>
      </c>
      <c r="O6">
        <v>1</v>
      </c>
      <c r="P6">
        <v>0</v>
      </c>
      <c r="Q6">
        <v>0</v>
      </c>
      <c r="R6" s="2">
        <f t="shared" si="0"/>
        <v>0.50979455327281409</v>
      </c>
      <c r="S6">
        <v>1067</v>
      </c>
      <c r="T6">
        <v>2093</v>
      </c>
      <c r="U6" s="2">
        <f t="shared" si="1"/>
        <v>0.68928220255653883</v>
      </c>
      <c r="V6" s="2">
        <f t="shared" si="2"/>
        <v>0.61016949152542377</v>
      </c>
      <c r="W6">
        <v>42</v>
      </c>
      <c r="X6">
        <v>36</v>
      </c>
      <c r="Y6">
        <v>1402</v>
      </c>
      <c r="Z6">
        <v>632</v>
      </c>
      <c r="AA6">
        <v>23</v>
      </c>
      <c r="AB6">
        <f t="shared" si="3"/>
        <v>1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 s="18">
        <f t="shared" si="8"/>
        <v>1.2994516940819625</v>
      </c>
    </row>
    <row r="7" spans="1:33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>
        <v>2</v>
      </c>
      <c r="I7">
        <v>30</v>
      </c>
      <c r="J7">
        <v>150</v>
      </c>
      <c r="K7" s="1">
        <v>9.9999999999999995E-7</v>
      </c>
      <c r="L7">
        <v>100</v>
      </c>
      <c r="M7">
        <v>0</v>
      </c>
      <c r="N7">
        <v>1</v>
      </c>
      <c r="O7">
        <v>1</v>
      </c>
      <c r="P7">
        <v>0</v>
      </c>
      <c r="Q7">
        <v>1</v>
      </c>
      <c r="R7" s="2">
        <f t="shared" si="0"/>
        <v>0.57429526994744384</v>
      </c>
      <c r="S7">
        <v>1202</v>
      </c>
      <c r="T7">
        <v>2093</v>
      </c>
      <c r="U7" s="2">
        <f t="shared" si="1"/>
        <v>0.60324483775811211</v>
      </c>
      <c r="V7" s="2">
        <f t="shared" si="2"/>
        <v>0.67796610169491522</v>
      </c>
      <c r="W7">
        <v>18</v>
      </c>
      <c r="X7">
        <v>40</v>
      </c>
      <c r="Y7">
        <v>1227</v>
      </c>
      <c r="Z7">
        <v>807</v>
      </c>
      <c r="AA7">
        <v>19</v>
      </c>
      <c r="AB7">
        <f t="shared" si="3"/>
        <v>0</v>
      </c>
      <c r="AC7">
        <f t="shared" si="4"/>
        <v>1</v>
      </c>
      <c r="AD7">
        <f t="shared" si="5"/>
        <v>0</v>
      </c>
      <c r="AE7">
        <f t="shared" si="6"/>
        <v>0</v>
      </c>
      <c r="AF7">
        <f t="shared" si="7"/>
        <v>0</v>
      </c>
      <c r="AG7" s="18">
        <f t="shared" si="8"/>
        <v>1.2812109394530273</v>
      </c>
    </row>
    <row r="8" spans="1:33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>
        <v>2</v>
      </c>
      <c r="I8">
        <v>30</v>
      </c>
      <c r="J8">
        <v>150</v>
      </c>
      <c r="K8" s="1">
        <v>9.9999999999999995E-7</v>
      </c>
      <c r="L8">
        <v>100</v>
      </c>
      <c r="M8">
        <v>1</v>
      </c>
      <c r="N8">
        <v>1</v>
      </c>
      <c r="O8">
        <v>0</v>
      </c>
      <c r="P8">
        <v>0</v>
      </c>
      <c r="Q8">
        <v>1</v>
      </c>
      <c r="R8" s="2">
        <f t="shared" si="0"/>
        <v>0.78213091256569522</v>
      </c>
      <c r="S8">
        <v>1637</v>
      </c>
      <c r="T8">
        <v>2093</v>
      </c>
      <c r="U8" s="2">
        <f t="shared" si="1"/>
        <v>0.9213372664700098</v>
      </c>
      <c r="V8" s="2">
        <f t="shared" si="2"/>
        <v>0.3559322033898305</v>
      </c>
      <c r="W8">
        <v>10</v>
      </c>
      <c r="X8">
        <v>21</v>
      </c>
      <c r="Y8">
        <v>1874</v>
      </c>
      <c r="Z8">
        <v>160</v>
      </c>
      <c r="AA8">
        <v>38</v>
      </c>
      <c r="AB8">
        <f t="shared" si="3"/>
        <v>0</v>
      </c>
      <c r="AC8">
        <f t="shared" si="4"/>
        <v>0</v>
      </c>
      <c r="AD8">
        <f t="shared" si="5"/>
        <v>1</v>
      </c>
      <c r="AE8">
        <f t="shared" si="6"/>
        <v>0</v>
      </c>
      <c r="AF8">
        <f t="shared" si="7"/>
        <v>0</v>
      </c>
      <c r="AG8" s="18">
        <f t="shared" si="8"/>
        <v>1.2772694698598404</v>
      </c>
    </row>
    <row r="9" spans="1:33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>
        <v>2</v>
      </c>
      <c r="I9">
        <v>30</v>
      </c>
      <c r="J9">
        <v>150</v>
      </c>
      <c r="K9" s="1">
        <v>9.9999999999999995E-7</v>
      </c>
      <c r="L9">
        <v>2</v>
      </c>
      <c r="M9">
        <v>0</v>
      </c>
      <c r="N9">
        <v>1</v>
      </c>
      <c r="O9">
        <v>0</v>
      </c>
      <c r="P9">
        <v>0</v>
      </c>
      <c r="Q9">
        <v>0</v>
      </c>
      <c r="R9" s="2">
        <f t="shared" si="0"/>
        <v>0.33158146201624461</v>
      </c>
      <c r="S9">
        <v>694</v>
      </c>
      <c r="T9">
        <v>2093</v>
      </c>
      <c r="U9" s="2">
        <f t="shared" si="1"/>
        <v>0.59341199606686335</v>
      </c>
      <c r="V9" s="2">
        <f t="shared" si="2"/>
        <v>0.67796610169491522</v>
      </c>
      <c r="W9">
        <v>25</v>
      </c>
      <c r="X9">
        <v>40</v>
      </c>
      <c r="Y9">
        <v>1207</v>
      </c>
      <c r="Z9">
        <v>827</v>
      </c>
      <c r="AA9">
        <v>19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 s="18">
        <f t="shared" si="8"/>
        <v>1.2713780977617786</v>
      </c>
    </row>
    <row r="10" spans="1:33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>
        <v>2</v>
      </c>
      <c r="I10">
        <v>30</v>
      </c>
      <c r="J10">
        <v>150</v>
      </c>
      <c r="K10" s="1">
        <v>9.9999999999999995E-7</v>
      </c>
      <c r="L10">
        <v>30</v>
      </c>
      <c r="M10">
        <v>1</v>
      </c>
      <c r="N10">
        <v>1</v>
      </c>
      <c r="O10">
        <v>0</v>
      </c>
      <c r="P10">
        <v>1</v>
      </c>
      <c r="Q10">
        <v>0</v>
      </c>
      <c r="R10" s="2">
        <f t="shared" si="0"/>
        <v>0.72336359292881036</v>
      </c>
      <c r="S10">
        <v>1514</v>
      </c>
      <c r="T10">
        <v>2093</v>
      </c>
      <c r="U10" s="2">
        <f t="shared" si="1"/>
        <v>0.72861356932153387</v>
      </c>
      <c r="V10" s="2">
        <f t="shared" si="2"/>
        <v>0.5423728813559322</v>
      </c>
      <c r="W10">
        <v>27</v>
      </c>
      <c r="X10">
        <v>32</v>
      </c>
      <c r="Y10">
        <v>1482</v>
      </c>
      <c r="Z10">
        <v>552</v>
      </c>
      <c r="AA10">
        <v>27</v>
      </c>
      <c r="AB10">
        <f t="shared" si="3"/>
        <v>0</v>
      </c>
      <c r="AC10">
        <f t="shared" si="4"/>
        <v>0</v>
      </c>
      <c r="AD10">
        <f t="shared" si="5"/>
        <v>1</v>
      </c>
      <c r="AE10">
        <f t="shared" si="6"/>
        <v>0</v>
      </c>
      <c r="AF10">
        <f t="shared" si="7"/>
        <v>0</v>
      </c>
      <c r="AG10" s="18">
        <f t="shared" si="8"/>
        <v>1.2709864506774662</v>
      </c>
    </row>
    <row r="11" spans="1:33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>
        <v>2</v>
      </c>
      <c r="I11">
        <v>30</v>
      </c>
      <c r="J11">
        <v>150</v>
      </c>
      <c r="K11" s="1">
        <v>9.9999999999999995E-7</v>
      </c>
      <c r="L11">
        <v>30</v>
      </c>
      <c r="M11">
        <v>1</v>
      </c>
      <c r="N11">
        <v>1</v>
      </c>
      <c r="O11">
        <v>0</v>
      </c>
      <c r="P11">
        <v>0</v>
      </c>
      <c r="Q11">
        <v>1</v>
      </c>
      <c r="R11" s="2">
        <f t="shared" si="0"/>
        <v>0.79216435738174873</v>
      </c>
      <c r="S11">
        <v>1658</v>
      </c>
      <c r="T11">
        <v>2093</v>
      </c>
      <c r="U11" s="2">
        <f t="shared" si="1"/>
        <v>0.9301868239921337</v>
      </c>
      <c r="V11" s="2">
        <f t="shared" si="2"/>
        <v>0.32203389830508472</v>
      </c>
      <c r="W11">
        <v>14</v>
      </c>
      <c r="X11">
        <v>19</v>
      </c>
      <c r="Y11">
        <v>1892</v>
      </c>
      <c r="Z11">
        <v>142</v>
      </c>
      <c r="AA11">
        <v>40</v>
      </c>
      <c r="AB11">
        <f t="shared" si="3"/>
        <v>0</v>
      </c>
      <c r="AC11">
        <f t="shared" si="4"/>
        <v>0</v>
      </c>
      <c r="AD11">
        <f t="shared" si="5"/>
        <v>1</v>
      </c>
      <c r="AE11">
        <f t="shared" si="6"/>
        <v>0</v>
      </c>
      <c r="AF11">
        <f t="shared" si="7"/>
        <v>0</v>
      </c>
      <c r="AG11" s="18">
        <f t="shared" si="8"/>
        <v>1.2522207222972184</v>
      </c>
    </row>
    <row r="12" spans="1:33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>
        <v>2</v>
      </c>
      <c r="I12">
        <v>30</v>
      </c>
      <c r="J12">
        <v>150</v>
      </c>
      <c r="K12" s="1">
        <v>9.9999999999999995E-7</v>
      </c>
      <c r="L12">
        <v>100</v>
      </c>
      <c r="M12">
        <v>0</v>
      </c>
      <c r="N12">
        <v>0</v>
      </c>
      <c r="O12">
        <v>1</v>
      </c>
      <c r="P12">
        <v>1</v>
      </c>
      <c r="Q12">
        <v>0</v>
      </c>
      <c r="R12" s="2">
        <f t="shared" si="0"/>
        <v>0.97706641184902054</v>
      </c>
      <c r="S12">
        <v>2045</v>
      </c>
      <c r="T12">
        <v>2093</v>
      </c>
      <c r="U12" s="2">
        <f t="shared" si="1"/>
        <v>0.99852507374631272</v>
      </c>
      <c r="V12" s="2">
        <f t="shared" si="2"/>
        <v>0.23728813559322035</v>
      </c>
      <c r="W12">
        <v>2</v>
      </c>
      <c r="X12">
        <v>14</v>
      </c>
      <c r="Y12">
        <v>2031</v>
      </c>
      <c r="Z12">
        <v>3</v>
      </c>
      <c r="AA12">
        <v>45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 s="18">
        <f t="shared" si="8"/>
        <v>1.2358132093395331</v>
      </c>
    </row>
    <row r="13" spans="1:33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>
        <v>2</v>
      </c>
      <c r="I13">
        <v>30</v>
      </c>
      <c r="J13">
        <v>150</v>
      </c>
      <c r="K13" s="1">
        <v>9.9999999999999995E-7</v>
      </c>
      <c r="L13">
        <v>2</v>
      </c>
      <c r="M13">
        <v>0</v>
      </c>
      <c r="N13">
        <v>1</v>
      </c>
      <c r="O13">
        <v>0</v>
      </c>
      <c r="P13">
        <v>1</v>
      </c>
      <c r="Q13">
        <v>1</v>
      </c>
      <c r="R13" s="2">
        <f t="shared" si="0"/>
        <v>0.85284280936454848</v>
      </c>
      <c r="S13">
        <v>1785</v>
      </c>
      <c r="T13">
        <v>2093</v>
      </c>
      <c r="U13" s="2">
        <f t="shared" si="1"/>
        <v>0.86823992133726646</v>
      </c>
      <c r="V13" s="2">
        <f t="shared" si="2"/>
        <v>0.32203389830508472</v>
      </c>
      <c r="W13">
        <v>5</v>
      </c>
      <c r="X13">
        <v>19</v>
      </c>
      <c r="Y13">
        <v>1766</v>
      </c>
      <c r="Z13">
        <v>268</v>
      </c>
      <c r="AA13">
        <v>40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 s="18">
        <f t="shared" si="8"/>
        <v>1.1902738196423512</v>
      </c>
    </row>
    <row r="14" spans="1:33">
      <c r="A14" t="s">
        <v>27</v>
      </c>
      <c r="B14" t="s">
        <v>28</v>
      </c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>
        <v>2</v>
      </c>
      <c r="I14">
        <v>30</v>
      </c>
      <c r="J14">
        <v>150</v>
      </c>
      <c r="K14" s="1">
        <v>9.9999999999999995E-7</v>
      </c>
      <c r="L14">
        <v>2</v>
      </c>
      <c r="M14">
        <v>0</v>
      </c>
      <c r="N14">
        <v>1</v>
      </c>
      <c r="O14">
        <v>1</v>
      </c>
      <c r="P14">
        <v>0</v>
      </c>
      <c r="Q14">
        <v>0</v>
      </c>
      <c r="R14" s="2">
        <f t="shared" si="0"/>
        <v>0.49832775919732442</v>
      </c>
      <c r="S14">
        <v>1043</v>
      </c>
      <c r="T14">
        <v>2093</v>
      </c>
      <c r="U14" s="2">
        <f t="shared" si="1"/>
        <v>0.64011799410029502</v>
      </c>
      <c r="V14" s="2">
        <f t="shared" si="2"/>
        <v>0.52542372881355937</v>
      </c>
      <c r="W14">
        <v>29</v>
      </c>
      <c r="X14">
        <v>31</v>
      </c>
      <c r="Y14">
        <v>1302</v>
      </c>
      <c r="Z14">
        <v>732</v>
      </c>
      <c r="AA14">
        <v>28</v>
      </c>
      <c r="AB14">
        <f t="shared" si="3"/>
        <v>0</v>
      </c>
      <c r="AC14">
        <f t="shared" si="4"/>
        <v>1</v>
      </c>
      <c r="AD14">
        <f t="shared" si="5"/>
        <v>0</v>
      </c>
      <c r="AE14">
        <f t="shared" si="6"/>
        <v>0</v>
      </c>
      <c r="AF14">
        <f t="shared" si="7"/>
        <v>0</v>
      </c>
      <c r="AG14" s="18">
        <f t="shared" si="8"/>
        <v>1.1655417229138543</v>
      </c>
    </row>
    <row r="15" spans="1:33">
      <c r="A15" t="s">
        <v>27</v>
      </c>
      <c r="B15" t="s">
        <v>28</v>
      </c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>
        <v>2</v>
      </c>
      <c r="I15">
        <v>30</v>
      </c>
      <c r="J15">
        <v>150</v>
      </c>
      <c r="K15" s="1">
        <v>9.9999999999999995E-7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 s="2">
        <f t="shared" si="0"/>
        <v>0.72527472527472525</v>
      </c>
      <c r="S15">
        <v>1518</v>
      </c>
      <c r="T15">
        <v>2093</v>
      </c>
      <c r="U15" s="2">
        <f t="shared" si="1"/>
        <v>0.8584070796460177</v>
      </c>
      <c r="V15" s="2">
        <f t="shared" si="2"/>
        <v>0.25423728813559321</v>
      </c>
      <c r="W15">
        <v>28</v>
      </c>
      <c r="X15">
        <v>15</v>
      </c>
      <c r="Y15">
        <v>1746</v>
      </c>
      <c r="Z15">
        <v>288</v>
      </c>
      <c r="AA15">
        <v>44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1</v>
      </c>
      <c r="AG15" s="18">
        <f t="shared" si="8"/>
        <v>1.1126443677816109</v>
      </c>
    </row>
    <row r="16" spans="1:33">
      <c r="A16" t="s">
        <v>27</v>
      </c>
      <c r="B16" t="s">
        <v>28</v>
      </c>
      <c r="C16" t="s">
        <v>29</v>
      </c>
      <c r="D16" t="s">
        <v>30</v>
      </c>
      <c r="E16" t="s">
        <v>31</v>
      </c>
      <c r="F16" t="s">
        <v>32</v>
      </c>
      <c r="G16" t="s">
        <v>33</v>
      </c>
      <c r="H16">
        <v>2</v>
      </c>
      <c r="I16">
        <v>30</v>
      </c>
      <c r="J16">
        <v>150</v>
      </c>
      <c r="K16" s="1">
        <v>9.9999999999999995E-7</v>
      </c>
      <c r="L16">
        <v>2</v>
      </c>
      <c r="M16">
        <v>1</v>
      </c>
      <c r="N16">
        <v>1</v>
      </c>
      <c r="O16">
        <v>1</v>
      </c>
      <c r="P16">
        <v>0</v>
      </c>
      <c r="Q16">
        <v>0</v>
      </c>
      <c r="R16" s="2">
        <f t="shared" si="0"/>
        <v>0.35451505016722407</v>
      </c>
      <c r="S16">
        <v>742</v>
      </c>
      <c r="T16">
        <v>2093</v>
      </c>
      <c r="U16" s="2">
        <f t="shared" si="1"/>
        <v>0.80186823992133727</v>
      </c>
      <c r="V16" s="2">
        <f t="shared" si="2"/>
        <v>0.30508474576271188</v>
      </c>
      <c r="W16">
        <v>44</v>
      </c>
      <c r="X16">
        <v>18</v>
      </c>
      <c r="Y16">
        <v>1631</v>
      </c>
      <c r="Z16">
        <v>403</v>
      </c>
      <c r="AA16">
        <v>41</v>
      </c>
      <c r="AB16">
        <f t="shared" si="3"/>
        <v>1</v>
      </c>
      <c r="AC16">
        <f t="shared" si="4"/>
        <v>1</v>
      </c>
      <c r="AD16">
        <f t="shared" si="5"/>
        <v>1</v>
      </c>
      <c r="AE16">
        <f t="shared" si="6"/>
        <v>1</v>
      </c>
      <c r="AF16">
        <f t="shared" si="7"/>
        <v>0</v>
      </c>
      <c r="AG16" s="18">
        <f t="shared" si="8"/>
        <v>1.1069529856840492</v>
      </c>
    </row>
    <row r="17" spans="1:33">
      <c r="A17" t="s">
        <v>27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>
        <v>2</v>
      </c>
      <c r="I17">
        <v>30</v>
      </c>
      <c r="J17">
        <v>150</v>
      </c>
      <c r="K17" s="1">
        <v>9.9999999999999995E-7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 s="2">
        <f t="shared" si="0"/>
        <v>0.59579550883898713</v>
      </c>
      <c r="S17">
        <v>1247</v>
      </c>
      <c r="T17">
        <v>2093</v>
      </c>
      <c r="U17" s="2">
        <f t="shared" si="1"/>
        <v>0.59832841691248773</v>
      </c>
      <c r="V17" s="2">
        <f t="shared" si="2"/>
        <v>0.50847457627118642</v>
      </c>
      <c r="W17">
        <v>63</v>
      </c>
      <c r="X17">
        <v>30</v>
      </c>
      <c r="Y17">
        <v>1217</v>
      </c>
      <c r="Z17">
        <v>817</v>
      </c>
      <c r="AA17">
        <v>29</v>
      </c>
      <c r="AB17">
        <f t="shared" si="3"/>
        <v>1</v>
      </c>
      <c r="AC17">
        <f t="shared" si="4"/>
        <v>1</v>
      </c>
      <c r="AD17">
        <f t="shared" si="5"/>
        <v>1</v>
      </c>
      <c r="AE17">
        <f t="shared" si="6"/>
        <v>1</v>
      </c>
      <c r="AF17">
        <f t="shared" si="7"/>
        <v>0</v>
      </c>
      <c r="AG17" s="18">
        <f t="shared" si="8"/>
        <v>1.106802993183674</v>
      </c>
    </row>
    <row r="18" spans="1:33">
      <c r="A18" t="s">
        <v>27</v>
      </c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>
        <v>2</v>
      </c>
      <c r="I18">
        <v>30</v>
      </c>
      <c r="J18">
        <v>150</v>
      </c>
      <c r="K18" s="1">
        <v>9.9999999999999995E-7</v>
      </c>
      <c r="L18">
        <v>2</v>
      </c>
      <c r="M18">
        <v>0</v>
      </c>
      <c r="N18">
        <v>0</v>
      </c>
      <c r="O18">
        <v>0</v>
      </c>
      <c r="P18">
        <v>1</v>
      </c>
      <c r="Q18">
        <v>0</v>
      </c>
      <c r="R18" s="2">
        <f t="shared" si="0"/>
        <v>0.78069756330625895</v>
      </c>
      <c r="S18">
        <v>1634</v>
      </c>
      <c r="T18">
        <v>2093</v>
      </c>
      <c r="U18" s="2">
        <f t="shared" si="1"/>
        <v>0.79449360865290064</v>
      </c>
      <c r="V18" s="2">
        <f t="shared" si="2"/>
        <v>0.30508474576271188</v>
      </c>
      <c r="W18">
        <v>32</v>
      </c>
      <c r="X18">
        <v>18</v>
      </c>
      <c r="Y18">
        <v>1616</v>
      </c>
      <c r="Z18">
        <v>418</v>
      </c>
      <c r="AA18">
        <v>41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1</v>
      </c>
      <c r="AG18" s="18">
        <f t="shared" si="8"/>
        <v>1.0995783544156126</v>
      </c>
    </row>
    <row r="19" spans="1:33">
      <c r="A19" t="s">
        <v>27</v>
      </c>
      <c r="B19" t="s">
        <v>28</v>
      </c>
      <c r="C19" t="s">
        <v>29</v>
      </c>
      <c r="D19" t="s">
        <v>30</v>
      </c>
      <c r="E19" t="s">
        <v>31</v>
      </c>
      <c r="F19" t="s">
        <v>32</v>
      </c>
      <c r="G19" t="s">
        <v>33</v>
      </c>
      <c r="H19">
        <v>2</v>
      </c>
      <c r="I19">
        <v>30</v>
      </c>
      <c r="J19">
        <v>150</v>
      </c>
      <c r="K19" s="1">
        <v>9.9999999999999995E-7</v>
      </c>
      <c r="L19">
        <v>2</v>
      </c>
      <c r="M19">
        <v>1</v>
      </c>
      <c r="N19">
        <v>0</v>
      </c>
      <c r="O19">
        <v>1</v>
      </c>
      <c r="P19">
        <v>0</v>
      </c>
      <c r="Q19">
        <v>1</v>
      </c>
      <c r="R19" s="2">
        <f t="shared" si="0"/>
        <v>0.6884854276158624</v>
      </c>
      <c r="S19">
        <v>1441</v>
      </c>
      <c r="T19">
        <v>2093</v>
      </c>
      <c r="U19" s="2">
        <f t="shared" si="1"/>
        <v>0.75909537856440512</v>
      </c>
      <c r="V19" s="2">
        <f t="shared" si="2"/>
        <v>0.33898305084745761</v>
      </c>
      <c r="W19">
        <v>53</v>
      </c>
      <c r="X19">
        <v>20</v>
      </c>
      <c r="Y19">
        <v>1544</v>
      </c>
      <c r="Z19">
        <v>490</v>
      </c>
      <c r="AA19">
        <v>39</v>
      </c>
      <c r="AB19">
        <f t="shared" si="3"/>
        <v>1</v>
      </c>
      <c r="AC19">
        <f t="shared" si="4"/>
        <v>0</v>
      </c>
      <c r="AD19">
        <f t="shared" si="5"/>
        <v>0</v>
      </c>
      <c r="AE19">
        <f t="shared" si="6"/>
        <v>0</v>
      </c>
      <c r="AF19">
        <f t="shared" si="7"/>
        <v>0</v>
      </c>
      <c r="AG19" s="18">
        <f t="shared" si="8"/>
        <v>1.0980784294118626</v>
      </c>
    </row>
    <row r="20" spans="1:33">
      <c r="A20" t="s">
        <v>27</v>
      </c>
      <c r="B20" t="s">
        <v>28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>
        <v>2</v>
      </c>
      <c r="I20">
        <v>30</v>
      </c>
      <c r="J20">
        <v>150</v>
      </c>
      <c r="K20" s="1">
        <v>9.9999999999999995E-7</v>
      </c>
      <c r="L20">
        <v>100</v>
      </c>
      <c r="M20">
        <v>1</v>
      </c>
      <c r="N20">
        <v>0</v>
      </c>
      <c r="O20">
        <v>1</v>
      </c>
      <c r="P20">
        <v>1</v>
      </c>
      <c r="Q20">
        <v>1</v>
      </c>
      <c r="R20" s="2">
        <f t="shared" si="0"/>
        <v>0.11180124223602485</v>
      </c>
      <c r="S20">
        <v>234</v>
      </c>
      <c r="T20">
        <v>2093</v>
      </c>
      <c r="U20" s="2">
        <f t="shared" si="1"/>
        <v>8.6037364798426746E-2</v>
      </c>
      <c r="V20" s="2">
        <f t="shared" si="2"/>
        <v>1</v>
      </c>
      <c r="W20">
        <v>11</v>
      </c>
      <c r="X20">
        <v>59</v>
      </c>
      <c r="Y20">
        <v>175</v>
      </c>
      <c r="Z20">
        <v>1859</v>
      </c>
      <c r="AA20">
        <v>0</v>
      </c>
      <c r="AB20">
        <f t="shared" si="3"/>
        <v>1</v>
      </c>
      <c r="AC20">
        <f t="shared" si="4"/>
        <v>0</v>
      </c>
      <c r="AD20">
        <f t="shared" si="5"/>
        <v>0</v>
      </c>
      <c r="AE20">
        <f t="shared" si="6"/>
        <v>0</v>
      </c>
      <c r="AF20">
        <f t="shared" si="7"/>
        <v>0</v>
      </c>
      <c r="AG20" s="18">
        <f t="shared" si="8"/>
        <v>1.0860373647984267</v>
      </c>
    </row>
    <row r="21" spans="1:33">
      <c r="A21" t="s">
        <v>27</v>
      </c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>
        <v>2</v>
      </c>
      <c r="I21">
        <v>30</v>
      </c>
      <c r="J21">
        <v>150</v>
      </c>
      <c r="K21" s="1">
        <v>9.9999999999999995E-7</v>
      </c>
      <c r="L21">
        <v>30</v>
      </c>
      <c r="M21">
        <v>1</v>
      </c>
      <c r="N21">
        <v>0</v>
      </c>
      <c r="O21">
        <v>1</v>
      </c>
      <c r="P21">
        <v>0</v>
      </c>
      <c r="Q21">
        <v>1</v>
      </c>
      <c r="R21" s="2">
        <f t="shared" si="0"/>
        <v>0.57047300525561395</v>
      </c>
      <c r="S21">
        <v>1194</v>
      </c>
      <c r="T21">
        <v>2093</v>
      </c>
      <c r="U21" s="2">
        <f t="shared" si="1"/>
        <v>0.5786627335299902</v>
      </c>
      <c r="V21" s="2">
        <f t="shared" si="2"/>
        <v>0.49152542372881358</v>
      </c>
      <c r="W21">
        <v>20</v>
      </c>
      <c r="X21">
        <v>29</v>
      </c>
      <c r="Y21">
        <v>1177</v>
      </c>
      <c r="Z21">
        <v>857</v>
      </c>
      <c r="AA21">
        <v>30</v>
      </c>
      <c r="AB21">
        <f t="shared" si="3"/>
        <v>1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 s="18">
        <f t="shared" si="8"/>
        <v>1.0701881572588037</v>
      </c>
    </row>
    <row r="22" spans="1:33">
      <c r="A22" t="s">
        <v>27</v>
      </c>
      <c r="B22" t="s">
        <v>28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  <c r="H22">
        <v>2</v>
      </c>
      <c r="I22">
        <v>30</v>
      </c>
      <c r="J22">
        <v>150</v>
      </c>
      <c r="K22" s="1">
        <v>9.9999999999999995E-7</v>
      </c>
      <c r="L22">
        <v>100</v>
      </c>
      <c r="M22">
        <v>1</v>
      </c>
      <c r="N22">
        <v>1</v>
      </c>
      <c r="O22">
        <v>0</v>
      </c>
      <c r="P22">
        <v>1</v>
      </c>
      <c r="Q22">
        <v>1</v>
      </c>
      <c r="R22" s="2">
        <f t="shared" si="0"/>
        <v>7.9311992355470623E-2</v>
      </c>
      <c r="S22">
        <v>166</v>
      </c>
      <c r="T22">
        <v>2093</v>
      </c>
      <c r="U22" s="2">
        <f t="shared" si="1"/>
        <v>5.2605703048180921E-2</v>
      </c>
      <c r="V22" s="2">
        <f t="shared" si="2"/>
        <v>1</v>
      </c>
      <c r="W22">
        <v>4</v>
      </c>
      <c r="X22">
        <v>59</v>
      </c>
      <c r="Y22">
        <v>107</v>
      </c>
      <c r="Z22">
        <v>1927</v>
      </c>
      <c r="AA22">
        <v>0</v>
      </c>
      <c r="AB22">
        <f t="shared" si="3"/>
        <v>0</v>
      </c>
      <c r="AC22">
        <f t="shared" si="4"/>
        <v>0</v>
      </c>
      <c r="AD22">
        <f t="shared" si="5"/>
        <v>1</v>
      </c>
      <c r="AE22">
        <f t="shared" si="6"/>
        <v>0</v>
      </c>
      <c r="AF22">
        <f t="shared" si="7"/>
        <v>0</v>
      </c>
      <c r="AG22" s="18">
        <f t="shared" si="8"/>
        <v>1.052605703048181</v>
      </c>
    </row>
    <row r="23" spans="1:33">
      <c r="A23" t="s">
        <v>27</v>
      </c>
      <c r="B23" t="s">
        <v>28</v>
      </c>
      <c r="C23" t="s">
        <v>29</v>
      </c>
      <c r="D23" t="s">
        <v>30</v>
      </c>
      <c r="E23" t="s">
        <v>31</v>
      </c>
      <c r="F23" t="s">
        <v>32</v>
      </c>
      <c r="G23" t="s">
        <v>33</v>
      </c>
      <c r="H23">
        <v>2</v>
      </c>
      <c r="I23">
        <v>30</v>
      </c>
      <c r="J23">
        <v>150</v>
      </c>
      <c r="K23" s="1">
        <v>9.9999999999999995E-7</v>
      </c>
      <c r="L23">
        <v>30</v>
      </c>
      <c r="M23">
        <v>1</v>
      </c>
      <c r="N23">
        <v>0</v>
      </c>
      <c r="O23">
        <v>1</v>
      </c>
      <c r="P23">
        <v>1</v>
      </c>
      <c r="Q23">
        <v>0</v>
      </c>
      <c r="R23" s="2">
        <f t="shared" si="0"/>
        <v>0.7797419971333015</v>
      </c>
      <c r="S23">
        <v>1632</v>
      </c>
      <c r="T23">
        <v>2093</v>
      </c>
      <c r="U23" s="2">
        <f t="shared" si="1"/>
        <v>0.79498525073746318</v>
      </c>
      <c r="V23" s="2">
        <f t="shared" si="2"/>
        <v>0.25423728813559321</v>
      </c>
      <c r="W23">
        <v>38</v>
      </c>
      <c r="X23">
        <v>15</v>
      </c>
      <c r="Y23">
        <v>1617</v>
      </c>
      <c r="Z23">
        <v>417</v>
      </c>
      <c r="AA23">
        <v>44</v>
      </c>
      <c r="AB23">
        <f t="shared" si="3"/>
        <v>1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 s="18">
        <f t="shared" si="8"/>
        <v>1.0492225388730563</v>
      </c>
    </row>
    <row r="24" spans="1:33">
      <c r="A24" t="s">
        <v>27</v>
      </c>
      <c r="B24" t="s">
        <v>28</v>
      </c>
      <c r="C24" t="s">
        <v>29</v>
      </c>
      <c r="D24" t="s">
        <v>30</v>
      </c>
      <c r="E24" t="s">
        <v>31</v>
      </c>
      <c r="F24" t="s">
        <v>32</v>
      </c>
      <c r="G24" t="s">
        <v>33</v>
      </c>
      <c r="H24">
        <v>2</v>
      </c>
      <c r="I24">
        <v>30</v>
      </c>
      <c r="J24">
        <v>150</v>
      </c>
      <c r="K24" s="1">
        <v>9.9999999999999995E-7</v>
      </c>
      <c r="L24">
        <v>100</v>
      </c>
      <c r="M24">
        <v>1</v>
      </c>
      <c r="N24">
        <v>0</v>
      </c>
      <c r="O24">
        <v>0</v>
      </c>
      <c r="P24">
        <v>0</v>
      </c>
      <c r="Q24">
        <v>0</v>
      </c>
      <c r="R24" s="2">
        <f t="shared" si="0"/>
        <v>0.57716196846631629</v>
      </c>
      <c r="S24">
        <v>1208</v>
      </c>
      <c r="T24">
        <v>2093</v>
      </c>
      <c r="U24" s="2">
        <f t="shared" si="1"/>
        <v>0.86086529006882995</v>
      </c>
      <c r="V24" s="2">
        <f t="shared" si="2"/>
        <v>0.16949152542372881</v>
      </c>
      <c r="W24">
        <v>27</v>
      </c>
      <c r="X24">
        <v>10</v>
      </c>
      <c r="Y24">
        <v>1751</v>
      </c>
      <c r="Z24">
        <v>283</v>
      </c>
      <c r="AA24">
        <v>49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 s="18">
        <f t="shared" si="8"/>
        <v>1.0303568154925586</v>
      </c>
    </row>
    <row r="25" spans="1:33">
      <c r="A25" t="s">
        <v>27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>
        <v>2</v>
      </c>
      <c r="I25">
        <v>30</v>
      </c>
      <c r="J25">
        <v>150</v>
      </c>
      <c r="K25" s="1">
        <v>9.9999999999999995E-7</v>
      </c>
      <c r="L25">
        <v>30</v>
      </c>
      <c r="M25">
        <v>0</v>
      </c>
      <c r="N25">
        <v>1</v>
      </c>
      <c r="O25">
        <v>1</v>
      </c>
      <c r="P25">
        <v>1</v>
      </c>
      <c r="Q25">
        <v>0</v>
      </c>
      <c r="R25" s="2">
        <f t="shared" si="0"/>
        <v>0.32441471571906355</v>
      </c>
      <c r="S25">
        <v>679</v>
      </c>
      <c r="T25">
        <v>2093</v>
      </c>
      <c r="U25" s="2">
        <f t="shared" si="1"/>
        <v>0.31317600786627336</v>
      </c>
      <c r="V25" s="2">
        <f t="shared" si="2"/>
        <v>0.71186440677966101</v>
      </c>
      <c r="W25">
        <v>55</v>
      </c>
      <c r="X25">
        <v>42</v>
      </c>
      <c r="Y25">
        <v>637</v>
      </c>
      <c r="Z25">
        <v>1397</v>
      </c>
      <c r="AA25">
        <v>17</v>
      </c>
      <c r="AB25">
        <f t="shared" si="3"/>
        <v>0</v>
      </c>
      <c r="AC25">
        <f t="shared" si="4"/>
        <v>1</v>
      </c>
      <c r="AD25">
        <f t="shared" si="5"/>
        <v>0</v>
      </c>
      <c r="AE25">
        <f t="shared" si="6"/>
        <v>0</v>
      </c>
      <c r="AF25">
        <f t="shared" si="7"/>
        <v>0</v>
      </c>
      <c r="AG25" s="18">
        <f t="shared" si="8"/>
        <v>1.0250404146459344</v>
      </c>
    </row>
    <row r="26" spans="1:33">
      <c r="A26" t="s">
        <v>27</v>
      </c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>
        <v>2</v>
      </c>
      <c r="I26">
        <v>30</v>
      </c>
      <c r="J26">
        <v>150</v>
      </c>
      <c r="K26" s="1">
        <v>9.9999999999999995E-7</v>
      </c>
      <c r="L26">
        <v>30</v>
      </c>
      <c r="M26">
        <v>0</v>
      </c>
      <c r="N26">
        <v>1</v>
      </c>
      <c r="O26">
        <v>0</v>
      </c>
      <c r="P26">
        <v>1</v>
      </c>
      <c r="Q26">
        <v>1</v>
      </c>
      <c r="R26" s="2">
        <f t="shared" si="0"/>
        <v>5.1122790253225033E-2</v>
      </c>
      <c r="S26">
        <v>107</v>
      </c>
      <c r="T26">
        <v>2093</v>
      </c>
      <c r="U26" s="2">
        <f t="shared" si="1"/>
        <v>2.359882005899705E-2</v>
      </c>
      <c r="V26" s="2">
        <f t="shared" si="2"/>
        <v>1</v>
      </c>
      <c r="W26">
        <v>2</v>
      </c>
      <c r="X26">
        <v>59</v>
      </c>
      <c r="Y26">
        <v>48</v>
      </c>
      <c r="Z26">
        <v>1986</v>
      </c>
      <c r="AA26">
        <v>0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 s="18">
        <f t="shared" si="8"/>
        <v>1.0235988200589969</v>
      </c>
    </row>
    <row r="27" spans="1:33">
      <c r="A27" t="s">
        <v>27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  <c r="G27" t="s">
        <v>33</v>
      </c>
      <c r="H27">
        <v>2</v>
      </c>
      <c r="I27">
        <v>30</v>
      </c>
      <c r="J27">
        <v>150</v>
      </c>
      <c r="K27" s="1">
        <v>9.9999999999999995E-7</v>
      </c>
      <c r="L27">
        <v>2</v>
      </c>
      <c r="M27">
        <v>0</v>
      </c>
      <c r="N27">
        <v>0</v>
      </c>
      <c r="O27">
        <v>1</v>
      </c>
      <c r="P27">
        <v>1</v>
      </c>
      <c r="Q27">
        <v>1</v>
      </c>
      <c r="R27" s="2">
        <f t="shared" si="0"/>
        <v>4.8733874820831344E-2</v>
      </c>
      <c r="S27">
        <v>102</v>
      </c>
      <c r="T27">
        <v>2093</v>
      </c>
      <c r="U27" s="2">
        <f t="shared" si="1"/>
        <v>2.1140609636184856E-2</v>
      </c>
      <c r="V27" s="2">
        <f t="shared" si="2"/>
        <v>1</v>
      </c>
      <c r="W27">
        <v>3</v>
      </c>
      <c r="X27">
        <v>59</v>
      </c>
      <c r="Y27">
        <v>43</v>
      </c>
      <c r="Z27">
        <v>1991</v>
      </c>
      <c r="AA27">
        <v>0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 s="18">
        <f t="shared" si="8"/>
        <v>1.0211406096361848</v>
      </c>
    </row>
    <row r="28" spans="1:33">
      <c r="A28" t="s">
        <v>27</v>
      </c>
      <c r="B28" t="s">
        <v>28</v>
      </c>
      <c r="C28" t="s">
        <v>29</v>
      </c>
      <c r="D28" t="s">
        <v>30</v>
      </c>
      <c r="E28" t="s">
        <v>31</v>
      </c>
      <c r="F28" t="s">
        <v>32</v>
      </c>
      <c r="G28" t="s">
        <v>33</v>
      </c>
      <c r="H28">
        <v>2</v>
      </c>
      <c r="I28">
        <v>30</v>
      </c>
      <c r="J28">
        <v>150</v>
      </c>
      <c r="K28" s="1">
        <v>9.9999999999999995E-7</v>
      </c>
      <c r="L28">
        <v>100</v>
      </c>
      <c r="M28">
        <v>0</v>
      </c>
      <c r="N28">
        <v>1</v>
      </c>
      <c r="O28">
        <v>0</v>
      </c>
      <c r="P28">
        <v>1</v>
      </c>
      <c r="Q28">
        <v>1</v>
      </c>
      <c r="R28" s="2">
        <f t="shared" si="0"/>
        <v>4.8733874820831344E-2</v>
      </c>
      <c r="S28">
        <v>102</v>
      </c>
      <c r="T28">
        <v>2093</v>
      </c>
      <c r="U28" s="2">
        <f t="shared" si="1"/>
        <v>2.1140609636184856E-2</v>
      </c>
      <c r="V28" s="2">
        <f t="shared" si="2"/>
        <v>1</v>
      </c>
      <c r="W28">
        <v>2</v>
      </c>
      <c r="X28">
        <v>59</v>
      </c>
      <c r="Y28">
        <v>43</v>
      </c>
      <c r="Z28">
        <v>1991</v>
      </c>
      <c r="AA28">
        <v>0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 s="18">
        <f t="shared" si="8"/>
        <v>1.0211406096361848</v>
      </c>
    </row>
    <row r="29" spans="1:33">
      <c r="A29" t="s">
        <v>27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>
        <v>2</v>
      </c>
      <c r="I29">
        <v>30</v>
      </c>
      <c r="J29">
        <v>150</v>
      </c>
      <c r="K29" s="1">
        <v>9.9999999999999995E-7</v>
      </c>
      <c r="L29">
        <v>2</v>
      </c>
      <c r="M29">
        <v>0</v>
      </c>
      <c r="N29">
        <v>0</v>
      </c>
      <c r="O29">
        <v>0</v>
      </c>
      <c r="P29">
        <v>1</v>
      </c>
      <c r="Q29">
        <v>1</v>
      </c>
      <c r="R29" s="2">
        <f t="shared" si="0"/>
        <v>4.7778308647873864E-2</v>
      </c>
      <c r="S29">
        <v>100</v>
      </c>
      <c r="T29">
        <v>2093</v>
      </c>
      <c r="U29" s="2">
        <f t="shared" si="1"/>
        <v>2.0157325467059981E-2</v>
      </c>
      <c r="V29" s="2">
        <f t="shared" si="2"/>
        <v>1</v>
      </c>
      <c r="W29">
        <v>3</v>
      </c>
      <c r="X29">
        <v>59</v>
      </c>
      <c r="Y29">
        <v>41</v>
      </c>
      <c r="Z29">
        <v>1993</v>
      </c>
      <c r="AA29">
        <v>0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1</v>
      </c>
      <c r="AG29" s="18">
        <f t="shared" si="8"/>
        <v>1.0201573254670599</v>
      </c>
    </row>
    <row r="30" spans="1:33">
      <c r="A30" t="s">
        <v>27</v>
      </c>
      <c r="B30" t="s">
        <v>28</v>
      </c>
      <c r="C30" t="s">
        <v>29</v>
      </c>
      <c r="D30" t="s">
        <v>30</v>
      </c>
      <c r="E30" t="s">
        <v>31</v>
      </c>
      <c r="F30" t="s">
        <v>32</v>
      </c>
      <c r="G30" t="s">
        <v>33</v>
      </c>
      <c r="H30">
        <v>2</v>
      </c>
      <c r="I30">
        <v>30</v>
      </c>
      <c r="J30">
        <v>150</v>
      </c>
      <c r="K30" s="1">
        <v>9.9999999999999995E-7</v>
      </c>
      <c r="L30">
        <v>2</v>
      </c>
      <c r="M30">
        <v>1</v>
      </c>
      <c r="N30">
        <v>1</v>
      </c>
      <c r="O30">
        <v>1</v>
      </c>
      <c r="P30">
        <v>0</v>
      </c>
      <c r="Q30">
        <v>1</v>
      </c>
      <c r="R30" s="2">
        <f t="shared" si="0"/>
        <v>0.80458671763019585</v>
      </c>
      <c r="S30">
        <v>1684</v>
      </c>
      <c r="T30">
        <v>2093</v>
      </c>
      <c r="U30" s="2">
        <f t="shared" si="1"/>
        <v>0.89724680432645032</v>
      </c>
      <c r="V30" s="2">
        <f t="shared" si="2"/>
        <v>0.11864406779661017</v>
      </c>
      <c r="W30">
        <v>16</v>
      </c>
      <c r="X30">
        <v>7</v>
      </c>
      <c r="Y30">
        <v>1825</v>
      </c>
      <c r="Z30">
        <v>209</v>
      </c>
      <c r="AA30">
        <v>52</v>
      </c>
      <c r="AB30">
        <f t="shared" si="3"/>
        <v>1</v>
      </c>
      <c r="AC30">
        <f t="shared" si="4"/>
        <v>1</v>
      </c>
      <c r="AD30">
        <f t="shared" si="5"/>
        <v>1</v>
      </c>
      <c r="AE30">
        <f t="shared" si="6"/>
        <v>1</v>
      </c>
      <c r="AF30">
        <f t="shared" si="7"/>
        <v>0</v>
      </c>
      <c r="AG30" s="18">
        <f t="shared" si="8"/>
        <v>1.0158908721230604</v>
      </c>
    </row>
    <row r="31" spans="1:33">
      <c r="A31" t="s">
        <v>27</v>
      </c>
      <c r="B31" t="s">
        <v>28</v>
      </c>
      <c r="C31" t="s">
        <v>29</v>
      </c>
      <c r="D31" t="s">
        <v>30</v>
      </c>
      <c r="E31" t="s">
        <v>31</v>
      </c>
      <c r="F31" t="s">
        <v>32</v>
      </c>
      <c r="G31" t="s">
        <v>33</v>
      </c>
      <c r="H31">
        <v>2</v>
      </c>
      <c r="I31">
        <v>30</v>
      </c>
      <c r="J31">
        <v>150</v>
      </c>
      <c r="K31" s="1">
        <v>9.9999999999999995E-7</v>
      </c>
      <c r="L31">
        <v>30</v>
      </c>
      <c r="M31">
        <v>1</v>
      </c>
      <c r="N31">
        <v>1</v>
      </c>
      <c r="O31">
        <v>0</v>
      </c>
      <c r="P31">
        <v>0</v>
      </c>
      <c r="Q31">
        <v>0</v>
      </c>
      <c r="R31" s="2">
        <f t="shared" si="0"/>
        <v>0.65026278069756327</v>
      </c>
      <c r="S31">
        <v>1361</v>
      </c>
      <c r="T31">
        <v>2093</v>
      </c>
      <c r="U31" s="2">
        <f t="shared" si="1"/>
        <v>0.79203539823008851</v>
      </c>
      <c r="V31" s="2">
        <f t="shared" si="2"/>
        <v>0.22033898305084745</v>
      </c>
      <c r="W31">
        <v>30</v>
      </c>
      <c r="X31">
        <v>13</v>
      </c>
      <c r="Y31">
        <v>1611</v>
      </c>
      <c r="Z31">
        <v>423</v>
      </c>
      <c r="AA31">
        <v>46</v>
      </c>
      <c r="AB31">
        <f t="shared" si="3"/>
        <v>0</v>
      </c>
      <c r="AC31">
        <f t="shared" si="4"/>
        <v>0</v>
      </c>
      <c r="AD31">
        <f t="shared" si="5"/>
        <v>1</v>
      </c>
      <c r="AE31">
        <f t="shared" si="6"/>
        <v>0</v>
      </c>
      <c r="AF31">
        <f t="shared" si="7"/>
        <v>0</v>
      </c>
      <c r="AG31" s="18">
        <f t="shared" si="8"/>
        <v>1.012374381280936</v>
      </c>
    </row>
    <row r="32" spans="1:33">
      <c r="A32" t="s">
        <v>27</v>
      </c>
      <c r="B32" t="s">
        <v>28</v>
      </c>
      <c r="C32" t="s">
        <v>29</v>
      </c>
      <c r="D32" t="s">
        <v>30</v>
      </c>
      <c r="E32" t="s">
        <v>31</v>
      </c>
      <c r="F32" t="s">
        <v>32</v>
      </c>
      <c r="G32" t="s">
        <v>33</v>
      </c>
      <c r="H32">
        <v>2</v>
      </c>
      <c r="I32">
        <v>30</v>
      </c>
      <c r="J32">
        <v>150</v>
      </c>
      <c r="K32" s="1">
        <v>9.9999999999999995E-7</v>
      </c>
      <c r="L32">
        <v>100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0"/>
        <v>0.7281414237935977</v>
      </c>
      <c r="S32">
        <v>1524</v>
      </c>
      <c r="T32">
        <v>2093</v>
      </c>
      <c r="U32" s="2">
        <f t="shared" si="1"/>
        <v>0.99508357915437562</v>
      </c>
      <c r="V32" s="2">
        <f t="shared" si="2"/>
        <v>1.6949152542372881E-2</v>
      </c>
      <c r="W32">
        <v>0</v>
      </c>
      <c r="X32">
        <v>1</v>
      </c>
      <c r="Y32">
        <v>2024</v>
      </c>
      <c r="Z32">
        <v>10</v>
      </c>
      <c r="AA32">
        <v>58</v>
      </c>
      <c r="AB32">
        <f t="shared" si="3"/>
        <v>0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1</v>
      </c>
      <c r="AG32" s="18">
        <f t="shared" si="8"/>
        <v>1.0120327316967486</v>
      </c>
    </row>
    <row r="33" spans="1:3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>
        <v>2</v>
      </c>
      <c r="I33">
        <v>30</v>
      </c>
      <c r="J33">
        <v>150</v>
      </c>
      <c r="K33" s="1">
        <v>9.9999999999999995E-7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 s="2">
        <f t="shared" si="0"/>
        <v>0.59149546106067841</v>
      </c>
      <c r="S33">
        <v>1238</v>
      </c>
      <c r="T33">
        <v>2093</v>
      </c>
      <c r="U33" s="2">
        <f t="shared" si="1"/>
        <v>0.8741396263520157</v>
      </c>
      <c r="V33" s="2">
        <f t="shared" si="2"/>
        <v>0.13559322033898305</v>
      </c>
      <c r="W33">
        <v>26</v>
      </c>
      <c r="X33">
        <v>8</v>
      </c>
      <c r="Y33">
        <v>1778</v>
      </c>
      <c r="Z33">
        <v>256</v>
      </c>
      <c r="AA33">
        <v>51</v>
      </c>
      <c r="AB33">
        <f t="shared" si="3"/>
        <v>0</v>
      </c>
      <c r="AC33">
        <f t="shared" si="4"/>
        <v>0</v>
      </c>
      <c r="AD33">
        <f t="shared" si="5"/>
        <v>0</v>
      </c>
      <c r="AE33">
        <f t="shared" si="6"/>
        <v>0</v>
      </c>
      <c r="AF33">
        <f t="shared" si="7"/>
        <v>0</v>
      </c>
      <c r="AG33" s="18">
        <f t="shared" si="8"/>
        <v>1.0097328466909987</v>
      </c>
    </row>
    <row r="34" spans="1:33">
      <c r="A34" t="s">
        <v>27</v>
      </c>
      <c r="B34" t="s">
        <v>28</v>
      </c>
      <c r="C34" t="s">
        <v>29</v>
      </c>
      <c r="D34" t="s">
        <v>30</v>
      </c>
      <c r="E34" t="s">
        <v>31</v>
      </c>
      <c r="F34" t="s">
        <v>32</v>
      </c>
      <c r="G34" t="s">
        <v>33</v>
      </c>
      <c r="H34">
        <v>2</v>
      </c>
      <c r="I34">
        <v>30</v>
      </c>
      <c r="J34">
        <v>150</v>
      </c>
      <c r="K34" s="1">
        <v>9.9999999999999995E-7</v>
      </c>
      <c r="L34">
        <v>2</v>
      </c>
      <c r="M34">
        <v>1</v>
      </c>
      <c r="N34">
        <v>0</v>
      </c>
      <c r="O34">
        <v>0</v>
      </c>
      <c r="P34">
        <v>1</v>
      </c>
      <c r="Q34">
        <v>1</v>
      </c>
      <c r="R34" s="2">
        <f t="shared" ref="R34:R65" si="9">S34/T34</f>
        <v>2.9144768275203056E-2</v>
      </c>
      <c r="S34">
        <v>61</v>
      </c>
      <c r="T34">
        <v>2093</v>
      </c>
      <c r="U34" s="2">
        <f t="shared" ref="U34:U65" si="10">Y34/(Y34+Z34)</f>
        <v>9.8328416912487715E-4</v>
      </c>
      <c r="V34" s="2">
        <f t="shared" ref="V34:V65" si="11">X34/(X34 + AA34)</f>
        <v>1</v>
      </c>
      <c r="W34">
        <v>2</v>
      </c>
      <c r="X34">
        <v>59</v>
      </c>
      <c r="Y34">
        <v>2</v>
      </c>
      <c r="Z34">
        <v>2032</v>
      </c>
      <c r="AA34">
        <v>0</v>
      </c>
      <c r="AB34">
        <f t="shared" ref="AB34:AB65" si="12">IF(AND(O34=1,M34=1),1,0)</f>
        <v>0</v>
      </c>
      <c r="AC34">
        <f t="shared" ref="AC34:AC65" si="13">IF(AND(O34=1,N34=1),1,0)</f>
        <v>0</v>
      </c>
      <c r="AD34">
        <f t="shared" ref="AD34:AD65" si="14">IF(AND(M34=1,N34=1),1,0)</f>
        <v>0</v>
      </c>
      <c r="AE34">
        <f t="shared" ref="AE34:AE65" si="15">IF(AND(N34=1,O34=1,M34=1),1,0)</f>
        <v>0</v>
      </c>
      <c r="AF34">
        <f t="shared" ref="AF34:AF65" si="16">IF(AND(N34=0,O34=0,M34=0),1,0)</f>
        <v>0</v>
      </c>
      <c r="AG34" s="18">
        <f t="shared" ref="AG34:AG65" si="17">U34+V34</f>
        <v>1.0009832841691249</v>
      </c>
    </row>
    <row r="35" spans="1:33">
      <c r="A35" t="s">
        <v>27</v>
      </c>
      <c r="B35" t="s">
        <v>28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  <c r="H35">
        <v>2</v>
      </c>
      <c r="I35">
        <v>30</v>
      </c>
      <c r="J35">
        <v>150</v>
      </c>
      <c r="K35" s="1">
        <v>9.9999999999999995E-7</v>
      </c>
      <c r="L35">
        <v>2</v>
      </c>
      <c r="M35">
        <v>1</v>
      </c>
      <c r="N35">
        <v>1</v>
      </c>
      <c r="O35">
        <v>0</v>
      </c>
      <c r="P35">
        <v>1</v>
      </c>
      <c r="Q35">
        <v>1</v>
      </c>
      <c r="R35" s="2">
        <f t="shared" si="9"/>
        <v>2.9144768275203056E-2</v>
      </c>
      <c r="S35">
        <v>61</v>
      </c>
      <c r="T35">
        <v>2093</v>
      </c>
      <c r="U35" s="2">
        <f t="shared" si="10"/>
        <v>9.8328416912487715E-4</v>
      </c>
      <c r="V35" s="2">
        <f t="shared" si="11"/>
        <v>1</v>
      </c>
      <c r="W35">
        <v>2</v>
      </c>
      <c r="X35">
        <v>59</v>
      </c>
      <c r="Y35">
        <v>2</v>
      </c>
      <c r="Z35">
        <v>2032</v>
      </c>
      <c r="AA35">
        <v>0</v>
      </c>
      <c r="AB35">
        <f t="shared" si="12"/>
        <v>0</v>
      </c>
      <c r="AC35">
        <f t="shared" si="13"/>
        <v>0</v>
      </c>
      <c r="AD35">
        <f t="shared" si="14"/>
        <v>1</v>
      </c>
      <c r="AE35">
        <f t="shared" si="15"/>
        <v>0</v>
      </c>
      <c r="AF35">
        <f t="shared" si="16"/>
        <v>0</v>
      </c>
      <c r="AG35" s="18">
        <f t="shared" si="17"/>
        <v>1.0009832841691249</v>
      </c>
    </row>
    <row r="36" spans="1:33">
      <c r="A36" t="s">
        <v>27</v>
      </c>
      <c r="B36" t="s">
        <v>28</v>
      </c>
      <c r="C36" t="s">
        <v>29</v>
      </c>
      <c r="D36" t="s">
        <v>30</v>
      </c>
      <c r="E36" t="s">
        <v>31</v>
      </c>
      <c r="F36" t="s">
        <v>32</v>
      </c>
      <c r="G36" t="s">
        <v>33</v>
      </c>
      <c r="H36">
        <v>2</v>
      </c>
      <c r="I36">
        <v>30</v>
      </c>
      <c r="J36">
        <v>150</v>
      </c>
      <c r="K36" s="1">
        <v>9.9999999999999995E-7</v>
      </c>
      <c r="L36">
        <v>30</v>
      </c>
      <c r="M36">
        <v>0</v>
      </c>
      <c r="N36">
        <v>1</v>
      </c>
      <c r="O36">
        <v>1</v>
      </c>
      <c r="P36">
        <v>1</v>
      </c>
      <c r="Q36">
        <v>1</v>
      </c>
      <c r="R36" s="2">
        <f t="shared" si="9"/>
        <v>2.9144768275203056E-2</v>
      </c>
      <c r="S36">
        <v>61</v>
      </c>
      <c r="T36">
        <v>2093</v>
      </c>
      <c r="U36" s="2">
        <f t="shared" si="10"/>
        <v>9.8328416912487715E-4</v>
      </c>
      <c r="V36" s="2">
        <f t="shared" si="11"/>
        <v>1</v>
      </c>
      <c r="W36">
        <v>2</v>
      </c>
      <c r="X36">
        <v>59</v>
      </c>
      <c r="Y36">
        <v>2</v>
      </c>
      <c r="Z36">
        <v>2032</v>
      </c>
      <c r="AA36">
        <v>0</v>
      </c>
      <c r="AB36">
        <f t="shared" si="12"/>
        <v>0</v>
      </c>
      <c r="AC36">
        <f t="shared" si="13"/>
        <v>1</v>
      </c>
      <c r="AD36">
        <f t="shared" si="14"/>
        <v>0</v>
      </c>
      <c r="AE36">
        <f t="shared" si="15"/>
        <v>0</v>
      </c>
      <c r="AF36">
        <f t="shared" si="16"/>
        <v>0</v>
      </c>
      <c r="AG36" s="18">
        <f t="shared" si="17"/>
        <v>1.0009832841691249</v>
      </c>
    </row>
    <row r="37" spans="1:33">
      <c r="A37" t="s">
        <v>27</v>
      </c>
      <c r="B37" t="s">
        <v>28</v>
      </c>
      <c r="C37" t="s">
        <v>29</v>
      </c>
      <c r="D37" t="s">
        <v>30</v>
      </c>
      <c r="E37" t="s">
        <v>31</v>
      </c>
      <c r="F37" t="s">
        <v>32</v>
      </c>
      <c r="G37" t="s">
        <v>33</v>
      </c>
      <c r="H37">
        <v>2</v>
      </c>
      <c r="I37">
        <v>30</v>
      </c>
      <c r="J37">
        <v>150</v>
      </c>
      <c r="K37" s="1">
        <v>9.9999999999999995E-7</v>
      </c>
      <c r="L37">
        <v>30</v>
      </c>
      <c r="M37">
        <v>1</v>
      </c>
      <c r="N37">
        <v>0</v>
      </c>
      <c r="O37">
        <v>0</v>
      </c>
      <c r="P37">
        <v>1</v>
      </c>
      <c r="Q37">
        <v>1</v>
      </c>
      <c r="R37" s="2">
        <f t="shared" si="9"/>
        <v>2.9144768275203056E-2</v>
      </c>
      <c r="S37">
        <v>61</v>
      </c>
      <c r="T37">
        <v>2093</v>
      </c>
      <c r="U37" s="2">
        <f t="shared" si="10"/>
        <v>9.8328416912487715E-4</v>
      </c>
      <c r="V37" s="2">
        <f t="shared" si="11"/>
        <v>1</v>
      </c>
      <c r="W37">
        <v>2</v>
      </c>
      <c r="X37">
        <v>59</v>
      </c>
      <c r="Y37">
        <v>2</v>
      </c>
      <c r="Z37">
        <v>2032</v>
      </c>
      <c r="AA37"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  <c r="AF37">
        <f t="shared" si="16"/>
        <v>0</v>
      </c>
      <c r="AG37" s="18">
        <f t="shared" si="17"/>
        <v>1.0009832841691249</v>
      </c>
    </row>
    <row r="38" spans="1:33">
      <c r="A38" t="s">
        <v>27</v>
      </c>
      <c r="B38" t="s">
        <v>28</v>
      </c>
      <c r="C38" t="s">
        <v>29</v>
      </c>
      <c r="D38" t="s">
        <v>30</v>
      </c>
      <c r="E38" t="s">
        <v>31</v>
      </c>
      <c r="F38" t="s">
        <v>32</v>
      </c>
      <c r="G38" t="s">
        <v>33</v>
      </c>
      <c r="H38">
        <v>2</v>
      </c>
      <c r="I38">
        <v>30</v>
      </c>
      <c r="J38">
        <v>150</v>
      </c>
      <c r="K38" s="1">
        <v>9.9999999999999995E-7</v>
      </c>
      <c r="L38">
        <v>30</v>
      </c>
      <c r="M38">
        <v>1</v>
      </c>
      <c r="N38">
        <v>0</v>
      </c>
      <c r="O38">
        <v>1</v>
      </c>
      <c r="P38">
        <v>1</v>
      </c>
      <c r="Q38">
        <v>1</v>
      </c>
      <c r="R38" s="2">
        <f t="shared" si="9"/>
        <v>2.9144768275203056E-2</v>
      </c>
      <c r="S38">
        <v>61</v>
      </c>
      <c r="T38">
        <v>2093</v>
      </c>
      <c r="U38" s="2">
        <f t="shared" si="10"/>
        <v>9.8328416912487715E-4</v>
      </c>
      <c r="V38" s="2">
        <f t="shared" si="11"/>
        <v>1</v>
      </c>
      <c r="W38">
        <v>2</v>
      </c>
      <c r="X38">
        <v>59</v>
      </c>
      <c r="Y38">
        <v>2</v>
      </c>
      <c r="Z38">
        <v>2032</v>
      </c>
      <c r="AA38">
        <v>0</v>
      </c>
      <c r="AB38">
        <f t="shared" si="12"/>
        <v>1</v>
      </c>
      <c r="AC38">
        <f t="shared" si="13"/>
        <v>0</v>
      </c>
      <c r="AD38">
        <f t="shared" si="14"/>
        <v>0</v>
      </c>
      <c r="AE38">
        <f t="shared" si="15"/>
        <v>0</v>
      </c>
      <c r="AF38">
        <f t="shared" si="16"/>
        <v>0</v>
      </c>
      <c r="AG38" s="18">
        <f t="shared" si="17"/>
        <v>1.0009832841691249</v>
      </c>
    </row>
    <row r="39" spans="1:33">
      <c r="A39" t="s">
        <v>27</v>
      </c>
      <c r="B39" t="s">
        <v>28</v>
      </c>
      <c r="C39" t="s">
        <v>29</v>
      </c>
      <c r="D39" t="s">
        <v>30</v>
      </c>
      <c r="E39" t="s">
        <v>31</v>
      </c>
      <c r="F39" t="s">
        <v>32</v>
      </c>
      <c r="G39" t="s">
        <v>33</v>
      </c>
      <c r="H39">
        <v>2</v>
      </c>
      <c r="I39">
        <v>30</v>
      </c>
      <c r="J39">
        <v>150</v>
      </c>
      <c r="K39" s="1">
        <v>9.9999999999999995E-7</v>
      </c>
      <c r="L39">
        <v>100</v>
      </c>
      <c r="M39">
        <v>0</v>
      </c>
      <c r="N39">
        <v>0</v>
      </c>
      <c r="O39">
        <v>1</v>
      </c>
      <c r="P39">
        <v>1</v>
      </c>
      <c r="Q39">
        <v>1</v>
      </c>
      <c r="R39" s="2">
        <f t="shared" si="9"/>
        <v>2.866698518872432E-2</v>
      </c>
      <c r="S39">
        <v>60</v>
      </c>
      <c r="T39">
        <v>2093</v>
      </c>
      <c r="U39" s="2">
        <f t="shared" si="10"/>
        <v>4.9164208456243857E-4</v>
      </c>
      <c r="V39" s="2">
        <f t="shared" si="11"/>
        <v>1</v>
      </c>
      <c r="W39">
        <v>1</v>
      </c>
      <c r="X39">
        <v>59</v>
      </c>
      <c r="Y39">
        <v>1</v>
      </c>
      <c r="Z39">
        <v>2033</v>
      </c>
      <c r="AA39"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  <c r="AF39">
        <f t="shared" si="16"/>
        <v>0</v>
      </c>
      <c r="AG39" s="18">
        <f t="shared" si="17"/>
        <v>1.0004916420845624</v>
      </c>
    </row>
    <row r="40" spans="1:33">
      <c r="A40" t="s">
        <v>27</v>
      </c>
      <c r="B40" t="s">
        <v>28</v>
      </c>
      <c r="C40" t="s">
        <v>29</v>
      </c>
      <c r="D40" t="s">
        <v>30</v>
      </c>
      <c r="E40" t="s">
        <v>31</v>
      </c>
      <c r="F40" t="s">
        <v>32</v>
      </c>
      <c r="G40" t="s">
        <v>33</v>
      </c>
      <c r="H40">
        <v>2</v>
      </c>
      <c r="I40">
        <v>30</v>
      </c>
      <c r="J40">
        <v>150</v>
      </c>
      <c r="K40" s="1">
        <v>9.9999999999999995E-7</v>
      </c>
      <c r="L40">
        <v>100</v>
      </c>
      <c r="M40">
        <v>0</v>
      </c>
      <c r="N40">
        <v>1</v>
      </c>
      <c r="O40">
        <v>1</v>
      </c>
      <c r="P40">
        <v>1</v>
      </c>
      <c r="Q40">
        <v>1</v>
      </c>
      <c r="R40" s="2">
        <f t="shared" si="9"/>
        <v>2.866698518872432E-2</v>
      </c>
      <c r="S40">
        <v>60</v>
      </c>
      <c r="T40">
        <v>2093</v>
      </c>
      <c r="U40" s="2">
        <f t="shared" si="10"/>
        <v>4.9164208456243857E-4</v>
      </c>
      <c r="V40" s="2">
        <f t="shared" si="11"/>
        <v>1</v>
      </c>
      <c r="W40">
        <v>1</v>
      </c>
      <c r="X40">
        <v>59</v>
      </c>
      <c r="Y40">
        <v>1</v>
      </c>
      <c r="Z40">
        <v>2033</v>
      </c>
      <c r="AA40">
        <v>0</v>
      </c>
      <c r="AB40">
        <f t="shared" si="12"/>
        <v>0</v>
      </c>
      <c r="AC40">
        <f t="shared" si="13"/>
        <v>1</v>
      </c>
      <c r="AD40">
        <f t="shared" si="14"/>
        <v>0</v>
      </c>
      <c r="AE40">
        <f t="shared" si="15"/>
        <v>0</v>
      </c>
      <c r="AF40">
        <f t="shared" si="16"/>
        <v>0</v>
      </c>
      <c r="AG40" s="18">
        <f t="shared" si="17"/>
        <v>1.0004916420845624</v>
      </c>
    </row>
    <row r="41" spans="1:33">
      <c r="A41" t="s">
        <v>27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>
        <v>2</v>
      </c>
      <c r="I41">
        <v>30</v>
      </c>
      <c r="J41">
        <v>150</v>
      </c>
      <c r="K41" s="1">
        <v>9.9999999999999995E-7</v>
      </c>
      <c r="L41">
        <v>30</v>
      </c>
      <c r="M41">
        <v>0</v>
      </c>
      <c r="N41">
        <v>1</v>
      </c>
      <c r="O41">
        <v>0</v>
      </c>
      <c r="P41">
        <v>0</v>
      </c>
      <c r="Q41">
        <v>1</v>
      </c>
      <c r="R41" s="2">
        <f t="shared" si="9"/>
        <v>0.82369804108934541</v>
      </c>
      <c r="S41">
        <v>1724</v>
      </c>
      <c r="T41">
        <v>2093</v>
      </c>
      <c r="U41" s="2">
        <f t="shared" si="10"/>
        <v>1</v>
      </c>
      <c r="V41" s="2">
        <f t="shared" si="11"/>
        <v>0</v>
      </c>
      <c r="W41">
        <v>0</v>
      </c>
      <c r="X41">
        <v>0</v>
      </c>
      <c r="Y41">
        <v>2034</v>
      </c>
      <c r="Z41">
        <v>0</v>
      </c>
      <c r="AA41">
        <v>59</v>
      </c>
      <c r="AB41">
        <f t="shared" si="12"/>
        <v>0</v>
      </c>
      <c r="AC41">
        <f t="shared" si="13"/>
        <v>0</v>
      </c>
      <c r="AD41">
        <f t="shared" si="14"/>
        <v>0</v>
      </c>
      <c r="AE41">
        <f t="shared" si="15"/>
        <v>0</v>
      </c>
      <c r="AF41">
        <f t="shared" si="16"/>
        <v>0</v>
      </c>
      <c r="AG41" s="18">
        <f t="shared" si="17"/>
        <v>1</v>
      </c>
    </row>
    <row r="42" spans="1:33">
      <c r="A42" t="s">
        <v>27</v>
      </c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>
        <v>2</v>
      </c>
      <c r="I42">
        <v>30</v>
      </c>
      <c r="J42">
        <v>150</v>
      </c>
      <c r="K42" s="1">
        <v>9.9999999999999995E-7</v>
      </c>
      <c r="L42">
        <v>30</v>
      </c>
      <c r="M42">
        <v>0</v>
      </c>
      <c r="N42">
        <v>1</v>
      </c>
      <c r="O42">
        <v>1</v>
      </c>
      <c r="P42">
        <v>0</v>
      </c>
      <c r="Q42">
        <v>0</v>
      </c>
      <c r="R42" s="2">
        <f t="shared" si="9"/>
        <v>9.842331581462016E-2</v>
      </c>
      <c r="S42">
        <v>206</v>
      </c>
      <c r="T42">
        <v>2093</v>
      </c>
      <c r="U42" s="2">
        <f t="shared" si="10"/>
        <v>1</v>
      </c>
      <c r="V42" s="2">
        <f t="shared" si="11"/>
        <v>0</v>
      </c>
      <c r="W42">
        <v>0</v>
      </c>
      <c r="X42">
        <v>0</v>
      </c>
      <c r="Y42">
        <v>2034</v>
      </c>
      <c r="Z42">
        <v>0</v>
      </c>
      <c r="AA42">
        <v>59</v>
      </c>
      <c r="AB42">
        <f t="shared" si="12"/>
        <v>0</v>
      </c>
      <c r="AC42">
        <f t="shared" si="13"/>
        <v>1</v>
      </c>
      <c r="AD42">
        <f t="shared" si="14"/>
        <v>0</v>
      </c>
      <c r="AE42">
        <f t="shared" si="15"/>
        <v>0</v>
      </c>
      <c r="AF42">
        <f t="shared" si="16"/>
        <v>0</v>
      </c>
      <c r="AG42" s="18">
        <f t="shared" si="17"/>
        <v>1</v>
      </c>
    </row>
    <row r="43" spans="1:33">
      <c r="A43" t="s">
        <v>27</v>
      </c>
      <c r="B43" t="s">
        <v>28</v>
      </c>
      <c r="C43" t="s">
        <v>29</v>
      </c>
      <c r="D43" t="s">
        <v>30</v>
      </c>
      <c r="E43" t="s">
        <v>31</v>
      </c>
      <c r="F43" t="s">
        <v>32</v>
      </c>
      <c r="G43" t="s">
        <v>33</v>
      </c>
      <c r="H43">
        <v>2</v>
      </c>
      <c r="I43">
        <v>30</v>
      </c>
      <c r="J43">
        <v>150</v>
      </c>
      <c r="K43" s="1">
        <v>9.9999999999999995E-7</v>
      </c>
      <c r="L43">
        <v>30</v>
      </c>
      <c r="M43">
        <v>1</v>
      </c>
      <c r="N43">
        <v>1</v>
      </c>
      <c r="O43">
        <v>1</v>
      </c>
      <c r="P43">
        <v>0</v>
      </c>
      <c r="Q43">
        <v>1</v>
      </c>
      <c r="R43" s="2">
        <f t="shared" si="9"/>
        <v>0.85284280936454848</v>
      </c>
      <c r="S43">
        <v>1785</v>
      </c>
      <c r="T43">
        <v>2093</v>
      </c>
      <c r="U43" s="2">
        <f t="shared" si="10"/>
        <v>1</v>
      </c>
      <c r="V43" s="2">
        <f t="shared" si="11"/>
        <v>0</v>
      </c>
      <c r="W43">
        <v>0</v>
      </c>
      <c r="X43">
        <v>0</v>
      </c>
      <c r="Y43">
        <v>2034</v>
      </c>
      <c r="Z43">
        <v>0</v>
      </c>
      <c r="AA43">
        <v>59</v>
      </c>
      <c r="AB43">
        <f t="shared" si="12"/>
        <v>1</v>
      </c>
      <c r="AC43">
        <f t="shared" si="13"/>
        <v>1</v>
      </c>
      <c r="AD43">
        <f t="shared" si="14"/>
        <v>1</v>
      </c>
      <c r="AE43">
        <f t="shared" si="15"/>
        <v>1</v>
      </c>
      <c r="AF43">
        <f t="shared" si="16"/>
        <v>0</v>
      </c>
      <c r="AG43" s="18">
        <f t="shared" si="17"/>
        <v>1</v>
      </c>
    </row>
    <row r="44" spans="1:33">
      <c r="A44" t="s">
        <v>27</v>
      </c>
      <c r="B44" t="s">
        <v>28</v>
      </c>
      <c r="C44" t="s">
        <v>29</v>
      </c>
      <c r="D44" t="s">
        <v>30</v>
      </c>
      <c r="E44" t="s">
        <v>31</v>
      </c>
      <c r="F44" t="s">
        <v>32</v>
      </c>
      <c r="G44" t="s">
        <v>33</v>
      </c>
      <c r="H44">
        <v>2</v>
      </c>
      <c r="I44">
        <v>30</v>
      </c>
      <c r="J44">
        <v>150</v>
      </c>
      <c r="K44" s="1">
        <v>9.9999999999999995E-7</v>
      </c>
      <c r="L44">
        <v>30</v>
      </c>
      <c r="M44">
        <v>1</v>
      </c>
      <c r="N44">
        <v>1</v>
      </c>
      <c r="O44">
        <v>1</v>
      </c>
      <c r="P44">
        <v>1</v>
      </c>
      <c r="Q44">
        <v>0</v>
      </c>
      <c r="R44" s="2">
        <f t="shared" si="9"/>
        <v>0.97133301481127565</v>
      </c>
      <c r="S44">
        <v>2033</v>
      </c>
      <c r="T44">
        <v>2093</v>
      </c>
      <c r="U44" s="2">
        <f t="shared" si="10"/>
        <v>0.99950835791543757</v>
      </c>
      <c r="V44" s="2">
        <f t="shared" si="11"/>
        <v>0</v>
      </c>
      <c r="W44">
        <v>0</v>
      </c>
      <c r="X44">
        <v>0</v>
      </c>
      <c r="Y44">
        <v>2033</v>
      </c>
      <c r="Z44">
        <v>1</v>
      </c>
      <c r="AA44">
        <v>59</v>
      </c>
      <c r="AB44">
        <f t="shared" si="12"/>
        <v>1</v>
      </c>
      <c r="AC44">
        <f t="shared" si="13"/>
        <v>1</v>
      </c>
      <c r="AD44">
        <f t="shared" si="14"/>
        <v>1</v>
      </c>
      <c r="AE44">
        <f t="shared" si="15"/>
        <v>1</v>
      </c>
      <c r="AF44">
        <f t="shared" si="16"/>
        <v>0</v>
      </c>
      <c r="AG44" s="18">
        <f t="shared" si="17"/>
        <v>0.99950835791543757</v>
      </c>
    </row>
    <row r="45" spans="1:33">
      <c r="A45" t="s">
        <v>27</v>
      </c>
      <c r="B45" t="s">
        <v>28</v>
      </c>
      <c r="C45" t="s">
        <v>29</v>
      </c>
      <c r="D45" t="s">
        <v>30</v>
      </c>
      <c r="E45" t="s">
        <v>31</v>
      </c>
      <c r="F45" t="s">
        <v>32</v>
      </c>
      <c r="G45" t="s">
        <v>33</v>
      </c>
      <c r="H45">
        <v>2</v>
      </c>
      <c r="I45">
        <v>30</v>
      </c>
      <c r="J45">
        <v>150</v>
      </c>
      <c r="K45" s="1">
        <v>9.9999999999999995E-7</v>
      </c>
      <c r="L45">
        <v>2</v>
      </c>
      <c r="M45">
        <v>0</v>
      </c>
      <c r="N45">
        <v>1</v>
      </c>
      <c r="O45">
        <v>1</v>
      </c>
      <c r="P45">
        <v>1</v>
      </c>
      <c r="Q45">
        <v>0</v>
      </c>
      <c r="R45" s="2">
        <f t="shared" si="9"/>
        <v>0.97085523172479693</v>
      </c>
      <c r="S45">
        <v>2032</v>
      </c>
      <c r="T45">
        <v>2093</v>
      </c>
      <c r="U45" s="2">
        <f t="shared" si="10"/>
        <v>0.99901671583087515</v>
      </c>
      <c r="V45" s="2">
        <f t="shared" si="11"/>
        <v>0</v>
      </c>
      <c r="W45">
        <v>0</v>
      </c>
      <c r="X45">
        <v>0</v>
      </c>
      <c r="Y45">
        <v>2032</v>
      </c>
      <c r="Z45">
        <v>2</v>
      </c>
      <c r="AA45">
        <v>59</v>
      </c>
      <c r="AB45">
        <f t="shared" si="12"/>
        <v>0</v>
      </c>
      <c r="AC45">
        <f t="shared" si="13"/>
        <v>1</v>
      </c>
      <c r="AD45">
        <f t="shared" si="14"/>
        <v>0</v>
      </c>
      <c r="AE45">
        <f t="shared" si="15"/>
        <v>0</v>
      </c>
      <c r="AF45">
        <f t="shared" si="16"/>
        <v>0</v>
      </c>
      <c r="AG45" s="18">
        <f t="shared" si="17"/>
        <v>0.99901671583087515</v>
      </c>
    </row>
    <row r="46" spans="1:33">
      <c r="A46" t="s">
        <v>27</v>
      </c>
      <c r="B46" t="s">
        <v>28</v>
      </c>
      <c r="C46" t="s">
        <v>29</v>
      </c>
      <c r="D46" t="s">
        <v>30</v>
      </c>
      <c r="E46" t="s">
        <v>31</v>
      </c>
      <c r="F46" t="s">
        <v>32</v>
      </c>
      <c r="G46" t="s">
        <v>33</v>
      </c>
      <c r="H46">
        <v>2</v>
      </c>
      <c r="I46">
        <v>30</v>
      </c>
      <c r="J46">
        <v>150</v>
      </c>
      <c r="K46" s="1">
        <v>9.9999999999999995E-7</v>
      </c>
      <c r="L46">
        <v>2</v>
      </c>
      <c r="M46">
        <v>0</v>
      </c>
      <c r="N46">
        <v>0</v>
      </c>
      <c r="O46">
        <v>1</v>
      </c>
      <c r="P46">
        <v>0</v>
      </c>
      <c r="Q46">
        <v>1</v>
      </c>
      <c r="R46" s="2">
        <f t="shared" si="9"/>
        <v>0.90396559961777356</v>
      </c>
      <c r="S46">
        <v>1892</v>
      </c>
      <c r="T46">
        <v>2093</v>
      </c>
      <c r="U46" s="2">
        <f t="shared" si="10"/>
        <v>0.99852507374631272</v>
      </c>
      <c r="V46" s="2">
        <f t="shared" si="11"/>
        <v>0</v>
      </c>
      <c r="W46">
        <v>0</v>
      </c>
      <c r="X46">
        <v>0</v>
      </c>
      <c r="Y46">
        <v>2031</v>
      </c>
      <c r="Z46">
        <v>3</v>
      </c>
      <c r="AA46">
        <v>59</v>
      </c>
      <c r="AB46">
        <f t="shared" si="12"/>
        <v>0</v>
      </c>
      <c r="AC46">
        <f t="shared" si="13"/>
        <v>0</v>
      </c>
      <c r="AD46">
        <f t="shared" si="14"/>
        <v>0</v>
      </c>
      <c r="AE46">
        <f t="shared" si="15"/>
        <v>0</v>
      </c>
      <c r="AF46">
        <f t="shared" si="16"/>
        <v>0</v>
      </c>
      <c r="AG46" s="18">
        <f t="shared" si="17"/>
        <v>0.99852507374631272</v>
      </c>
    </row>
    <row r="47" spans="1:33">
      <c r="A47" t="s">
        <v>27</v>
      </c>
      <c r="B47" t="s">
        <v>28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>
        <v>2</v>
      </c>
      <c r="I47">
        <v>30</v>
      </c>
      <c r="J47">
        <v>150</v>
      </c>
      <c r="K47" s="1">
        <v>9.9999999999999995E-7</v>
      </c>
      <c r="L47">
        <v>2</v>
      </c>
      <c r="M47">
        <v>0</v>
      </c>
      <c r="N47">
        <v>1</v>
      </c>
      <c r="O47">
        <v>1</v>
      </c>
      <c r="P47">
        <v>1</v>
      </c>
      <c r="Q47">
        <v>1</v>
      </c>
      <c r="R47" s="2">
        <f t="shared" si="9"/>
        <v>0.96989966555183948</v>
      </c>
      <c r="S47">
        <v>2030</v>
      </c>
      <c r="T47">
        <v>2093</v>
      </c>
      <c r="U47" s="2">
        <f t="shared" si="10"/>
        <v>0.99803343166175029</v>
      </c>
      <c r="V47" s="2">
        <f t="shared" si="11"/>
        <v>0</v>
      </c>
      <c r="W47">
        <v>1</v>
      </c>
      <c r="X47">
        <v>0</v>
      </c>
      <c r="Y47">
        <v>2030</v>
      </c>
      <c r="Z47">
        <v>4</v>
      </c>
      <c r="AA47">
        <v>59</v>
      </c>
      <c r="AB47">
        <f t="shared" si="12"/>
        <v>0</v>
      </c>
      <c r="AC47">
        <f t="shared" si="13"/>
        <v>1</v>
      </c>
      <c r="AD47">
        <f t="shared" si="14"/>
        <v>0</v>
      </c>
      <c r="AE47">
        <f t="shared" si="15"/>
        <v>0</v>
      </c>
      <c r="AF47">
        <f t="shared" si="16"/>
        <v>0</v>
      </c>
      <c r="AG47" s="18">
        <f t="shared" si="17"/>
        <v>0.99803343166175029</v>
      </c>
    </row>
    <row r="48" spans="1:33">
      <c r="A48" t="s">
        <v>27</v>
      </c>
      <c r="B48" t="s">
        <v>28</v>
      </c>
      <c r="C48" t="s">
        <v>29</v>
      </c>
      <c r="D48" t="s">
        <v>30</v>
      </c>
      <c r="E48" t="s">
        <v>31</v>
      </c>
      <c r="F48" t="s">
        <v>32</v>
      </c>
      <c r="G48" t="s">
        <v>33</v>
      </c>
      <c r="H48">
        <v>2</v>
      </c>
      <c r="I48">
        <v>30</v>
      </c>
      <c r="J48">
        <v>150</v>
      </c>
      <c r="K48" s="1">
        <v>9.9999999999999995E-7</v>
      </c>
      <c r="L48">
        <v>30</v>
      </c>
      <c r="M48">
        <v>0</v>
      </c>
      <c r="N48">
        <v>0</v>
      </c>
      <c r="O48">
        <v>1</v>
      </c>
      <c r="P48">
        <v>1</v>
      </c>
      <c r="Q48">
        <v>1</v>
      </c>
      <c r="R48" s="2">
        <f t="shared" si="9"/>
        <v>0.96989966555183948</v>
      </c>
      <c r="S48">
        <v>2030</v>
      </c>
      <c r="T48">
        <v>2093</v>
      </c>
      <c r="U48" s="2">
        <f t="shared" si="10"/>
        <v>0.99803343166175029</v>
      </c>
      <c r="V48" s="2">
        <f t="shared" si="11"/>
        <v>0</v>
      </c>
      <c r="W48">
        <v>1</v>
      </c>
      <c r="X48">
        <v>0</v>
      </c>
      <c r="Y48">
        <v>2030</v>
      </c>
      <c r="Z48">
        <v>4</v>
      </c>
      <c r="AA48">
        <v>59</v>
      </c>
      <c r="AB48">
        <f t="shared" si="12"/>
        <v>0</v>
      </c>
      <c r="AC48">
        <f t="shared" si="13"/>
        <v>0</v>
      </c>
      <c r="AD48">
        <f t="shared" si="14"/>
        <v>0</v>
      </c>
      <c r="AE48">
        <f t="shared" si="15"/>
        <v>0</v>
      </c>
      <c r="AF48">
        <f t="shared" si="16"/>
        <v>0</v>
      </c>
      <c r="AG48" s="18">
        <f t="shared" si="17"/>
        <v>0.99803343166175029</v>
      </c>
    </row>
    <row r="49" spans="1:33">
      <c r="A49" t="s">
        <v>27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>
        <v>2</v>
      </c>
      <c r="I49">
        <v>30</v>
      </c>
      <c r="J49">
        <v>150</v>
      </c>
      <c r="K49" s="1">
        <v>9.9999999999999995E-7</v>
      </c>
      <c r="L49">
        <v>30</v>
      </c>
      <c r="M49">
        <v>0</v>
      </c>
      <c r="N49">
        <v>1</v>
      </c>
      <c r="O49">
        <v>0</v>
      </c>
      <c r="P49">
        <v>0</v>
      </c>
      <c r="Q49">
        <v>0</v>
      </c>
      <c r="R49" s="2">
        <f t="shared" si="9"/>
        <v>0.86287625418060199</v>
      </c>
      <c r="S49">
        <v>1806</v>
      </c>
      <c r="T49">
        <v>2093</v>
      </c>
      <c r="U49" s="2">
        <f t="shared" si="10"/>
        <v>0.99803343166175029</v>
      </c>
      <c r="V49" s="2">
        <f t="shared" si="11"/>
        <v>0</v>
      </c>
      <c r="W49">
        <v>1</v>
      </c>
      <c r="X49">
        <v>0</v>
      </c>
      <c r="Y49">
        <v>2030</v>
      </c>
      <c r="Z49">
        <v>4</v>
      </c>
      <c r="AA49">
        <v>59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15"/>
        <v>0</v>
      </c>
      <c r="AF49">
        <f t="shared" si="16"/>
        <v>0</v>
      </c>
      <c r="AG49" s="18">
        <f t="shared" si="17"/>
        <v>0.99803343166175029</v>
      </c>
    </row>
    <row r="50" spans="1:33">
      <c r="A50" t="s">
        <v>27</v>
      </c>
      <c r="B50" t="s">
        <v>28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>
        <v>2</v>
      </c>
      <c r="I50">
        <v>30</v>
      </c>
      <c r="J50">
        <v>150</v>
      </c>
      <c r="K50" s="1">
        <v>9.9999999999999995E-7</v>
      </c>
      <c r="L50">
        <v>100</v>
      </c>
      <c r="M50">
        <v>1</v>
      </c>
      <c r="N50">
        <v>0</v>
      </c>
      <c r="O50">
        <v>1</v>
      </c>
      <c r="P50">
        <v>0</v>
      </c>
      <c r="Q50">
        <v>0</v>
      </c>
      <c r="R50" s="2">
        <f t="shared" si="9"/>
        <v>0.90492116579073101</v>
      </c>
      <c r="S50">
        <v>1894</v>
      </c>
      <c r="T50">
        <v>2093</v>
      </c>
      <c r="U50" s="2">
        <f t="shared" si="10"/>
        <v>0.99803343166175029</v>
      </c>
      <c r="V50" s="2">
        <f t="shared" si="11"/>
        <v>0</v>
      </c>
      <c r="W50">
        <v>0</v>
      </c>
      <c r="X50">
        <v>0</v>
      </c>
      <c r="Y50">
        <v>2030</v>
      </c>
      <c r="Z50">
        <v>4</v>
      </c>
      <c r="AA50">
        <v>59</v>
      </c>
      <c r="AB50">
        <f t="shared" si="12"/>
        <v>1</v>
      </c>
      <c r="AC50">
        <f t="shared" si="13"/>
        <v>0</v>
      </c>
      <c r="AD50">
        <f t="shared" si="14"/>
        <v>0</v>
      </c>
      <c r="AE50">
        <f t="shared" si="15"/>
        <v>0</v>
      </c>
      <c r="AF50">
        <f t="shared" si="16"/>
        <v>0</v>
      </c>
      <c r="AG50" s="18">
        <f t="shared" si="17"/>
        <v>0.99803343166175029</v>
      </c>
    </row>
    <row r="51" spans="1:33">
      <c r="A51" t="s">
        <v>27</v>
      </c>
      <c r="B51" t="s">
        <v>28</v>
      </c>
      <c r="C51" t="s">
        <v>29</v>
      </c>
      <c r="D51" t="s">
        <v>30</v>
      </c>
      <c r="E51" t="s">
        <v>31</v>
      </c>
      <c r="F51" t="s">
        <v>32</v>
      </c>
      <c r="G51" t="s">
        <v>33</v>
      </c>
      <c r="H51">
        <v>2</v>
      </c>
      <c r="I51">
        <v>30</v>
      </c>
      <c r="J51">
        <v>150</v>
      </c>
      <c r="K51" s="1">
        <v>9.9999999999999995E-7</v>
      </c>
      <c r="L51">
        <v>100</v>
      </c>
      <c r="M51">
        <v>1</v>
      </c>
      <c r="N51">
        <v>1</v>
      </c>
      <c r="O51">
        <v>1</v>
      </c>
      <c r="P51">
        <v>0</v>
      </c>
      <c r="Q51">
        <v>1</v>
      </c>
      <c r="R51" s="2">
        <f t="shared" si="9"/>
        <v>0.9087434304825609</v>
      </c>
      <c r="S51">
        <v>1902</v>
      </c>
      <c r="T51">
        <v>2093</v>
      </c>
      <c r="U51" s="2">
        <f t="shared" si="10"/>
        <v>0.99803343166175029</v>
      </c>
      <c r="V51" s="2">
        <f t="shared" si="11"/>
        <v>0</v>
      </c>
      <c r="W51">
        <v>1</v>
      </c>
      <c r="X51">
        <v>0</v>
      </c>
      <c r="Y51">
        <v>2030</v>
      </c>
      <c r="Z51">
        <v>4</v>
      </c>
      <c r="AA51">
        <v>59</v>
      </c>
      <c r="AB51">
        <f t="shared" si="12"/>
        <v>1</v>
      </c>
      <c r="AC51">
        <f t="shared" si="13"/>
        <v>1</v>
      </c>
      <c r="AD51">
        <f t="shared" si="14"/>
        <v>1</v>
      </c>
      <c r="AE51">
        <f t="shared" si="15"/>
        <v>1</v>
      </c>
      <c r="AF51">
        <f t="shared" si="16"/>
        <v>0</v>
      </c>
      <c r="AG51" s="18">
        <f t="shared" si="17"/>
        <v>0.99803343166175029</v>
      </c>
    </row>
    <row r="52" spans="1:33">
      <c r="A52" t="s">
        <v>27</v>
      </c>
      <c r="B52" t="s">
        <v>28</v>
      </c>
      <c r="C52" t="s">
        <v>29</v>
      </c>
      <c r="D52" t="s">
        <v>30</v>
      </c>
      <c r="E52" t="s">
        <v>31</v>
      </c>
      <c r="F52" t="s">
        <v>32</v>
      </c>
      <c r="G52" t="s">
        <v>33</v>
      </c>
      <c r="H52">
        <v>2</v>
      </c>
      <c r="I52">
        <v>30</v>
      </c>
      <c r="J52">
        <v>150</v>
      </c>
      <c r="K52" s="1">
        <v>9.9999999999999995E-7</v>
      </c>
      <c r="L52">
        <v>100</v>
      </c>
      <c r="M52">
        <v>1</v>
      </c>
      <c r="N52">
        <v>1</v>
      </c>
      <c r="O52">
        <v>1</v>
      </c>
      <c r="P52">
        <v>1</v>
      </c>
      <c r="Q52">
        <v>1</v>
      </c>
      <c r="R52" s="2">
        <f t="shared" si="9"/>
        <v>0.96989966555183948</v>
      </c>
      <c r="S52">
        <v>2030</v>
      </c>
      <c r="T52">
        <v>2093</v>
      </c>
      <c r="U52" s="2">
        <f t="shared" si="10"/>
        <v>0.99803343166175029</v>
      </c>
      <c r="V52" s="2">
        <f t="shared" si="11"/>
        <v>0</v>
      </c>
      <c r="W52">
        <v>1</v>
      </c>
      <c r="X52">
        <v>0</v>
      </c>
      <c r="Y52">
        <v>2030</v>
      </c>
      <c r="Z52">
        <v>4</v>
      </c>
      <c r="AA52">
        <v>59</v>
      </c>
      <c r="AB52">
        <f t="shared" si="12"/>
        <v>1</v>
      </c>
      <c r="AC52">
        <f t="shared" si="13"/>
        <v>1</v>
      </c>
      <c r="AD52">
        <f t="shared" si="14"/>
        <v>1</v>
      </c>
      <c r="AE52">
        <f t="shared" si="15"/>
        <v>1</v>
      </c>
      <c r="AF52">
        <f t="shared" si="16"/>
        <v>0</v>
      </c>
      <c r="AG52" s="18">
        <f t="shared" si="17"/>
        <v>0.99803343166175029</v>
      </c>
    </row>
    <row r="53" spans="1:33">
      <c r="A53" t="s">
        <v>27</v>
      </c>
      <c r="B53" t="s">
        <v>28</v>
      </c>
      <c r="C53" t="s">
        <v>29</v>
      </c>
      <c r="D53" t="s">
        <v>30</v>
      </c>
      <c r="E53" t="s">
        <v>31</v>
      </c>
      <c r="F53" t="s">
        <v>32</v>
      </c>
      <c r="G53" t="s">
        <v>33</v>
      </c>
      <c r="H53">
        <v>2</v>
      </c>
      <c r="I53">
        <v>30</v>
      </c>
      <c r="J53">
        <v>150</v>
      </c>
      <c r="K53" s="1">
        <v>9.9999999999999995E-7</v>
      </c>
      <c r="L53">
        <v>30</v>
      </c>
      <c r="M53">
        <v>0</v>
      </c>
      <c r="N53">
        <v>1</v>
      </c>
      <c r="O53">
        <v>1</v>
      </c>
      <c r="P53">
        <v>0</v>
      </c>
      <c r="Q53">
        <v>1</v>
      </c>
      <c r="R53" s="2">
        <f t="shared" si="9"/>
        <v>0.90826564739608218</v>
      </c>
      <c r="S53">
        <v>1901</v>
      </c>
      <c r="T53">
        <v>2093</v>
      </c>
      <c r="U53" s="2">
        <f t="shared" si="10"/>
        <v>0.99754178957718775</v>
      </c>
      <c r="V53" s="2">
        <f t="shared" si="11"/>
        <v>0</v>
      </c>
      <c r="W53">
        <v>1</v>
      </c>
      <c r="X53">
        <v>0</v>
      </c>
      <c r="Y53">
        <v>2029</v>
      </c>
      <c r="Z53">
        <v>5</v>
      </c>
      <c r="AA53">
        <v>59</v>
      </c>
      <c r="AB53">
        <f t="shared" si="12"/>
        <v>0</v>
      </c>
      <c r="AC53">
        <f t="shared" si="13"/>
        <v>1</v>
      </c>
      <c r="AD53">
        <f t="shared" si="14"/>
        <v>0</v>
      </c>
      <c r="AE53">
        <f t="shared" si="15"/>
        <v>0</v>
      </c>
      <c r="AF53">
        <f t="shared" si="16"/>
        <v>0</v>
      </c>
      <c r="AG53" s="18">
        <f t="shared" si="17"/>
        <v>0.99754178957718775</v>
      </c>
    </row>
    <row r="54" spans="1:33">
      <c r="A54" t="s">
        <v>27</v>
      </c>
      <c r="B54" t="s">
        <v>28</v>
      </c>
      <c r="C54" t="s">
        <v>29</v>
      </c>
      <c r="D54" t="s">
        <v>30</v>
      </c>
      <c r="E54" t="s">
        <v>31</v>
      </c>
      <c r="F54" t="s">
        <v>32</v>
      </c>
      <c r="G54" t="s">
        <v>33</v>
      </c>
      <c r="H54">
        <v>2</v>
      </c>
      <c r="I54">
        <v>30</v>
      </c>
      <c r="J54">
        <v>150</v>
      </c>
      <c r="K54" s="1">
        <v>9.9999999999999995E-7</v>
      </c>
      <c r="L54">
        <v>2</v>
      </c>
      <c r="M54">
        <v>1</v>
      </c>
      <c r="N54">
        <v>0</v>
      </c>
      <c r="O54">
        <v>1</v>
      </c>
      <c r="P54">
        <v>1</v>
      </c>
      <c r="Q54">
        <v>1</v>
      </c>
      <c r="R54" s="2">
        <f t="shared" si="9"/>
        <v>0.96894409937888204</v>
      </c>
      <c r="S54">
        <v>2028</v>
      </c>
      <c r="T54">
        <v>2093</v>
      </c>
      <c r="U54" s="2">
        <f t="shared" si="10"/>
        <v>0.99705014749262533</v>
      </c>
      <c r="V54" s="2">
        <f t="shared" si="11"/>
        <v>0</v>
      </c>
      <c r="W54">
        <v>1</v>
      </c>
      <c r="X54">
        <v>0</v>
      </c>
      <c r="Y54">
        <v>2028</v>
      </c>
      <c r="Z54">
        <v>6</v>
      </c>
      <c r="AA54">
        <v>59</v>
      </c>
      <c r="AB54">
        <f t="shared" si="12"/>
        <v>1</v>
      </c>
      <c r="AC54">
        <f t="shared" si="13"/>
        <v>0</v>
      </c>
      <c r="AD54">
        <f t="shared" si="14"/>
        <v>0</v>
      </c>
      <c r="AE54">
        <f t="shared" si="15"/>
        <v>0</v>
      </c>
      <c r="AF54">
        <f t="shared" si="16"/>
        <v>0</v>
      </c>
      <c r="AG54" s="18">
        <f t="shared" si="17"/>
        <v>0.99705014749262533</v>
      </c>
    </row>
    <row r="55" spans="1:33">
      <c r="A55" t="s">
        <v>27</v>
      </c>
      <c r="B55" t="s">
        <v>28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>
        <v>2</v>
      </c>
      <c r="I55">
        <v>30</v>
      </c>
      <c r="J55">
        <v>150</v>
      </c>
      <c r="K55" s="1">
        <v>9.9999999999999995E-7</v>
      </c>
      <c r="L55">
        <v>30</v>
      </c>
      <c r="M55">
        <v>1</v>
      </c>
      <c r="N55">
        <v>1</v>
      </c>
      <c r="O55">
        <v>0</v>
      </c>
      <c r="P55">
        <v>1</v>
      </c>
      <c r="Q55">
        <v>1</v>
      </c>
      <c r="R55" s="2">
        <f t="shared" si="9"/>
        <v>0.96798853320592448</v>
      </c>
      <c r="S55">
        <v>2026</v>
      </c>
      <c r="T55">
        <v>2093</v>
      </c>
      <c r="U55" s="2">
        <f t="shared" si="10"/>
        <v>0.99606686332350047</v>
      </c>
      <c r="V55" s="2">
        <f t="shared" si="11"/>
        <v>0</v>
      </c>
      <c r="W55">
        <v>2</v>
      </c>
      <c r="X55">
        <v>0</v>
      </c>
      <c r="Y55">
        <v>2026</v>
      </c>
      <c r="Z55">
        <v>8</v>
      </c>
      <c r="AA55">
        <v>59</v>
      </c>
      <c r="AB55">
        <f t="shared" si="12"/>
        <v>0</v>
      </c>
      <c r="AC55">
        <f t="shared" si="13"/>
        <v>0</v>
      </c>
      <c r="AD55">
        <f t="shared" si="14"/>
        <v>1</v>
      </c>
      <c r="AE55">
        <f t="shared" si="15"/>
        <v>0</v>
      </c>
      <c r="AF55">
        <f t="shared" si="16"/>
        <v>0</v>
      </c>
      <c r="AG55" s="18">
        <f t="shared" si="17"/>
        <v>0.99606686332350047</v>
      </c>
    </row>
    <row r="56" spans="1:33">
      <c r="A56" t="s">
        <v>27</v>
      </c>
      <c r="B56" t="s">
        <v>28</v>
      </c>
      <c r="C56" t="s">
        <v>29</v>
      </c>
      <c r="D56" t="s">
        <v>30</v>
      </c>
      <c r="E56" t="s">
        <v>31</v>
      </c>
      <c r="F56" t="s">
        <v>32</v>
      </c>
      <c r="G56" t="s">
        <v>33</v>
      </c>
      <c r="H56">
        <v>2</v>
      </c>
      <c r="I56">
        <v>30</v>
      </c>
      <c r="J56">
        <v>150</v>
      </c>
      <c r="K56" s="1">
        <v>9.9999999999999995E-7</v>
      </c>
      <c r="L56">
        <v>100</v>
      </c>
      <c r="M56">
        <v>0</v>
      </c>
      <c r="N56">
        <v>0</v>
      </c>
      <c r="O56">
        <v>0</v>
      </c>
      <c r="P56">
        <v>1</v>
      </c>
      <c r="Q56">
        <v>1</v>
      </c>
      <c r="R56" s="2">
        <f t="shared" si="9"/>
        <v>0.96798853320592448</v>
      </c>
      <c r="S56">
        <v>2026</v>
      </c>
      <c r="T56">
        <v>2093</v>
      </c>
      <c r="U56" s="2">
        <f t="shared" si="10"/>
        <v>0.99606686332350047</v>
      </c>
      <c r="V56" s="2">
        <f t="shared" si="11"/>
        <v>0</v>
      </c>
      <c r="W56">
        <v>2</v>
      </c>
      <c r="X56">
        <v>0</v>
      </c>
      <c r="Y56">
        <v>2026</v>
      </c>
      <c r="Z56">
        <v>8</v>
      </c>
      <c r="AA56">
        <v>59</v>
      </c>
      <c r="AB56">
        <f t="shared" si="12"/>
        <v>0</v>
      </c>
      <c r="AC56">
        <f t="shared" si="13"/>
        <v>0</v>
      </c>
      <c r="AD56">
        <f t="shared" si="14"/>
        <v>0</v>
      </c>
      <c r="AE56">
        <f t="shared" si="15"/>
        <v>0</v>
      </c>
      <c r="AF56">
        <f t="shared" si="16"/>
        <v>1</v>
      </c>
      <c r="AG56" s="18">
        <f t="shared" si="17"/>
        <v>0.99606686332350047</v>
      </c>
    </row>
    <row r="57" spans="1:33">
      <c r="A57" t="s">
        <v>27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>
        <v>2</v>
      </c>
      <c r="I57">
        <v>30</v>
      </c>
      <c r="J57">
        <v>150</v>
      </c>
      <c r="K57" s="1">
        <v>9.9999999999999995E-7</v>
      </c>
      <c r="L57">
        <v>100</v>
      </c>
      <c r="M57">
        <v>1</v>
      </c>
      <c r="N57">
        <v>0</v>
      </c>
      <c r="O57">
        <v>0</v>
      </c>
      <c r="P57">
        <v>1</v>
      </c>
      <c r="Q57">
        <v>1</v>
      </c>
      <c r="R57" s="2">
        <f t="shared" si="9"/>
        <v>0.96798853320592448</v>
      </c>
      <c r="S57">
        <v>2026</v>
      </c>
      <c r="T57">
        <v>2093</v>
      </c>
      <c r="U57" s="2">
        <f t="shared" si="10"/>
        <v>0.99606686332350047</v>
      </c>
      <c r="V57" s="2">
        <f t="shared" si="11"/>
        <v>0</v>
      </c>
      <c r="W57">
        <v>2</v>
      </c>
      <c r="X57">
        <v>0</v>
      </c>
      <c r="Y57">
        <v>2026</v>
      </c>
      <c r="Z57">
        <v>8</v>
      </c>
      <c r="AA57">
        <v>59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>
        <f t="shared" si="16"/>
        <v>0</v>
      </c>
      <c r="AG57" s="18">
        <f t="shared" si="17"/>
        <v>0.99606686332350047</v>
      </c>
    </row>
    <row r="58" spans="1:33">
      <c r="A58" t="s">
        <v>27</v>
      </c>
      <c r="B58" t="s">
        <v>28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>
        <v>2</v>
      </c>
      <c r="I58">
        <v>30</v>
      </c>
      <c r="J58">
        <v>150</v>
      </c>
      <c r="K58" s="1">
        <v>9.9999999999999995E-7</v>
      </c>
      <c r="L58">
        <v>100</v>
      </c>
      <c r="M58">
        <v>1</v>
      </c>
      <c r="N58">
        <v>1</v>
      </c>
      <c r="O58">
        <v>1</v>
      </c>
      <c r="P58">
        <v>0</v>
      </c>
      <c r="Q58">
        <v>0</v>
      </c>
      <c r="R58" s="2">
        <f t="shared" si="9"/>
        <v>0.88628762541806017</v>
      </c>
      <c r="S58">
        <v>1855</v>
      </c>
      <c r="T58">
        <v>2093</v>
      </c>
      <c r="U58" s="2">
        <f t="shared" si="10"/>
        <v>0.99508357915437562</v>
      </c>
      <c r="V58" s="2">
        <f t="shared" si="11"/>
        <v>0</v>
      </c>
      <c r="W58">
        <v>1</v>
      </c>
      <c r="X58">
        <v>0</v>
      </c>
      <c r="Y58">
        <v>2024</v>
      </c>
      <c r="Z58">
        <v>10</v>
      </c>
      <c r="AA58">
        <v>59</v>
      </c>
      <c r="AB58">
        <f t="shared" si="12"/>
        <v>1</v>
      </c>
      <c r="AC58">
        <f t="shared" si="13"/>
        <v>1</v>
      </c>
      <c r="AD58">
        <f t="shared" si="14"/>
        <v>1</v>
      </c>
      <c r="AE58">
        <f t="shared" si="15"/>
        <v>1</v>
      </c>
      <c r="AF58">
        <f t="shared" si="16"/>
        <v>0</v>
      </c>
      <c r="AG58" s="18">
        <f t="shared" si="17"/>
        <v>0.99508357915437562</v>
      </c>
    </row>
    <row r="59" spans="1:33">
      <c r="A59" t="s">
        <v>27</v>
      </c>
      <c r="B59" t="s">
        <v>28</v>
      </c>
      <c r="C59" t="s">
        <v>29</v>
      </c>
      <c r="D59" t="s">
        <v>30</v>
      </c>
      <c r="E59" t="s">
        <v>31</v>
      </c>
      <c r="F59" t="s">
        <v>32</v>
      </c>
      <c r="G59" t="s">
        <v>33</v>
      </c>
      <c r="H59">
        <v>2</v>
      </c>
      <c r="I59">
        <v>30</v>
      </c>
      <c r="J59">
        <v>150</v>
      </c>
      <c r="K59" s="1">
        <v>9.9999999999999995E-7</v>
      </c>
      <c r="L59">
        <v>2</v>
      </c>
      <c r="M59">
        <v>1</v>
      </c>
      <c r="N59">
        <v>1</v>
      </c>
      <c r="O59">
        <v>0</v>
      </c>
      <c r="P59">
        <v>1</v>
      </c>
      <c r="Q59">
        <v>0</v>
      </c>
      <c r="R59" s="2">
        <f t="shared" si="9"/>
        <v>0.96655518394648832</v>
      </c>
      <c r="S59">
        <v>2023</v>
      </c>
      <c r="T59">
        <v>2093</v>
      </c>
      <c r="U59" s="2">
        <f t="shared" si="10"/>
        <v>0.99459193706981319</v>
      </c>
      <c r="V59" s="2">
        <f t="shared" si="11"/>
        <v>0</v>
      </c>
      <c r="W59">
        <v>1</v>
      </c>
      <c r="X59">
        <v>0</v>
      </c>
      <c r="Y59">
        <v>2023</v>
      </c>
      <c r="Z59">
        <v>11</v>
      </c>
      <c r="AA59">
        <v>59</v>
      </c>
      <c r="AB59">
        <f t="shared" si="12"/>
        <v>0</v>
      </c>
      <c r="AC59">
        <f t="shared" si="13"/>
        <v>0</v>
      </c>
      <c r="AD59">
        <f t="shared" si="14"/>
        <v>1</v>
      </c>
      <c r="AE59">
        <f t="shared" si="15"/>
        <v>0</v>
      </c>
      <c r="AF59">
        <f t="shared" si="16"/>
        <v>0</v>
      </c>
      <c r="AG59" s="18">
        <f t="shared" si="17"/>
        <v>0.99459193706981319</v>
      </c>
    </row>
    <row r="60" spans="1:33">
      <c r="A60" t="s">
        <v>27</v>
      </c>
      <c r="B60" t="s">
        <v>28</v>
      </c>
      <c r="C60" t="s">
        <v>29</v>
      </c>
      <c r="D60" t="s">
        <v>30</v>
      </c>
      <c r="E60" t="s">
        <v>31</v>
      </c>
      <c r="F60" t="s">
        <v>32</v>
      </c>
      <c r="G60" t="s">
        <v>33</v>
      </c>
      <c r="H60">
        <v>2</v>
      </c>
      <c r="I60">
        <v>30</v>
      </c>
      <c r="J60">
        <v>150</v>
      </c>
      <c r="K60" s="1">
        <v>9.9999999999999995E-7</v>
      </c>
      <c r="L60">
        <v>100</v>
      </c>
      <c r="M60">
        <v>0</v>
      </c>
      <c r="N60">
        <v>0</v>
      </c>
      <c r="O60">
        <v>1</v>
      </c>
      <c r="P60">
        <v>0</v>
      </c>
      <c r="Q60">
        <v>0</v>
      </c>
      <c r="R60" s="2">
        <f t="shared" si="9"/>
        <v>9.221213569039656E-2</v>
      </c>
      <c r="S60">
        <v>193</v>
      </c>
      <c r="T60">
        <v>2093</v>
      </c>
      <c r="U60" s="2">
        <f t="shared" si="10"/>
        <v>0.99360865290068834</v>
      </c>
      <c r="V60" s="2">
        <f t="shared" si="11"/>
        <v>0</v>
      </c>
      <c r="W60">
        <v>0</v>
      </c>
      <c r="X60">
        <v>0</v>
      </c>
      <c r="Y60">
        <v>2021</v>
      </c>
      <c r="Z60">
        <v>13</v>
      </c>
      <c r="AA60">
        <v>59</v>
      </c>
      <c r="AB60">
        <f t="shared" si="12"/>
        <v>0</v>
      </c>
      <c r="AC60">
        <f t="shared" si="13"/>
        <v>0</v>
      </c>
      <c r="AD60">
        <f t="shared" si="14"/>
        <v>0</v>
      </c>
      <c r="AE60">
        <f t="shared" si="15"/>
        <v>0</v>
      </c>
      <c r="AF60">
        <f t="shared" si="16"/>
        <v>0</v>
      </c>
      <c r="AG60" s="18">
        <f t="shared" si="17"/>
        <v>0.99360865290068834</v>
      </c>
    </row>
    <row r="61" spans="1:33">
      <c r="A61" t="s">
        <v>27</v>
      </c>
      <c r="B61" t="s">
        <v>28</v>
      </c>
      <c r="C61" t="s">
        <v>29</v>
      </c>
      <c r="D61" t="s">
        <v>30</v>
      </c>
      <c r="E61" t="s">
        <v>31</v>
      </c>
      <c r="F61" t="s">
        <v>32</v>
      </c>
      <c r="G61" t="s">
        <v>33</v>
      </c>
      <c r="H61">
        <v>2</v>
      </c>
      <c r="I61">
        <v>30</v>
      </c>
      <c r="J61">
        <v>150</v>
      </c>
      <c r="K61" s="1">
        <v>9.9999999999999995E-7</v>
      </c>
      <c r="L61">
        <v>100</v>
      </c>
      <c r="M61">
        <v>1</v>
      </c>
      <c r="N61">
        <v>0</v>
      </c>
      <c r="O61">
        <v>1</v>
      </c>
      <c r="P61">
        <v>0</v>
      </c>
      <c r="Q61">
        <v>1</v>
      </c>
      <c r="R61" s="2">
        <f t="shared" si="9"/>
        <v>0.87004300047778305</v>
      </c>
      <c r="S61">
        <v>1821</v>
      </c>
      <c r="T61">
        <v>2093</v>
      </c>
      <c r="U61" s="2">
        <f t="shared" si="10"/>
        <v>0.99213372664700095</v>
      </c>
      <c r="V61" s="2">
        <f t="shared" si="11"/>
        <v>0</v>
      </c>
      <c r="W61">
        <v>3</v>
      </c>
      <c r="X61">
        <v>0</v>
      </c>
      <c r="Y61">
        <v>2018</v>
      </c>
      <c r="Z61">
        <v>16</v>
      </c>
      <c r="AA61">
        <v>59</v>
      </c>
      <c r="AB61">
        <f t="shared" si="12"/>
        <v>1</v>
      </c>
      <c r="AC61">
        <f t="shared" si="13"/>
        <v>0</v>
      </c>
      <c r="AD61">
        <f t="shared" si="14"/>
        <v>0</v>
      </c>
      <c r="AE61">
        <f t="shared" si="15"/>
        <v>0</v>
      </c>
      <c r="AF61">
        <f t="shared" si="16"/>
        <v>0</v>
      </c>
      <c r="AG61" s="18">
        <f t="shared" si="17"/>
        <v>0.99213372664700095</v>
      </c>
    </row>
    <row r="62" spans="1:33">
      <c r="A62" t="s">
        <v>27</v>
      </c>
      <c r="B62" t="s">
        <v>28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>
        <v>2</v>
      </c>
      <c r="I62">
        <v>30</v>
      </c>
      <c r="J62">
        <v>150</v>
      </c>
      <c r="K62" s="1">
        <v>9.9999999999999995E-7</v>
      </c>
      <c r="L62">
        <v>30</v>
      </c>
      <c r="M62">
        <v>0</v>
      </c>
      <c r="N62">
        <v>0</v>
      </c>
      <c r="O62">
        <v>0</v>
      </c>
      <c r="P62">
        <v>0</v>
      </c>
      <c r="Q62">
        <v>1</v>
      </c>
      <c r="R62" s="2">
        <f t="shared" si="9"/>
        <v>0.82990922121356903</v>
      </c>
      <c r="S62">
        <v>1737</v>
      </c>
      <c r="T62">
        <v>2093</v>
      </c>
      <c r="U62" s="2">
        <f t="shared" si="10"/>
        <v>0.99065880039331367</v>
      </c>
      <c r="V62" s="2">
        <f t="shared" si="11"/>
        <v>0</v>
      </c>
      <c r="W62">
        <v>2</v>
      </c>
      <c r="X62">
        <v>0</v>
      </c>
      <c r="Y62">
        <v>2015</v>
      </c>
      <c r="Z62">
        <v>19</v>
      </c>
      <c r="AA62">
        <v>59</v>
      </c>
      <c r="AB62">
        <f t="shared" si="12"/>
        <v>0</v>
      </c>
      <c r="AC62">
        <f t="shared" si="13"/>
        <v>0</v>
      </c>
      <c r="AD62">
        <f t="shared" si="14"/>
        <v>0</v>
      </c>
      <c r="AE62">
        <f t="shared" si="15"/>
        <v>0</v>
      </c>
      <c r="AF62">
        <f t="shared" si="16"/>
        <v>1</v>
      </c>
      <c r="AG62" s="18">
        <f t="shared" si="17"/>
        <v>0.99065880039331367</v>
      </c>
    </row>
    <row r="63" spans="1:33">
      <c r="A63" t="s">
        <v>27</v>
      </c>
      <c r="B63" t="s">
        <v>28</v>
      </c>
      <c r="C63" t="s">
        <v>29</v>
      </c>
      <c r="D63" t="s">
        <v>30</v>
      </c>
      <c r="E63" t="s">
        <v>31</v>
      </c>
      <c r="F63" t="s">
        <v>32</v>
      </c>
      <c r="G63" t="s">
        <v>33</v>
      </c>
      <c r="H63">
        <v>2</v>
      </c>
      <c r="I63">
        <v>30</v>
      </c>
      <c r="J63">
        <v>150</v>
      </c>
      <c r="K63" s="1">
        <v>9.9999999999999995E-7</v>
      </c>
      <c r="L63">
        <v>30</v>
      </c>
      <c r="M63">
        <v>0</v>
      </c>
      <c r="N63">
        <v>0</v>
      </c>
      <c r="O63">
        <v>0</v>
      </c>
      <c r="P63">
        <v>1</v>
      </c>
      <c r="Q63">
        <v>1</v>
      </c>
      <c r="R63" s="2">
        <f t="shared" si="9"/>
        <v>0.96225513616817959</v>
      </c>
      <c r="S63">
        <v>2014</v>
      </c>
      <c r="T63">
        <v>2093</v>
      </c>
      <c r="U63" s="2">
        <f t="shared" si="10"/>
        <v>0.99016715830875124</v>
      </c>
      <c r="V63" s="2">
        <f t="shared" si="11"/>
        <v>0</v>
      </c>
      <c r="W63">
        <v>1</v>
      </c>
      <c r="X63">
        <v>0</v>
      </c>
      <c r="Y63">
        <v>2014</v>
      </c>
      <c r="Z63">
        <v>20</v>
      </c>
      <c r="AA63">
        <v>59</v>
      </c>
      <c r="AB63">
        <f t="shared" si="12"/>
        <v>0</v>
      </c>
      <c r="AC63">
        <f t="shared" si="13"/>
        <v>0</v>
      </c>
      <c r="AD63">
        <f t="shared" si="14"/>
        <v>0</v>
      </c>
      <c r="AE63">
        <f t="shared" si="15"/>
        <v>0</v>
      </c>
      <c r="AF63">
        <f t="shared" si="16"/>
        <v>1</v>
      </c>
      <c r="AG63" s="18">
        <f t="shared" si="17"/>
        <v>0.99016715830875124</v>
      </c>
    </row>
    <row r="64" spans="1:33">
      <c r="A64" t="s">
        <v>27</v>
      </c>
      <c r="B64" t="s">
        <v>28</v>
      </c>
      <c r="C64" t="s">
        <v>29</v>
      </c>
      <c r="D64" t="s">
        <v>30</v>
      </c>
      <c r="E64" t="s">
        <v>31</v>
      </c>
      <c r="F64" t="s">
        <v>32</v>
      </c>
      <c r="G64" t="s">
        <v>33</v>
      </c>
      <c r="H64">
        <v>2</v>
      </c>
      <c r="I64">
        <v>30</v>
      </c>
      <c r="J64">
        <v>150</v>
      </c>
      <c r="K64" s="1">
        <v>9.9999999999999995E-7</v>
      </c>
      <c r="L64">
        <v>2</v>
      </c>
      <c r="M64">
        <v>1</v>
      </c>
      <c r="N64">
        <v>1</v>
      </c>
      <c r="O64">
        <v>0</v>
      </c>
      <c r="P64">
        <v>0</v>
      </c>
      <c r="Q64">
        <v>0</v>
      </c>
      <c r="R64" s="2">
        <f t="shared" si="9"/>
        <v>0.67988533205924506</v>
      </c>
      <c r="S64">
        <v>1423</v>
      </c>
      <c r="T64">
        <v>2093</v>
      </c>
      <c r="U64" s="2">
        <f t="shared" si="10"/>
        <v>0.98721730580137657</v>
      </c>
      <c r="V64" s="2">
        <f t="shared" si="11"/>
        <v>0</v>
      </c>
      <c r="W64">
        <v>1</v>
      </c>
      <c r="X64">
        <v>0</v>
      </c>
      <c r="Y64">
        <v>2008</v>
      </c>
      <c r="Z64">
        <v>26</v>
      </c>
      <c r="AA64">
        <v>59</v>
      </c>
      <c r="AB64">
        <f t="shared" si="12"/>
        <v>0</v>
      </c>
      <c r="AC64">
        <f t="shared" si="13"/>
        <v>0</v>
      </c>
      <c r="AD64">
        <f t="shared" si="14"/>
        <v>1</v>
      </c>
      <c r="AE64">
        <f t="shared" si="15"/>
        <v>0</v>
      </c>
      <c r="AF64">
        <f t="shared" si="16"/>
        <v>0</v>
      </c>
      <c r="AG64" s="18">
        <f t="shared" si="17"/>
        <v>0.98721730580137657</v>
      </c>
    </row>
    <row r="65" spans="1:33">
      <c r="A65" t="s">
        <v>27</v>
      </c>
      <c r="B65" t="s">
        <v>28</v>
      </c>
      <c r="C65" t="s">
        <v>29</v>
      </c>
      <c r="D65" t="s">
        <v>30</v>
      </c>
      <c r="E65" t="s">
        <v>31</v>
      </c>
      <c r="F65" t="s">
        <v>32</v>
      </c>
      <c r="G65" t="s">
        <v>33</v>
      </c>
      <c r="H65">
        <v>2</v>
      </c>
      <c r="I65">
        <v>30</v>
      </c>
      <c r="J65">
        <v>150</v>
      </c>
      <c r="K65" s="1">
        <v>9.9999999999999995E-7</v>
      </c>
      <c r="L65">
        <v>2</v>
      </c>
      <c r="M65">
        <v>0</v>
      </c>
      <c r="N65">
        <v>0</v>
      </c>
      <c r="O65">
        <v>1</v>
      </c>
      <c r="P65">
        <v>1</v>
      </c>
      <c r="Q65">
        <v>0</v>
      </c>
      <c r="R65" s="2">
        <f t="shared" si="9"/>
        <v>0.95795508838987098</v>
      </c>
      <c r="S65">
        <v>2005</v>
      </c>
      <c r="T65">
        <v>2093</v>
      </c>
      <c r="U65" s="2">
        <f t="shared" si="10"/>
        <v>0.98574237954768928</v>
      </c>
      <c r="V65" s="2">
        <f t="shared" si="11"/>
        <v>0</v>
      </c>
      <c r="W65">
        <v>2</v>
      </c>
      <c r="X65">
        <v>0</v>
      </c>
      <c r="Y65">
        <v>2005</v>
      </c>
      <c r="Z65">
        <v>29</v>
      </c>
      <c r="AA65">
        <v>59</v>
      </c>
      <c r="AB65">
        <f t="shared" si="12"/>
        <v>0</v>
      </c>
      <c r="AC65">
        <f t="shared" si="13"/>
        <v>0</v>
      </c>
      <c r="AD65">
        <f t="shared" si="14"/>
        <v>0</v>
      </c>
      <c r="AE65">
        <f t="shared" si="15"/>
        <v>0</v>
      </c>
      <c r="AF65">
        <f t="shared" si="16"/>
        <v>0</v>
      </c>
      <c r="AG65" s="18">
        <f t="shared" si="17"/>
        <v>0.98574237954768928</v>
      </c>
    </row>
    <row r="66" spans="1:33">
      <c r="A66" t="s">
        <v>27</v>
      </c>
      <c r="B66" t="s">
        <v>28</v>
      </c>
      <c r="C66" t="s">
        <v>29</v>
      </c>
      <c r="D66" t="s">
        <v>30</v>
      </c>
      <c r="E66" t="s">
        <v>31</v>
      </c>
      <c r="F66" t="s">
        <v>32</v>
      </c>
      <c r="G66" t="s">
        <v>33</v>
      </c>
      <c r="H66">
        <v>2</v>
      </c>
      <c r="I66">
        <v>30</v>
      </c>
      <c r="J66">
        <v>150</v>
      </c>
      <c r="K66" s="1">
        <v>9.9999999999999995E-7</v>
      </c>
      <c r="L66">
        <v>30</v>
      </c>
      <c r="M66">
        <v>0</v>
      </c>
      <c r="N66">
        <v>0</v>
      </c>
      <c r="O66">
        <v>1</v>
      </c>
      <c r="P66">
        <v>1</v>
      </c>
      <c r="Q66">
        <v>0</v>
      </c>
      <c r="R66" s="2">
        <f t="shared" ref="R66:R97" si="18">S66/T66</f>
        <v>0.95747730530339226</v>
      </c>
      <c r="S66">
        <v>2004</v>
      </c>
      <c r="T66">
        <v>2093</v>
      </c>
      <c r="U66" s="2">
        <f t="shared" ref="U66:U96" si="19">Y66/(Y66+Z66)</f>
        <v>0.98525073746312686</v>
      </c>
      <c r="V66" s="2">
        <f t="shared" ref="V66:V96" si="20">X66/(X66 + AA66)</f>
        <v>0</v>
      </c>
      <c r="W66">
        <v>0</v>
      </c>
      <c r="X66">
        <v>0</v>
      </c>
      <c r="Y66">
        <v>2004</v>
      </c>
      <c r="Z66">
        <v>30</v>
      </c>
      <c r="AA66">
        <v>59</v>
      </c>
      <c r="AB66">
        <f t="shared" ref="AB66:AB96" si="21">IF(AND(O66=1,M66=1),1,0)</f>
        <v>0</v>
      </c>
      <c r="AC66">
        <f t="shared" ref="AC66:AC96" si="22">IF(AND(O66=1,N66=1),1,0)</f>
        <v>0</v>
      </c>
      <c r="AD66">
        <f t="shared" ref="AD66:AD96" si="23">IF(AND(M66=1,N66=1),1,0)</f>
        <v>0</v>
      </c>
      <c r="AE66">
        <f t="shared" ref="AE66:AE96" si="24">IF(AND(N66=1,O66=1,M66=1),1,0)</f>
        <v>0</v>
      </c>
      <c r="AF66">
        <f t="shared" ref="AF66:AF96" si="25">IF(AND(N66=0,O66=0,M66=0),1,0)</f>
        <v>0</v>
      </c>
      <c r="AG66" s="18">
        <f t="shared" ref="AG66:AG96" si="26">U66+V66</f>
        <v>0.98525073746312686</v>
      </c>
    </row>
    <row r="67" spans="1:33">
      <c r="A67" t="s">
        <v>27</v>
      </c>
      <c r="B67" t="s">
        <v>28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>
        <v>2</v>
      </c>
      <c r="I67">
        <v>30</v>
      </c>
      <c r="J67">
        <v>150</v>
      </c>
      <c r="K67" s="1">
        <v>9.9999999999999995E-7</v>
      </c>
      <c r="L67">
        <v>100</v>
      </c>
      <c r="M67">
        <v>0</v>
      </c>
      <c r="N67">
        <v>1</v>
      </c>
      <c r="O67">
        <v>1</v>
      </c>
      <c r="P67">
        <v>0</v>
      </c>
      <c r="Q67">
        <v>0</v>
      </c>
      <c r="R67" s="2">
        <f t="shared" si="18"/>
        <v>0.86000955566172954</v>
      </c>
      <c r="S67">
        <v>1800</v>
      </c>
      <c r="T67">
        <v>2093</v>
      </c>
      <c r="U67" s="2">
        <f t="shared" si="19"/>
        <v>0.98475909537856443</v>
      </c>
      <c r="V67" s="2">
        <f t="shared" si="20"/>
        <v>0</v>
      </c>
      <c r="W67">
        <v>1</v>
      </c>
      <c r="X67">
        <v>0</v>
      </c>
      <c r="Y67">
        <v>2003</v>
      </c>
      <c r="Z67">
        <v>31</v>
      </c>
      <c r="AA67">
        <v>59</v>
      </c>
      <c r="AB67">
        <f t="shared" si="21"/>
        <v>0</v>
      </c>
      <c r="AC67">
        <f t="shared" si="22"/>
        <v>1</v>
      </c>
      <c r="AD67">
        <f t="shared" si="23"/>
        <v>0</v>
      </c>
      <c r="AE67">
        <f t="shared" si="24"/>
        <v>0</v>
      </c>
      <c r="AF67">
        <f t="shared" si="25"/>
        <v>0</v>
      </c>
      <c r="AG67" s="18">
        <f t="shared" si="26"/>
        <v>0.98475909537856443</v>
      </c>
    </row>
    <row r="68" spans="1:33">
      <c r="A68" t="s">
        <v>27</v>
      </c>
      <c r="B68" t="s">
        <v>28</v>
      </c>
      <c r="C68" t="s">
        <v>29</v>
      </c>
      <c r="D68" t="s">
        <v>30</v>
      </c>
      <c r="E68" t="s">
        <v>31</v>
      </c>
      <c r="F68" t="s">
        <v>32</v>
      </c>
      <c r="G68" t="s">
        <v>33</v>
      </c>
      <c r="H68">
        <v>2</v>
      </c>
      <c r="I68">
        <v>30</v>
      </c>
      <c r="J68">
        <v>150</v>
      </c>
      <c r="K68" s="1">
        <v>9.9999999999999995E-7</v>
      </c>
      <c r="L68">
        <v>30</v>
      </c>
      <c r="M68">
        <v>1</v>
      </c>
      <c r="N68">
        <v>1</v>
      </c>
      <c r="O68">
        <v>1</v>
      </c>
      <c r="P68">
        <v>0</v>
      </c>
      <c r="Q68">
        <v>0</v>
      </c>
      <c r="R68" s="2">
        <f t="shared" si="18"/>
        <v>0.2618251313903488</v>
      </c>
      <c r="S68">
        <v>548</v>
      </c>
      <c r="T68">
        <v>2093</v>
      </c>
      <c r="U68" s="2">
        <f t="shared" si="19"/>
        <v>0.98377581120943958</v>
      </c>
      <c r="V68" s="2">
        <f t="shared" si="20"/>
        <v>0</v>
      </c>
      <c r="W68">
        <v>2</v>
      </c>
      <c r="X68">
        <v>0</v>
      </c>
      <c r="Y68">
        <v>2001</v>
      </c>
      <c r="Z68">
        <v>33</v>
      </c>
      <c r="AA68">
        <v>59</v>
      </c>
      <c r="AB68">
        <f t="shared" si="21"/>
        <v>1</v>
      </c>
      <c r="AC68">
        <f t="shared" si="22"/>
        <v>1</v>
      </c>
      <c r="AD68">
        <f t="shared" si="23"/>
        <v>1</v>
      </c>
      <c r="AE68">
        <f t="shared" si="24"/>
        <v>1</v>
      </c>
      <c r="AF68">
        <f t="shared" si="25"/>
        <v>0</v>
      </c>
      <c r="AG68" s="18">
        <f t="shared" si="26"/>
        <v>0.98377581120943958</v>
      </c>
    </row>
    <row r="69" spans="1:33">
      <c r="A69" t="s">
        <v>27</v>
      </c>
      <c r="B69" t="s">
        <v>28</v>
      </c>
      <c r="C69" t="s">
        <v>29</v>
      </c>
      <c r="D69" t="s">
        <v>30</v>
      </c>
      <c r="E69" t="s">
        <v>31</v>
      </c>
      <c r="F69" t="s">
        <v>32</v>
      </c>
      <c r="G69" t="s">
        <v>33</v>
      </c>
      <c r="H69">
        <v>2</v>
      </c>
      <c r="I69">
        <v>30</v>
      </c>
      <c r="J69">
        <v>150</v>
      </c>
      <c r="K69" s="1">
        <v>9.9999999999999995E-7</v>
      </c>
      <c r="L69">
        <v>2</v>
      </c>
      <c r="M69">
        <v>1</v>
      </c>
      <c r="N69">
        <v>1</v>
      </c>
      <c r="O69">
        <v>1</v>
      </c>
      <c r="P69">
        <v>1</v>
      </c>
      <c r="Q69">
        <v>0</v>
      </c>
      <c r="R69" s="2">
        <f t="shared" si="18"/>
        <v>0.95317725752508364</v>
      </c>
      <c r="S69">
        <v>1995</v>
      </c>
      <c r="T69">
        <v>2093</v>
      </c>
      <c r="U69" s="2">
        <f t="shared" si="19"/>
        <v>0.9808259587020649</v>
      </c>
      <c r="V69" s="2">
        <f t="shared" si="20"/>
        <v>0</v>
      </c>
      <c r="W69">
        <v>1</v>
      </c>
      <c r="X69">
        <v>0</v>
      </c>
      <c r="Y69">
        <v>1995</v>
      </c>
      <c r="Z69">
        <v>39</v>
      </c>
      <c r="AA69">
        <v>59</v>
      </c>
      <c r="AB69">
        <f t="shared" si="21"/>
        <v>1</v>
      </c>
      <c r="AC69">
        <f t="shared" si="22"/>
        <v>1</v>
      </c>
      <c r="AD69">
        <f t="shared" si="23"/>
        <v>1</v>
      </c>
      <c r="AE69">
        <f t="shared" si="24"/>
        <v>1</v>
      </c>
      <c r="AF69">
        <f t="shared" si="25"/>
        <v>0</v>
      </c>
      <c r="AG69" s="18">
        <f t="shared" si="26"/>
        <v>0.9808259587020649</v>
      </c>
    </row>
    <row r="70" spans="1:33">
      <c r="A70" t="s">
        <v>27</v>
      </c>
      <c r="B70" t="s">
        <v>28</v>
      </c>
      <c r="C70" t="s">
        <v>29</v>
      </c>
      <c r="D70" t="s">
        <v>30</v>
      </c>
      <c r="E70" t="s">
        <v>31</v>
      </c>
      <c r="F70" t="s">
        <v>32</v>
      </c>
      <c r="G70" t="s">
        <v>33</v>
      </c>
      <c r="H70">
        <v>2</v>
      </c>
      <c r="I70">
        <v>30</v>
      </c>
      <c r="J70">
        <v>150</v>
      </c>
      <c r="K70" s="1">
        <v>9.9999999999999995E-7</v>
      </c>
      <c r="L70">
        <v>100</v>
      </c>
      <c r="M70">
        <v>0</v>
      </c>
      <c r="N70">
        <v>1</v>
      </c>
      <c r="O70">
        <v>0</v>
      </c>
      <c r="P70">
        <v>0</v>
      </c>
      <c r="Q70">
        <v>0</v>
      </c>
      <c r="R70" s="2">
        <f t="shared" si="18"/>
        <v>0.44529383659818444</v>
      </c>
      <c r="S70">
        <v>932</v>
      </c>
      <c r="T70">
        <v>2093</v>
      </c>
      <c r="U70" s="2">
        <f t="shared" si="19"/>
        <v>0.98033431661750248</v>
      </c>
      <c r="V70" s="2">
        <f t="shared" si="20"/>
        <v>0</v>
      </c>
      <c r="W70">
        <v>1</v>
      </c>
      <c r="X70">
        <v>0</v>
      </c>
      <c r="Y70">
        <v>1994</v>
      </c>
      <c r="Z70">
        <v>40</v>
      </c>
      <c r="AA70">
        <v>59</v>
      </c>
      <c r="AB70">
        <f t="shared" si="21"/>
        <v>0</v>
      </c>
      <c r="AC70">
        <f t="shared" si="22"/>
        <v>0</v>
      </c>
      <c r="AD70">
        <f t="shared" si="23"/>
        <v>0</v>
      </c>
      <c r="AE70">
        <f t="shared" si="24"/>
        <v>0</v>
      </c>
      <c r="AF70">
        <f t="shared" si="25"/>
        <v>0</v>
      </c>
      <c r="AG70" s="18">
        <f t="shared" si="26"/>
        <v>0.98033431661750248</v>
      </c>
    </row>
    <row r="71" spans="1:33">
      <c r="A71" t="s">
        <v>27</v>
      </c>
      <c r="B71" t="s">
        <v>28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>
        <v>2</v>
      </c>
      <c r="I71">
        <v>30</v>
      </c>
      <c r="J71">
        <v>150</v>
      </c>
      <c r="K71" s="1">
        <v>9.9999999999999995E-7</v>
      </c>
      <c r="L71">
        <v>100</v>
      </c>
      <c r="M71">
        <v>1</v>
      </c>
      <c r="N71">
        <v>0</v>
      </c>
      <c r="O71">
        <v>1</v>
      </c>
      <c r="P71">
        <v>1</v>
      </c>
      <c r="Q71">
        <v>0</v>
      </c>
      <c r="R71" s="2">
        <f t="shared" si="18"/>
        <v>0.95222169135212609</v>
      </c>
      <c r="S71">
        <v>1993</v>
      </c>
      <c r="T71">
        <v>2093</v>
      </c>
      <c r="U71" s="2">
        <f t="shared" si="19"/>
        <v>0.97984267453294005</v>
      </c>
      <c r="V71" s="2">
        <f t="shared" si="20"/>
        <v>0</v>
      </c>
      <c r="W71">
        <v>5</v>
      </c>
      <c r="X71">
        <v>0</v>
      </c>
      <c r="Y71">
        <v>1993</v>
      </c>
      <c r="Z71">
        <v>41</v>
      </c>
      <c r="AA71">
        <v>59</v>
      </c>
      <c r="AB71">
        <f t="shared" si="21"/>
        <v>1</v>
      </c>
      <c r="AC71">
        <f t="shared" si="22"/>
        <v>0</v>
      </c>
      <c r="AD71">
        <f t="shared" si="23"/>
        <v>0</v>
      </c>
      <c r="AE71">
        <f t="shared" si="24"/>
        <v>0</v>
      </c>
      <c r="AF71">
        <f t="shared" si="25"/>
        <v>0</v>
      </c>
      <c r="AG71" s="18">
        <f t="shared" si="26"/>
        <v>0.97984267453294005</v>
      </c>
    </row>
    <row r="72" spans="1:33">
      <c r="A72" t="s">
        <v>27</v>
      </c>
      <c r="B72" t="s">
        <v>28</v>
      </c>
      <c r="C72" t="s">
        <v>29</v>
      </c>
      <c r="D72" t="s">
        <v>30</v>
      </c>
      <c r="E72" t="s">
        <v>31</v>
      </c>
      <c r="F72" t="s">
        <v>32</v>
      </c>
      <c r="G72" t="s">
        <v>33</v>
      </c>
      <c r="H72">
        <v>2</v>
      </c>
      <c r="I72">
        <v>30</v>
      </c>
      <c r="J72">
        <v>150</v>
      </c>
      <c r="K72" s="1">
        <v>9.9999999999999995E-7</v>
      </c>
      <c r="L72">
        <v>100</v>
      </c>
      <c r="M72">
        <v>0</v>
      </c>
      <c r="N72">
        <v>0</v>
      </c>
      <c r="O72">
        <v>0</v>
      </c>
      <c r="P72">
        <v>1</v>
      </c>
      <c r="Q72">
        <v>0</v>
      </c>
      <c r="R72" s="2">
        <f t="shared" si="18"/>
        <v>0.94792164357381747</v>
      </c>
      <c r="S72">
        <v>1984</v>
      </c>
      <c r="T72">
        <v>2093</v>
      </c>
      <c r="U72" s="2">
        <f t="shared" si="19"/>
        <v>0.9754178957718781</v>
      </c>
      <c r="V72" s="2">
        <f t="shared" si="20"/>
        <v>0</v>
      </c>
      <c r="W72">
        <v>6</v>
      </c>
      <c r="X72">
        <v>0</v>
      </c>
      <c r="Y72">
        <v>1984</v>
      </c>
      <c r="Z72">
        <v>50</v>
      </c>
      <c r="AA72">
        <v>59</v>
      </c>
      <c r="AB72">
        <f t="shared" si="21"/>
        <v>0</v>
      </c>
      <c r="AC72">
        <f t="shared" si="22"/>
        <v>0</v>
      </c>
      <c r="AD72">
        <f t="shared" si="23"/>
        <v>0</v>
      </c>
      <c r="AE72">
        <f t="shared" si="24"/>
        <v>0</v>
      </c>
      <c r="AF72">
        <f t="shared" si="25"/>
        <v>1</v>
      </c>
      <c r="AG72" s="18">
        <f t="shared" si="26"/>
        <v>0.9754178957718781</v>
      </c>
    </row>
    <row r="73" spans="1:33">
      <c r="A73" t="s">
        <v>27</v>
      </c>
      <c r="B73" t="s">
        <v>28</v>
      </c>
      <c r="C73" t="s">
        <v>29</v>
      </c>
      <c r="D73" t="s">
        <v>30</v>
      </c>
      <c r="E73" t="s">
        <v>31</v>
      </c>
      <c r="F73" t="s">
        <v>32</v>
      </c>
      <c r="G73" t="s">
        <v>33</v>
      </c>
      <c r="H73">
        <v>2</v>
      </c>
      <c r="I73">
        <v>30</v>
      </c>
      <c r="J73">
        <v>150</v>
      </c>
      <c r="K73" s="1">
        <v>9.9999999999999995E-7</v>
      </c>
      <c r="L73">
        <v>100</v>
      </c>
      <c r="M73">
        <v>0</v>
      </c>
      <c r="N73">
        <v>0</v>
      </c>
      <c r="O73">
        <v>1</v>
      </c>
      <c r="P73">
        <v>0</v>
      </c>
      <c r="Q73">
        <v>1</v>
      </c>
      <c r="R73" s="2">
        <f t="shared" si="18"/>
        <v>0.87577639751552794</v>
      </c>
      <c r="S73">
        <v>1833</v>
      </c>
      <c r="T73">
        <v>2093</v>
      </c>
      <c r="U73" s="2">
        <f t="shared" si="19"/>
        <v>0.97246804326450342</v>
      </c>
      <c r="V73" s="2">
        <f t="shared" si="20"/>
        <v>0</v>
      </c>
      <c r="W73">
        <v>4</v>
      </c>
      <c r="X73">
        <v>0</v>
      </c>
      <c r="Y73">
        <v>1978</v>
      </c>
      <c r="Z73">
        <v>56</v>
      </c>
      <c r="AA73">
        <v>59</v>
      </c>
      <c r="AB73">
        <f t="shared" si="21"/>
        <v>0</v>
      </c>
      <c r="AC73">
        <f t="shared" si="22"/>
        <v>0</v>
      </c>
      <c r="AD73">
        <f t="shared" si="23"/>
        <v>0</v>
      </c>
      <c r="AE73">
        <f t="shared" si="24"/>
        <v>0</v>
      </c>
      <c r="AF73">
        <f t="shared" si="25"/>
        <v>0</v>
      </c>
      <c r="AG73" s="18">
        <f t="shared" si="26"/>
        <v>0.97246804326450342</v>
      </c>
    </row>
    <row r="74" spans="1:33">
      <c r="A74" t="s">
        <v>27</v>
      </c>
      <c r="B74" t="s">
        <v>28</v>
      </c>
      <c r="C74" t="s">
        <v>29</v>
      </c>
      <c r="D74" t="s">
        <v>30</v>
      </c>
      <c r="E74" t="s">
        <v>31</v>
      </c>
      <c r="F74" t="s">
        <v>32</v>
      </c>
      <c r="G74" t="s">
        <v>33</v>
      </c>
      <c r="H74">
        <v>2</v>
      </c>
      <c r="I74">
        <v>30</v>
      </c>
      <c r="J74">
        <v>150</v>
      </c>
      <c r="K74" s="1">
        <v>9.9999999999999995E-7</v>
      </c>
      <c r="L74">
        <v>2</v>
      </c>
      <c r="M74">
        <v>0</v>
      </c>
      <c r="N74">
        <v>0</v>
      </c>
      <c r="O74">
        <v>1</v>
      </c>
      <c r="P74">
        <v>0</v>
      </c>
      <c r="Q74">
        <v>0</v>
      </c>
      <c r="R74" s="2">
        <f t="shared" si="18"/>
        <v>0.53225035833731482</v>
      </c>
      <c r="S74">
        <v>1114</v>
      </c>
      <c r="T74">
        <v>2093</v>
      </c>
      <c r="U74" s="2">
        <f t="shared" si="19"/>
        <v>0.83579154375614551</v>
      </c>
      <c r="V74" s="2">
        <f t="shared" si="20"/>
        <v>0.13559322033898305</v>
      </c>
      <c r="W74">
        <v>28</v>
      </c>
      <c r="X74">
        <v>8</v>
      </c>
      <c r="Y74">
        <v>1700</v>
      </c>
      <c r="Z74">
        <v>334</v>
      </c>
      <c r="AA74">
        <v>51</v>
      </c>
      <c r="AB74">
        <f t="shared" si="21"/>
        <v>0</v>
      </c>
      <c r="AC74">
        <f t="shared" si="22"/>
        <v>0</v>
      </c>
      <c r="AD74">
        <f t="shared" si="23"/>
        <v>0</v>
      </c>
      <c r="AE74">
        <f t="shared" si="24"/>
        <v>0</v>
      </c>
      <c r="AF74">
        <f t="shared" si="25"/>
        <v>0</v>
      </c>
      <c r="AG74" s="18">
        <f t="shared" si="26"/>
        <v>0.97138476409512853</v>
      </c>
    </row>
    <row r="75" spans="1:33">
      <c r="A75" t="s">
        <v>27</v>
      </c>
      <c r="B75" t="s">
        <v>28</v>
      </c>
      <c r="C75" t="s">
        <v>29</v>
      </c>
      <c r="D75" t="s">
        <v>30</v>
      </c>
      <c r="E75" t="s">
        <v>31</v>
      </c>
      <c r="F75" t="s">
        <v>32</v>
      </c>
      <c r="G75" t="s">
        <v>33</v>
      </c>
      <c r="H75">
        <v>2</v>
      </c>
      <c r="I75">
        <v>30</v>
      </c>
      <c r="J75">
        <v>150</v>
      </c>
      <c r="K75" s="1">
        <v>9.9999999999999995E-7</v>
      </c>
      <c r="L75">
        <v>30</v>
      </c>
      <c r="M75">
        <v>0</v>
      </c>
      <c r="N75">
        <v>0</v>
      </c>
      <c r="O75">
        <v>1</v>
      </c>
      <c r="P75">
        <v>0</v>
      </c>
      <c r="Q75">
        <v>1</v>
      </c>
      <c r="R75" s="2">
        <f t="shared" si="18"/>
        <v>0.87338748208313421</v>
      </c>
      <c r="S75">
        <v>1828</v>
      </c>
      <c r="T75">
        <v>2093</v>
      </c>
      <c r="U75" s="2">
        <f t="shared" si="19"/>
        <v>0.96263520157325466</v>
      </c>
      <c r="V75" s="2">
        <f t="shared" si="20"/>
        <v>0</v>
      </c>
      <c r="W75">
        <v>2</v>
      </c>
      <c r="X75">
        <v>0</v>
      </c>
      <c r="Y75">
        <v>1958</v>
      </c>
      <c r="Z75">
        <v>76</v>
      </c>
      <c r="AA75">
        <v>59</v>
      </c>
      <c r="AB75">
        <f t="shared" si="21"/>
        <v>0</v>
      </c>
      <c r="AC75">
        <f t="shared" si="22"/>
        <v>0</v>
      </c>
      <c r="AD75">
        <f t="shared" si="23"/>
        <v>0</v>
      </c>
      <c r="AE75">
        <f t="shared" si="24"/>
        <v>0</v>
      </c>
      <c r="AF75">
        <f t="shared" si="25"/>
        <v>0</v>
      </c>
      <c r="AG75" s="18">
        <f t="shared" si="26"/>
        <v>0.96263520157325466</v>
      </c>
    </row>
    <row r="76" spans="1:33">
      <c r="A76" t="s">
        <v>27</v>
      </c>
      <c r="B76" t="s">
        <v>28</v>
      </c>
      <c r="C76" t="s">
        <v>29</v>
      </c>
      <c r="D76" t="s">
        <v>30</v>
      </c>
      <c r="E76" t="s">
        <v>31</v>
      </c>
      <c r="F76" t="s">
        <v>32</v>
      </c>
      <c r="G76" t="s">
        <v>33</v>
      </c>
      <c r="H76">
        <v>2</v>
      </c>
      <c r="I76">
        <v>30</v>
      </c>
      <c r="J76">
        <v>150</v>
      </c>
      <c r="K76" s="1">
        <v>9.9999999999999995E-7</v>
      </c>
      <c r="L76">
        <v>30</v>
      </c>
      <c r="M76">
        <v>1</v>
      </c>
      <c r="N76">
        <v>0</v>
      </c>
      <c r="O76">
        <v>0</v>
      </c>
      <c r="P76">
        <v>1</v>
      </c>
      <c r="Q76">
        <v>0</v>
      </c>
      <c r="R76" s="2">
        <f t="shared" si="18"/>
        <v>0.93311036789297663</v>
      </c>
      <c r="S76">
        <v>1953</v>
      </c>
      <c r="T76">
        <v>2093</v>
      </c>
      <c r="U76" s="2">
        <f t="shared" si="19"/>
        <v>0.96017699115044253</v>
      </c>
      <c r="V76" s="2">
        <f t="shared" si="20"/>
        <v>0</v>
      </c>
      <c r="W76">
        <v>7</v>
      </c>
      <c r="X76">
        <v>0</v>
      </c>
      <c r="Y76">
        <v>1953</v>
      </c>
      <c r="Z76">
        <v>81</v>
      </c>
      <c r="AA76">
        <v>59</v>
      </c>
      <c r="AB76">
        <f t="shared" si="21"/>
        <v>0</v>
      </c>
      <c r="AC76">
        <f t="shared" si="22"/>
        <v>0</v>
      </c>
      <c r="AD76">
        <f t="shared" si="23"/>
        <v>0</v>
      </c>
      <c r="AE76">
        <f t="shared" si="24"/>
        <v>0</v>
      </c>
      <c r="AF76">
        <f t="shared" si="25"/>
        <v>0</v>
      </c>
      <c r="AG76" s="18">
        <f t="shared" si="26"/>
        <v>0.96017699115044253</v>
      </c>
    </row>
    <row r="77" spans="1:33">
      <c r="A77" t="s">
        <v>27</v>
      </c>
      <c r="B77" t="s">
        <v>28</v>
      </c>
      <c r="C77" t="s">
        <v>29</v>
      </c>
      <c r="D77" t="s">
        <v>30</v>
      </c>
      <c r="E77" t="s">
        <v>31</v>
      </c>
      <c r="F77" t="s">
        <v>32</v>
      </c>
      <c r="G77" t="s">
        <v>33</v>
      </c>
      <c r="H77">
        <v>2</v>
      </c>
      <c r="I77">
        <v>30</v>
      </c>
      <c r="J77">
        <v>150</v>
      </c>
      <c r="K77" s="1">
        <v>9.9999999999999995E-7</v>
      </c>
      <c r="L77">
        <v>30</v>
      </c>
      <c r="M77">
        <v>1</v>
      </c>
      <c r="N77">
        <v>0</v>
      </c>
      <c r="O77">
        <v>0</v>
      </c>
      <c r="P77">
        <v>0</v>
      </c>
      <c r="Q77">
        <v>1</v>
      </c>
      <c r="R77" s="2">
        <f t="shared" si="18"/>
        <v>0.78595317725752512</v>
      </c>
      <c r="S77">
        <v>1645</v>
      </c>
      <c r="T77">
        <v>2093</v>
      </c>
      <c r="U77" s="2">
        <f t="shared" si="19"/>
        <v>0.93805309734513276</v>
      </c>
      <c r="V77" s="2">
        <f t="shared" si="20"/>
        <v>1.6949152542372881E-2</v>
      </c>
      <c r="W77">
        <v>13</v>
      </c>
      <c r="X77">
        <v>1</v>
      </c>
      <c r="Y77">
        <v>1908</v>
      </c>
      <c r="Z77">
        <v>126</v>
      </c>
      <c r="AA77">
        <v>58</v>
      </c>
      <c r="AB77">
        <f t="shared" si="21"/>
        <v>0</v>
      </c>
      <c r="AC77">
        <f t="shared" si="22"/>
        <v>0</v>
      </c>
      <c r="AD77">
        <f t="shared" si="23"/>
        <v>0</v>
      </c>
      <c r="AE77">
        <f t="shared" si="24"/>
        <v>0</v>
      </c>
      <c r="AF77">
        <f t="shared" si="25"/>
        <v>0</v>
      </c>
      <c r="AG77" s="18">
        <f t="shared" si="26"/>
        <v>0.95500224988750559</v>
      </c>
    </row>
    <row r="78" spans="1:33">
      <c r="A78" t="s">
        <v>27</v>
      </c>
      <c r="B78" t="s">
        <v>28</v>
      </c>
      <c r="C78" t="s">
        <v>29</v>
      </c>
      <c r="D78" t="s">
        <v>30</v>
      </c>
      <c r="E78" t="s">
        <v>31</v>
      </c>
      <c r="F78" t="s">
        <v>32</v>
      </c>
      <c r="G78" t="s">
        <v>33</v>
      </c>
      <c r="H78">
        <v>2</v>
      </c>
      <c r="I78">
        <v>30</v>
      </c>
      <c r="J78">
        <v>150</v>
      </c>
      <c r="K78" s="1">
        <v>9.9999999999999995E-7</v>
      </c>
      <c r="L78">
        <v>100</v>
      </c>
      <c r="M78">
        <v>1</v>
      </c>
      <c r="N78">
        <v>0</v>
      </c>
      <c r="O78">
        <v>0</v>
      </c>
      <c r="P78">
        <v>1</v>
      </c>
      <c r="Q78">
        <v>0</v>
      </c>
      <c r="R78" s="2">
        <f t="shared" si="18"/>
        <v>0.92116579073100813</v>
      </c>
      <c r="S78">
        <v>1928</v>
      </c>
      <c r="T78">
        <v>2093</v>
      </c>
      <c r="U78" s="2">
        <f t="shared" si="19"/>
        <v>0.94788593903638152</v>
      </c>
      <c r="V78" s="2">
        <f t="shared" si="20"/>
        <v>0</v>
      </c>
      <c r="W78">
        <v>10</v>
      </c>
      <c r="X78">
        <v>0</v>
      </c>
      <c r="Y78">
        <v>1928</v>
      </c>
      <c r="Z78">
        <v>106</v>
      </c>
      <c r="AA78">
        <v>59</v>
      </c>
      <c r="AB78">
        <f t="shared" si="21"/>
        <v>0</v>
      </c>
      <c r="AC78">
        <f t="shared" si="22"/>
        <v>0</v>
      </c>
      <c r="AD78">
        <f t="shared" si="23"/>
        <v>0</v>
      </c>
      <c r="AE78">
        <f t="shared" si="24"/>
        <v>0</v>
      </c>
      <c r="AF78">
        <f t="shared" si="25"/>
        <v>0</v>
      </c>
      <c r="AG78" s="18">
        <f t="shared" si="26"/>
        <v>0.94788593903638152</v>
      </c>
    </row>
    <row r="79" spans="1:33">
      <c r="A79" t="s">
        <v>27</v>
      </c>
      <c r="B79" t="s">
        <v>28</v>
      </c>
      <c r="C79" t="s">
        <v>29</v>
      </c>
      <c r="D79" t="s">
        <v>30</v>
      </c>
      <c r="E79" t="s">
        <v>31</v>
      </c>
      <c r="F79" t="s">
        <v>32</v>
      </c>
      <c r="G79" t="s">
        <v>33</v>
      </c>
      <c r="H79">
        <v>2</v>
      </c>
      <c r="I79">
        <v>30</v>
      </c>
      <c r="J79">
        <v>150</v>
      </c>
      <c r="K79" s="1">
        <v>9.9999999999999995E-7</v>
      </c>
      <c r="L79">
        <v>100</v>
      </c>
      <c r="M79">
        <v>0</v>
      </c>
      <c r="N79">
        <v>1</v>
      </c>
      <c r="O79">
        <v>0</v>
      </c>
      <c r="P79">
        <v>1</v>
      </c>
      <c r="Q79">
        <v>0</v>
      </c>
      <c r="R79" s="2">
        <f t="shared" si="18"/>
        <v>0.9206880076445294</v>
      </c>
      <c r="S79">
        <v>1927</v>
      </c>
      <c r="T79">
        <v>2093</v>
      </c>
      <c r="U79" s="2">
        <f t="shared" si="19"/>
        <v>0.94739429695181909</v>
      </c>
      <c r="V79" s="2">
        <f t="shared" si="20"/>
        <v>0</v>
      </c>
      <c r="W79">
        <v>3</v>
      </c>
      <c r="X79">
        <v>0</v>
      </c>
      <c r="Y79">
        <v>1927</v>
      </c>
      <c r="Z79">
        <v>107</v>
      </c>
      <c r="AA79">
        <v>59</v>
      </c>
      <c r="AB79">
        <f t="shared" si="21"/>
        <v>0</v>
      </c>
      <c r="AC79">
        <f t="shared" si="22"/>
        <v>0</v>
      </c>
      <c r="AD79">
        <f t="shared" si="23"/>
        <v>0</v>
      </c>
      <c r="AE79">
        <f t="shared" si="24"/>
        <v>0</v>
      </c>
      <c r="AF79">
        <f t="shared" si="25"/>
        <v>0</v>
      </c>
      <c r="AG79" s="18">
        <f t="shared" si="26"/>
        <v>0.94739429695181909</v>
      </c>
    </row>
    <row r="80" spans="1:33">
      <c r="A80" t="s">
        <v>27</v>
      </c>
      <c r="B80" t="s">
        <v>28</v>
      </c>
      <c r="C80" t="s">
        <v>29</v>
      </c>
      <c r="D80" t="s">
        <v>30</v>
      </c>
      <c r="E80" t="s">
        <v>31</v>
      </c>
      <c r="F80" t="s">
        <v>32</v>
      </c>
      <c r="G80" t="s">
        <v>33</v>
      </c>
      <c r="H80">
        <v>2</v>
      </c>
      <c r="I80">
        <v>30</v>
      </c>
      <c r="J80">
        <v>150</v>
      </c>
      <c r="K80" s="1">
        <v>9.9999999999999995E-7</v>
      </c>
      <c r="L80">
        <v>2</v>
      </c>
      <c r="M80">
        <v>1</v>
      </c>
      <c r="N80">
        <v>0</v>
      </c>
      <c r="O80">
        <v>0</v>
      </c>
      <c r="P80">
        <v>1</v>
      </c>
      <c r="Q80">
        <v>0</v>
      </c>
      <c r="R80" s="2">
        <f t="shared" si="18"/>
        <v>0.90253225035833728</v>
      </c>
      <c r="S80">
        <v>1889</v>
      </c>
      <c r="T80">
        <v>2093</v>
      </c>
      <c r="U80" s="2">
        <f t="shared" si="19"/>
        <v>0.928220255653884</v>
      </c>
      <c r="V80" s="2">
        <f t="shared" si="20"/>
        <v>1.6949152542372881E-2</v>
      </c>
      <c r="W80">
        <v>13</v>
      </c>
      <c r="X80">
        <v>1</v>
      </c>
      <c r="Y80">
        <v>1888</v>
      </c>
      <c r="Z80">
        <v>146</v>
      </c>
      <c r="AA80">
        <v>58</v>
      </c>
      <c r="AB80">
        <f t="shared" si="21"/>
        <v>0</v>
      </c>
      <c r="AC80">
        <f t="shared" si="22"/>
        <v>0</v>
      </c>
      <c r="AD80">
        <f t="shared" si="23"/>
        <v>0</v>
      </c>
      <c r="AE80">
        <f t="shared" si="24"/>
        <v>0</v>
      </c>
      <c r="AF80">
        <f t="shared" si="25"/>
        <v>0</v>
      </c>
      <c r="AG80" s="18">
        <f t="shared" si="26"/>
        <v>0.94516940819625683</v>
      </c>
    </row>
    <row r="81" spans="1:33">
      <c r="A81" t="s">
        <v>27</v>
      </c>
      <c r="B81" t="s">
        <v>28</v>
      </c>
      <c r="C81" t="s">
        <v>29</v>
      </c>
      <c r="D81" t="s">
        <v>30</v>
      </c>
      <c r="E81" t="s">
        <v>31</v>
      </c>
      <c r="F81" t="s">
        <v>32</v>
      </c>
      <c r="G81" t="s">
        <v>33</v>
      </c>
      <c r="H81">
        <v>2</v>
      </c>
      <c r="I81">
        <v>30</v>
      </c>
      <c r="J81">
        <v>150</v>
      </c>
      <c r="K81" s="1">
        <v>9.9999999999999995E-7</v>
      </c>
      <c r="L81">
        <v>100</v>
      </c>
      <c r="M81">
        <v>1</v>
      </c>
      <c r="N81">
        <v>0</v>
      </c>
      <c r="O81">
        <v>0</v>
      </c>
      <c r="P81">
        <v>0</v>
      </c>
      <c r="Q81">
        <v>1</v>
      </c>
      <c r="R81" s="2">
        <f t="shared" si="18"/>
        <v>0.73626373626373631</v>
      </c>
      <c r="S81">
        <v>1541</v>
      </c>
      <c r="T81">
        <v>2093</v>
      </c>
      <c r="U81" s="2">
        <f t="shared" si="19"/>
        <v>0.92576204523107175</v>
      </c>
      <c r="V81" s="2">
        <f t="shared" si="20"/>
        <v>1.6949152542372881E-2</v>
      </c>
      <c r="W81">
        <v>10</v>
      </c>
      <c r="X81">
        <v>1</v>
      </c>
      <c r="Y81">
        <v>1883</v>
      </c>
      <c r="Z81">
        <v>151</v>
      </c>
      <c r="AA81">
        <v>58</v>
      </c>
      <c r="AB81">
        <f t="shared" si="21"/>
        <v>0</v>
      </c>
      <c r="AC81">
        <f t="shared" si="22"/>
        <v>0</v>
      </c>
      <c r="AD81">
        <f t="shared" si="23"/>
        <v>0</v>
      </c>
      <c r="AE81">
        <f t="shared" si="24"/>
        <v>0</v>
      </c>
      <c r="AF81">
        <f t="shared" si="25"/>
        <v>0</v>
      </c>
      <c r="AG81" s="18">
        <f t="shared" si="26"/>
        <v>0.94271119777344459</v>
      </c>
    </row>
    <row r="82" spans="1:33">
      <c r="A82" t="s">
        <v>27</v>
      </c>
      <c r="B82" t="s">
        <v>28</v>
      </c>
      <c r="C82" t="s">
        <v>29</v>
      </c>
      <c r="D82" t="s">
        <v>30</v>
      </c>
      <c r="E82" t="s">
        <v>31</v>
      </c>
      <c r="F82" t="s">
        <v>32</v>
      </c>
      <c r="G82" t="s">
        <v>33</v>
      </c>
      <c r="H82">
        <v>2</v>
      </c>
      <c r="I82">
        <v>30</v>
      </c>
      <c r="J82">
        <v>150</v>
      </c>
      <c r="K82" s="1">
        <v>9.9999999999999995E-7</v>
      </c>
      <c r="L82">
        <v>2</v>
      </c>
      <c r="M82">
        <v>1</v>
      </c>
      <c r="N82">
        <v>1</v>
      </c>
      <c r="O82">
        <v>0</v>
      </c>
      <c r="P82">
        <v>0</v>
      </c>
      <c r="Q82">
        <v>1</v>
      </c>
      <c r="R82" s="2">
        <f t="shared" si="18"/>
        <v>0.77639751552795033</v>
      </c>
      <c r="S82">
        <v>1625</v>
      </c>
      <c r="T82">
        <v>2093</v>
      </c>
      <c r="U82" s="2">
        <f t="shared" si="19"/>
        <v>0.93657817109144548</v>
      </c>
      <c r="V82" s="2">
        <f t="shared" si="20"/>
        <v>0</v>
      </c>
      <c r="W82">
        <v>5</v>
      </c>
      <c r="X82">
        <v>0</v>
      </c>
      <c r="Y82">
        <v>1905</v>
      </c>
      <c r="Z82">
        <v>129</v>
      </c>
      <c r="AA82">
        <v>59</v>
      </c>
      <c r="AB82">
        <f t="shared" si="21"/>
        <v>0</v>
      </c>
      <c r="AC82">
        <f t="shared" si="22"/>
        <v>0</v>
      </c>
      <c r="AD82">
        <f t="shared" si="23"/>
        <v>1</v>
      </c>
      <c r="AE82">
        <f t="shared" si="24"/>
        <v>0</v>
      </c>
      <c r="AF82">
        <f t="shared" si="25"/>
        <v>0</v>
      </c>
      <c r="AG82" s="18">
        <f t="shared" si="26"/>
        <v>0.93657817109144548</v>
      </c>
    </row>
    <row r="83" spans="1:33">
      <c r="A83" t="s">
        <v>27</v>
      </c>
      <c r="B83" t="s">
        <v>28</v>
      </c>
      <c r="C83" t="s">
        <v>29</v>
      </c>
      <c r="D83" t="s">
        <v>30</v>
      </c>
      <c r="E83" t="s">
        <v>31</v>
      </c>
      <c r="F83" t="s">
        <v>32</v>
      </c>
      <c r="G83" t="s">
        <v>33</v>
      </c>
      <c r="H83">
        <v>2</v>
      </c>
      <c r="I83">
        <v>30</v>
      </c>
      <c r="J83">
        <v>150</v>
      </c>
      <c r="K83" s="1">
        <v>9.9999999999999995E-7</v>
      </c>
      <c r="L83">
        <v>2</v>
      </c>
      <c r="M83">
        <v>1</v>
      </c>
      <c r="N83">
        <v>0</v>
      </c>
      <c r="O83">
        <v>1</v>
      </c>
      <c r="P83">
        <v>0</v>
      </c>
      <c r="Q83">
        <v>0</v>
      </c>
      <c r="R83" s="2">
        <f t="shared" si="18"/>
        <v>0.65312947921643572</v>
      </c>
      <c r="S83">
        <v>1367</v>
      </c>
      <c r="T83">
        <v>2093</v>
      </c>
      <c r="U83" s="2">
        <f t="shared" si="19"/>
        <v>0.91543756145526056</v>
      </c>
      <c r="V83" s="2">
        <f t="shared" si="20"/>
        <v>1.6949152542372881E-2</v>
      </c>
      <c r="W83">
        <v>11</v>
      </c>
      <c r="X83">
        <v>1</v>
      </c>
      <c r="Y83">
        <v>1862</v>
      </c>
      <c r="Z83">
        <v>172</v>
      </c>
      <c r="AA83">
        <v>58</v>
      </c>
      <c r="AB83">
        <f t="shared" si="21"/>
        <v>1</v>
      </c>
      <c r="AC83">
        <f t="shared" si="22"/>
        <v>0</v>
      </c>
      <c r="AD83">
        <f t="shared" si="23"/>
        <v>0</v>
      </c>
      <c r="AE83">
        <f t="shared" si="24"/>
        <v>0</v>
      </c>
      <c r="AF83">
        <f t="shared" si="25"/>
        <v>0</v>
      </c>
      <c r="AG83" s="18">
        <f t="shared" si="26"/>
        <v>0.9323867139976334</v>
      </c>
    </row>
    <row r="84" spans="1:33">
      <c r="A84" t="s">
        <v>27</v>
      </c>
      <c r="B84" t="s">
        <v>28</v>
      </c>
      <c r="C84" t="s">
        <v>29</v>
      </c>
      <c r="D84" t="s">
        <v>30</v>
      </c>
      <c r="E84" t="s">
        <v>31</v>
      </c>
      <c r="F84" t="s">
        <v>32</v>
      </c>
      <c r="G84" t="s">
        <v>33</v>
      </c>
      <c r="H84">
        <v>2</v>
      </c>
      <c r="I84">
        <v>30</v>
      </c>
      <c r="J84">
        <v>150</v>
      </c>
      <c r="K84" s="1">
        <v>9.9999999999999995E-7</v>
      </c>
      <c r="L84">
        <v>2</v>
      </c>
      <c r="M84">
        <v>1</v>
      </c>
      <c r="N84">
        <v>0</v>
      </c>
      <c r="O84">
        <v>0</v>
      </c>
      <c r="P84">
        <v>0</v>
      </c>
      <c r="Q84">
        <v>1</v>
      </c>
      <c r="R84" s="2">
        <f t="shared" si="18"/>
        <v>0.80219780219780223</v>
      </c>
      <c r="S84">
        <v>1679</v>
      </c>
      <c r="T84">
        <v>2093</v>
      </c>
      <c r="U84" s="2">
        <f t="shared" si="19"/>
        <v>0.91494591937069814</v>
      </c>
      <c r="V84" s="2">
        <f t="shared" si="20"/>
        <v>0</v>
      </c>
      <c r="W84">
        <v>6</v>
      </c>
      <c r="X84">
        <v>0</v>
      </c>
      <c r="Y84">
        <v>1861</v>
      </c>
      <c r="Z84">
        <v>173</v>
      </c>
      <c r="AA84">
        <v>59</v>
      </c>
      <c r="AB84">
        <f t="shared" si="21"/>
        <v>0</v>
      </c>
      <c r="AC84">
        <f t="shared" si="22"/>
        <v>0</v>
      </c>
      <c r="AD84">
        <f t="shared" si="23"/>
        <v>0</v>
      </c>
      <c r="AE84">
        <f t="shared" si="24"/>
        <v>0</v>
      </c>
      <c r="AF84">
        <f t="shared" si="25"/>
        <v>0</v>
      </c>
      <c r="AG84" s="18">
        <f t="shared" si="26"/>
        <v>0.91494591937069814</v>
      </c>
    </row>
    <row r="85" spans="1:33">
      <c r="A85" t="s">
        <v>27</v>
      </c>
      <c r="B85" t="s">
        <v>28</v>
      </c>
      <c r="C85" t="s">
        <v>29</v>
      </c>
      <c r="D85" t="s">
        <v>30</v>
      </c>
      <c r="E85" t="s">
        <v>31</v>
      </c>
      <c r="F85" t="s">
        <v>32</v>
      </c>
      <c r="G85" t="s">
        <v>33</v>
      </c>
      <c r="H85">
        <v>2</v>
      </c>
      <c r="I85">
        <v>30</v>
      </c>
      <c r="J85">
        <v>150</v>
      </c>
      <c r="K85" s="1">
        <v>9.9999999999999995E-7</v>
      </c>
      <c r="L85">
        <v>100</v>
      </c>
      <c r="M85">
        <v>1</v>
      </c>
      <c r="N85">
        <v>1</v>
      </c>
      <c r="O85">
        <v>0</v>
      </c>
      <c r="P85">
        <v>0</v>
      </c>
      <c r="Q85">
        <v>0</v>
      </c>
      <c r="R85" s="2">
        <f t="shared" si="18"/>
        <v>0.37362637362637363</v>
      </c>
      <c r="S85">
        <v>782</v>
      </c>
      <c r="T85">
        <v>2093</v>
      </c>
      <c r="U85" s="2">
        <f t="shared" si="19"/>
        <v>0.91396263520157328</v>
      </c>
      <c r="V85" s="2">
        <f t="shared" si="20"/>
        <v>0</v>
      </c>
      <c r="W85">
        <v>17</v>
      </c>
      <c r="X85">
        <v>0</v>
      </c>
      <c r="Y85">
        <v>1859</v>
      </c>
      <c r="Z85">
        <v>175</v>
      </c>
      <c r="AA85">
        <v>59</v>
      </c>
      <c r="AB85">
        <f t="shared" si="21"/>
        <v>0</v>
      </c>
      <c r="AC85">
        <f t="shared" si="22"/>
        <v>0</v>
      </c>
      <c r="AD85">
        <f t="shared" si="23"/>
        <v>1</v>
      </c>
      <c r="AE85">
        <f t="shared" si="24"/>
        <v>0</v>
      </c>
      <c r="AF85">
        <f t="shared" si="25"/>
        <v>0</v>
      </c>
      <c r="AG85" s="18">
        <f t="shared" si="26"/>
        <v>0.91396263520157328</v>
      </c>
    </row>
    <row r="86" spans="1:33">
      <c r="A86" t="s">
        <v>27</v>
      </c>
      <c r="B86" t="s">
        <v>28</v>
      </c>
      <c r="C86" t="s">
        <v>29</v>
      </c>
      <c r="D86" t="s">
        <v>30</v>
      </c>
      <c r="E86" t="s">
        <v>31</v>
      </c>
      <c r="F86" t="s">
        <v>32</v>
      </c>
      <c r="G86" t="s">
        <v>33</v>
      </c>
      <c r="H86">
        <v>2</v>
      </c>
      <c r="I86">
        <v>30</v>
      </c>
      <c r="J86">
        <v>150</v>
      </c>
      <c r="K86" s="1">
        <v>9.9999999999999995E-7</v>
      </c>
      <c r="L86">
        <v>100</v>
      </c>
      <c r="M86">
        <v>0</v>
      </c>
      <c r="N86">
        <v>0</v>
      </c>
      <c r="O86">
        <v>0</v>
      </c>
      <c r="P86">
        <v>0</v>
      </c>
      <c r="Q86">
        <v>1</v>
      </c>
      <c r="R86" s="2">
        <f t="shared" si="18"/>
        <v>0.72479694218824653</v>
      </c>
      <c r="S86">
        <v>1517</v>
      </c>
      <c r="T86">
        <v>2093</v>
      </c>
      <c r="U86" s="2">
        <f t="shared" si="19"/>
        <v>0.90806293018682405</v>
      </c>
      <c r="V86" s="2">
        <f t="shared" si="20"/>
        <v>0</v>
      </c>
      <c r="W86">
        <v>10</v>
      </c>
      <c r="X86">
        <v>0</v>
      </c>
      <c r="Y86">
        <v>1847</v>
      </c>
      <c r="Z86">
        <v>187</v>
      </c>
      <c r="AA86">
        <v>59</v>
      </c>
      <c r="AB86">
        <f t="shared" si="21"/>
        <v>0</v>
      </c>
      <c r="AC86">
        <f t="shared" si="22"/>
        <v>0</v>
      </c>
      <c r="AD86">
        <f t="shared" si="23"/>
        <v>0</v>
      </c>
      <c r="AE86">
        <f t="shared" si="24"/>
        <v>0</v>
      </c>
      <c r="AF86">
        <f t="shared" si="25"/>
        <v>1</v>
      </c>
      <c r="AG86" s="18">
        <f t="shared" si="26"/>
        <v>0.90806293018682405</v>
      </c>
    </row>
    <row r="87" spans="1:33">
      <c r="A87" t="s">
        <v>27</v>
      </c>
      <c r="B87" t="s">
        <v>28</v>
      </c>
      <c r="C87" t="s">
        <v>29</v>
      </c>
      <c r="D87" t="s">
        <v>30</v>
      </c>
      <c r="E87" t="s">
        <v>31</v>
      </c>
      <c r="F87" t="s">
        <v>32</v>
      </c>
      <c r="G87" t="s">
        <v>33</v>
      </c>
      <c r="H87">
        <v>2</v>
      </c>
      <c r="I87">
        <v>30</v>
      </c>
      <c r="J87">
        <v>150</v>
      </c>
      <c r="K87" s="1">
        <v>9.9999999999999995E-7</v>
      </c>
      <c r="L87">
        <v>100</v>
      </c>
      <c r="M87">
        <v>1</v>
      </c>
      <c r="N87">
        <v>1</v>
      </c>
      <c r="O87">
        <v>1</v>
      </c>
      <c r="P87">
        <v>1</v>
      </c>
      <c r="Q87">
        <v>0</v>
      </c>
      <c r="R87" s="2">
        <f t="shared" si="18"/>
        <v>0.86000955566172954</v>
      </c>
      <c r="S87">
        <v>1800</v>
      </c>
      <c r="T87">
        <v>2093</v>
      </c>
      <c r="U87" s="2">
        <f t="shared" si="19"/>
        <v>0.884464110127827</v>
      </c>
      <c r="V87" s="2">
        <f t="shared" si="20"/>
        <v>1.6949152542372881E-2</v>
      </c>
      <c r="W87">
        <v>24</v>
      </c>
      <c r="X87">
        <v>1</v>
      </c>
      <c r="Y87">
        <v>1799</v>
      </c>
      <c r="Z87">
        <v>235</v>
      </c>
      <c r="AA87">
        <v>58</v>
      </c>
      <c r="AB87">
        <f t="shared" si="21"/>
        <v>1</v>
      </c>
      <c r="AC87">
        <f t="shared" si="22"/>
        <v>1</v>
      </c>
      <c r="AD87">
        <f t="shared" si="23"/>
        <v>1</v>
      </c>
      <c r="AE87">
        <f t="shared" si="24"/>
        <v>1</v>
      </c>
      <c r="AF87">
        <f t="shared" si="25"/>
        <v>0</v>
      </c>
      <c r="AG87" s="18">
        <f t="shared" si="26"/>
        <v>0.90141326267019983</v>
      </c>
    </row>
    <row r="88" spans="1:33">
      <c r="A88" t="s">
        <v>27</v>
      </c>
      <c r="B88" t="s">
        <v>28</v>
      </c>
      <c r="C88" t="s">
        <v>29</v>
      </c>
      <c r="D88" t="s">
        <v>30</v>
      </c>
      <c r="E88" t="s">
        <v>31</v>
      </c>
      <c r="F88" t="s">
        <v>32</v>
      </c>
      <c r="G88" t="s">
        <v>33</v>
      </c>
      <c r="H88">
        <v>2</v>
      </c>
      <c r="I88">
        <v>30</v>
      </c>
      <c r="J88">
        <v>150</v>
      </c>
      <c r="K88" s="1">
        <v>9.9999999999999995E-7</v>
      </c>
      <c r="L88">
        <v>100</v>
      </c>
      <c r="M88">
        <v>1</v>
      </c>
      <c r="N88">
        <v>1</v>
      </c>
      <c r="O88">
        <v>0</v>
      </c>
      <c r="P88">
        <v>1</v>
      </c>
      <c r="Q88">
        <v>0</v>
      </c>
      <c r="R88" s="2">
        <f t="shared" si="18"/>
        <v>0.71380793119923558</v>
      </c>
      <c r="S88">
        <v>1494</v>
      </c>
      <c r="T88">
        <v>2093</v>
      </c>
      <c r="U88" s="2">
        <f t="shared" si="19"/>
        <v>0.72959685349065884</v>
      </c>
      <c r="V88" s="2">
        <f t="shared" si="20"/>
        <v>0.16949152542372881</v>
      </c>
      <c r="W88">
        <v>34</v>
      </c>
      <c r="X88">
        <v>10</v>
      </c>
      <c r="Y88">
        <v>1484</v>
      </c>
      <c r="Z88">
        <v>550</v>
      </c>
      <c r="AA88">
        <v>49</v>
      </c>
      <c r="AB88">
        <f t="shared" si="21"/>
        <v>0</v>
      </c>
      <c r="AC88">
        <f t="shared" si="22"/>
        <v>0</v>
      </c>
      <c r="AD88">
        <f t="shared" si="23"/>
        <v>1</v>
      </c>
      <c r="AE88">
        <f t="shared" si="24"/>
        <v>0</v>
      </c>
      <c r="AF88">
        <f t="shared" si="25"/>
        <v>0</v>
      </c>
      <c r="AG88" s="18">
        <f t="shared" si="26"/>
        <v>0.89908837891438764</v>
      </c>
    </row>
    <row r="89" spans="1:33">
      <c r="A89" t="s">
        <v>27</v>
      </c>
      <c r="B89" t="s">
        <v>28</v>
      </c>
      <c r="C89" t="s">
        <v>29</v>
      </c>
      <c r="D89" t="s">
        <v>30</v>
      </c>
      <c r="E89" t="s">
        <v>31</v>
      </c>
      <c r="F89" t="s">
        <v>32</v>
      </c>
      <c r="G89" t="s">
        <v>33</v>
      </c>
      <c r="H89">
        <v>2</v>
      </c>
      <c r="I89">
        <v>30</v>
      </c>
      <c r="J89">
        <v>150</v>
      </c>
      <c r="K89" s="1">
        <v>9.9999999999999995E-7</v>
      </c>
      <c r="L89">
        <v>30</v>
      </c>
      <c r="M89">
        <v>0</v>
      </c>
      <c r="N89">
        <v>0</v>
      </c>
      <c r="O89">
        <v>0</v>
      </c>
      <c r="P89">
        <v>0</v>
      </c>
      <c r="Q89">
        <v>0</v>
      </c>
      <c r="R89" s="2">
        <f t="shared" si="18"/>
        <v>0.36407071189679885</v>
      </c>
      <c r="S89">
        <v>762</v>
      </c>
      <c r="T89">
        <v>2093</v>
      </c>
      <c r="U89" s="2">
        <f t="shared" si="19"/>
        <v>0.8741396263520157</v>
      </c>
      <c r="V89" s="2">
        <f t="shared" si="20"/>
        <v>1.6949152542372881E-2</v>
      </c>
      <c r="W89">
        <v>13</v>
      </c>
      <c r="X89">
        <v>1</v>
      </c>
      <c r="Y89">
        <v>1778</v>
      </c>
      <c r="Z89">
        <v>256</v>
      </c>
      <c r="AA89">
        <v>58</v>
      </c>
      <c r="AB89">
        <f t="shared" si="21"/>
        <v>0</v>
      </c>
      <c r="AC89">
        <f t="shared" si="22"/>
        <v>0</v>
      </c>
      <c r="AD89">
        <f t="shared" si="23"/>
        <v>0</v>
      </c>
      <c r="AE89">
        <f t="shared" si="24"/>
        <v>0</v>
      </c>
      <c r="AF89">
        <f t="shared" si="25"/>
        <v>1</v>
      </c>
      <c r="AG89" s="18">
        <f t="shared" si="26"/>
        <v>0.89108877889438853</v>
      </c>
    </row>
    <row r="90" spans="1:33">
      <c r="A90" t="s">
        <v>27</v>
      </c>
      <c r="B90" t="s">
        <v>28</v>
      </c>
      <c r="C90" t="s">
        <v>29</v>
      </c>
      <c r="D90" t="s">
        <v>30</v>
      </c>
      <c r="E90" t="s">
        <v>31</v>
      </c>
      <c r="F90" t="s">
        <v>32</v>
      </c>
      <c r="G90" t="s">
        <v>33</v>
      </c>
      <c r="H90">
        <v>2</v>
      </c>
      <c r="I90">
        <v>30</v>
      </c>
      <c r="J90">
        <v>150</v>
      </c>
      <c r="K90" s="1">
        <v>9.9999999999999995E-7</v>
      </c>
      <c r="L90">
        <v>100</v>
      </c>
      <c r="M90">
        <v>0</v>
      </c>
      <c r="N90">
        <v>1</v>
      </c>
      <c r="O90">
        <v>1</v>
      </c>
      <c r="P90">
        <v>1</v>
      </c>
      <c r="Q90">
        <v>0</v>
      </c>
      <c r="R90" s="2">
        <f t="shared" si="18"/>
        <v>0.767797419971333</v>
      </c>
      <c r="S90">
        <v>1607</v>
      </c>
      <c r="T90">
        <v>2093</v>
      </c>
      <c r="U90" s="2">
        <f t="shared" si="19"/>
        <v>0.78859390363815141</v>
      </c>
      <c r="V90" s="2">
        <f t="shared" si="20"/>
        <v>5.0847457627118647E-2</v>
      </c>
      <c r="W90">
        <v>37</v>
      </c>
      <c r="X90">
        <v>3</v>
      </c>
      <c r="Y90">
        <v>1604</v>
      </c>
      <c r="Z90">
        <v>430</v>
      </c>
      <c r="AA90">
        <v>56</v>
      </c>
      <c r="AB90">
        <f t="shared" si="21"/>
        <v>0</v>
      </c>
      <c r="AC90">
        <f t="shared" si="22"/>
        <v>1</v>
      </c>
      <c r="AD90">
        <f t="shared" si="23"/>
        <v>0</v>
      </c>
      <c r="AE90">
        <f t="shared" si="24"/>
        <v>0</v>
      </c>
      <c r="AF90">
        <f t="shared" si="25"/>
        <v>0</v>
      </c>
      <c r="AG90" s="18">
        <f t="shared" si="26"/>
        <v>0.83944136126527003</v>
      </c>
    </row>
    <row r="91" spans="1:33">
      <c r="A91" t="s">
        <v>27</v>
      </c>
      <c r="B91" t="s">
        <v>28</v>
      </c>
      <c r="C91" t="s">
        <v>29</v>
      </c>
      <c r="D91" t="s">
        <v>30</v>
      </c>
      <c r="E91" t="s">
        <v>31</v>
      </c>
      <c r="F91" t="s">
        <v>32</v>
      </c>
      <c r="G91" t="s">
        <v>33</v>
      </c>
      <c r="H91">
        <v>2</v>
      </c>
      <c r="I91">
        <v>30</v>
      </c>
      <c r="J91">
        <v>150</v>
      </c>
      <c r="K91" s="1">
        <v>9.9999999999999995E-7</v>
      </c>
      <c r="L91">
        <v>100</v>
      </c>
      <c r="M91">
        <v>0</v>
      </c>
      <c r="N91">
        <v>1</v>
      </c>
      <c r="O91">
        <v>0</v>
      </c>
      <c r="P91">
        <v>0</v>
      </c>
      <c r="Q91">
        <v>1</v>
      </c>
      <c r="R91" s="2">
        <f t="shared" si="18"/>
        <v>0.53463927376970855</v>
      </c>
      <c r="S91">
        <v>1119</v>
      </c>
      <c r="T91">
        <v>2093</v>
      </c>
      <c r="U91" s="2">
        <f t="shared" si="19"/>
        <v>0.82792527040314656</v>
      </c>
      <c r="V91" s="2">
        <f t="shared" si="20"/>
        <v>0</v>
      </c>
      <c r="W91">
        <v>12</v>
      </c>
      <c r="X91">
        <v>0</v>
      </c>
      <c r="Y91">
        <v>1684</v>
      </c>
      <c r="Z91">
        <v>350</v>
      </c>
      <c r="AA91">
        <v>59</v>
      </c>
      <c r="AB91">
        <f t="shared" si="21"/>
        <v>0</v>
      </c>
      <c r="AC91">
        <f t="shared" si="22"/>
        <v>0</v>
      </c>
      <c r="AD91">
        <f t="shared" si="23"/>
        <v>0</v>
      </c>
      <c r="AE91">
        <f t="shared" si="24"/>
        <v>0</v>
      </c>
      <c r="AF91">
        <f t="shared" si="25"/>
        <v>0</v>
      </c>
      <c r="AG91" s="18">
        <f t="shared" si="26"/>
        <v>0.82792527040314656</v>
      </c>
    </row>
    <row r="92" spans="1:33">
      <c r="A92" t="s">
        <v>27</v>
      </c>
      <c r="B92" t="s">
        <v>28</v>
      </c>
      <c r="C92" t="s">
        <v>29</v>
      </c>
      <c r="D92" t="s">
        <v>30</v>
      </c>
      <c r="E92" t="s">
        <v>31</v>
      </c>
      <c r="F92" t="s">
        <v>32</v>
      </c>
      <c r="G92" t="s">
        <v>33</v>
      </c>
      <c r="H92">
        <v>2</v>
      </c>
      <c r="I92">
        <v>30</v>
      </c>
      <c r="J92">
        <v>150</v>
      </c>
      <c r="K92" s="1">
        <v>9.9999999999999995E-7</v>
      </c>
      <c r="L92">
        <v>2</v>
      </c>
      <c r="M92">
        <v>1</v>
      </c>
      <c r="N92">
        <v>0</v>
      </c>
      <c r="O92">
        <v>1</v>
      </c>
      <c r="P92">
        <v>1</v>
      </c>
      <c r="Q92">
        <v>0</v>
      </c>
      <c r="R92" s="2">
        <f t="shared" si="18"/>
        <v>0.66841853798375539</v>
      </c>
      <c r="S92">
        <v>1399</v>
      </c>
      <c r="T92">
        <v>2093</v>
      </c>
      <c r="U92" s="2">
        <f t="shared" si="19"/>
        <v>0.68436578171091444</v>
      </c>
      <c r="V92" s="2">
        <f t="shared" si="20"/>
        <v>0.11864406779661017</v>
      </c>
      <c r="W92">
        <v>20</v>
      </c>
      <c r="X92">
        <v>7</v>
      </c>
      <c r="Y92">
        <v>1392</v>
      </c>
      <c r="Z92">
        <v>642</v>
      </c>
      <c r="AA92">
        <v>52</v>
      </c>
      <c r="AB92">
        <f t="shared" si="21"/>
        <v>1</v>
      </c>
      <c r="AC92">
        <f t="shared" si="22"/>
        <v>0</v>
      </c>
      <c r="AD92">
        <f t="shared" si="23"/>
        <v>0</v>
      </c>
      <c r="AE92">
        <f t="shared" si="24"/>
        <v>0</v>
      </c>
      <c r="AF92">
        <f t="shared" si="25"/>
        <v>0</v>
      </c>
      <c r="AG92" s="18">
        <f t="shared" si="26"/>
        <v>0.80300984950752463</v>
      </c>
    </row>
    <row r="93" spans="1:33">
      <c r="A93" t="s">
        <v>27</v>
      </c>
      <c r="B93" t="s">
        <v>28</v>
      </c>
      <c r="C93" t="s">
        <v>29</v>
      </c>
      <c r="D93" t="s">
        <v>30</v>
      </c>
      <c r="E93" t="s">
        <v>31</v>
      </c>
      <c r="F93" t="s">
        <v>32</v>
      </c>
      <c r="G93" t="s">
        <v>33</v>
      </c>
      <c r="H93">
        <v>2</v>
      </c>
      <c r="I93">
        <v>30</v>
      </c>
      <c r="J93">
        <v>150</v>
      </c>
      <c r="K93" s="1">
        <v>9.9999999999999995E-7</v>
      </c>
      <c r="L93">
        <v>30</v>
      </c>
      <c r="M93">
        <v>1</v>
      </c>
      <c r="N93">
        <v>0</v>
      </c>
      <c r="O93">
        <v>0</v>
      </c>
      <c r="P93">
        <v>0</v>
      </c>
      <c r="Q93">
        <v>0</v>
      </c>
      <c r="R93" s="2">
        <f t="shared" si="18"/>
        <v>0.40133779264214048</v>
      </c>
      <c r="S93">
        <v>840</v>
      </c>
      <c r="T93">
        <v>2093</v>
      </c>
      <c r="U93" s="2">
        <f t="shared" si="19"/>
        <v>0.77384464110127826</v>
      </c>
      <c r="V93" s="2">
        <f t="shared" si="20"/>
        <v>0</v>
      </c>
      <c r="W93">
        <v>40</v>
      </c>
      <c r="X93">
        <v>0</v>
      </c>
      <c r="Y93">
        <v>1574</v>
      </c>
      <c r="Z93">
        <v>460</v>
      </c>
      <c r="AA93">
        <v>59</v>
      </c>
      <c r="AB93">
        <f t="shared" si="21"/>
        <v>0</v>
      </c>
      <c r="AC93">
        <f t="shared" si="22"/>
        <v>0</v>
      </c>
      <c r="AD93">
        <f t="shared" si="23"/>
        <v>0</v>
      </c>
      <c r="AE93">
        <f t="shared" si="24"/>
        <v>0</v>
      </c>
      <c r="AF93">
        <f t="shared" si="25"/>
        <v>0</v>
      </c>
      <c r="AG93" s="18">
        <f t="shared" si="26"/>
        <v>0.77384464110127826</v>
      </c>
    </row>
    <row r="94" spans="1:33">
      <c r="A94" t="s">
        <v>27</v>
      </c>
      <c r="B94" t="s">
        <v>28</v>
      </c>
      <c r="C94" t="s">
        <v>29</v>
      </c>
      <c r="D94" t="s">
        <v>30</v>
      </c>
      <c r="E94" t="s">
        <v>31</v>
      </c>
      <c r="F94" t="s">
        <v>32</v>
      </c>
      <c r="G94" t="s">
        <v>33</v>
      </c>
      <c r="H94">
        <v>2</v>
      </c>
      <c r="I94">
        <v>30</v>
      </c>
      <c r="J94">
        <v>150</v>
      </c>
      <c r="K94" s="1">
        <v>9.9999999999999995E-7</v>
      </c>
      <c r="L94">
        <v>30</v>
      </c>
      <c r="M94">
        <v>0</v>
      </c>
      <c r="N94">
        <v>0</v>
      </c>
      <c r="O94">
        <v>0</v>
      </c>
      <c r="P94">
        <v>1</v>
      </c>
      <c r="Q94">
        <v>0</v>
      </c>
      <c r="R94" s="2">
        <f t="shared" si="18"/>
        <v>0.44863831820353561</v>
      </c>
      <c r="S94">
        <v>939</v>
      </c>
      <c r="T94">
        <v>2093</v>
      </c>
      <c r="U94" s="2">
        <f t="shared" si="19"/>
        <v>0.45329400196656833</v>
      </c>
      <c r="V94" s="2">
        <f t="shared" si="20"/>
        <v>0.28813559322033899</v>
      </c>
      <c r="W94">
        <v>46</v>
      </c>
      <c r="X94">
        <v>17</v>
      </c>
      <c r="Y94">
        <v>922</v>
      </c>
      <c r="Z94">
        <v>1112</v>
      </c>
      <c r="AA94">
        <v>42</v>
      </c>
      <c r="AB94">
        <f t="shared" si="21"/>
        <v>0</v>
      </c>
      <c r="AC94">
        <f t="shared" si="22"/>
        <v>0</v>
      </c>
      <c r="AD94">
        <f t="shared" si="23"/>
        <v>0</v>
      </c>
      <c r="AE94">
        <f t="shared" si="24"/>
        <v>0</v>
      </c>
      <c r="AF94">
        <f t="shared" si="25"/>
        <v>1</v>
      </c>
      <c r="AG94" s="18">
        <f t="shared" si="26"/>
        <v>0.74142959518690732</v>
      </c>
    </row>
    <row r="95" spans="1:33">
      <c r="A95" t="s">
        <v>27</v>
      </c>
      <c r="B95" t="s">
        <v>28</v>
      </c>
      <c r="C95" t="s">
        <v>29</v>
      </c>
      <c r="D95" t="s">
        <v>30</v>
      </c>
      <c r="E95" t="s">
        <v>31</v>
      </c>
      <c r="F95" t="s">
        <v>32</v>
      </c>
      <c r="G95" t="s">
        <v>33</v>
      </c>
      <c r="H95">
        <v>2</v>
      </c>
      <c r="I95">
        <v>30</v>
      </c>
      <c r="J95">
        <v>150</v>
      </c>
      <c r="K95" s="1">
        <v>9.9999999999999995E-7</v>
      </c>
      <c r="L95">
        <v>30</v>
      </c>
      <c r="M95">
        <v>0</v>
      </c>
      <c r="N95">
        <v>1</v>
      </c>
      <c r="O95">
        <v>0</v>
      </c>
      <c r="P95">
        <v>1</v>
      </c>
      <c r="Q95">
        <v>0</v>
      </c>
      <c r="R95" s="2">
        <f t="shared" si="18"/>
        <v>0.70950788342092685</v>
      </c>
      <c r="S95">
        <v>1485</v>
      </c>
      <c r="T95">
        <v>2093</v>
      </c>
      <c r="U95" s="2">
        <f t="shared" si="19"/>
        <v>0.73008849557522126</v>
      </c>
      <c r="V95" s="2">
        <f t="shared" si="20"/>
        <v>0</v>
      </c>
      <c r="W95">
        <v>6</v>
      </c>
      <c r="X95">
        <v>0</v>
      </c>
      <c r="Y95">
        <v>1485</v>
      </c>
      <c r="Z95">
        <v>549</v>
      </c>
      <c r="AA95">
        <v>59</v>
      </c>
      <c r="AB95">
        <f t="shared" si="21"/>
        <v>0</v>
      </c>
      <c r="AC95">
        <f t="shared" si="22"/>
        <v>0</v>
      </c>
      <c r="AD95">
        <f t="shared" si="23"/>
        <v>0</v>
      </c>
      <c r="AE95">
        <f t="shared" si="24"/>
        <v>0</v>
      </c>
      <c r="AF95">
        <f t="shared" si="25"/>
        <v>0</v>
      </c>
      <c r="AG95" s="18">
        <f t="shared" si="26"/>
        <v>0.73008849557522126</v>
      </c>
    </row>
    <row r="96" spans="1:33">
      <c r="A96" t="s">
        <v>27</v>
      </c>
      <c r="B96" t="s">
        <v>28</v>
      </c>
      <c r="C96" t="s">
        <v>29</v>
      </c>
      <c r="D96" t="s">
        <v>30</v>
      </c>
      <c r="E96" t="s">
        <v>31</v>
      </c>
      <c r="F96" t="s">
        <v>32</v>
      </c>
      <c r="G96" t="s">
        <v>33</v>
      </c>
      <c r="H96">
        <v>2</v>
      </c>
      <c r="I96">
        <v>30</v>
      </c>
      <c r="J96">
        <v>150</v>
      </c>
      <c r="K96" s="1">
        <v>9.9999999999999995E-7</v>
      </c>
      <c r="L96">
        <v>2</v>
      </c>
      <c r="M96">
        <v>0</v>
      </c>
      <c r="N96">
        <v>1</v>
      </c>
      <c r="O96">
        <v>1</v>
      </c>
      <c r="P96">
        <v>0</v>
      </c>
      <c r="Q96">
        <v>1</v>
      </c>
      <c r="R96" s="2">
        <f t="shared" si="18"/>
        <v>0.59579550883898713</v>
      </c>
      <c r="S96">
        <v>1247</v>
      </c>
      <c r="T96">
        <v>2093</v>
      </c>
      <c r="U96" s="2">
        <f t="shared" si="19"/>
        <v>0.72910521140609641</v>
      </c>
      <c r="V96" s="2">
        <f t="shared" si="20"/>
        <v>0</v>
      </c>
      <c r="W96">
        <v>9</v>
      </c>
      <c r="X96">
        <v>0</v>
      </c>
      <c r="Y96">
        <v>1483</v>
      </c>
      <c r="Z96">
        <v>551</v>
      </c>
      <c r="AA96">
        <v>59</v>
      </c>
      <c r="AB96">
        <f t="shared" si="21"/>
        <v>0</v>
      </c>
      <c r="AC96">
        <f t="shared" si="22"/>
        <v>1</v>
      </c>
      <c r="AD96">
        <f t="shared" si="23"/>
        <v>0</v>
      </c>
      <c r="AE96">
        <f t="shared" si="24"/>
        <v>0</v>
      </c>
      <c r="AF96">
        <f t="shared" si="25"/>
        <v>0</v>
      </c>
      <c r="AG96" s="18">
        <f t="shared" si="26"/>
        <v>0.72910521140609641</v>
      </c>
    </row>
    <row r="97" spans="18:18">
      <c r="R97" s="2"/>
    </row>
    <row r="98" spans="18:18">
      <c r="R98" s="2"/>
    </row>
    <row r="99" spans="18:18">
      <c r="R99" s="2"/>
    </row>
    <row r="100" spans="18:18">
      <c r="R100" s="2"/>
    </row>
    <row r="101" spans="18:18">
      <c r="R101" s="2"/>
    </row>
    <row r="102" spans="18:18">
      <c r="R102" s="2"/>
    </row>
    <row r="103" spans="18:18">
      <c r="R103" s="2"/>
    </row>
    <row r="104" spans="18:18">
      <c r="R104" s="2"/>
    </row>
    <row r="105" spans="18:18">
      <c r="R105" s="2"/>
    </row>
    <row r="106" spans="18:18">
      <c r="R106" s="2"/>
    </row>
    <row r="107" spans="18:18">
      <c r="R107" s="2"/>
    </row>
    <row r="108" spans="18:18">
      <c r="R108" s="2"/>
    </row>
    <row r="109" spans="18:18">
      <c r="R109" s="2"/>
    </row>
    <row r="110" spans="18:18">
      <c r="R110" s="2"/>
    </row>
    <row r="111" spans="18:18">
      <c r="R111" s="2"/>
    </row>
    <row r="112" spans="18:18">
      <c r="R112" s="2"/>
    </row>
    <row r="113" spans="18:18">
      <c r="R113" s="2"/>
    </row>
    <row r="114" spans="18:18">
      <c r="R114" s="2"/>
    </row>
    <row r="115" spans="18:18">
      <c r="R115" s="2"/>
    </row>
    <row r="116" spans="18:18">
      <c r="R116" s="2"/>
    </row>
    <row r="117" spans="18:18">
      <c r="R117" s="2"/>
    </row>
    <row r="118" spans="18:18">
      <c r="R118" s="2"/>
    </row>
    <row r="119" spans="18:18">
      <c r="R119" s="2"/>
    </row>
    <row r="120" spans="18:18">
      <c r="R120" s="2"/>
    </row>
    <row r="121" spans="18:18">
      <c r="R121" s="2"/>
    </row>
    <row r="122" spans="18:18">
      <c r="R122" s="2"/>
    </row>
    <row r="123" spans="18:18">
      <c r="R123" s="2"/>
    </row>
    <row r="124" spans="18:18">
      <c r="R124" s="2"/>
    </row>
    <row r="125" spans="18:18">
      <c r="R125" s="2"/>
    </row>
    <row r="126" spans="18:18">
      <c r="R126" s="2"/>
    </row>
    <row r="127" spans="18:18">
      <c r="R127" s="2"/>
    </row>
    <row r="128" spans="18:18">
      <c r="R128" s="2"/>
    </row>
    <row r="129" spans="18:18">
      <c r="R129" s="2"/>
    </row>
    <row r="130" spans="18:18">
      <c r="R130" s="2"/>
    </row>
    <row r="131" spans="18:18">
      <c r="R131" s="2"/>
    </row>
    <row r="132" spans="18:18">
      <c r="R132" s="2"/>
    </row>
    <row r="133" spans="18:18">
      <c r="R133" s="2"/>
    </row>
    <row r="134" spans="18:18">
      <c r="R134" s="2"/>
    </row>
    <row r="135" spans="18:18">
      <c r="R135" s="2"/>
    </row>
    <row r="136" spans="18:18">
      <c r="R136" s="2"/>
    </row>
    <row r="137" spans="18:18">
      <c r="R137" s="2"/>
    </row>
    <row r="138" spans="18:18">
      <c r="R138" s="2"/>
    </row>
    <row r="139" spans="18:18">
      <c r="R139" s="2"/>
    </row>
    <row r="140" spans="18:18">
      <c r="R140" s="2"/>
    </row>
    <row r="141" spans="18:18">
      <c r="R141" s="2"/>
    </row>
    <row r="142" spans="18:18">
      <c r="R142" s="2"/>
    </row>
    <row r="143" spans="18:18">
      <c r="R143" s="2"/>
    </row>
    <row r="144" spans="18:18">
      <c r="R144" s="2"/>
    </row>
    <row r="145" spans="18:18">
      <c r="R145" s="2"/>
    </row>
    <row r="146" spans="18:18">
      <c r="R146" s="2"/>
    </row>
    <row r="147" spans="18:18">
      <c r="R147" s="2"/>
    </row>
    <row r="148" spans="18:18">
      <c r="R148" s="2"/>
    </row>
    <row r="149" spans="18:18">
      <c r="R149" s="2"/>
    </row>
    <row r="150" spans="18:18">
      <c r="R150" s="2"/>
    </row>
    <row r="151" spans="18:18">
      <c r="R151" s="2"/>
    </row>
    <row r="152" spans="18:18">
      <c r="R152" s="2"/>
    </row>
    <row r="153" spans="18:18">
      <c r="R153" s="2"/>
    </row>
    <row r="154" spans="18:18">
      <c r="R154" s="2"/>
    </row>
    <row r="155" spans="18:18">
      <c r="R155" s="2"/>
    </row>
    <row r="156" spans="18:18">
      <c r="R156" s="2"/>
    </row>
    <row r="157" spans="18:18">
      <c r="R157" s="2"/>
    </row>
    <row r="158" spans="18:18">
      <c r="R158" s="2"/>
    </row>
    <row r="159" spans="18:18">
      <c r="R159" s="2"/>
    </row>
    <row r="160" spans="18:18">
      <c r="R160" s="2"/>
    </row>
    <row r="161" spans="18:18">
      <c r="R161" s="2"/>
    </row>
    <row r="162" spans="18:18">
      <c r="R162" s="2"/>
    </row>
    <row r="163" spans="18:18">
      <c r="R163" s="2"/>
    </row>
    <row r="164" spans="18:18">
      <c r="R164" s="2"/>
    </row>
    <row r="165" spans="18:18">
      <c r="R165" s="2"/>
    </row>
    <row r="166" spans="18:18">
      <c r="R166" s="2"/>
    </row>
    <row r="167" spans="18:18">
      <c r="R167" s="2"/>
    </row>
    <row r="168" spans="18:18">
      <c r="R168" s="2"/>
    </row>
    <row r="169" spans="18:18">
      <c r="R169" s="2"/>
    </row>
    <row r="170" spans="18:18">
      <c r="R170" s="2"/>
    </row>
    <row r="171" spans="18:18">
      <c r="R171" s="2"/>
    </row>
    <row r="172" spans="18:18">
      <c r="R172" s="2"/>
    </row>
    <row r="173" spans="18:18">
      <c r="R173" s="2"/>
    </row>
    <row r="174" spans="18:18">
      <c r="R174" s="2"/>
    </row>
  </sheetData>
  <sortState ref="A2:AG96">
    <sortCondition descending="1" ref="AG2:AG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E1" sqref="E1:G3"/>
    </sheetView>
  </sheetViews>
  <sheetFormatPr defaultRowHeight="15"/>
  <cols>
    <col min="1" max="1" width="10.28515625" bestFit="1" customWidth="1"/>
    <col min="2" max="2" width="11.28515625" bestFit="1" customWidth="1"/>
    <col min="3" max="3" width="11.5703125" bestFit="1" customWidth="1"/>
    <col min="5" max="5" width="10.42578125" customWidth="1"/>
    <col min="6" max="6" width="13.140625" customWidth="1"/>
    <col min="7" max="7" width="13" customWidth="1"/>
    <col min="8" max="8" width="17.140625" customWidth="1"/>
    <col min="9" max="9" width="10.85546875" customWidth="1"/>
    <col min="10" max="10" width="14" customWidth="1"/>
    <col min="11" max="11" width="14.7109375" customWidth="1"/>
    <col min="12" max="12" width="14" customWidth="1"/>
    <col min="13" max="13" width="12.7109375" customWidth="1"/>
    <col min="14" max="14" width="19" customWidth="1"/>
  </cols>
  <sheetData>
    <row r="1" spans="1:17" ht="45.75" thickBot="1">
      <c r="A1" s="5"/>
      <c r="B1" s="6" t="s">
        <v>34</v>
      </c>
      <c r="C1" s="8" t="s">
        <v>35</v>
      </c>
      <c r="E1" s="5"/>
      <c r="F1" s="6" t="s">
        <v>51</v>
      </c>
      <c r="G1" s="8" t="s">
        <v>52</v>
      </c>
      <c r="I1" s="5"/>
      <c r="J1" s="17" t="s">
        <v>49</v>
      </c>
      <c r="K1" s="17" t="s">
        <v>50</v>
      </c>
      <c r="L1" s="17" t="s">
        <v>54</v>
      </c>
    </row>
    <row r="2" spans="1:17" ht="15.75" thickBot="1">
      <c r="A2" s="4" t="s">
        <v>37</v>
      </c>
      <c r="B2" s="9">
        <f>AVERAGEIF(networkResults_1!$P$2:$P$96,"=1",networkResults_1!$U$2:$U$96)</f>
        <v>0.62949015669783903</v>
      </c>
      <c r="C2" s="13">
        <f>AVERAGEIF(networkResults_1!$P$2:$P$96,"=0",networkResults_1!$U$2:$U$96)</f>
        <v>0.87681293018682405</v>
      </c>
      <c r="E2" s="4" t="s">
        <v>37</v>
      </c>
      <c r="F2" s="9">
        <f>AVERAGEIF(networkResults_1!$Q$2:$Q$96,"=1",networkResults_1!$U$2:$U$96)</f>
        <v>0.65217891587690102</v>
      </c>
      <c r="G2" s="13">
        <f>AVERAGEIF(networkResults_1!$Q$2:$Q$96,"=0",networkResults_1!$U$2:$U$96)</f>
        <v>0.85459685349065906</v>
      </c>
      <c r="I2" s="4" t="s">
        <v>37</v>
      </c>
      <c r="J2" s="9">
        <f>AVERAGEIF(networkResults_1!$L$2:$L$96,"=2",networkResults_1!$U$2:$U$96)</f>
        <v>0.71925700589970498</v>
      </c>
      <c r="K2" s="13">
        <f>AVERAGEIF(networkResults_1!$L$2:$L$96,"=30",networkResults_1!$U$2:$U$96)</f>
        <v>0.75430583309544208</v>
      </c>
      <c r="L2" s="13">
        <f>AVERAGEIF(networkResults_1!$L$2:$L$96,"=100",networkResults_1!$U$2:$U$96)</f>
        <v>0.78979228121927225</v>
      </c>
    </row>
    <row r="3" spans="1:17" ht="15.75" thickBot="1">
      <c r="A3" s="3" t="s">
        <v>36</v>
      </c>
      <c r="B3" s="11">
        <f>AVERAGEIF(networkResults_1!$P$2:$P$96,"=1",networkResults_1!$V$2:$V$96)</f>
        <v>0.37324197619906241</v>
      </c>
      <c r="C3" s="14">
        <f>AVERAGEIF(networkResults_1!$P$2:$P$96,"=0",networkResults_1!$V$2:$UV$96)</f>
        <v>0.15783898305084743</v>
      </c>
      <c r="E3" s="3" t="s">
        <v>36</v>
      </c>
      <c r="F3" s="11">
        <f>AVERAGEIF(networkResults_1!$Q$2:$Q$96,"=1",networkResults_1!$V$2:$V$96)</f>
        <v>0.37071763433104937</v>
      </c>
      <c r="G3" s="14">
        <f>AVERAGEIF(networkResults_1!$Q$2:$Q$96,"=0",networkResults_1!$V$2:$UV$96)</f>
        <v>0.16031073446327679</v>
      </c>
      <c r="I3" s="3" t="s">
        <v>36</v>
      </c>
      <c r="J3" s="11">
        <f>AVERAGEIF(networkResults_1!$L$2:$L$96,"=2",networkResults_1!$V$2:$V$96)</f>
        <v>0.32415254237288144</v>
      </c>
      <c r="K3" s="14">
        <f>AVERAGEIF(networkResults_1!$L$2:$L$96,"=30",networkResults_1!$V$2:$UV$96)</f>
        <v>0.25915800984144338</v>
      </c>
      <c r="L3" s="14">
        <f>AVERAGEIF(networkResults_1!$L$2:$L$96,"=100",networkResults_1!$V$2:$UV$96)</f>
        <v>0.20974576271186443</v>
      </c>
    </row>
    <row r="5" spans="1:17" ht="15.75" thickBot="1"/>
    <row r="6" spans="1:17" s="15" customFormat="1" ht="28.5" customHeight="1" thickBot="1">
      <c r="A6" s="5"/>
      <c r="B6" s="6" t="s">
        <v>47</v>
      </c>
      <c r="C6" s="7" t="s">
        <v>40</v>
      </c>
      <c r="D6" s="7" t="s">
        <v>41</v>
      </c>
      <c r="E6" s="7" t="s">
        <v>12</v>
      </c>
      <c r="F6" s="7" t="s">
        <v>38</v>
      </c>
      <c r="G6" s="7" t="s">
        <v>39</v>
      </c>
      <c r="H6" s="7" t="s">
        <v>48</v>
      </c>
      <c r="I6" s="7" t="s">
        <v>42</v>
      </c>
      <c r="J6" s="7" t="s">
        <v>43</v>
      </c>
      <c r="K6" s="7" t="s">
        <v>44</v>
      </c>
      <c r="L6" s="8" t="s">
        <v>45</v>
      </c>
      <c r="Q6" s="16"/>
    </row>
    <row r="7" spans="1:17" ht="15.75" thickBot="1">
      <c r="A7" s="4" t="s">
        <v>37</v>
      </c>
      <c r="B7" s="9">
        <f>AVERAGEIF(networkResults_1!$AF$2:$AF$96,"=1",networkResults_1!$U$2:$U$96)</f>
        <v>0.79813995411340544</v>
      </c>
      <c r="C7" s="10">
        <f>AVERAGEIF(networkResults_1!$O$2:$O$96,"=1",networkResults_1!$U$2:$U$96)</f>
        <v>0.77274629176342602</v>
      </c>
      <c r="D7" s="10">
        <f>AVERAGEIF(networkResults_1!$O$2:$O$96,"=0",networkResults_1!$U$2:$U$96)</f>
        <v>0.73654129793510326</v>
      </c>
      <c r="E7" s="10">
        <f>AVERAGEIF(networkResults_1!$M$2:$M$96,"=1",networkResults_1!$U$2:$U$96)</f>
        <v>0.78125065377936787</v>
      </c>
      <c r="F7" s="10">
        <f>AVERAGEIF(networkResults_1!$M$2:$M$96,"=0",networkResults_1!$U$2:$U$96)</f>
        <v>0.72821411012782666</v>
      </c>
      <c r="G7" s="10">
        <f>AVERAGEIF(networkResults_1!$N$2:$N$96,"=1",networkResults_1!$U$2:$U$96)</f>
        <v>0.74141718445992588</v>
      </c>
      <c r="H7" s="10">
        <f>AVERAGEIF(networkResults_1!$N$2:$N$96,"=0",networkResults_1!$U$2:$U$96)</f>
        <v>0.7672177155031138</v>
      </c>
      <c r="I7" s="10">
        <f>AVERAGEIF(networkResults_1!$AB$2:$AB$96,"=1",networkResults_1!$U$2:$U$96)</f>
        <v>0.80926424693258081</v>
      </c>
      <c r="J7" s="10">
        <f>AVERAGEIF(networkResults_1!$AC$2:$AC$96,"=1",networkResults_1!$U$2:$U$96)</f>
        <v>0.79096661108973532</v>
      </c>
      <c r="K7" s="10">
        <f>AVERAGEIF(networkResults_1!$AD$2:$AD$96,"=1",networkResults_1!$U$2:$U$96)</f>
        <v>0.83134538925227652</v>
      </c>
      <c r="L7" s="10">
        <f>AVERAGEIF(networkResults_1!$AE$2:$AE$96,"=1",networkResults_1!$U$2:$U$96)</f>
        <v>0.92156074014481082</v>
      </c>
    </row>
    <row r="8" spans="1:17" ht="15.75" thickBot="1">
      <c r="A8" s="3" t="s">
        <v>36</v>
      </c>
      <c r="B8" s="11">
        <f>AVERAGEIF(networkResults_1!$AF$2:$AF$96,"=1",networkResults_1!$V$2:$V$96)</f>
        <v>0.20621468926553674</v>
      </c>
      <c r="C8" s="12">
        <f>AVERAGEIF(networkResults_1!$O$2:$O$96,"=1",networkResults_1!$V$2:$V$96)</f>
        <v>0.24846736386584931</v>
      </c>
      <c r="D8" s="12">
        <f>AVERAGEIF(networkResults_1!$O$2:$O$96,"=0",networkResults_1!$V$2:$UV$96)</f>
        <v>0.28001412429378542</v>
      </c>
      <c r="E8" s="12">
        <f>AVERAGEIF(networkResults_1!$M$2:$M$96,"=1",networkResults_1!$V$2:$V$96)</f>
        <v>0.2286332491886045</v>
      </c>
      <c r="F8" s="12">
        <f>AVERAGEIF(networkResults_1!$M$2:$M$96,"=0",networkResults_1!$V$2:$UV$96)</f>
        <v>0.29943502824858764</v>
      </c>
      <c r="G8" s="12">
        <f>AVERAGEIF(networkResults_1!$N$2:$N$96,"=1",networkResults_1!$V$2:$V$96)</f>
        <v>0.28777497295348003</v>
      </c>
      <c r="H8" s="12">
        <f>AVERAGEIF(networkResults_1!$N$2:$N$96,"=0",networkResults_1!$V$2:$UV$96)</f>
        <v>0.24152542372881361</v>
      </c>
      <c r="I8" s="12">
        <f>AVERAGEIF(networkResults_1!$AB$2:$AB$96,"=1",networkResults_1!$V$2:$V$96)</f>
        <v>0.20781134856300659</v>
      </c>
      <c r="J8" s="12">
        <f>AVERAGEIF(networkResults_1!$AC$2:$AC$96,"=1",networkResults_1!$V$2:$V$96)</f>
        <v>0.21370670596904934</v>
      </c>
      <c r="K8" s="12">
        <f>AVERAGEIF(networkResults_1!$AD$2:$AD$96,"=1",networkResults_1!$V$2:$V$96)</f>
        <v>0.19823139277818716</v>
      </c>
      <c r="L8" s="12">
        <f>AVERAGEIF(networkResults_1!$AE$2:$AE$96,"=1",networkResults_1!$V$2:$V$96)</f>
        <v>8.6286594761171037E-2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networkResults_1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disbeat</dc:creator>
  <cp:lastModifiedBy>disbeat</cp:lastModifiedBy>
  <dcterms:created xsi:type="dcterms:W3CDTF">2009-11-23T02:59:40Z</dcterms:created>
  <dcterms:modified xsi:type="dcterms:W3CDTF">2009-11-24T04:23:12Z</dcterms:modified>
</cp:coreProperties>
</file>