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930" windowWidth="18435" windowHeight="7665" activeTab="1"/>
  </bookViews>
  <sheets>
    <sheet name="LongShortRatio" sheetId="1" r:id="rId1"/>
    <sheet name="Stats" sheetId="2" r:id="rId2"/>
  </sheets>
  <calcPr calcId="125725"/>
</workbook>
</file>

<file path=xl/calcChain.xml><?xml version="1.0" encoding="utf-8"?>
<calcChain xmlns="http://schemas.openxmlformats.org/spreadsheetml/2006/main">
  <c r="D5" i="2"/>
  <c r="D4"/>
  <c r="C5"/>
  <c r="C4"/>
  <c r="V6" i="1" l="1"/>
  <c r="W6"/>
  <c r="V7"/>
  <c r="W7"/>
  <c r="V8"/>
  <c r="W8"/>
  <c r="V9"/>
  <c r="W9"/>
  <c r="V10"/>
  <c r="W10"/>
  <c r="V11"/>
  <c r="W11"/>
  <c r="S6"/>
  <c r="S7"/>
  <c r="S8"/>
  <c r="S9"/>
  <c r="S10"/>
  <c r="S11"/>
  <c r="W5"/>
  <c r="V5"/>
  <c r="W4"/>
  <c r="V4"/>
  <c r="S3"/>
  <c r="S4"/>
  <c r="S5"/>
  <c r="W3"/>
  <c r="V3"/>
  <c r="W2"/>
  <c r="V2"/>
  <c r="S2"/>
</calcChain>
</file>

<file path=xl/sharedStrings.xml><?xml version="1.0" encoding="utf-8"?>
<sst xmlns="http://schemas.openxmlformats.org/spreadsheetml/2006/main" count="102" uniqueCount="40">
  <si>
    <t>trainingData</t>
  </si>
  <si>
    <t>testingData</t>
  </si>
  <si>
    <t>networkType</t>
  </si>
  <si>
    <t>transferFcn</t>
  </si>
  <si>
    <t>learningFcn</t>
  </si>
  <si>
    <t>performanceFcn</t>
  </si>
  <si>
    <t>learningRate</t>
  </si>
  <si>
    <t>numLayers</t>
  </si>
  <si>
    <t>hiddenLayerSize</t>
  </si>
  <si>
    <t>epochs</t>
  </si>
  <si>
    <t>goal</t>
  </si>
  <si>
    <t>characteristics</t>
  </si>
  <si>
    <t>correlation</t>
  </si>
  <si>
    <t>mutualinfo</t>
  </si>
  <si>
    <t>clustering</t>
  </si>
  <si>
    <t>oneNeuronOutput</t>
  </si>
  <si>
    <t>normalize</t>
  </si>
  <si>
    <t>ratio</t>
  </si>
  <si>
    <t>correctPercentage</t>
  </si>
  <si>
    <t>correct</t>
  </si>
  <si>
    <t>total</t>
  </si>
  <si>
    <t>specificity</t>
  </si>
  <si>
    <t>sensitivity</t>
  </si>
  <si>
    <t>crisis</t>
  </si>
  <si>
    <t>truePositives</t>
  </si>
  <si>
    <t>trueNegatives</t>
  </si>
  <si>
    <t>falsePositives</t>
  </si>
  <si>
    <t>falseNegatives</t>
  </si>
  <si>
    <t>pat_30(1)</t>
  </si>
  <si>
    <t>pat_35</t>
  </si>
  <si>
    <t>newff</t>
  </si>
  <si>
    <t>logsig</t>
  </si>
  <si>
    <t>trainlm</t>
  </si>
  <si>
    <t>mse</t>
  </si>
  <si>
    <t>0.2</t>
  </si>
  <si>
    <t>pat_30(2)</t>
  </si>
  <si>
    <t>Specificity</t>
  </si>
  <si>
    <t>Sensibility</t>
  </si>
  <si>
    <t>short/long wave ratio</t>
  </si>
  <si>
    <t>no short/long wave ratio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</si>
</sst>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Font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 wrapText="1"/>
    </xf>
    <xf numFmtId="0" fontId="0" fillId="0" borderId="13" xfId="0" applyBorder="1"/>
    <xf numFmtId="9" fontId="0" fillId="0" borderId="14" xfId="1" applyFont="1" applyBorder="1" applyAlignment="1">
      <alignment horizontal="center"/>
    </xf>
    <xf numFmtId="0" fontId="0" fillId="0" borderId="15" xfId="0" applyBorder="1"/>
    <xf numFmtId="0" fontId="16" fillId="33" borderId="11" xfId="0" applyFont="1" applyFill="1" applyBorder="1" applyAlignment="1">
      <alignment horizontal="center" vertical="center" wrapText="1"/>
    </xf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cto" xfId="7" builtinId="26" customBuiltin="1"/>
    <cellStyle name="Entrada" xfId="10" builtinId="20" customBuiltin="1"/>
    <cellStyle name="Incorrec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"/>
  <sheetViews>
    <sheetView topLeftCell="J1" workbookViewId="0">
      <selection activeCell="N19" sqref="N19:P21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>
        <v>3</v>
      </c>
      <c r="I2">
        <v>30</v>
      </c>
      <c r="J2">
        <v>250</v>
      </c>
      <c r="K2" s="1">
        <v>9.9999999999999995E-7</v>
      </c>
      <c r="L2">
        <v>20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 s="2">
        <f>T2/U2</f>
        <v>0.82289416846652264</v>
      </c>
      <c r="T2">
        <v>4572</v>
      </c>
      <c r="U2">
        <v>5556</v>
      </c>
      <c r="V2" s="2">
        <f>Z2/(Z2+AA2)</f>
        <v>0.83980762116167218</v>
      </c>
      <c r="W2" s="2">
        <f>Y2/(Y2 + AB2)</f>
        <v>0.21333333333333335</v>
      </c>
      <c r="X2">
        <v>45</v>
      </c>
      <c r="Y2">
        <v>32</v>
      </c>
      <c r="Z2">
        <v>4540</v>
      </c>
      <c r="AA2">
        <v>866</v>
      </c>
      <c r="AB2">
        <v>118</v>
      </c>
    </row>
    <row r="3" spans="1:28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>
        <v>3</v>
      </c>
      <c r="I3">
        <v>30</v>
      </c>
      <c r="J3">
        <v>250</v>
      </c>
      <c r="K3" s="1">
        <v>9.9999999999999995E-7</v>
      </c>
      <c r="L3">
        <v>20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 s="2">
        <f t="shared" ref="S3:S11" si="0">T3/U3</f>
        <v>0.75269978401727866</v>
      </c>
      <c r="T3">
        <v>4182</v>
      </c>
      <c r="U3">
        <v>5556</v>
      </c>
      <c r="V3" s="2">
        <f>Z3/(Z3+AA3)</f>
        <v>0.76711061783203849</v>
      </c>
      <c r="W3" s="2">
        <f>Y3/(Y3 + AB3)</f>
        <v>0.23333333333333334</v>
      </c>
      <c r="X3">
        <v>78</v>
      </c>
      <c r="Y3">
        <v>35</v>
      </c>
      <c r="Z3">
        <v>4147</v>
      </c>
      <c r="AA3">
        <v>1259</v>
      </c>
      <c r="AB3">
        <v>115</v>
      </c>
    </row>
    <row r="4" spans="1:28">
      <c r="A4" t="s">
        <v>28</v>
      </c>
      <c r="B4" s="3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>
        <v>2</v>
      </c>
      <c r="I4">
        <v>30</v>
      </c>
      <c r="J4">
        <v>250</v>
      </c>
      <c r="K4" s="1">
        <v>9.9999999999999995E-7</v>
      </c>
      <c r="L4">
        <v>20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 s="2">
        <f t="shared" si="0"/>
        <v>0.89668826493880494</v>
      </c>
      <c r="T4">
        <v>4982</v>
      </c>
      <c r="U4">
        <v>5556</v>
      </c>
      <c r="V4" s="2">
        <f t="shared" ref="V4:V5" si="1">Z4/(Z4+AA4)</f>
        <v>0.92138364779874216</v>
      </c>
      <c r="W4" s="2">
        <f t="shared" ref="W4:W5" si="2">Y4/(Y4 + AB4)</f>
        <v>6.6666666666666671E-3</v>
      </c>
      <c r="X4">
        <v>26</v>
      </c>
      <c r="Y4">
        <v>1</v>
      </c>
      <c r="Z4">
        <v>4981</v>
      </c>
      <c r="AA4">
        <v>425</v>
      </c>
      <c r="AB4">
        <v>149</v>
      </c>
    </row>
    <row r="5" spans="1:28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>
        <v>2</v>
      </c>
      <c r="I5">
        <v>30</v>
      </c>
      <c r="J5">
        <v>250</v>
      </c>
      <c r="K5" s="1">
        <v>9.9999999999999995E-7</v>
      </c>
      <c r="L5">
        <v>20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 s="2">
        <f t="shared" si="0"/>
        <v>0.87329013678905687</v>
      </c>
      <c r="T5">
        <v>4852</v>
      </c>
      <c r="U5">
        <v>5556</v>
      </c>
      <c r="V5" s="2">
        <f t="shared" si="1"/>
        <v>0.89604143544210135</v>
      </c>
      <c r="W5" s="2">
        <f t="shared" si="2"/>
        <v>5.3333333333333337E-2</v>
      </c>
      <c r="X5">
        <v>36</v>
      </c>
      <c r="Y5">
        <v>8</v>
      </c>
      <c r="Z5">
        <v>4844</v>
      </c>
      <c r="AA5">
        <v>562</v>
      </c>
      <c r="AB5">
        <v>142</v>
      </c>
    </row>
    <row r="6" spans="1:28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>
        <v>2</v>
      </c>
      <c r="I6">
        <v>30</v>
      </c>
      <c r="J6">
        <v>200</v>
      </c>
      <c r="K6" s="1">
        <v>9.9999999999999995E-7</v>
      </c>
      <c r="L6">
        <v>20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 s="2">
        <f t="shared" si="0"/>
        <v>0.77411807055435566</v>
      </c>
      <c r="T6">
        <v>4301</v>
      </c>
      <c r="U6">
        <v>5556</v>
      </c>
      <c r="V6" s="2">
        <f t="shared" ref="V6:V11" si="3">Z6/(Z6+AA6)</f>
        <v>0.79097299297077317</v>
      </c>
      <c r="W6" s="2">
        <f t="shared" ref="W6:W11" si="4">Y6/(Y6 + AB6)</f>
        <v>0.16666666666666666</v>
      </c>
      <c r="X6">
        <v>37</v>
      </c>
      <c r="Y6">
        <v>25</v>
      </c>
      <c r="Z6">
        <v>4276</v>
      </c>
      <c r="AA6">
        <v>1130</v>
      </c>
      <c r="AB6">
        <v>125</v>
      </c>
    </row>
    <row r="7" spans="1:28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>
        <v>2</v>
      </c>
      <c r="I7">
        <v>30</v>
      </c>
      <c r="J7">
        <v>200</v>
      </c>
      <c r="K7" s="1">
        <v>9.9999999999999995E-7</v>
      </c>
      <c r="L7">
        <v>20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 s="2">
        <f t="shared" si="0"/>
        <v>0.86933045356371486</v>
      </c>
      <c r="T7">
        <v>4830</v>
      </c>
      <c r="U7">
        <v>5556</v>
      </c>
      <c r="V7" s="2">
        <f t="shared" si="3"/>
        <v>0.8919718830928598</v>
      </c>
      <c r="W7" s="2">
        <f t="shared" si="4"/>
        <v>5.3333333333333337E-2</v>
      </c>
      <c r="X7">
        <v>40</v>
      </c>
      <c r="Y7">
        <v>8</v>
      </c>
      <c r="Z7">
        <v>4822</v>
      </c>
      <c r="AA7">
        <v>584</v>
      </c>
      <c r="AB7">
        <v>142</v>
      </c>
    </row>
    <row r="8" spans="1:28">
      <c r="A8" t="s">
        <v>35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>
        <v>2</v>
      </c>
      <c r="I8">
        <v>30</v>
      </c>
      <c r="J8">
        <v>200</v>
      </c>
      <c r="K8" s="1">
        <v>9.9999999999999995E-7</v>
      </c>
      <c r="L8">
        <v>20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 s="2">
        <f t="shared" si="0"/>
        <v>0.89380849532037432</v>
      </c>
      <c r="T8">
        <v>4966</v>
      </c>
      <c r="U8">
        <v>5556</v>
      </c>
      <c r="V8" s="2">
        <f t="shared" si="3"/>
        <v>0.9173140954495006</v>
      </c>
      <c r="W8" s="2">
        <f t="shared" si="4"/>
        <v>4.6666666666666669E-2</v>
      </c>
      <c r="X8">
        <v>25</v>
      </c>
      <c r="Y8">
        <v>7</v>
      </c>
      <c r="Z8">
        <v>4959</v>
      </c>
      <c r="AA8">
        <v>447</v>
      </c>
      <c r="AB8">
        <v>143</v>
      </c>
    </row>
    <row r="9" spans="1:28">
      <c r="A9" t="s">
        <v>35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34</v>
      </c>
      <c r="H9">
        <v>2</v>
      </c>
      <c r="I9">
        <v>30</v>
      </c>
      <c r="J9">
        <v>200</v>
      </c>
      <c r="K9" s="1">
        <v>9.9999999999999995E-7</v>
      </c>
      <c r="L9">
        <v>20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 s="2">
        <f t="shared" si="0"/>
        <v>0.97300215982721383</v>
      </c>
      <c r="T9">
        <v>5406</v>
      </c>
      <c r="U9">
        <v>5556</v>
      </c>
      <c r="V9" s="2">
        <f t="shared" si="3"/>
        <v>1</v>
      </c>
      <c r="W9" s="2">
        <f t="shared" si="4"/>
        <v>0</v>
      </c>
      <c r="X9">
        <v>0</v>
      </c>
      <c r="Y9">
        <v>0</v>
      </c>
      <c r="Z9">
        <v>5406</v>
      </c>
      <c r="AA9">
        <v>0</v>
      </c>
      <c r="AB9">
        <v>150</v>
      </c>
    </row>
    <row r="10" spans="1:28">
      <c r="A10" t="s">
        <v>28</v>
      </c>
      <c r="B10" t="s">
        <v>35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>
        <v>2</v>
      </c>
      <c r="I10">
        <v>30</v>
      </c>
      <c r="J10">
        <v>200</v>
      </c>
      <c r="K10" s="1">
        <v>9.9999999999999995E-7</v>
      </c>
      <c r="L10">
        <v>20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 s="2">
        <f t="shared" si="0"/>
        <v>0.83898709985666509</v>
      </c>
      <c r="T10">
        <v>1756</v>
      </c>
      <c r="U10">
        <v>2093</v>
      </c>
      <c r="V10" s="2">
        <f t="shared" si="3"/>
        <v>0.8584070796460177</v>
      </c>
      <c r="W10" s="2">
        <f t="shared" si="4"/>
        <v>0.16949152542372881</v>
      </c>
      <c r="X10">
        <v>24</v>
      </c>
      <c r="Y10">
        <v>10</v>
      </c>
      <c r="Z10">
        <v>1746</v>
      </c>
      <c r="AA10">
        <v>288</v>
      </c>
      <c r="AB10">
        <v>49</v>
      </c>
    </row>
    <row r="11" spans="1:28">
      <c r="A11" t="s">
        <v>28</v>
      </c>
      <c r="B11" t="s">
        <v>35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H11">
        <v>2</v>
      </c>
      <c r="I11">
        <v>30</v>
      </c>
      <c r="J11">
        <v>200</v>
      </c>
      <c r="K11" s="1">
        <v>9.9999999999999995E-7</v>
      </c>
      <c r="L11">
        <v>20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 s="2">
        <f t="shared" si="0"/>
        <v>0.70138557095078835</v>
      </c>
      <c r="T11">
        <v>1468</v>
      </c>
      <c r="U11">
        <v>2093</v>
      </c>
      <c r="V11" s="2">
        <f t="shared" si="3"/>
        <v>0.70993117010816131</v>
      </c>
      <c r="W11" s="2">
        <f t="shared" si="4"/>
        <v>0.40677966101694918</v>
      </c>
      <c r="X11">
        <v>61</v>
      </c>
      <c r="Y11">
        <v>24</v>
      </c>
      <c r="Z11">
        <v>1444</v>
      </c>
      <c r="AA11">
        <v>590</v>
      </c>
      <c r="AB11">
        <v>35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W13"/>
  <sheetViews>
    <sheetView tabSelected="1" workbookViewId="0">
      <selection activeCell="B3" sqref="B3:D5"/>
    </sheetView>
  </sheetViews>
  <sheetFormatPr defaultRowHeight="15"/>
  <cols>
    <col min="2" max="2" width="10.28515625" bestFit="1" customWidth="1"/>
    <col min="3" max="3" width="13.42578125" bestFit="1" customWidth="1"/>
    <col min="4" max="4" width="12.140625" customWidth="1"/>
  </cols>
  <sheetData>
    <row r="2" spans="2:23" ht="15.75" thickBot="1">
      <c r="K2" s="1"/>
      <c r="S2" s="2"/>
      <c r="V2" s="2"/>
      <c r="W2" s="2"/>
    </row>
    <row r="3" spans="2:23" ht="45.75" thickBot="1">
      <c r="B3" s="4"/>
      <c r="C3" s="9" t="s">
        <v>38</v>
      </c>
      <c r="D3" s="5" t="s">
        <v>39</v>
      </c>
      <c r="K3" s="1"/>
      <c r="S3" s="2"/>
      <c r="V3" s="2"/>
      <c r="W3" s="2"/>
    </row>
    <row r="4" spans="2:23" ht="15.75" thickBot="1">
      <c r="B4" s="6" t="s">
        <v>36</v>
      </c>
      <c r="C4" s="7">
        <f>AVERAGEIF(LongShortRatio!$R$2:$R$11,"=1",LongShortRatio!$V$2:$V$11)</f>
        <v>0.85301102129503226</v>
      </c>
      <c r="D4" s="7">
        <f>AVERAGEIF(LongShortRatio!$R$2:$R$11,"=0",LongShortRatio!$V$2:$V$11)</f>
        <v>0.86557708740534112</v>
      </c>
      <c r="K4" s="1"/>
      <c r="S4" s="2"/>
      <c r="V4" s="2"/>
      <c r="W4" s="2"/>
    </row>
    <row r="5" spans="2:23" ht="15.75" thickBot="1">
      <c r="B5" s="8" t="s">
        <v>37</v>
      </c>
      <c r="C5" s="7">
        <f>AVERAGEIF(LongShortRatio!$R$2:$R$11,"=1",LongShortRatio!$W$2:$W$11)</f>
        <v>0.14935593220338986</v>
      </c>
      <c r="D5" s="7">
        <f>AVERAGEIF(LongShortRatio!$R$2:$R$11,"=0",LongShortRatio!$W$2:$W$11)</f>
        <v>0.12056497175141243</v>
      </c>
      <c r="K5" s="1"/>
      <c r="S5" s="2"/>
      <c r="V5" s="2"/>
      <c r="W5" s="2"/>
    </row>
    <row r="6" spans="2:23">
      <c r="K6" s="1"/>
      <c r="S6" s="2"/>
      <c r="V6" s="2"/>
      <c r="W6" s="2"/>
    </row>
    <row r="7" spans="2:23">
      <c r="K7" s="1"/>
      <c r="S7" s="2"/>
      <c r="V7" s="2"/>
      <c r="W7" s="2"/>
    </row>
    <row r="8" spans="2:23">
      <c r="K8" s="1"/>
      <c r="S8" s="2"/>
      <c r="V8" s="2"/>
      <c r="W8" s="2"/>
    </row>
    <row r="9" spans="2:23">
      <c r="K9" s="1"/>
      <c r="S9" s="2"/>
      <c r="V9" s="2"/>
      <c r="W9" s="2"/>
    </row>
    <row r="10" spans="2:23">
      <c r="K10" s="1"/>
      <c r="S10" s="2"/>
      <c r="V10" s="2"/>
      <c r="W10" s="2"/>
    </row>
    <row r="11" spans="2:23">
      <c r="K11" s="1"/>
      <c r="S11" s="2"/>
      <c r="V11" s="2"/>
      <c r="W11" s="2"/>
    </row>
    <row r="12" spans="2:23">
      <c r="K12" s="1"/>
      <c r="S12" s="2"/>
      <c r="V12" s="2"/>
      <c r="W12" s="2"/>
    </row>
    <row r="13" spans="2:23">
      <c r="K13" s="1"/>
      <c r="S13" s="2"/>
      <c r="V13" s="2"/>
      <c r="W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LongShortRatio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disbeat</dc:creator>
  <cp:lastModifiedBy>disbeat</cp:lastModifiedBy>
  <dcterms:created xsi:type="dcterms:W3CDTF">2009-11-23T19:57:14Z</dcterms:created>
  <dcterms:modified xsi:type="dcterms:W3CDTF">2009-11-24T04:23:23Z</dcterms:modified>
</cp:coreProperties>
</file>