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0" yWindow="0" windowWidth="28800" windowHeight="14010" activeTab="1"/>
  </bookViews>
  <sheets>
    <sheet name="Лист1" sheetId="1" r:id="rId1"/>
    <sheet name="1.62" sheetId="8" r:id="rId2"/>
    <sheet name="1.8" sheetId="20" r:id="rId3"/>
    <sheet name="1.98" sheetId="21" r:id="rId4"/>
    <sheet name="voltages" sheetId="19" r:id="rId5"/>
  </sheets>
  <calcPr calcId="162913"/>
</workbook>
</file>

<file path=xl/calcChain.xml><?xml version="1.0" encoding="utf-8"?>
<calcChain xmlns="http://schemas.openxmlformats.org/spreadsheetml/2006/main">
  <c r="AG154" i="21" l="1"/>
  <c r="AG150" i="21"/>
  <c r="AG144" i="21"/>
  <c r="AG140" i="21"/>
  <c r="L139" i="21"/>
  <c r="K139" i="21"/>
  <c r="J139" i="21"/>
  <c r="I139" i="21"/>
  <c r="H139" i="21"/>
  <c r="G139" i="21"/>
  <c r="F139" i="21"/>
  <c r="E139" i="21"/>
  <c r="D139" i="21"/>
  <c r="C139" i="21"/>
  <c r="B139" i="21"/>
  <c r="A139" i="21"/>
  <c r="L138" i="21"/>
  <c r="K138" i="21"/>
  <c r="J138" i="21"/>
  <c r="I138" i="21"/>
  <c r="H138" i="21"/>
  <c r="G138" i="21"/>
  <c r="F138" i="21"/>
  <c r="E138" i="21"/>
  <c r="D138" i="21"/>
  <c r="C138" i="21"/>
  <c r="O138" i="21" s="1"/>
  <c r="B138" i="21"/>
  <c r="A138" i="21"/>
  <c r="L137" i="21"/>
  <c r="K137" i="21"/>
  <c r="J137" i="21"/>
  <c r="I137" i="21"/>
  <c r="H137" i="21"/>
  <c r="G137" i="21"/>
  <c r="F137" i="21"/>
  <c r="E137" i="21"/>
  <c r="D137" i="21"/>
  <c r="C137" i="21"/>
  <c r="B137" i="21"/>
  <c r="Q137" i="21" s="1"/>
  <c r="A137" i="21"/>
  <c r="L136" i="21"/>
  <c r="K136" i="21"/>
  <c r="J136" i="21"/>
  <c r="I136" i="21"/>
  <c r="H136" i="21"/>
  <c r="G136" i="21"/>
  <c r="F136" i="21"/>
  <c r="E136" i="21"/>
  <c r="D136" i="21"/>
  <c r="C136" i="21"/>
  <c r="B136" i="21"/>
  <c r="A136" i="21"/>
  <c r="L135" i="21"/>
  <c r="K135" i="21"/>
  <c r="Q135" i="21" s="1"/>
  <c r="J135" i="21"/>
  <c r="I135" i="21"/>
  <c r="H135" i="21"/>
  <c r="G135" i="21"/>
  <c r="F135" i="21"/>
  <c r="E135" i="21"/>
  <c r="D135" i="21"/>
  <c r="C135" i="21"/>
  <c r="M135" i="21" s="1"/>
  <c r="B135" i="21"/>
  <c r="A135" i="21"/>
  <c r="L134" i="21"/>
  <c r="K134" i="21"/>
  <c r="J134" i="21"/>
  <c r="I134" i="21"/>
  <c r="H134" i="21"/>
  <c r="G134" i="21"/>
  <c r="F134" i="21"/>
  <c r="E134" i="21"/>
  <c r="D134" i="21"/>
  <c r="C134" i="21"/>
  <c r="B134" i="21"/>
  <c r="A134" i="21"/>
  <c r="L133" i="21"/>
  <c r="K133" i="21"/>
  <c r="J133" i="21"/>
  <c r="I133" i="21"/>
  <c r="H133" i="21"/>
  <c r="G133" i="21"/>
  <c r="F133" i="21"/>
  <c r="E133" i="21"/>
  <c r="D133" i="21"/>
  <c r="C133" i="21"/>
  <c r="B133" i="21"/>
  <c r="A133" i="21"/>
  <c r="L132" i="21"/>
  <c r="K132" i="21"/>
  <c r="J132" i="21"/>
  <c r="I132" i="21"/>
  <c r="H132" i="21"/>
  <c r="G132" i="21"/>
  <c r="F132" i="21"/>
  <c r="E132" i="21"/>
  <c r="D132" i="21"/>
  <c r="C132" i="21"/>
  <c r="B132" i="21"/>
  <c r="A132" i="21"/>
  <c r="L131" i="21"/>
  <c r="K131" i="21"/>
  <c r="J131" i="21"/>
  <c r="I131" i="21"/>
  <c r="H131" i="21"/>
  <c r="G131" i="21"/>
  <c r="F131" i="21"/>
  <c r="E131" i="21"/>
  <c r="D131" i="21"/>
  <c r="C131" i="21"/>
  <c r="B131" i="21"/>
  <c r="A131" i="21"/>
  <c r="L130" i="21"/>
  <c r="K130" i="21"/>
  <c r="J130" i="21"/>
  <c r="I130" i="21"/>
  <c r="H130" i="21"/>
  <c r="G130" i="21"/>
  <c r="F130" i="21"/>
  <c r="E130" i="21"/>
  <c r="D130" i="21"/>
  <c r="C130" i="21"/>
  <c r="B130" i="21"/>
  <c r="N130" i="21" s="1"/>
  <c r="A130" i="21"/>
  <c r="AG129" i="21"/>
  <c r="L129" i="21"/>
  <c r="K129" i="21"/>
  <c r="J129" i="21"/>
  <c r="I129" i="21"/>
  <c r="H129" i="21"/>
  <c r="G129" i="21"/>
  <c r="F129" i="21"/>
  <c r="E129" i="21"/>
  <c r="D129" i="21"/>
  <c r="C129" i="21"/>
  <c r="B129" i="21"/>
  <c r="A129" i="21"/>
  <c r="L128" i="21"/>
  <c r="K128" i="21"/>
  <c r="J128" i="21"/>
  <c r="I128" i="21"/>
  <c r="H128" i="21"/>
  <c r="G128" i="21"/>
  <c r="F128" i="21"/>
  <c r="E128" i="21"/>
  <c r="D128" i="21"/>
  <c r="C128" i="21"/>
  <c r="B128" i="21"/>
  <c r="A128" i="21"/>
  <c r="L127" i="21"/>
  <c r="K127" i="21"/>
  <c r="J127" i="21"/>
  <c r="I127" i="21"/>
  <c r="H127" i="21"/>
  <c r="G127" i="21"/>
  <c r="F127" i="21"/>
  <c r="E127" i="21"/>
  <c r="D127" i="21"/>
  <c r="C127" i="21"/>
  <c r="B127" i="21"/>
  <c r="A127" i="21"/>
  <c r="L126" i="21"/>
  <c r="K126" i="21"/>
  <c r="J126" i="21"/>
  <c r="M126" i="21" s="1"/>
  <c r="I126" i="21"/>
  <c r="H126" i="21"/>
  <c r="G126" i="21"/>
  <c r="F126" i="21"/>
  <c r="E126" i="21"/>
  <c r="D126" i="21"/>
  <c r="C126" i="21"/>
  <c r="B126" i="21"/>
  <c r="A126" i="21"/>
  <c r="AG125" i="21"/>
  <c r="L125" i="21"/>
  <c r="K125" i="21"/>
  <c r="J125" i="21"/>
  <c r="I125" i="21"/>
  <c r="H125" i="21"/>
  <c r="G125" i="21"/>
  <c r="F125" i="21"/>
  <c r="E125" i="21"/>
  <c r="D125" i="21"/>
  <c r="C125" i="21"/>
  <c r="M125" i="21" s="1"/>
  <c r="B125" i="21"/>
  <c r="A125" i="21"/>
  <c r="L124" i="21"/>
  <c r="K124" i="21"/>
  <c r="J124" i="21"/>
  <c r="I124" i="21"/>
  <c r="H124" i="21"/>
  <c r="G124" i="21"/>
  <c r="F124" i="21"/>
  <c r="E124" i="21"/>
  <c r="D124" i="21"/>
  <c r="C124" i="21"/>
  <c r="B124" i="21"/>
  <c r="A124" i="21"/>
  <c r="L123" i="21"/>
  <c r="K123" i="21"/>
  <c r="J123" i="21"/>
  <c r="I123" i="21"/>
  <c r="H123" i="21"/>
  <c r="G123" i="21"/>
  <c r="F123" i="21"/>
  <c r="E123" i="21"/>
  <c r="D123" i="21"/>
  <c r="C123" i="21"/>
  <c r="B123" i="21"/>
  <c r="A123" i="21"/>
  <c r="L122" i="21"/>
  <c r="K122" i="21"/>
  <c r="J122" i="21"/>
  <c r="I122" i="21"/>
  <c r="H122" i="21"/>
  <c r="G122" i="21"/>
  <c r="F122" i="21"/>
  <c r="E122" i="21"/>
  <c r="D122" i="21"/>
  <c r="C122" i="21"/>
  <c r="B122" i="21"/>
  <c r="N122" i="21" s="1"/>
  <c r="A122" i="21"/>
  <c r="L121" i="21"/>
  <c r="K121" i="21"/>
  <c r="J121" i="21"/>
  <c r="M121" i="21" s="1"/>
  <c r="I121" i="21"/>
  <c r="H121" i="21"/>
  <c r="G121" i="21"/>
  <c r="F121" i="21"/>
  <c r="E121" i="21"/>
  <c r="D121" i="21"/>
  <c r="C121" i="21"/>
  <c r="B121" i="21"/>
  <c r="A121" i="21"/>
  <c r="L120" i="21"/>
  <c r="K120" i="21"/>
  <c r="J120" i="21"/>
  <c r="I120" i="21"/>
  <c r="H120" i="21"/>
  <c r="G120" i="21"/>
  <c r="F120" i="21"/>
  <c r="E120" i="21"/>
  <c r="D120" i="21"/>
  <c r="C120" i="21"/>
  <c r="B120" i="21"/>
  <c r="A120" i="21"/>
  <c r="AG119" i="21"/>
  <c r="L119" i="21"/>
  <c r="K119" i="21"/>
  <c r="J119" i="21"/>
  <c r="I119" i="21"/>
  <c r="H119" i="21"/>
  <c r="G119" i="21"/>
  <c r="F119" i="21"/>
  <c r="E119" i="21"/>
  <c r="D119" i="21"/>
  <c r="C119" i="21"/>
  <c r="B119" i="21"/>
  <c r="A119" i="21"/>
  <c r="L118" i="21"/>
  <c r="K118" i="21"/>
  <c r="J118" i="21"/>
  <c r="I118" i="21"/>
  <c r="H118" i="21"/>
  <c r="G118" i="21"/>
  <c r="F118" i="21"/>
  <c r="E118" i="21"/>
  <c r="D118" i="21"/>
  <c r="C118" i="21"/>
  <c r="M118" i="21" s="1"/>
  <c r="B118" i="21"/>
  <c r="A118" i="21"/>
  <c r="L117" i="21"/>
  <c r="K117" i="21"/>
  <c r="J117" i="21"/>
  <c r="I117" i="21"/>
  <c r="H117" i="21"/>
  <c r="G117" i="21"/>
  <c r="F117" i="21"/>
  <c r="E117" i="21"/>
  <c r="D117" i="21"/>
  <c r="C117" i="21"/>
  <c r="B117" i="21"/>
  <c r="A117" i="21"/>
  <c r="L116" i="21"/>
  <c r="K116" i="21"/>
  <c r="J116" i="21"/>
  <c r="I116" i="21"/>
  <c r="H116" i="21"/>
  <c r="G116" i="21"/>
  <c r="F116" i="21"/>
  <c r="E116" i="21"/>
  <c r="D116" i="21"/>
  <c r="C116" i="21"/>
  <c r="B116" i="21"/>
  <c r="A116" i="21"/>
  <c r="AG115" i="21"/>
  <c r="L115" i="21"/>
  <c r="K115" i="21"/>
  <c r="J115" i="21"/>
  <c r="I115" i="21"/>
  <c r="H115" i="21"/>
  <c r="G115" i="21"/>
  <c r="F115" i="21"/>
  <c r="E115" i="21"/>
  <c r="D115" i="21"/>
  <c r="C115" i="21"/>
  <c r="M115" i="21" s="1"/>
  <c r="B115" i="21"/>
  <c r="A115" i="21"/>
  <c r="L114" i="21"/>
  <c r="K114" i="21"/>
  <c r="J114" i="21"/>
  <c r="I114" i="21"/>
  <c r="H114" i="21"/>
  <c r="G114" i="21"/>
  <c r="F114" i="21"/>
  <c r="E114" i="21"/>
  <c r="D114" i="21"/>
  <c r="C114" i="21"/>
  <c r="B114" i="21"/>
  <c r="A114" i="21"/>
  <c r="L113" i="21"/>
  <c r="K113" i="21"/>
  <c r="J113" i="21"/>
  <c r="I113" i="21"/>
  <c r="H113" i="21"/>
  <c r="G113" i="21"/>
  <c r="F113" i="21"/>
  <c r="E113" i="21"/>
  <c r="D113" i="21"/>
  <c r="C113" i="21"/>
  <c r="M113" i="21" s="1"/>
  <c r="B113" i="21"/>
  <c r="A113" i="21"/>
  <c r="L112" i="21"/>
  <c r="K112" i="21"/>
  <c r="J112" i="21"/>
  <c r="I112" i="21"/>
  <c r="H112" i="21"/>
  <c r="G112" i="21"/>
  <c r="F112" i="21"/>
  <c r="E112" i="21"/>
  <c r="D112" i="21"/>
  <c r="C112" i="21"/>
  <c r="B112" i="21"/>
  <c r="A112" i="21"/>
  <c r="L111" i="21"/>
  <c r="K111" i="21"/>
  <c r="J111" i="21"/>
  <c r="I111" i="21"/>
  <c r="H111" i="21"/>
  <c r="G111" i="21"/>
  <c r="F111" i="21"/>
  <c r="E111" i="21"/>
  <c r="D111" i="21"/>
  <c r="C111" i="21"/>
  <c r="B111" i="21"/>
  <c r="A111" i="21"/>
  <c r="L110" i="21"/>
  <c r="K110" i="21"/>
  <c r="J110" i="21"/>
  <c r="I110" i="21"/>
  <c r="H110" i="21"/>
  <c r="G110" i="21"/>
  <c r="F110" i="21"/>
  <c r="E110" i="21"/>
  <c r="D110" i="21"/>
  <c r="C110" i="21"/>
  <c r="B110" i="21"/>
  <c r="A110" i="21"/>
  <c r="L109" i="21"/>
  <c r="K109" i="21"/>
  <c r="J109" i="21"/>
  <c r="I109" i="21"/>
  <c r="H109" i="21"/>
  <c r="G109" i="21"/>
  <c r="F109" i="21"/>
  <c r="E109" i="21"/>
  <c r="D109" i="21"/>
  <c r="C109" i="21"/>
  <c r="B109" i="21"/>
  <c r="A109" i="21"/>
  <c r="L108" i="21"/>
  <c r="K108" i="21"/>
  <c r="J108" i="21"/>
  <c r="I108" i="21"/>
  <c r="H108" i="21"/>
  <c r="G108" i="21"/>
  <c r="F108" i="21"/>
  <c r="E108" i="21"/>
  <c r="D108" i="21"/>
  <c r="C108" i="21"/>
  <c r="B108" i="21"/>
  <c r="N108" i="21" s="1"/>
  <c r="A108" i="21"/>
  <c r="L107" i="21"/>
  <c r="K107" i="21"/>
  <c r="J107" i="21"/>
  <c r="M107" i="21" s="1"/>
  <c r="I107" i="21"/>
  <c r="H107" i="21"/>
  <c r="G107" i="21"/>
  <c r="F107" i="21"/>
  <c r="E107" i="21"/>
  <c r="D107" i="21"/>
  <c r="C107" i="21"/>
  <c r="B107" i="21"/>
  <c r="A107" i="21"/>
  <c r="L106" i="21"/>
  <c r="K106" i="21"/>
  <c r="J106" i="21"/>
  <c r="I106" i="21"/>
  <c r="H106" i="21"/>
  <c r="G106" i="21"/>
  <c r="F106" i="21"/>
  <c r="E106" i="21"/>
  <c r="D106" i="21"/>
  <c r="C106" i="21"/>
  <c r="B106" i="21"/>
  <c r="A106" i="21"/>
  <c r="L105" i="21"/>
  <c r="K105" i="21"/>
  <c r="J105" i="21"/>
  <c r="I105" i="21"/>
  <c r="H105" i="21"/>
  <c r="G105" i="21"/>
  <c r="F105" i="21"/>
  <c r="E105" i="21"/>
  <c r="D105" i="21"/>
  <c r="C105" i="21"/>
  <c r="B105" i="21"/>
  <c r="Q105" i="21" s="1"/>
  <c r="A105" i="21"/>
  <c r="L104" i="21"/>
  <c r="K104" i="21"/>
  <c r="J104" i="21"/>
  <c r="I104" i="21"/>
  <c r="H104" i="21"/>
  <c r="G104" i="21"/>
  <c r="F104" i="21"/>
  <c r="E104" i="21"/>
  <c r="D104" i="21"/>
  <c r="C104" i="21"/>
  <c r="B104" i="21"/>
  <c r="A104" i="21"/>
  <c r="L103" i="21"/>
  <c r="K103" i="21"/>
  <c r="J103" i="21"/>
  <c r="I103" i="21"/>
  <c r="H103" i="21"/>
  <c r="G103" i="21"/>
  <c r="F103" i="21"/>
  <c r="E103" i="21"/>
  <c r="D103" i="21"/>
  <c r="C103" i="21"/>
  <c r="B103" i="21"/>
  <c r="A103" i="21"/>
  <c r="AG102" i="21"/>
  <c r="L102" i="21"/>
  <c r="K102" i="21"/>
  <c r="J102" i="21"/>
  <c r="I102" i="21"/>
  <c r="H102" i="21"/>
  <c r="G102" i="21"/>
  <c r="F102" i="21"/>
  <c r="E102" i="21"/>
  <c r="D102" i="21"/>
  <c r="C102" i="21"/>
  <c r="B102" i="21"/>
  <c r="Q102" i="21" s="1"/>
  <c r="A102" i="21"/>
  <c r="L101" i="21"/>
  <c r="K101" i="21"/>
  <c r="J101" i="21"/>
  <c r="I101" i="21"/>
  <c r="H101" i="21"/>
  <c r="G101" i="21"/>
  <c r="F101" i="21"/>
  <c r="E101" i="21"/>
  <c r="D101" i="21"/>
  <c r="C101" i="21"/>
  <c r="B101" i="21"/>
  <c r="A101" i="21"/>
  <c r="L100" i="21"/>
  <c r="K100" i="21"/>
  <c r="J100" i="21"/>
  <c r="I100" i="21"/>
  <c r="H100" i="21"/>
  <c r="G100" i="21"/>
  <c r="F100" i="21"/>
  <c r="E100" i="21"/>
  <c r="D100" i="21"/>
  <c r="C100" i="21"/>
  <c r="B100" i="21"/>
  <c r="A100" i="21"/>
  <c r="L99" i="21"/>
  <c r="K99" i="21"/>
  <c r="J99" i="21"/>
  <c r="I99" i="21"/>
  <c r="H99" i="21"/>
  <c r="G99" i="21"/>
  <c r="F99" i="21"/>
  <c r="E99" i="21"/>
  <c r="D99" i="21"/>
  <c r="C99" i="21"/>
  <c r="B99" i="21"/>
  <c r="A99" i="21"/>
  <c r="AG98" i="21"/>
  <c r="L98" i="21"/>
  <c r="K98" i="21"/>
  <c r="J98" i="21"/>
  <c r="I98" i="21"/>
  <c r="H98" i="21"/>
  <c r="G98" i="21"/>
  <c r="F98" i="21"/>
  <c r="E98" i="21"/>
  <c r="D98" i="21"/>
  <c r="C98" i="21"/>
  <c r="B98" i="21"/>
  <c r="A98" i="21"/>
  <c r="L97" i="21"/>
  <c r="K97" i="21"/>
  <c r="J97" i="21"/>
  <c r="P97" i="21" s="1"/>
  <c r="I97" i="21"/>
  <c r="H97" i="21"/>
  <c r="G97" i="21"/>
  <c r="F97" i="21"/>
  <c r="E97" i="21"/>
  <c r="D97" i="21"/>
  <c r="C97" i="21"/>
  <c r="B97" i="21"/>
  <c r="A97" i="21"/>
  <c r="L96" i="21"/>
  <c r="K96" i="21"/>
  <c r="J96" i="21"/>
  <c r="I96" i="21"/>
  <c r="H96" i="21"/>
  <c r="G96" i="21"/>
  <c r="F96" i="21"/>
  <c r="E96" i="21"/>
  <c r="D96" i="21"/>
  <c r="C96" i="21"/>
  <c r="N96" i="21" s="1"/>
  <c r="B96" i="21"/>
  <c r="A96" i="21"/>
  <c r="L95" i="21"/>
  <c r="K95" i="21"/>
  <c r="J95" i="21"/>
  <c r="I95" i="21"/>
  <c r="H95" i="21"/>
  <c r="G95" i="21"/>
  <c r="F95" i="21"/>
  <c r="E95" i="21"/>
  <c r="D95" i="21"/>
  <c r="C95" i="21"/>
  <c r="B95" i="21"/>
  <c r="A95" i="21"/>
  <c r="L94" i="21"/>
  <c r="K94" i="21"/>
  <c r="J94" i="21"/>
  <c r="I94" i="21"/>
  <c r="H94" i="21"/>
  <c r="G94" i="21"/>
  <c r="F94" i="21"/>
  <c r="E94" i="21"/>
  <c r="D94" i="21"/>
  <c r="C94" i="21"/>
  <c r="B94" i="21"/>
  <c r="A94" i="21"/>
  <c r="L93" i="21"/>
  <c r="K93" i="21"/>
  <c r="J93" i="21"/>
  <c r="I93" i="21"/>
  <c r="H93" i="21"/>
  <c r="G93" i="21"/>
  <c r="F93" i="21"/>
  <c r="E93" i="21"/>
  <c r="D93" i="21"/>
  <c r="C93" i="21"/>
  <c r="B93" i="21"/>
  <c r="Q93" i="21" s="1"/>
  <c r="A93" i="21"/>
  <c r="AG92" i="21"/>
  <c r="L92" i="21"/>
  <c r="K92" i="21"/>
  <c r="J92" i="21"/>
  <c r="I92" i="21"/>
  <c r="H92" i="21"/>
  <c r="G92" i="21"/>
  <c r="F92" i="21"/>
  <c r="E92" i="21"/>
  <c r="D92" i="21"/>
  <c r="C92" i="21"/>
  <c r="B92" i="21"/>
  <c r="Q92" i="21" s="1"/>
  <c r="A92" i="21"/>
  <c r="L91" i="21"/>
  <c r="K91" i="21"/>
  <c r="J91" i="21"/>
  <c r="I91" i="21"/>
  <c r="H91" i="21"/>
  <c r="G91" i="21"/>
  <c r="F91" i="21"/>
  <c r="E91" i="21"/>
  <c r="D91" i="21"/>
  <c r="C91" i="21"/>
  <c r="B91" i="21"/>
  <c r="A91" i="21"/>
  <c r="L90" i="21"/>
  <c r="K90" i="21"/>
  <c r="J90" i="21"/>
  <c r="M90" i="21" s="1"/>
  <c r="I90" i="21"/>
  <c r="H90" i="21"/>
  <c r="G90" i="21"/>
  <c r="F90" i="21"/>
  <c r="E90" i="21"/>
  <c r="D90" i="21"/>
  <c r="C90" i="21"/>
  <c r="B90" i="21"/>
  <c r="A90" i="21"/>
  <c r="L89" i="21"/>
  <c r="K89" i="21"/>
  <c r="J89" i="21"/>
  <c r="I89" i="21"/>
  <c r="H89" i="21"/>
  <c r="G89" i="21"/>
  <c r="F89" i="21"/>
  <c r="E89" i="21"/>
  <c r="D89" i="21"/>
  <c r="C89" i="21"/>
  <c r="B89" i="21"/>
  <c r="A89" i="21"/>
  <c r="AG88" i="21"/>
  <c r="L88" i="21"/>
  <c r="K88" i="21"/>
  <c r="J88" i="21"/>
  <c r="I88" i="21"/>
  <c r="H88" i="21"/>
  <c r="G88" i="21"/>
  <c r="F88" i="21"/>
  <c r="E88" i="21"/>
  <c r="D88" i="21"/>
  <c r="C88" i="21"/>
  <c r="B88" i="21"/>
  <c r="A88" i="21"/>
  <c r="L87" i="21"/>
  <c r="K87" i="21"/>
  <c r="J87" i="21"/>
  <c r="I87" i="21"/>
  <c r="H87" i="21"/>
  <c r="G87" i="21"/>
  <c r="F87" i="21"/>
  <c r="E87" i="21"/>
  <c r="D87" i="21"/>
  <c r="C87" i="21"/>
  <c r="B87" i="21"/>
  <c r="A87" i="21"/>
  <c r="L86" i="21"/>
  <c r="K86" i="21"/>
  <c r="J86" i="21"/>
  <c r="I86" i="21"/>
  <c r="H86" i="21"/>
  <c r="G86" i="21"/>
  <c r="F86" i="21"/>
  <c r="E86" i="21"/>
  <c r="D86" i="21"/>
  <c r="C86" i="21"/>
  <c r="M86" i="21" s="1"/>
  <c r="B86" i="21"/>
  <c r="A86" i="21"/>
  <c r="L85" i="21"/>
  <c r="K85" i="21"/>
  <c r="J85" i="21"/>
  <c r="I85" i="21"/>
  <c r="H85" i="21"/>
  <c r="G85" i="21"/>
  <c r="F85" i="21"/>
  <c r="E85" i="21"/>
  <c r="D85" i="21"/>
  <c r="C85" i="21"/>
  <c r="B85" i="21"/>
  <c r="A85" i="21"/>
  <c r="L84" i="21"/>
  <c r="K84" i="21"/>
  <c r="J84" i="21"/>
  <c r="I84" i="21"/>
  <c r="H84" i="21"/>
  <c r="G84" i="21"/>
  <c r="F84" i="21"/>
  <c r="E84" i="21"/>
  <c r="D84" i="21"/>
  <c r="C84" i="21"/>
  <c r="B84" i="21"/>
  <c r="A84" i="21"/>
  <c r="L83" i="21"/>
  <c r="K83" i="21"/>
  <c r="J83" i="21"/>
  <c r="I83" i="21"/>
  <c r="H83" i="21"/>
  <c r="G83" i="21"/>
  <c r="F83" i="21"/>
  <c r="E83" i="21"/>
  <c r="D83" i="21"/>
  <c r="C83" i="21"/>
  <c r="B83" i="21"/>
  <c r="A83" i="21"/>
  <c r="L82" i="21"/>
  <c r="K82" i="21"/>
  <c r="J82" i="21"/>
  <c r="I82" i="21"/>
  <c r="H82" i="21"/>
  <c r="G82" i="21"/>
  <c r="F82" i="21"/>
  <c r="E82" i="21"/>
  <c r="D82" i="21"/>
  <c r="C82" i="21"/>
  <c r="B82" i="21"/>
  <c r="A82" i="21"/>
  <c r="L81" i="21"/>
  <c r="K81" i="21"/>
  <c r="J81" i="21"/>
  <c r="I81" i="21"/>
  <c r="H81" i="21"/>
  <c r="G81" i="21"/>
  <c r="F81" i="21"/>
  <c r="E81" i="21"/>
  <c r="D81" i="21"/>
  <c r="C81" i="21"/>
  <c r="B81" i="21"/>
  <c r="A81" i="21"/>
  <c r="L80" i="21"/>
  <c r="K80" i="21"/>
  <c r="J80" i="21"/>
  <c r="M80" i="21" s="1"/>
  <c r="I80" i="21"/>
  <c r="H80" i="21"/>
  <c r="G80" i="21"/>
  <c r="F80" i="21"/>
  <c r="E80" i="21"/>
  <c r="D80" i="21"/>
  <c r="C80" i="21"/>
  <c r="B80" i="21"/>
  <c r="A80" i="21"/>
  <c r="L79" i="21"/>
  <c r="K79" i="21"/>
  <c r="J79" i="21"/>
  <c r="I79" i="21"/>
  <c r="H79" i="21"/>
  <c r="G79" i="21"/>
  <c r="F79" i="21"/>
  <c r="E79" i="21"/>
  <c r="D79" i="21"/>
  <c r="C79" i="21"/>
  <c r="B79" i="21"/>
  <c r="A79" i="21"/>
  <c r="L78" i="21"/>
  <c r="K78" i="21"/>
  <c r="J78" i="21"/>
  <c r="I78" i="21"/>
  <c r="H78" i="21"/>
  <c r="G78" i="21"/>
  <c r="F78" i="21"/>
  <c r="E78" i="21"/>
  <c r="D78" i="21"/>
  <c r="C78" i="21"/>
  <c r="B78" i="21"/>
  <c r="N78" i="21" s="1"/>
  <c r="A78" i="21"/>
  <c r="L77" i="21"/>
  <c r="K77" i="21"/>
  <c r="J77" i="21"/>
  <c r="I77" i="21"/>
  <c r="H77" i="21"/>
  <c r="G77" i="21"/>
  <c r="F77" i="21"/>
  <c r="E77" i="21"/>
  <c r="D77" i="21"/>
  <c r="C77" i="21"/>
  <c r="B77" i="21"/>
  <c r="A77" i="21"/>
  <c r="AG76" i="21"/>
  <c r="L76" i="21"/>
  <c r="K76" i="21"/>
  <c r="J76" i="21"/>
  <c r="I76" i="21"/>
  <c r="H76" i="21"/>
  <c r="G76" i="21"/>
  <c r="F76" i="21"/>
  <c r="E76" i="21"/>
  <c r="D76" i="21"/>
  <c r="C76" i="21"/>
  <c r="B76" i="21"/>
  <c r="A76" i="21"/>
  <c r="L75" i="21"/>
  <c r="K75" i="21"/>
  <c r="J75" i="21"/>
  <c r="I75" i="21"/>
  <c r="H75" i="21"/>
  <c r="G75" i="21"/>
  <c r="F75" i="21"/>
  <c r="E75" i="21"/>
  <c r="D75" i="21"/>
  <c r="C75" i="21"/>
  <c r="B75" i="21"/>
  <c r="A75" i="21"/>
  <c r="L74" i="21"/>
  <c r="K74" i="21"/>
  <c r="J74" i="21"/>
  <c r="I74" i="21"/>
  <c r="H74" i="21"/>
  <c r="G74" i="21"/>
  <c r="F74" i="21"/>
  <c r="E74" i="21"/>
  <c r="D74" i="21"/>
  <c r="C74" i="21"/>
  <c r="P74" i="21" s="1"/>
  <c r="B74" i="21"/>
  <c r="A74" i="21"/>
  <c r="L73" i="21"/>
  <c r="K73" i="21"/>
  <c r="J73" i="21"/>
  <c r="I73" i="21"/>
  <c r="H73" i="21"/>
  <c r="G73" i="21"/>
  <c r="F73" i="21"/>
  <c r="E73" i="21"/>
  <c r="D73" i="21"/>
  <c r="C73" i="21"/>
  <c r="B73" i="21"/>
  <c r="N73" i="21" s="1"/>
  <c r="A73" i="21"/>
  <c r="AG72" i="21"/>
  <c r="L72" i="21"/>
  <c r="K72" i="21"/>
  <c r="J72" i="21"/>
  <c r="I72" i="21"/>
  <c r="H72" i="21"/>
  <c r="G72" i="21"/>
  <c r="F72" i="21"/>
  <c r="E72" i="21"/>
  <c r="D72" i="21"/>
  <c r="C72" i="21"/>
  <c r="B72" i="21"/>
  <c r="A72" i="21"/>
  <c r="L71" i="21"/>
  <c r="K71" i="21"/>
  <c r="J71" i="21"/>
  <c r="I71" i="21"/>
  <c r="H71" i="21"/>
  <c r="G71" i="21"/>
  <c r="F71" i="21"/>
  <c r="E71" i="21"/>
  <c r="D71" i="21"/>
  <c r="C71" i="21"/>
  <c r="P71" i="21" s="1"/>
  <c r="B71" i="21"/>
  <c r="A71" i="21"/>
  <c r="L70" i="21"/>
  <c r="K70" i="21"/>
  <c r="J70" i="21"/>
  <c r="I70" i="21"/>
  <c r="H70" i="21"/>
  <c r="G70" i="21"/>
  <c r="F70" i="21"/>
  <c r="E70" i="21"/>
  <c r="D70" i="21"/>
  <c r="C70" i="21"/>
  <c r="B70" i="21"/>
  <c r="A70" i="21"/>
  <c r="L69" i="21"/>
  <c r="K69" i="21"/>
  <c r="J69" i="21"/>
  <c r="I69" i="21"/>
  <c r="H69" i="21"/>
  <c r="G69" i="21"/>
  <c r="F69" i="21"/>
  <c r="E69" i="21"/>
  <c r="D69" i="21"/>
  <c r="C69" i="21"/>
  <c r="B69" i="21"/>
  <c r="A69" i="21"/>
  <c r="L68" i="21"/>
  <c r="K68" i="21"/>
  <c r="J68" i="21"/>
  <c r="I68" i="21"/>
  <c r="H68" i="21"/>
  <c r="G68" i="21"/>
  <c r="F68" i="21"/>
  <c r="E68" i="21"/>
  <c r="D68" i="21"/>
  <c r="C68" i="21"/>
  <c r="B68" i="21"/>
  <c r="A68" i="21"/>
  <c r="L67" i="21"/>
  <c r="K67" i="21"/>
  <c r="J67" i="21"/>
  <c r="I67" i="21"/>
  <c r="H67" i="21"/>
  <c r="G67" i="21"/>
  <c r="F67" i="21"/>
  <c r="E67" i="21"/>
  <c r="D67" i="21"/>
  <c r="C67" i="21"/>
  <c r="B67" i="21"/>
  <c r="A67" i="21"/>
  <c r="AG66" i="21"/>
  <c r="L66" i="21"/>
  <c r="K66" i="21"/>
  <c r="J66" i="21"/>
  <c r="I66" i="21"/>
  <c r="H66" i="21"/>
  <c r="G66" i="21"/>
  <c r="F66" i="21"/>
  <c r="E66" i="21"/>
  <c r="D66" i="21"/>
  <c r="C66" i="21"/>
  <c r="B66" i="21"/>
  <c r="A66" i="21"/>
  <c r="L65" i="21"/>
  <c r="K65" i="21"/>
  <c r="J65" i="21"/>
  <c r="I65" i="21"/>
  <c r="H65" i="21"/>
  <c r="G65" i="21"/>
  <c r="F65" i="21"/>
  <c r="E65" i="21"/>
  <c r="D65" i="21"/>
  <c r="C65" i="21"/>
  <c r="B65" i="21"/>
  <c r="A65" i="21"/>
  <c r="L64" i="21"/>
  <c r="K64" i="21"/>
  <c r="J64" i="21"/>
  <c r="I64" i="21"/>
  <c r="H64" i="21"/>
  <c r="G64" i="21"/>
  <c r="F64" i="21"/>
  <c r="E64" i="21"/>
  <c r="D64" i="21"/>
  <c r="C64" i="21"/>
  <c r="B64" i="21"/>
  <c r="A64" i="21"/>
  <c r="L63" i="21"/>
  <c r="K63" i="21"/>
  <c r="J63" i="21"/>
  <c r="M63" i="21" s="1"/>
  <c r="I63" i="21"/>
  <c r="H63" i="21"/>
  <c r="G63" i="21"/>
  <c r="F63" i="21"/>
  <c r="E63" i="21"/>
  <c r="D63" i="21"/>
  <c r="C63" i="21"/>
  <c r="B63" i="21"/>
  <c r="A63" i="21"/>
  <c r="AG62" i="21"/>
  <c r="L62" i="21"/>
  <c r="K62" i="21"/>
  <c r="J62" i="21"/>
  <c r="I62" i="21"/>
  <c r="H62" i="21"/>
  <c r="G62" i="21"/>
  <c r="F62" i="21"/>
  <c r="E62" i="21"/>
  <c r="D62" i="21"/>
  <c r="C62" i="21"/>
  <c r="B62" i="21"/>
  <c r="M62" i="21" s="1"/>
  <c r="A62" i="21"/>
  <c r="L61" i="21"/>
  <c r="K61" i="21"/>
  <c r="J61" i="21"/>
  <c r="I61" i="21"/>
  <c r="H61" i="21"/>
  <c r="G61" i="21"/>
  <c r="F61" i="21"/>
  <c r="E61" i="21"/>
  <c r="D61" i="21"/>
  <c r="C61" i="21"/>
  <c r="B61" i="21"/>
  <c r="A61" i="21"/>
  <c r="L60" i="21"/>
  <c r="K60" i="21"/>
  <c r="J60" i="21"/>
  <c r="I60" i="21"/>
  <c r="H60" i="21"/>
  <c r="G60" i="21"/>
  <c r="F60" i="21"/>
  <c r="E60" i="21"/>
  <c r="D60" i="21"/>
  <c r="C60" i="21"/>
  <c r="B60" i="21"/>
  <c r="A60" i="21"/>
  <c r="L59" i="21"/>
  <c r="K59" i="21"/>
  <c r="J59" i="21"/>
  <c r="I59" i="21"/>
  <c r="H59" i="21"/>
  <c r="G59" i="21"/>
  <c r="F59" i="21"/>
  <c r="E59" i="21"/>
  <c r="D59" i="21"/>
  <c r="C59" i="21"/>
  <c r="B59" i="21"/>
  <c r="A59" i="21"/>
  <c r="L58" i="21"/>
  <c r="K58" i="21"/>
  <c r="J58" i="21"/>
  <c r="I58" i="21"/>
  <c r="H58" i="21"/>
  <c r="G58" i="21"/>
  <c r="F58" i="21"/>
  <c r="E58" i="21"/>
  <c r="D58" i="21"/>
  <c r="C58" i="21"/>
  <c r="B58" i="21"/>
  <c r="A58" i="21"/>
  <c r="L57" i="21"/>
  <c r="K57" i="21"/>
  <c r="J57" i="21"/>
  <c r="I57" i="21"/>
  <c r="H57" i="21"/>
  <c r="G57" i="21"/>
  <c r="F57" i="21"/>
  <c r="E57" i="21"/>
  <c r="D57" i="21"/>
  <c r="C57" i="21"/>
  <c r="B57" i="21"/>
  <c r="A57" i="21"/>
  <c r="L56" i="21"/>
  <c r="K56" i="21"/>
  <c r="J56" i="21"/>
  <c r="M56" i="21" s="1"/>
  <c r="I56" i="21"/>
  <c r="H56" i="21"/>
  <c r="G56" i="21"/>
  <c r="F56" i="21"/>
  <c r="E56" i="21"/>
  <c r="D56" i="21"/>
  <c r="C56" i="21"/>
  <c r="B56" i="21"/>
  <c r="A56" i="21"/>
  <c r="L55" i="21"/>
  <c r="K55" i="21"/>
  <c r="J55" i="21"/>
  <c r="I55" i="21"/>
  <c r="H55" i="21"/>
  <c r="G55" i="21"/>
  <c r="F55" i="21"/>
  <c r="E55" i="21"/>
  <c r="D55" i="21"/>
  <c r="C55" i="21"/>
  <c r="B55" i="21"/>
  <c r="A55" i="21"/>
  <c r="L54" i="21"/>
  <c r="K54" i="21"/>
  <c r="J54" i="21"/>
  <c r="I54" i="21"/>
  <c r="H54" i="21"/>
  <c r="G54" i="21"/>
  <c r="F54" i="21"/>
  <c r="E54" i="21"/>
  <c r="D54" i="21"/>
  <c r="C54" i="21"/>
  <c r="B54" i="21"/>
  <c r="A54" i="21"/>
  <c r="L53" i="21"/>
  <c r="K53" i="21"/>
  <c r="J53" i="21"/>
  <c r="I53" i="21"/>
  <c r="H53" i="21"/>
  <c r="G53" i="21"/>
  <c r="F53" i="21"/>
  <c r="E53" i="21"/>
  <c r="D53" i="21"/>
  <c r="C53" i="21"/>
  <c r="B53" i="21"/>
  <c r="A53" i="21"/>
  <c r="L52" i="21"/>
  <c r="K52" i="21"/>
  <c r="J52" i="21"/>
  <c r="I52" i="21"/>
  <c r="H52" i="21"/>
  <c r="G52" i="21"/>
  <c r="F52" i="21"/>
  <c r="E52" i="21"/>
  <c r="D52" i="21"/>
  <c r="C52" i="21"/>
  <c r="B52" i="21"/>
  <c r="A52" i="21"/>
  <c r="L51" i="21"/>
  <c r="K51" i="21"/>
  <c r="J51" i="21"/>
  <c r="I51" i="21"/>
  <c r="H51" i="21"/>
  <c r="G51" i="21"/>
  <c r="F51" i="21"/>
  <c r="E51" i="21"/>
  <c r="D51" i="21"/>
  <c r="C51" i="21"/>
  <c r="P51" i="21" s="1"/>
  <c r="B51" i="21"/>
  <c r="A51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L49" i="21"/>
  <c r="K49" i="21"/>
  <c r="J49" i="21"/>
  <c r="I49" i="21"/>
  <c r="H49" i="21"/>
  <c r="G49" i="21"/>
  <c r="F49" i="21"/>
  <c r="E49" i="21"/>
  <c r="D49" i="21"/>
  <c r="C49" i="21"/>
  <c r="B49" i="21"/>
  <c r="A49" i="21"/>
  <c r="L48" i="21"/>
  <c r="K48" i="21"/>
  <c r="J48" i="21"/>
  <c r="I48" i="21"/>
  <c r="H48" i="21"/>
  <c r="G48" i="21"/>
  <c r="F48" i="21"/>
  <c r="E48" i="21"/>
  <c r="D48" i="21"/>
  <c r="C48" i="21"/>
  <c r="M48" i="21" s="1"/>
  <c r="B48" i="21"/>
  <c r="A48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L45" i="21"/>
  <c r="O45" i="21" s="1"/>
  <c r="K45" i="21"/>
  <c r="J45" i="21"/>
  <c r="I45" i="21"/>
  <c r="H45" i="21"/>
  <c r="G45" i="21"/>
  <c r="F45" i="21"/>
  <c r="E45" i="21"/>
  <c r="D45" i="21"/>
  <c r="C45" i="21"/>
  <c r="B45" i="21"/>
  <c r="A45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L43" i="21"/>
  <c r="K43" i="21"/>
  <c r="J43" i="21"/>
  <c r="I43" i="21"/>
  <c r="H43" i="21"/>
  <c r="G43" i="21"/>
  <c r="F43" i="21"/>
  <c r="E43" i="21"/>
  <c r="D43" i="21"/>
  <c r="C43" i="21"/>
  <c r="B43" i="21"/>
  <c r="A43" i="21"/>
  <c r="L42" i="21"/>
  <c r="K42" i="21"/>
  <c r="J42" i="21"/>
  <c r="I42" i="21"/>
  <c r="H42" i="21"/>
  <c r="G42" i="21"/>
  <c r="F42" i="21"/>
  <c r="E42" i="21"/>
  <c r="D42" i="21"/>
  <c r="C42" i="21"/>
  <c r="B42" i="21"/>
  <c r="M42" i="21" s="1"/>
  <c r="A42" i="21"/>
  <c r="L41" i="21"/>
  <c r="K41" i="21"/>
  <c r="J41" i="21"/>
  <c r="I41" i="21"/>
  <c r="H41" i="21"/>
  <c r="G41" i="21"/>
  <c r="F41" i="21"/>
  <c r="E41" i="21"/>
  <c r="D41" i="21"/>
  <c r="C41" i="21"/>
  <c r="B41" i="21"/>
  <c r="A41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L39" i="21"/>
  <c r="K39" i="21"/>
  <c r="J39" i="21"/>
  <c r="I39" i="21"/>
  <c r="H39" i="21"/>
  <c r="G39" i="21"/>
  <c r="F39" i="21"/>
  <c r="E39" i="21"/>
  <c r="D39" i="21"/>
  <c r="C39" i="21"/>
  <c r="B39" i="21"/>
  <c r="A39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L37" i="21"/>
  <c r="K37" i="21"/>
  <c r="J37" i="21"/>
  <c r="I37" i="21"/>
  <c r="H37" i="21"/>
  <c r="G37" i="21"/>
  <c r="F37" i="21"/>
  <c r="E37" i="21"/>
  <c r="D37" i="21"/>
  <c r="C37" i="21"/>
  <c r="B37" i="21"/>
  <c r="A37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L35" i="21"/>
  <c r="K35" i="21"/>
  <c r="J35" i="21"/>
  <c r="I35" i="21"/>
  <c r="H35" i="21"/>
  <c r="G35" i="21"/>
  <c r="F35" i="21"/>
  <c r="E35" i="21"/>
  <c r="D35" i="21"/>
  <c r="C35" i="21"/>
  <c r="B35" i="21"/>
  <c r="A35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L33" i="21"/>
  <c r="K33" i="21"/>
  <c r="J33" i="21"/>
  <c r="I33" i="21"/>
  <c r="H33" i="21"/>
  <c r="G33" i="21"/>
  <c r="F33" i="21"/>
  <c r="E33" i="21"/>
  <c r="D33" i="21"/>
  <c r="C33" i="21"/>
  <c r="B33" i="21"/>
  <c r="A33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L31" i="21"/>
  <c r="K31" i="21"/>
  <c r="J31" i="21"/>
  <c r="I31" i="21"/>
  <c r="H31" i="21"/>
  <c r="G31" i="21"/>
  <c r="F31" i="21"/>
  <c r="E31" i="21"/>
  <c r="D31" i="21"/>
  <c r="C31" i="21"/>
  <c r="B31" i="21"/>
  <c r="A31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L29" i="21"/>
  <c r="K29" i="21"/>
  <c r="J29" i="21"/>
  <c r="I29" i="21"/>
  <c r="H29" i="21"/>
  <c r="G29" i="21"/>
  <c r="F29" i="21"/>
  <c r="E29" i="21"/>
  <c r="D29" i="21"/>
  <c r="C29" i="21"/>
  <c r="B29" i="21"/>
  <c r="A29" i="21"/>
  <c r="L28" i="21"/>
  <c r="K28" i="21"/>
  <c r="J28" i="21"/>
  <c r="I28" i="21"/>
  <c r="H28" i="21"/>
  <c r="G28" i="21"/>
  <c r="F28" i="21"/>
  <c r="E28" i="21"/>
  <c r="D28" i="21"/>
  <c r="C28" i="21"/>
  <c r="M28" i="21" s="1"/>
  <c r="B28" i="21"/>
  <c r="A28" i="21"/>
  <c r="L27" i="21"/>
  <c r="K27" i="21"/>
  <c r="J27" i="21"/>
  <c r="I27" i="21"/>
  <c r="H27" i="21"/>
  <c r="G27" i="21"/>
  <c r="F27" i="21"/>
  <c r="E27" i="21"/>
  <c r="D27" i="21"/>
  <c r="C27" i="21"/>
  <c r="P27" i="21" s="1"/>
  <c r="B27" i="21"/>
  <c r="A27" i="21"/>
  <c r="L26" i="21"/>
  <c r="K26" i="21"/>
  <c r="J26" i="21"/>
  <c r="I26" i="21"/>
  <c r="H26" i="21"/>
  <c r="G26" i="21"/>
  <c r="F26" i="21"/>
  <c r="E26" i="21"/>
  <c r="D26" i="21"/>
  <c r="C26" i="21"/>
  <c r="N26" i="21" s="1"/>
  <c r="B26" i="21"/>
  <c r="A26" i="21"/>
  <c r="L25" i="21"/>
  <c r="K25" i="21"/>
  <c r="J25" i="21"/>
  <c r="I25" i="21"/>
  <c r="H25" i="21"/>
  <c r="G25" i="21"/>
  <c r="F25" i="21"/>
  <c r="E25" i="21"/>
  <c r="D25" i="21"/>
  <c r="C25" i="21"/>
  <c r="B25" i="21"/>
  <c r="A25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L23" i="21"/>
  <c r="K23" i="21"/>
  <c r="J23" i="21"/>
  <c r="I23" i="21"/>
  <c r="H23" i="21"/>
  <c r="G23" i="21"/>
  <c r="F23" i="21"/>
  <c r="E23" i="21"/>
  <c r="D23" i="21"/>
  <c r="C23" i="21"/>
  <c r="B23" i="21"/>
  <c r="A23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L21" i="21"/>
  <c r="K21" i="21"/>
  <c r="J21" i="21"/>
  <c r="I21" i="21"/>
  <c r="H21" i="21"/>
  <c r="G21" i="21"/>
  <c r="F21" i="21"/>
  <c r="E21" i="21"/>
  <c r="D21" i="21"/>
  <c r="C21" i="21"/>
  <c r="B21" i="21"/>
  <c r="A21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L19" i="21"/>
  <c r="K19" i="21"/>
  <c r="J19" i="21"/>
  <c r="I19" i="21"/>
  <c r="H19" i="21"/>
  <c r="G19" i="21"/>
  <c r="F19" i="21"/>
  <c r="E19" i="21"/>
  <c r="D19" i="21"/>
  <c r="C19" i="21"/>
  <c r="B19" i="21"/>
  <c r="A19" i="21"/>
  <c r="L18" i="21"/>
  <c r="K18" i="21"/>
  <c r="J18" i="21"/>
  <c r="I18" i="21"/>
  <c r="H18" i="21"/>
  <c r="G18" i="21"/>
  <c r="F18" i="21"/>
  <c r="E18" i="21"/>
  <c r="D18" i="21"/>
  <c r="C18" i="21"/>
  <c r="M18" i="21" s="1"/>
  <c r="B18" i="21"/>
  <c r="A18" i="21"/>
  <c r="AH23" i="21" s="1"/>
  <c r="R17" i="21"/>
  <c r="AK167" i="21" s="1"/>
  <c r="Q17" i="21"/>
  <c r="AK154" i="21" s="1"/>
  <c r="P17" i="21"/>
  <c r="O17" i="21"/>
  <c r="N17" i="21"/>
  <c r="AK140" i="21" s="1"/>
  <c r="M17" i="21"/>
  <c r="AK129" i="21" s="1"/>
  <c r="L17" i="21"/>
  <c r="K17" i="21"/>
  <c r="J17" i="21"/>
  <c r="AK115" i="21" s="1"/>
  <c r="I17" i="21"/>
  <c r="AD30" i="21" s="1"/>
  <c r="H17" i="21"/>
  <c r="G17" i="21"/>
  <c r="F17" i="21"/>
  <c r="AK88" i="21" s="1"/>
  <c r="E17" i="21"/>
  <c r="AK76" i="21" s="1"/>
  <c r="D17" i="21"/>
  <c r="C17" i="21"/>
  <c r="B17" i="21"/>
  <c r="AK62" i="21" s="1"/>
  <c r="A17" i="21"/>
  <c r="AG1" i="21"/>
  <c r="AG154" i="20"/>
  <c r="AG150" i="20"/>
  <c r="AG144" i="20"/>
  <c r="AG140" i="20"/>
  <c r="L139" i="20"/>
  <c r="K139" i="20"/>
  <c r="J139" i="20"/>
  <c r="I139" i="20"/>
  <c r="H139" i="20"/>
  <c r="G139" i="20"/>
  <c r="F139" i="20"/>
  <c r="E139" i="20"/>
  <c r="D139" i="20"/>
  <c r="C139" i="20"/>
  <c r="B139" i="20"/>
  <c r="Q139" i="20" s="1"/>
  <c r="A139" i="20"/>
  <c r="L138" i="20"/>
  <c r="K138" i="20"/>
  <c r="J138" i="20"/>
  <c r="I138" i="20"/>
  <c r="H138" i="20"/>
  <c r="G138" i="20"/>
  <c r="F138" i="20"/>
  <c r="E138" i="20"/>
  <c r="D138" i="20"/>
  <c r="C138" i="20"/>
  <c r="B138" i="20"/>
  <c r="A138" i="20"/>
  <c r="L137" i="20"/>
  <c r="K137" i="20"/>
  <c r="J137" i="20"/>
  <c r="M137" i="20" s="1"/>
  <c r="I137" i="20"/>
  <c r="H137" i="20"/>
  <c r="G137" i="20"/>
  <c r="F137" i="20"/>
  <c r="E137" i="20"/>
  <c r="D137" i="20"/>
  <c r="C137" i="20"/>
  <c r="B137" i="20"/>
  <c r="Q137" i="20" s="1"/>
  <c r="A137" i="20"/>
  <c r="L136" i="20"/>
  <c r="K136" i="20"/>
  <c r="J136" i="20"/>
  <c r="I136" i="20"/>
  <c r="H136" i="20"/>
  <c r="G136" i="20"/>
  <c r="F136" i="20"/>
  <c r="E136" i="20"/>
  <c r="D136" i="20"/>
  <c r="C136" i="20"/>
  <c r="B136" i="20"/>
  <c r="A136" i="20"/>
  <c r="L135" i="20"/>
  <c r="K135" i="20"/>
  <c r="Q135" i="20" s="1"/>
  <c r="J135" i="20"/>
  <c r="I135" i="20"/>
  <c r="H135" i="20"/>
  <c r="G135" i="20"/>
  <c r="F135" i="20"/>
  <c r="E135" i="20"/>
  <c r="D135" i="20"/>
  <c r="C135" i="20"/>
  <c r="B135" i="20"/>
  <c r="A135" i="20"/>
  <c r="L134" i="20"/>
  <c r="K134" i="20"/>
  <c r="J134" i="20"/>
  <c r="I134" i="20"/>
  <c r="H134" i="20"/>
  <c r="G134" i="20"/>
  <c r="F134" i="20"/>
  <c r="E134" i="20"/>
  <c r="D134" i="20"/>
  <c r="C134" i="20"/>
  <c r="B134" i="20"/>
  <c r="A134" i="20"/>
  <c r="L133" i="20"/>
  <c r="K133" i="20"/>
  <c r="J133" i="20"/>
  <c r="I133" i="20"/>
  <c r="H133" i="20"/>
  <c r="G133" i="20"/>
  <c r="F133" i="20"/>
  <c r="E133" i="20"/>
  <c r="D133" i="20"/>
  <c r="C133" i="20"/>
  <c r="B133" i="20"/>
  <c r="A133" i="20"/>
  <c r="L132" i="20"/>
  <c r="K132" i="20"/>
  <c r="J132" i="20"/>
  <c r="I132" i="20"/>
  <c r="H132" i="20"/>
  <c r="G132" i="20"/>
  <c r="F132" i="20"/>
  <c r="E132" i="20"/>
  <c r="D132" i="20"/>
  <c r="C132" i="20"/>
  <c r="B132" i="20"/>
  <c r="A132" i="20"/>
  <c r="L131" i="20"/>
  <c r="K131" i="20"/>
  <c r="J131" i="20"/>
  <c r="I131" i="20"/>
  <c r="H131" i="20"/>
  <c r="G131" i="20"/>
  <c r="F131" i="20"/>
  <c r="E131" i="20"/>
  <c r="D131" i="20"/>
  <c r="C131" i="20"/>
  <c r="B131" i="20"/>
  <c r="A131" i="20"/>
  <c r="L130" i="20"/>
  <c r="K130" i="20"/>
  <c r="J130" i="20"/>
  <c r="I130" i="20"/>
  <c r="H130" i="20"/>
  <c r="G130" i="20"/>
  <c r="F130" i="20"/>
  <c r="E130" i="20"/>
  <c r="D130" i="20"/>
  <c r="C130" i="20"/>
  <c r="B130" i="20"/>
  <c r="N130" i="20" s="1"/>
  <c r="A130" i="20"/>
  <c r="AG129" i="20"/>
  <c r="L129" i="20"/>
  <c r="K129" i="20"/>
  <c r="J129" i="20"/>
  <c r="I129" i="20"/>
  <c r="H129" i="20"/>
  <c r="G129" i="20"/>
  <c r="F129" i="20"/>
  <c r="E129" i="20"/>
  <c r="D129" i="20"/>
  <c r="C129" i="20"/>
  <c r="B129" i="20"/>
  <c r="A129" i="20"/>
  <c r="L128" i="20"/>
  <c r="K128" i="20"/>
  <c r="J128" i="20"/>
  <c r="P128" i="20" s="1"/>
  <c r="I128" i="20"/>
  <c r="H128" i="20"/>
  <c r="G128" i="20"/>
  <c r="F128" i="20"/>
  <c r="E128" i="20"/>
  <c r="D128" i="20"/>
  <c r="C128" i="20"/>
  <c r="B128" i="20"/>
  <c r="M128" i="20" s="1"/>
  <c r="A128" i="20"/>
  <c r="L127" i="20"/>
  <c r="K127" i="20"/>
  <c r="J127" i="20"/>
  <c r="I127" i="20"/>
  <c r="H127" i="20"/>
  <c r="G127" i="20"/>
  <c r="F127" i="20"/>
  <c r="E127" i="20"/>
  <c r="D127" i="20"/>
  <c r="C127" i="20"/>
  <c r="B127" i="20"/>
  <c r="A127" i="20"/>
  <c r="L126" i="20"/>
  <c r="K126" i="20"/>
  <c r="J126" i="20"/>
  <c r="I126" i="20"/>
  <c r="H126" i="20"/>
  <c r="G126" i="20"/>
  <c r="F126" i="20"/>
  <c r="E126" i="20"/>
  <c r="D126" i="20"/>
  <c r="C126" i="20"/>
  <c r="B126" i="20"/>
  <c r="Q126" i="20" s="1"/>
  <c r="A126" i="20"/>
  <c r="AG125" i="20"/>
  <c r="L125" i="20"/>
  <c r="K125" i="20"/>
  <c r="J125" i="20"/>
  <c r="I125" i="20"/>
  <c r="H125" i="20"/>
  <c r="G125" i="20"/>
  <c r="F125" i="20"/>
  <c r="E125" i="20"/>
  <c r="D125" i="20"/>
  <c r="C125" i="20"/>
  <c r="B125" i="20"/>
  <c r="A125" i="20"/>
  <c r="L124" i="20"/>
  <c r="K124" i="20"/>
  <c r="J124" i="20"/>
  <c r="I124" i="20"/>
  <c r="H124" i="20"/>
  <c r="G124" i="20"/>
  <c r="F124" i="20"/>
  <c r="E124" i="20"/>
  <c r="D124" i="20"/>
  <c r="C124" i="20"/>
  <c r="B124" i="20"/>
  <c r="O124" i="20" s="1"/>
  <c r="A124" i="20"/>
  <c r="L123" i="20"/>
  <c r="K123" i="20"/>
  <c r="J123" i="20"/>
  <c r="I123" i="20"/>
  <c r="H123" i="20"/>
  <c r="G123" i="20"/>
  <c r="F123" i="20"/>
  <c r="E123" i="20"/>
  <c r="D123" i="20"/>
  <c r="C123" i="20"/>
  <c r="M123" i="20" s="1"/>
  <c r="B123" i="20"/>
  <c r="A123" i="20"/>
  <c r="L122" i="20"/>
  <c r="K122" i="20"/>
  <c r="J122" i="20"/>
  <c r="I122" i="20"/>
  <c r="H122" i="20"/>
  <c r="G122" i="20"/>
  <c r="F122" i="20"/>
  <c r="E122" i="20"/>
  <c r="D122" i="20"/>
  <c r="C122" i="20"/>
  <c r="B122" i="20"/>
  <c r="A122" i="20"/>
  <c r="L121" i="20"/>
  <c r="K121" i="20"/>
  <c r="J121" i="20"/>
  <c r="I121" i="20"/>
  <c r="H121" i="20"/>
  <c r="G121" i="20"/>
  <c r="F121" i="20"/>
  <c r="E121" i="20"/>
  <c r="D121" i="20"/>
  <c r="C121" i="20"/>
  <c r="B121" i="20"/>
  <c r="A121" i="20"/>
  <c r="L120" i="20"/>
  <c r="K120" i="20"/>
  <c r="J120" i="20"/>
  <c r="I120" i="20"/>
  <c r="H120" i="20"/>
  <c r="G120" i="20"/>
  <c r="F120" i="20"/>
  <c r="E120" i="20"/>
  <c r="D120" i="20"/>
  <c r="C120" i="20"/>
  <c r="B120" i="20"/>
  <c r="A120" i="20"/>
  <c r="AG119" i="20"/>
  <c r="L119" i="20"/>
  <c r="K119" i="20"/>
  <c r="J119" i="20"/>
  <c r="I119" i="20"/>
  <c r="H119" i="20"/>
  <c r="G119" i="20"/>
  <c r="F119" i="20"/>
  <c r="E119" i="20"/>
  <c r="D119" i="20"/>
  <c r="C119" i="20"/>
  <c r="B119" i="20"/>
  <c r="A119" i="20"/>
  <c r="L118" i="20"/>
  <c r="K118" i="20"/>
  <c r="J118" i="20"/>
  <c r="I118" i="20"/>
  <c r="H118" i="20"/>
  <c r="G118" i="20"/>
  <c r="F118" i="20"/>
  <c r="E118" i="20"/>
  <c r="D118" i="20"/>
  <c r="C118" i="20"/>
  <c r="B118" i="20"/>
  <c r="A118" i="20"/>
  <c r="L117" i="20"/>
  <c r="K117" i="20"/>
  <c r="J117" i="20"/>
  <c r="I117" i="20"/>
  <c r="H117" i="20"/>
  <c r="G117" i="20"/>
  <c r="F117" i="20"/>
  <c r="E117" i="20"/>
  <c r="D117" i="20"/>
  <c r="C117" i="20"/>
  <c r="B117" i="20"/>
  <c r="A117" i="20"/>
  <c r="L116" i="20"/>
  <c r="K116" i="20"/>
  <c r="J116" i="20"/>
  <c r="I116" i="20"/>
  <c r="H116" i="20"/>
  <c r="G116" i="20"/>
  <c r="F116" i="20"/>
  <c r="E116" i="20"/>
  <c r="D116" i="20"/>
  <c r="C116" i="20"/>
  <c r="M116" i="20" s="1"/>
  <c r="B116" i="20"/>
  <c r="A116" i="20"/>
  <c r="AG115" i="20"/>
  <c r="L115" i="20"/>
  <c r="K115" i="20"/>
  <c r="Q115" i="20" s="1"/>
  <c r="J115" i="20"/>
  <c r="I115" i="20"/>
  <c r="H115" i="20"/>
  <c r="G115" i="20"/>
  <c r="F115" i="20"/>
  <c r="E115" i="20"/>
  <c r="D115" i="20"/>
  <c r="C115" i="20"/>
  <c r="B115" i="20"/>
  <c r="A115" i="20"/>
  <c r="L114" i="20"/>
  <c r="K114" i="20"/>
  <c r="J114" i="20"/>
  <c r="I114" i="20"/>
  <c r="H114" i="20"/>
  <c r="G114" i="20"/>
  <c r="F114" i="20"/>
  <c r="E114" i="20"/>
  <c r="D114" i="20"/>
  <c r="C114" i="20"/>
  <c r="B114" i="20"/>
  <c r="A114" i="20"/>
  <c r="L113" i="20"/>
  <c r="K113" i="20"/>
  <c r="J113" i="20"/>
  <c r="I113" i="20"/>
  <c r="H113" i="20"/>
  <c r="G113" i="20"/>
  <c r="F113" i="20"/>
  <c r="E113" i="20"/>
  <c r="D113" i="20"/>
  <c r="C113" i="20"/>
  <c r="B113" i="20"/>
  <c r="A113" i="20"/>
  <c r="L112" i="20"/>
  <c r="K112" i="20"/>
  <c r="J112" i="20"/>
  <c r="I112" i="20"/>
  <c r="H112" i="20"/>
  <c r="G112" i="20"/>
  <c r="F112" i="20"/>
  <c r="E112" i="20"/>
  <c r="D112" i="20"/>
  <c r="C112" i="20"/>
  <c r="B112" i="20"/>
  <c r="A112" i="20"/>
  <c r="L111" i="20"/>
  <c r="K111" i="20"/>
  <c r="J111" i="20"/>
  <c r="I111" i="20"/>
  <c r="H111" i="20"/>
  <c r="G111" i="20"/>
  <c r="F111" i="20"/>
  <c r="E111" i="20"/>
  <c r="D111" i="20"/>
  <c r="C111" i="20"/>
  <c r="B111" i="20"/>
  <c r="M111" i="20" s="1"/>
  <c r="A111" i="20"/>
  <c r="L110" i="20"/>
  <c r="K110" i="20"/>
  <c r="J110" i="20"/>
  <c r="I110" i="20"/>
  <c r="H110" i="20"/>
  <c r="G110" i="20"/>
  <c r="F110" i="20"/>
  <c r="E110" i="20"/>
  <c r="D110" i="20"/>
  <c r="C110" i="20"/>
  <c r="B110" i="20"/>
  <c r="O110" i="20" s="1"/>
  <c r="A110" i="20"/>
  <c r="L109" i="20"/>
  <c r="K109" i="20"/>
  <c r="J109" i="20"/>
  <c r="I109" i="20"/>
  <c r="H109" i="20"/>
  <c r="G109" i="20"/>
  <c r="F109" i="20"/>
  <c r="E109" i="20"/>
  <c r="D109" i="20"/>
  <c r="C109" i="20"/>
  <c r="B109" i="20"/>
  <c r="Q109" i="20" s="1"/>
  <c r="A109" i="20"/>
  <c r="L108" i="20"/>
  <c r="K108" i="20"/>
  <c r="J108" i="20"/>
  <c r="I108" i="20"/>
  <c r="H108" i="20"/>
  <c r="G108" i="20"/>
  <c r="F108" i="20"/>
  <c r="E108" i="20"/>
  <c r="D108" i="20"/>
  <c r="C108" i="20"/>
  <c r="B108" i="20"/>
  <c r="N108" i="20" s="1"/>
  <c r="A108" i="20"/>
  <c r="L107" i="20"/>
  <c r="K107" i="20"/>
  <c r="J107" i="20"/>
  <c r="I107" i="20"/>
  <c r="H107" i="20"/>
  <c r="G107" i="20"/>
  <c r="F107" i="20"/>
  <c r="E107" i="20"/>
  <c r="D107" i="20"/>
  <c r="C107" i="20"/>
  <c r="B107" i="20"/>
  <c r="A107" i="20"/>
  <c r="L106" i="20"/>
  <c r="K106" i="20"/>
  <c r="J106" i="20"/>
  <c r="I106" i="20"/>
  <c r="H106" i="20"/>
  <c r="G106" i="20"/>
  <c r="F106" i="20"/>
  <c r="E106" i="20"/>
  <c r="D106" i="20"/>
  <c r="C106" i="20"/>
  <c r="B106" i="20"/>
  <c r="A106" i="20"/>
  <c r="L105" i="20"/>
  <c r="O105" i="20" s="1"/>
  <c r="K105" i="20"/>
  <c r="J105" i="20"/>
  <c r="I105" i="20"/>
  <c r="H105" i="20"/>
  <c r="G105" i="20"/>
  <c r="F105" i="20"/>
  <c r="E105" i="20"/>
  <c r="D105" i="20"/>
  <c r="C105" i="20"/>
  <c r="B105" i="20"/>
  <c r="P105" i="20" s="1"/>
  <c r="A105" i="20"/>
  <c r="L104" i="20"/>
  <c r="K104" i="20"/>
  <c r="N104" i="20" s="1"/>
  <c r="J104" i="20"/>
  <c r="I104" i="20"/>
  <c r="H104" i="20"/>
  <c r="G104" i="20"/>
  <c r="F104" i="20"/>
  <c r="E104" i="20"/>
  <c r="D104" i="20"/>
  <c r="C104" i="20"/>
  <c r="B104" i="20"/>
  <c r="A104" i="20"/>
  <c r="L103" i="20"/>
  <c r="K103" i="20"/>
  <c r="J103" i="20"/>
  <c r="I103" i="20"/>
  <c r="H103" i="20"/>
  <c r="G103" i="20"/>
  <c r="F103" i="20"/>
  <c r="E103" i="20"/>
  <c r="D103" i="20"/>
  <c r="C103" i="20"/>
  <c r="B103" i="20"/>
  <c r="A103" i="20"/>
  <c r="AG102" i="20"/>
  <c r="L102" i="20"/>
  <c r="K102" i="20"/>
  <c r="J102" i="20"/>
  <c r="I102" i="20"/>
  <c r="H102" i="20"/>
  <c r="G102" i="20"/>
  <c r="F102" i="20"/>
  <c r="E102" i="20"/>
  <c r="D102" i="20"/>
  <c r="C102" i="20"/>
  <c r="B102" i="20"/>
  <c r="A102" i="20"/>
  <c r="L101" i="20"/>
  <c r="K101" i="20"/>
  <c r="N101" i="20" s="1"/>
  <c r="J101" i="20"/>
  <c r="I101" i="20"/>
  <c r="H101" i="20"/>
  <c r="G101" i="20"/>
  <c r="F101" i="20"/>
  <c r="E101" i="20"/>
  <c r="D101" i="20"/>
  <c r="C101" i="20"/>
  <c r="B101" i="20"/>
  <c r="A101" i="20"/>
  <c r="L100" i="20"/>
  <c r="K100" i="20"/>
  <c r="J100" i="20"/>
  <c r="I100" i="20"/>
  <c r="H100" i="20"/>
  <c r="G100" i="20"/>
  <c r="F100" i="20"/>
  <c r="E100" i="20"/>
  <c r="D100" i="20"/>
  <c r="C100" i="20"/>
  <c r="B100" i="20"/>
  <c r="P100" i="20" s="1"/>
  <c r="A100" i="20"/>
  <c r="L99" i="20"/>
  <c r="K99" i="20"/>
  <c r="J99" i="20"/>
  <c r="I99" i="20"/>
  <c r="H99" i="20"/>
  <c r="G99" i="20"/>
  <c r="F99" i="20"/>
  <c r="E99" i="20"/>
  <c r="D99" i="20"/>
  <c r="C99" i="20"/>
  <c r="B99" i="20"/>
  <c r="A99" i="20"/>
  <c r="AG98" i="20"/>
  <c r="L98" i="20"/>
  <c r="K98" i="20"/>
  <c r="J98" i="20"/>
  <c r="I98" i="20"/>
  <c r="H98" i="20"/>
  <c r="G98" i="20"/>
  <c r="F98" i="20"/>
  <c r="E98" i="20"/>
  <c r="D98" i="20"/>
  <c r="C98" i="20"/>
  <c r="B98" i="20"/>
  <c r="A98" i="20"/>
  <c r="L97" i="20"/>
  <c r="K97" i="20"/>
  <c r="J97" i="20"/>
  <c r="I97" i="20"/>
  <c r="H97" i="20"/>
  <c r="G97" i="20"/>
  <c r="F97" i="20"/>
  <c r="E97" i="20"/>
  <c r="D97" i="20"/>
  <c r="C97" i="20"/>
  <c r="M97" i="20" s="1"/>
  <c r="B97" i="20"/>
  <c r="A97" i="20"/>
  <c r="L96" i="20"/>
  <c r="K96" i="20"/>
  <c r="J96" i="20"/>
  <c r="I96" i="20"/>
  <c r="H96" i="20"/>
  <c r="G96" i="20"/>
  <c r="F96" i="20"/>
  <c r="E96" i="20"/>
  <c r="D96" i="20"/>
  <c r="C96" i="20"/>
  <c r="B96" i="20"/>
  <c r="A96" i="20"/>
  <c r="L95" i="20"/>
  <c r="O95" i="20" s="1"/>
  <c r="K95" i="20"/>
  <c r="J95" i="20"/>
  <c r="I95" i="20"/>
  <c r="H95" i="20"/>
  <c r="G95" i="20"/>
  <c r="F95" i="20"/>
  <c r="E95" i="20"/>
  <c r="D95" i="20"/>
  <c r="C95" i="20"/>
  <c r="B95" i="20"/>
  <c r="Q95" i="20" s="1"/>
  <c r="A95" i="20"/>
  <c r="L94" i="20"/>
  <c r="K94" i="20"/>
  <c r="J94" i="20"/>
  <c r="I94" i="20"/>
  <c r="H94" i="20"/>
  <c r="G94" i="20"/>
  <c r="F94" i="20"/>
  <c r="E94" i="20"/>
  <c r="D94" i="20"/>
  <c r="C94" i="20"/>
  <c r="B94" i="20"/>
  <c r="A94" i="20"/>
  <c r="Q93" i="20"/>
  <c r="L93" i="20"/>
  <c r="K93" i="20"/>
  <c r="J93" i="20"/>
  <c r="I93" i="20"/>
  <c r="H93" i="20"/>
  <c r="G93" i="20"/>
  <c r="F93" i="20"/>
  <c r="E93" i="20"/>
  <c r="D93" i="20"/>
  <c r="C93" i="20"/>
  <c r="B93" i="20"/>
  <c r="A93" i="20"/>
  <c r="AG92" i="20"/>
  <c r="L92" i="20"/>
  <c r="K92" i="20"/>
  <c r="J92" i="20"/>
  <c r="I92" i="20"/>
  <c r="H92" i="20"/>
  <c r="G92" i="20"/>
  <c r="F92" i="20"/>
  <c r="E92" i="20"/>
  <c r="D92" i="20"/>
  <c r="C92" i="20"/>
  <c r="B92" i="20"/>
  <c r="P92" i="20" s="1"/>
  <c r="A92" i="20"/>
  <c r="L91" i="20"/>
  <c r="K91" i="20"/>
  <c r="J91" i="20"/>
  <c r="I91" i="20"/>
  <c r="H91" i="20"/>
  <c r="G91" i="20"/>
  <c r="F91" i="20"/>
  <c r="E91" i="20"/>
  <c r="D91" i="20"/>
  <c r="C91" i="20"/>
  <c r="B91" i="20"/>
  <c r="A91" i="20"/>
  <c r="L90" i="20"/>
  <c r="K90" i="20"/>
  <c r="J90" i="20"/>
  <c r="I90" i="20"/>
  <c r="H90" i="20"/>
  <c r="G90" i="20"/>
  <c r="F90" i="20"/>
  <c r="E90" i="20"/>
  <c r="D90" i="20"/>
  <c r="C90" i="20"/>
  <c r="B90" i="20"/>
  <c r="P90" i="20" s="1"/>
  <c r="A90" i="20"/>
  <c r="L89" i="20"/>
  <c r="K89" i="20"/>
  <c r="J89" i="20"/>
  <c r="I89" i="20"/>
  <c r="H89" i="20"/>
  <c r="G89" i="20"/>
  <c r="F89" i="20"/>
  <c r="E89" i="20"/>
  <c r="D89" i="20"/>
  <c r="C89" i="20"/>
  <c r="B89" i="20"/>
  <c r="A89" i="20"/>
  <c r="AG88" i="20"/>
  <c r="L88" i="20"/>
  <c r="K88" i="20"/>
  <c r="J88" i="20"/>
  <c r="I88" i="20"/>
  <c r="H88" i="20"/>
  <c r="G88" i="20"/>
  <c r="F88" i="20"/>
  <c r="E88" i="20"/>
  <c r="D88" i="20"/>
  <c r="C88" i="20"/>
  <c r="B88" i="20"/>
  <c r="A88" i="20"/>
  <c r="L87" i="20"/>
  <c r="K87" i="20"/>
  <c r="J87" i="20"/>
  <c r="I87" i="20"/>
  <c r="H87" i="20"/>
  <c r="G87" i="20"/>
  <c r="F87" i="20"/>
  <c r="E87" i="20"/>
  <c r="D87" i="20"/>
  <c r="C87" i="20"/>
  <c r="B87" i="20"/>
  <c r="A87" i="20"/>
  <c r="L86" i="20"/>
  <c r="K86" i="20"/>
  <c r="J86" i="20"/>
  <c r="I86" i="20"/>
  <c r="H86" i="20"/>
  <c r="G86" i="20"/>
  <c r="F86" i="20"/>
  <c r="E86" i="20"/>
  <c r="D86" i="20"/>
  <c r="C86" i="20"/>
  <c r="B86" i="20"/>
  <c r="A86" i="20"/>
  <c r="L85" i="20"/>
  <c r="K85" i="20"/>
  <c r="J85" i="20"/>
  <c r="I85" i="20"/>
  <c r="H85" i="20"/>
  <c r="G85" i="20"/>
  <c r="F85" i="20"/>
  <c r="E85" i="20"/>
  <c r="D85" i="20"/>
  <c r="C85" i="20"/>
  <c r="B85" i="20"/>
  <c r="A85" i="20"/>
  <c r="L84" i="20"/>
  <c r="K84" i="20"/>
  <c r="J84" i="20"/>
  <c r="I84" i="20"/>
  <c r="H84" i="20"/>
  <c r="G84" i="20"/>
  <c r="F84" i="20"/>
  <c r="E84" i="20"/>
  <c r="D84" i="20"/>
  <c r="C84" i="20"/>
  <c r="B84" i="20"/>
  <c r="A84" i="20"/>
  <c r="L83" i="20"/>
  <c r="K83" i="20"/>
  <c r="J83" i="20"/>
  <c r="I83" i="20"/>
  <c r="H83" i="20"/>
  <c r="G83" i="20"/>
  <c r="F83" i="20"/>
  <c r="E83" i="20"/>
  <c r="D83" i="20"/>
  <c r="C83" i="20"/>
  <c r="B83" i="20"/>
  <c r="A83" i="20"/>
  <c r="L82" i="20"/>
  <c r="K82" i="20"/>
  <c r="J82" i="20"/>
  <c r="I82" i="20"/>
  <c r="H82" i="20"/>
  <c r="G82" i="20"/>
  <c r="F82" i="20"/>
  <c r="E82" i="20"/>
  <c r="D82" i="20"/>
  <c r="C82" i="20"/>
  <c r="B82" i="20"/>
  <c r="A82" i="20"/>
  <c r="L81" i="20"/>
  <c r="K81" i="20"/>
  <c r="N81" i="20" s="1"/>
  <c r="J81" i="20"/>
  <c r="I81" i="20"/>
  <c r="H81" i="20"/>
  <c r="G81" i="20"/>
  <c r="F81" i="20"/>
  <c r="E81" i="20"/>
  <c r="D81" i="20"/>
  <c r="C81" i="20"/>
  <c r="B81" i="20"/>
  <c r="A81" i="20"/>
  <c r="L80" i="20"/>
  <c r="K80" i="20"/>
  <c r="J80" i="20"/>
  <c r="I80" i="20"/>
  <c r="H80" i="20"/>
  <c r="G80" i="20"/>
  <c r="F80" i="20"/>
  <c r="E80" i="20"/>
  <c r="D80" i="20"/>
  <c r="C80" i="20"/>
  <c r="B80" i="20"/>
  <c r="A80" i="20"/>
  <c r="L79" i="20"/>
  <c r="K79" i="20"/>
  <c r="J79" i="20"/>
  <c r="I79" i="20"/>
  <c r="H79" i="20"/>
  <c r="G79" i="20"/>
  <c r="F79" i="20"/>
  <c r="E79" i="20"/>
  <c r="D79" i="20"/>
  <c r="C79" i="20"/>
  <c r="B79" i="20"/>
  <c r="A79" i="20"/>
  <c r="L78" i="20"/>
  <c r="K78" i="20"/>
  <c r="J78" i="20"/>
  <c r="I78" i="20"/>
  <c r="H78" i="20"/>
  <c r="G78" i="20"/>
  <c r="F78" i="20"/>
  <c r="E78" i="20"/>
  <c r="D78" i="20"/>
  <c r="C78" i="20"/>
  <c r="B78" i="20"/>
  <c r="A78" i="20"/>
  <c r="L77" i="20"/>
  <c r="K77" i="20"/>
  <c r="J77" i="20"/>
  <c r="I77" i="20"/>
  <c r="H77" i="20"/>
  <c r="G77" i="20"/>
  <c r="F77" i="20"/>
  <c r="E77" i="20"/>
  <c r="D77" i="20"/>
  <c r="C77" i="20"/>
  <c r="B77" i="20"/>
  <c r="A77" i="20"/>
  <c r="AG76" i="20"/>
  <c r="L76" i="20"/>
  <c r="K76" i="20"/>
  <c r="J76" i="20"/>
  <c r="I76" i="20"/>
  <c r="H76" i="20"/>
  <c r="G76" i="20"/>
  <c r="F76" i="20"/>
  <c r="E76" i="20"/>
  <c r="D76" i="20"/>
  <c r="C76" i="20"/>
  <c r="B76" i="20"/>
  <c r="A76" i="20"/>
  <c r="L75" i="20"/>
  <c r="K75" i="20"/>
  <c r="J75" i="20"/>
  <c r="M75" i="20" s="1"/>
  <c r="I75" i="20"/>
  <c r="H75" i="20"/>
  <c r="G75" i="20"/>
  <c r="F75" i="20"/>
  <c r="E75" i="20"/>
  <c r="D75" i="20"/>
  <c r="C75" i="20"/>
  <c r="B75" i="20"/>
  <c r="A75" i="20"/>
  <c r="L74" i="20"/>
  <c r="K74" i="20"/>
  <c r="J74" i="20"/>
  <c r="I74" i="20"/>
  <c r="H74" i="20"/>
  <c r="G74" i="20"/>
  <c r="F74" i="20"/>
  <c r="E74" i="20"/>
  <c r="D74" i="20"/>
  <c r="C74" i="20"/>
  <c r="B74" i="20"/>
  <c r="A74" i="20"/>
  <c r="L73" i="20"/>
  <c r="K73" i="20"/>
  <c r="J73" i="20"/>
  <c r="I73" i="20"/>
  <c r="H73" i="20"/>
  <c r="G73" i="20"/>
  <c r="F73" i="20"/>
  <c r="E73" i="20"/>
  <c r="D73" i="20"/>
  <c r="C73" i="20"/>
  <c r="B73" i="20"/>
  <c r="A73" i="20"/>
  <c r="AG72" i="20"/>
  <c r="L72" i="20"/>
  <c r="K72" i="20"/>
  <c r="J72" i="20"/>
  <c r="I72" i="20"/>
  <c r="H72" i="20"/>
  <c r="G72" i="20"/>
  <c r="F72" i="20"/>
  <c r="E72" i="20"/>
  <c r="D72" i="20"/>
  <c r="C72" i="20"/>
  <c r="B72" i="20"/>
  <c r="A72" i="20"/>
  <c r="L71" i="20"/>
  <c r="K71" i="20"/>
  <c r="J71" i="20"/>
  <c r="I71" i="20"/>
  <c r="H71" i="20"/>
  <c r="G71" i="20"/>
  <c r="F71" i="20"/>
  <c r="E71" i="20"/>
  <c r="D71" i="20"/>
  <c r="C71" i="20"/>
  <c r="B71" i="20"/>
  <c r="A71" i="20"/>
  <c r="L70" i="20"/>
  <c r="K70" i="20"/>
  <c r="J70" i="20"/>
  <c r="I70" i="20"/>
  <c r="H70" i="20"/>
  <c r="G70" i="20"/>
  <c r="F70" i="20"/>
  <c r="E70" i="20"/>
  <c r="D70" i="20"/>
  <c r="C70" i="20"/>
  <c r="B70" i="20"/>
  <c r="P70" i="20" s="1"/>
  <c r="A70" i="20"/>
  <c r="L69" i="20"/>
  <c r="K69" i="20"/>
  <c r="J69" i="20"/>
  <c r="I69" i="20"/>
  <c r="H69" i="20"/>
  <c r="G69" i="20"/>
  <c r="F69" i="20"/>
  <c r="E69" i="20"/>
  <c r="D69" i="20"/>
  <c r="C69" i="20"/>
  <c r="B69" i="20"/>
  <c r="N69" i="20" s="1"/>
  <c r="A69" i="20"/>
  <c r="L68" i="20"/>
  <c r="K68" i="20"/>
  <c r="J68" i="20"/>
  <c r="I68" i="20"/>
  <c r="H68" i="20"/>
  <c r="G68" i="20"/>
  <c r="F68" i="20"/>
  <c r="E68" i="20"/>
  <c r="D68" i="20"/>
  <c r="C68" i="20"/>
  <c r="B68" i="20"/>
  <c r="A68" i="20"/>
  <c r="L67" i="20"/>
  <c r="K67" i="20"/>
  <c r="J67" i="20"/>
  <c r="I67" i="20"/>
  <c r="H67" i="20"/>
  <c r="G67" i="20"/>
  <c r="F67" i="20"/>
  <c r="E67" i="20"/>
  <c r="D67" i="20"/>
  <c r="C67" i="20"/>
  <c r="B67" i="20"/>
  <c r="A67" i="20"/>
  <c r="AG66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M65" i="20" s="1"/>
  <c r="A65" i="20"/>
  <c r="L64" i="20"/>
  <c r="K64" i="20"/>
  <c r="J64" i="20"/>
  <c r="I64" i="20"/>
  <c r="H64" i="20"/>
  <c r="G64" i="20"/>
  <c r="F64" i="20"/>
  <c r="E64" i="20"/>
  <c r="D64" i="20"/>
  <c r="C64" i="20"/>
  <c r="B64" i="20"/>
  <c r="A64" i="20"/>
  <c r="L63" i="20"/>
  <c r="K63" i="20"/>
  <c r="J63" i="20"/>
  <c r="I63" i="20"/>
  <c r="H63" i="20"/>
  <c r="G63" i="20"/>
  <c r="F63" i="20"/>
  <c r="E63" i="20"/>
  <c r="D63" i="20"/>
  <c r="C63" i="20"/>
  <c r="B63" i="20"/>
  <c r="A63" i="20"/>
  <c r="AG62" i="20"/>
  <c r="L62" i="20"/>
  <c r="K62" i="20"/>
  <c r="J62" i="20"/>
  <c r="I62" i="20"/>
  <c r="H62" i="20"/>
  <c r="G62" i="20"/>
  <c r="F62" i="20"/>
  <c r="E62" i="20"/>
  <c r="D62" i="20"/>
  <c r="C62" i="20"/>
  <c r="M62" i="20" s="1"/>
  <c r="B62" i="20"/>
  <c r="A62" i="20"/>
  <c r="L61" i="20"/>
  <c r="K61" i="20"/>
  <c r="J61" i="20"/>
  <c r="I61" i="20"/>
  <c r="H61" i="20"/>
  <c r="G61" i="20"/>
  <c r="F61" i="20"/>
  <c r="E61" i="20"/>
  <c r="D61" i="20"/>
  <c r="C61" i="20"/>
  <c r="B61" i="20"/>
  <c r="A61" i="20"/>
  <c r="L60" i="20"/>
  <c r="K60" i="20"/>
  <c r="J60" i="20"/>
  <c r="I60" i="20"/>
  <c r="H60" i="20"/>
  <c r="G60" i="20"/>
  <c r="F60" i="20"/>
  <c r="E60" i="20"/>
  <c r="D60" i="20"/>
  <c r="C60" i="20"/>
  <c r="B60" i="20"/>
  <c r="A60" i="20"/>
  <c r="L59" i="20"/>
  <c r="K59" i="20"/>
  <c r="N59" i="20" s="1"/>
  <c r="J59" i="20"/>
  <c r="I59" i="20"/>
  <c r="H59" i="20"/>
  <c r="G59" i="20"/>
  <c r="F59" i="20"/>
  <c r="E59" i="20"/>
  <c r="D59" i="20"/>
  <c r="C59" i="20"/>
  <c r="B59" i="20"/>
  <c r="A59" i="20"/>
  <c r="L58" i="20"/>
  <c r="K58" i="20"/>
  <c r="J58" i="20"/>
  <c r="I58" i="20"/>
  <c r="H58" i="20"/>
  <c r="G58" i="20"/>
  <c r="F58" i="20"/>
  <c r="E58" i="20"/>
  <c r="D58" i="20"/>
  <c r="C58" i="20"/>
  <c r="B58" i="20"/>
  <c r="Q58" i="20" s="1"/>
  <c r="A58" i="20"/>
  <c r="L57" i="20"/>
  <c r="K57" i="20"/>
  <c r="J57" i="20"/>
  <c r="I57" i="20"/>
  <c r="H57" i="20"/>
  <c r="G57" i="20"/>
  <c r="F57" i="20"/>
  <c r="E57" i="20"/>
  <c r="D57" i="20"/>
  <c r="C57" i="20"/>
  <c r="B57" i="20"/>
  <c r="A57" i="20"/>
  <c r="L56" i="20"/>
  <c r="K56" i="20"/>
  <c r="J56" i="20"/>
  <c r="I56" i="20"/>
  <c r="H56" i="20"/>
  <c r="G56" i="20"/>
  <c r="F56" i="20"/>
  <c r="E56" i="20"/>
  <c r="D56" i="20"/>
  <c r="C56" i="20"/>
  <c r="B56" i="20"/>
  <c r="A56" i="20"/>
  <c r="L55" i="20"/>
  <c r="K55" i="20"/>
  <c r="J55" i="20"/>
  <c r="I55" i="20"/>
  <c r="H55" i="20"/>
  <c r="G55" i="20"/>
  <c r="F55" i="20"/>
  <c r="E55" i="20"/>
  <c r="D55" i="20"/>
  <c r="C55" i="20"/>
  <c r="B55" i="20"/>
  <c r="A55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54" i="20"/>
  <c r="L53" i="20"/>
  <c r="K53" i="20"/>
  <c r="J53" i="20"/>
  <c r="I53" i="20"/>
  <c r="H53" i="20"/>
  <c r="G53" i="20"/>
  <c r="F53" i="20"/>
  <c r="E53" i="20"/>
  <c r="D53" i="20"/>
  <c r="C53" i="20"/>
  <c r="B53" i="20"/>
  <c r="A53" i="20"/>
  <c r="L52" i="20"/>
  <c r="K52" i="20"/>
  <c r="J52" i="20"/>
  <c r="I52" i="20"/>
  <c r="H52" i="20"/>
  <c r="G52" i="20"/>
  <c r="F52" i="20"/>
  <c r="E52" i="20"/>
  <c r="D52" i="20"/>
  <c r="C52" i="20"/>
  <c r="B52" i="20"/>
  <c r="A52" i="20"/>
  <c r="L51" i="20"/>
  <c r="K51" i="20"/>
  <c r="J51" i="20"/>
  <c r="I51" i="20"/>
  <c r="H51" i="20"/>
  <c r="G51" i="20"/>
  <c r="F51" i="20"/>
  <c r="E51" i="20"/>
  <c r="D51" i="20"/>
  <c r="C51" i="20"/>
  <c r="B51" i="20"/>
  <c r="Q51" i="20" s="1"/>
  <c r="A51" i="20"/>
  <c r="L50" i="20"/>
  <c r="K50" i="20"/>
  <c r="J50" i="20"/>
  <c r="I50" i="20"/>
  <c r="H50" i="20"/>
  <c r="G50" i="20"/>
  <c r="F50" i="20"/>
  <c r="E50" i="20"/>
  <c r="D50" i="20"/>
  <c r="C50" i="20"/>
  <c r="B50" i="20"/>
  <c r="A50" i="20"/>
  <c r="L49" i="20"/>
  <c r="K49" i="20"/>
  <c r="J49" i="20"/>
  <c r="I49" i="20"/>
  <c r="H49" i="20"/>
  <c r="G49" i="20"/>
  <c r="F49" i="20"/>
  <c r="E49" i="20"/>
  <c r="D49" i="20"/>
  <c r="C49" i="20"/>
  <c r="B49" i="20"/>
  <c r="A49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L44" i="20"/>
  <c r="O44" i="20" s="1"/>
  <c r="K44" i="20"/>
  <c r="J44" i="20"/>
  <c r="I44" i="20"/>
  <c r="H44" i="20"/>
  <c r="G44" i="20"/>
  <c r="F44" i="20"/>
  <c r="E44" i="20"/>
  <c r="D44" i="20"/>
  <c r="C44" i="20"/>
  <c r="B44" i="20"/>
  <c r="A44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L41" i="20"/>
  <c r="K41" i="20"/>
  <c r="J41" i="20"/>
  <c r="I41" i="20"/>
  <c r="H41" i="20"/>
  <c r="G41" i="20"/>
  <c r="F41" i="20"/>
  <c r="E41" i="20"/>
  <c r="D41" i="20"/>
  <c r="C41" i="20"/>
  <c r="B41" i="20"/>
  <c r="A41" i="20"/>
  <c r="L40" i="20"/>
  <c r="K40" i="20"/>
  <c r="J40" i="20"/>
  <c r="I40" i="20"/>
  <c r="H40" i="20"/>
  <c r="G40" i="20"/>
  <c r="F40" i="20"/>
  <c r="E40" i="20"/>
  <c r="D40" i="20"/>
  <c r="C40" i="20"/>
  <c r="B40" i="20"/>
  <c r="A40" i="20"/>
  <c r="L39" i="20"/>
  <c r="K39" i="20"/>
  <c r="J39" i="20"/>
  <c r="I39" i="20"/>
  <c r="H39" i="20"/>
  <c r="G39" i="20"/>
  <c r="F39" i="20"/>
  <c r="E39" i="20"/>
  <c r="D39" i="20"/>
  <c r="C39" i="20"/>
  <c r="B39" i="20"/>
  <c r="Q39" i="20" s="1"/>
  <c r="A39" i="20"/>
  <c r="L38" i="20"/>
  <c r="K38" i="20"/>
  <c r="J38" i="20"/>
  <c r="M38" i="20" s="1"/>
  <c r="I38" i="20"/>
  <c r="H38" i="20"/>
  <c r="G38" i="20"/>
  <c r="F38" i="20"/>
  <c r="E38" i="20"/>
  <c r="D38" i="20"/>
  <c r="C38" i="20"/>
  <c r="B38" i="20"/>
  <c r="A38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L35" i="20"/>
  <c r="K35" i="20"/>
  <c r="Q35" i="20" s="1"/>
  <c r="J35" i="20"/>
  <c r="I35" i="20"/>
  <c r="H35" i="20"/>
  <c r="G35" i="20"/>
  <c r="F35" i="20"/>
  <c r="E35" i="20"/>
  <c r="D35" i="20"/>
  <c r="C35" i="20"/>
  <c r="B35" i="20"/>
  <c r="A35" i="20"/>
  <c r="L34" i="20"/>
  <c r="K34" i="20"/>
  <c r="J34" i="20"/>
  <c r="I34" i="20"/>
  <c r="H34" i="20"/>
  <c r="G34" i="20"/>
  <c r="F34" i="20"/>
  <c r="E34" i="20"/>
  <c r="D34" i="20"/>
  <c r="C34" i="20"/>
  <c r="B34" i="20"/>
  <c r="M34" i="20" s="1"/>
  <c r="A34" i="20"/>
  <c r="L33" i="20"/>
  <c r="K33" i="20"/>
  <c r="J33" i="20"/>
  <c r="I33" i="20"/>
  <c r="H33" i="20"/>
  <c r="G33" i="20"/>
  <c r="F33" i="20"/>
  <c r="E33" i="20"/>
  <c r="D33" i="20"/>
  <c r="C33" i="20"/>
  <c r="B33" i="20"/>
  <c r="A33" i="20"/>
  <c r="L32" i="20"/>
  <c r="K32" i="20"/>
  <c r="N32" i="20" s="1"/>
  <c r="J32" i="20"/>
  <c r="I32" i="20"/>
  <c r="H32" i="20"/>
  <c r="G32" i="20"/>
  <c r="F32" i="20"/>
  <c r="E32" i="20"/>
  <c r="D32" i="20"/>
  <c r="C32" i="20"/>
  <c r="B32" i="20"/>
  <c r="A32" i="20"/>
  <c r="L31" i="20"/>
  <c r="K31" i="20"/>
  <c r="J31" i="20"/>
  <c r="I31" i="20"/>
  <c r="H31" i="20"/>
  <c r="G31" i="20"/>
  <c r="F31" i="20"/>
  <c r="E31" i="20"/>
  <c r="D31" i="20"/>
  <c r="C31" i="20"/>
  <c r="B31" i="20"/>
  <c r="A31" i="20"/>
  <c r="L30" i="20"/>
  <c r="K30" i="20"/>
  <c r="J30" i="20"/>
  <c r="M30" i="20" s="1"/>
  <c r="I30" i="20"/>
  <c r="H30" i="20"/>
  <c r="G30" i="20"/>
  <c r="F30" i="20"/>
  <c r="E30" i="20"/>
  <c r="D30" i="20"/>
  <c r="C30" i="20"/>
  <c r="B30" i="20"/>
  <c r="A30" i="20"/>
  <c r="L29" i="20"/>
  <c r="K29" i="20"/>
  <c r="J29" i="20"/>
  <c r="I29" i="20"/>
  <c r="H29" i="20"/>
  <c r="G29" i="20"/>
  <c r="F29" i="20"/>
  <c r="E29" i="20"/>
  <c r="D29" i="20"/>
  <c r="C29" i="20"/>
  <c r="B29" i="20"/>
  <c r="A29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L26" i="20"/>
  <c r="K26" i="20"/>
  <c r="J26" i="20"/>
  <c r="I26" i="20"/>
  <c r="H26" i="20"/>
  <c r="G26" i="20"/>
  <c r="F26" i="20"/>
  <c r="E26" i="20"/>
  <c r="D26" i="20"/>
  <c r="C26" i="20"/>
  <c r="B26" i="20"/>
  <c r="A26" i="20"/>
  <c r="L25" i="20"/>
  <c r="K25" i="20"/>
  <c r="J25" i="20"/>
  <c r="I25" i="20"/>
  <c r="H25" i="20"/>
  <c r="G25" i="20"/>
  <c r="F25" i="20"/>
  <c r="E25" i="20"/>
  <c r="D25" i="20"/>
  <c r="C25" i="20"/>
  <c r="B25" i="20"/>
  <c r="A25" i="20"/>
  <c r="L24" i="20"/>
  <c r="K24" i="20"/>
  <c r="J24" i="20"/>
  <c r="I24" i="20"/>
  <c r="H24" i="20"/>
  <c r="G24" i="20"/>
  <c r="F24" i="20"/>
  <c r="E24" i="20"/>
  <c r="D24" i="20"/>
  <c r="C24" i="20"/>
  <c r="B24" i="20"/>
  <c r="A24" i="20"/>
  <c r="L23" i="20"/>
  <c r="K23" i="20"/>
  <c r="J23" i="20"/>
  <c r="I23" i="20"/>
  <c r="H23" i="20"/>
  <c r="G23" i="20"/>
  <c r="F23" i="20"/>
  <c r="E23" i="20"/>
  <c r="D23" i="20"/>
  <c r="C23" i="20"/>
  <c r="B23" i="20"/>
  <c r="A23" i="20"/>
  <c r="L22" i="20"/>
  <c r="K22" i="20"/>
  <c r="J22" i="20"/>
  <c r="I22" i="20"/>
  <c r="H22" i="20"/>
  <c r="G22" i="20"/>
  <c r="F22" i="20"/>
  <c r="E22" i="20"/>
  <c r="D22" i="20"/>
  <c r="C22" i="20"/>
  <c r="B22" i="20"/>
  <c r="A22" i="20"/>
  <c r="L21" i="20"/>
  <c r="K21" i="20"/>
  <c r="J21" i="20"/>
  <c r="I21" i="20"/>
  <c r="H21" i="20"/>
  <c r="G21" i="20"/>
  <c r="F21" i="20"/>
  <c r="E21" i="20"/>
  <c r="D21" i="20"/>
  <c r="C21" i="20"/>
  <c r="B21" i="20"/>
  <c r="A21" i="20"/>
  <c r="L20" i="20"/>
  <c r="K20" i="20"/>
  <c r="J20" i="20"/>
  <c r="I20" i="20"/>
  <c r="H20" i="20"/>
  <c r="G20" i="20"/>
  <c r="F20" i="20"/>
  <c r="E20" i="20"/>
  <c r="D20" i="20"/>
  <c r="C20" i="20"/>
  <c r="B20" i="20"/>
  <c r="A20" i="20"/>
  <c r="L19" i="20"/>
  <c r="K19" i="20"/>
  <c r="J19" i="20"/>
  <c r="M19" i="20" s="1"/>
  <c r="I19" i="20"/>
  <c r="H19" i="20"/>
  <c r="G19" i="20"/>
  <c r="F19" i="20"/>
  <c r="E19" i="20"/>
  <c r="D19" i="20"/>
  <c r="C19" i="20"/>
  <c r="B19" i="20"/>
  <c r="A19" i="20"/>
  <c r="L18" i="20"/>
  <c r="K18" i="20"/>
  <c r="J18" i="20"/>
  <c r="P18" i="20" s="1"/>
  <c r="I18" i="20"/>
  <c r="H18" i="20"/>
  <c r="G18" i="20"/>
  <c r="F18" i="20"/>
  <c r="E18" i="20"/>
  <c r="D18" i="20"/>
  <c r="C18" i="20"/>
  <c r="B18" i="20"/>
  <c r="A18" i="20"/>
  <c r="R17" i="20"/>
  <c r="AK167" i="20" s="1"/>
  <c r="Q17" i="20"/>
  <c r="P17" i="20"/>
  <c r="AK150" i="20" s="1"/>
  <c r="O17" i="20"/>
  <c r="N17" i="20"/>
  <c r="M17" i="20"/>
  <c r="L17" i="20"/>
  <c r="K17" i="20"/>
  <c r="J17" i="20"/>
  <c r="I17" i="20"/>
  <c r="H17" i="20"/>
  <c r="G17" i="20"/>
  <c r="AK92" i="20" s="1"/>
  <c r="F17" i="20"/>
  <c r="E17" i="20"/>
  <c r="D17" i="20"/>
  <c r="C17" i="20"/>
  <c r="AK66" i="20" s="1"/>
  <c r="B17" i="20"/>
  <c r="A17" i="20"/>
  <c r="AG1" i="20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K19" i="8"/>
  <c r="J19" i="8"/>
  <c r="P18" i="8"/>
  <c r="O18" i="8"/>
  <c r="N18" i="8"/>
  <c r="M18" i="8"/>
  <c r="L18" i="8"/>
  <c r="K18" i="8"/>
  <c r="J18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B140" i="8"/>
  <c r="B139" i="8"/>
  <c r="B138" i="8"/>
  <c r="P138" i="8" s="1"/>
  <c r="B137" i="8"/>
  <c r="B136" i="8"/>
  <c r="B135" i="8"/>
  <c r="B134" i="8"/>
  <c r="B133" i="8"/>
  <c r="B132" i="8"/>
  <c r="B131" i="8"/>
  <c r="B130" i="8"/>
  <c r="P130" i="8" s="1"/>
  <c r="B129" i="8"/>
  <c r="B128" i="8"/>
  <c r="B127" i="8"/>
  <c r="B126" i="8"/>
  <c r="B125" i="8"/>
  <c r="B124" i="8"/>
  <c r="O124" i="8" s="1"/>
  <c r="B123" i="8"/>
  <c r="P123" i="8" s="1"/>
  <c r="B122" i="8"/>
  <c r="M122" i="8" s="1"/>
  <c r="B121" i="8"/>
  <c r="B120" i="8"/>
  <c r="B119" i="8"/>
  <c r="B118" i="8"/>
  <c r="B117" i="8"/>
  <c r="B116" i="8"/>
  <c r="B115" i="8"/>
  <c r="B114" i="8"/>
  <c r="P114" i="8" s="1"/>
  <c r="B113" i="8"/>
  <c r="B112" i="8"/>
  <c r="B111" i="8"/>
  <c r="B110" i="8"/>
  <c r="B109" i="8"/>
  <c r="B108" i="8"/>
  <c r="B107" i="8"/>
  <c r="B106" i="8"/>
  <c r="P106" i="8" s="1"/>
  <c r="B105" i="8"/>
  <c r="B104" i="8"/>
  <c r="P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M90" i="8" s="1"/>
  <c r="B89" i="8"/>
  <c r="B88" i="8"/>
  <c r="P88" i="8" s="1"/>
  <c r="B87" i="8"/>
  <c r="B86" i="8"/>
  <c r="B85" i="8"/>
  <c r="B84" i="8"/>
  <c r="B83" i="8"/>
  <c r="B82" i="8"/>
  <c r="M82" i="8" s="1"/>
  <c r="B81" i="8"/>
  <c r="B80" i="8"/>
  <c r="B79" i="8"/>
  <c r="B78" i="8"/>
  <c r="B77" i="8"/>
  <c r="B76" i="8"/>
  <c r="B75" i="8"/>
  <c r="B74" i="8"/>
  <c r="M74" i="8" s="1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M61" i="8" s="1"/>
  <c r="B60" i="8"/>
  <c r="B59" i="8"/>
  <c r="P59" i="8" s="1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P32" i="8" s="1"/>
  <c r="B31" i="8"/>
  <c r="B30" i="8"/>
  <c r="B29" i="8"/>
  <c r="B28" i="8"/>
  <c r="O28" i="8" s="1"/>
  <c r="B27" i="8"/>
  <c r="B26" i="8"/>
  <c r="B25" i="8"/>
  <c r="B24" i="8"/>
  <c r="B23" i="8"/>
  <c r="B22" i="8"/>
  <c r="B21" i="8"/>
  <c r="B20" i="8"/>
  <c r="M20" i="8" s="1"/>
  <c r="B19" i="8"/>
  <c r="B18" i="8"/>
  <c r="A72" i="8"/>
  <c r="F72" i="8"/>
  <c r="I72" i="8"/>
  <c r="A73" i="8"/>
  <c r="F73" i="8"/>
  <c r="I73" i="8"/>
  <c r="A74" i="8"/>
  <c r="F74" i="8"/>
  <c r="I74" i="8"/>
  <c r="A75" i="8"/>
  <c r="F75" i="8"/>
  <c r="I75" i="8"/>
  <c r="A76" i="8"/>
  <c r="F76" i="8"/>
  <c r="I76" i="8"/>
  <c r="A77" i="8"/>
  <c r="F77" i="8"/>
  <c r="I77" i="8"/>
  <c r="A78" i="8"/>
  <c r="F78" i="8"/>
  <c r="I78" i="8"/>
  <c r="A79" i="8"/>
  <c r="F79" i="8"/>
  <c r="I79" i="8"/>
  <c r="A80" i="8"/>
  <c r="F80" i="8"/>
  <c r="I80" i="8"/>
  <c r="A81" i="8"/>
  <c r="F81" i="8"/>
  <c r="I81" i="8"/>
  <c r="A82" i="8"/>
  <c r="F82" i="8"/>
  <c r="I82" i="8"/>
  <c r="A83" i="8"/>
  <c r="F83" i="8"/>
  <c r="I83" i="8"/>
  <c r="A84" i="8"/>
  <c r="F84" i="8"/>
  <c r="I84" i="8"/>
  <c r="A85" i="8"/>
  <c r="F85" i="8"/>
  <c r="I85" i="8"/>
  <c r="A86" i="8"/>
  <c r="F86" i="8"/>
  <c r="I86" i="8"/>
  <c r="A87" i="8"/>
  <c r="F87" i="8"/>
  <c r="I87" i="8"/>
  <c r="A88" i="8"/>
  <c r="F88" i="8"/>
  <c r="I88" i="8"/>
  <c r="A89" i="8"/>
  <c r="F89" i="8"/>
  <c r="I89" i="8"/>
  <c r="A90" i="8"/>
  <c r="F90" i="8"/>
  <c r="I90" i="8"/>
  <c r="A91" i="8"/>
  <c r="F91" i="8"/>
  <c r="I91" i="8"/>
  <c r="A92" i="8"/>
  <c r="F92" i="8"/>
  <c r="I92" i="8"/>
  <c r="A93" i="8"/>
  <c r="F93" i="8"/>
  <c r="I93" i="8"/>
  <c r="A94" i="8"/>
  <c r="F94" i="8"/>
  <c r="I94" i="8"/>
  <c r="A95" i="8"/>
  <c r="F95" i="8"/>
  <c r="I95" i="8"/>
  <c r="A96" i="8"/>
  <c r="F96" i="8"/>
  <c r="I96" i="8"/>
  <c r="A97" i="8"/>
  <c r="F97" i="8"/>
  <c r="I97" i="8"/>
  <c r="A98" i="8"/>
  <c r="F98" i="8"/>
  <c r="I98" i="8"/>
  <c r="A99" i="8"/>
  <c r="F99" i="8"/>
  <c r="I99" i="8"/>
  <c r="A100" i="8"/>
  <c r="F100" i="8"/>
  <c r="I100" i="8"/>
  <c r="A101" i="8"/>
  <c r="F101" i="8"/>
  <c r="I101" i="8"/>
  <c r="A102" i="8"/>
  <c r="F102" i="8"/>
  <c r="I102" i="8"/>
  <c r="A103" i="8"/>
  <c r="F103" i="8"/>
  <c r="I103" i="8"/>
  <c r="A104" i="8"/>
  <c r="F104" i="8"/>
  <c r="I104" i="8"/>
  <c r="A105" i="8"/>
  <c r="F105" i="8"/>
  <c r="I105" i="8"/>
  <c r="A106" i="8"/>
  <c r="F106" i="8"/>
  <c r="I106" i="8"/>
  <c r="A107" i="8"/>
  <c r="F107" i="8"/>
  <c r="I107" i="8"/>
  <c r="A108" i="8"/>
  <c r="F108" i="8"/>
  <c r="I108" i="8"/>
  <c r="A109" i="8"/>
  <c r="F109" i="8"/>
  <c r="I109" i="8"/>
  <c r="A110" i="8"/>
  <c r="F110" i="8"/>
  <c r="I110" i="8"/>
  <c r="A111" i="8"/>
  <c r="F111" i="8"/>
  <c r="I111" i="8"/>
  <c r="A112" i="8"/>
  <c r="F112" i="8"/>
  <c r="I112" i="8"/>
  <c r="A113" i="8"/>
  <c r="F113" i="8"/>
  <c r="I113" i="8"/>
  <c r="A114" i="8"/>
  <c r="F114" i="8"/>
  <c r="I114" i="8"/>
  <c r="A115" i="8"/>
  <c r="F115" i="8"/>
  <c r="I115" i="8"/>
  <c r="A116" i="8"/>
  <c r="F116" i="8"/>
  <c r="I116" i="8"/>
  <c r="A117" i="8"/>
  <c r="F117" i="8"/>
  <c r="I117" i="8"/>
  <c r="A118" i="8"/>
  <c r="F118" i="8"/>
  <c r="I118" i="8"/>
  <c r="A119" i="8"/>
  <c r="F119" i="8"/>
  <c r="I119" i="8"/>
  <c r="A120" i="8"/>
  <c r="F120" i="8"/>
  <c r="I120" i="8"/>
  <c r="A121" i="8"/>
  <c r="F121" i="8"/>
  <c r="I121" i="8"/>
  <c r="A122" i="8"/>
  <c r="F122" i="8"/>
  <c r="I122" i="8"/>
  <c r="A123" i="8"/>
  <c r="F123" i="8"/>
  <c r="I123" i="8"/>
  <c r="A124" i="8"/>
  <c r="F124" i="8"/>
  <c r="I124" i="8"/>
  <c r="A125" i="8"/>
  <c r="F125" i="8"/>
  <c r="I125" i="8"/>
  <c r="A126" i="8"/>
  <c r="F126" i="8"/>
  <c r="I126" i="8"/>
  <c r="A127" i="8"/>
  <c r="F127" i="8"/>
  <c r="I127" i="8"/>
  <c r="A128" i="8"/>
  <c r="F128" i="8"/>
  <c r="I128" i="8"/>
  <c r="A129" i="8"/>
  <c r="F129" i="8"/>
  <c r="I129" i="8"/>
  <c r="A130" i="8"/>
  <c r="F130" i="8"/>
  <c r="I130" i="8"/>
  <c r="A131" i="8"/>
  <c r="F131" i="8"/>
  <c r="I131" i="8"/>
  <c r="A132" i="8"/>
  <c r="F132" i="8"/>
  <c r="I132" i="8"/>
  <c r="A133" i="8"/>
  <c r="F133" i="8"/>
  <c r="I133" i="8"/>
  <c r="A134" i="8"/>
  <c r="F134" i="8"/>
  <c r="I134" i="8"/>
  <c r="A135" i="8"/>
  <c r="F135" i="8"/>
  <c r="I135" i="8"/>
  <c r="A136" i="8"/>
  <c r="F136" i="8"/>
  <c r="I136" i="8"/>
  <c r="A137" i="8"/>
  <c r="F137" i="8"/>
  <c r="I137" i="8"/>
  <c r="A138" i="8"/>
  <c r="F138" i="8"/>
  <c r="I138" i="8"/>
  <c r="A139" i="8"/>
  <c r="F139" i="8"/>
  <c r="I139" i="8"/>
  <c r="A140" i="8"/>
  <c r="F140" i="8"/>
  <c r="I140" i="8"/>
  <c r="P38" i="8" l="1"/>
  <c r="M46" i="8"/>
  <c r="M86" i="8"/>
  <c r="M102" i="8"/>
  <c r="P110" i="8"/>
  <c r="P118" i="8"/>
  <c r="M126" i="8"/>
  <c r="P134" i="8"/>
  <c r="N75" i="8"/>
  <c r="N123" i="8"/>
  <c r="N139" i="8"/>
  <c r="P69" i="8"/>
  <c r="O29" i="20"/>
  <c r="O50" i="20"/>
  <c r="Q22" i="21"/>
  <c r="M52" i="21"/>
  <c r="P69" i="21"/>
  <c r="Q118" i="21"/>
  <c r="P131" i="21"/>
  <c r="M131" i="21"/>
  <c r="O92" i="8"/>
  <c r="N116" i="8"/>
  <c r="Q132" i="8"/>
  <c r="O18" i="20"/>
  <c r="N76" i="20"/>
  <c r="M95" i="20"/>
  <c r="O112" i="20"/>
  <c r="M92" i="21"/>
  <c r="M105" i="21"/>
  <c r="M137" i="21"/>
  <c r="M139" i="21"/>
  <c r="Q60" i="20"/>
  <c r="M60" i="20"/>
  <c r="O67" i="20"/>
  <c r="M82" i="20"/>
  <c r="Q84" i="20"/>
  <c r="M84" i="20"/>
  <c r="P86" i="20"/>
  <c r="P118" i="20"/>
  <c r="Q131" i="20"/>
  <c r="M60" i="21"/>
  <c r="M75" i="21"/>
  <c r="P77" i="21"/>
  <c r="M103" i="21"/>
  <c r="M109" i="21"/>
  <c r="P111" i="21"/>
  <c r="P66" i="21"/>
  <c r="O73" i="21"/>
  <c r="P81" i="21"/>
  <c r="P85" i="21"/>
  <c r="P128" i="21"/>
  <c r="O137" i="21"/>
  <c r="Q135" i="8"/>
  <c r="M20" i="20"/>
  <c r="Q41" i="20"/>
  <c r="M45" i="20"/>
  <c r="O60" i="20"/>
  <c r="O71" i="20"/>
  <c r="Q73" i="20"/>
  <c r="O84" i="20"/>
  <c r="Q90" i="20"/>
  <c r="M103" i="20"/>
  <c r="AJ28" i="21"/>
  <c r="P47" i="21"/>
  <c r="M102" i="21"/>
  <c r="O111" i="21"/>
  <c r="N117" i="21"/>
  <c r="M104" i="8"/>
  <c r="Q34" i="20"/>
  <c r="Q47" i="20"/>
  <c r="M49" i="20"/>
  <c r="N77" i="20"/>
  <c r="O90" i="20"/>
  <c r="Q105" i="20"/>
  <c r="M107" i="20"/>
  <c r="M115" i="20"/>
  <c r="O137" i="20"/>
  <c r="P59" i="21"/>
  <c r="O64" i="21"/>
  <c r="N70" i="21"/>
  <c r="M100" i="21"/>
  <c r="N104" i="21"/>
  <c r="Q123" i="21"/>
  <c r="M123" i="21"/>
  <c r="N55" i="20"/>
  <c r="M93" i="21"/>
  <c r="Q27" i="20"/>
  <c r="M102" i="20"/>
  <c r="Q121" i="20"/>
  <c r="M121" i="20"/>
  <c r="Q125" i="20"/>
  <c r="O30" i="21"/>
  <c r="P32" i="21"/>
  <c r="N34" i="21"/>
  <c r="Q36" i="21"/>
  <c r="M36" i="21"/>
  <c r="N65" i="21"/>
  <c r="Q78" i="21"/>
  <c r="N82" i="21"/>
  <c r="O88" i="21"/>
  <c r="P116" i="21"/>
  <c r="M138" i="8"/>
  <c r="P131" i="8"/>
  <c r="P91" i="8"/>
  <c r="P27" i="8"/>
  <c r="N27" i="8"/>
  <c r="N43" i="8"/>
  <c r="N91" i="8"/>
  <c r="N107" i="8"/>
  <c r="N132" i="8"/>
  <c r="Q116" i="8"/>
  <c r="Q108" i="8"/>
  <c r="Q94" i="8"/>
  <c r="Q52" i="8"/>
  <c r="Q28" i="8"/>
  <c r="N24" i="8"/>
  <c r="Q36" i="8"/>
  <c r="P52" i="8"/>
  <c r="M60" i="8"/>
  <c r="P72" i="8"/>
  <c r="M80" i="8"/>
  <c r="M84" i="8"/>
  <c r="M88" i="8"/>
  <c r="M108" i="8"/>
  <c r="M112" i="8"/>
  <c r="P116" i="8"/>
  <c r="O132" i="8"/>
  <c r="P136" i="8"/>
  <c r="N88" i="8"/>
  <c r="O60" i="8"/>
  <c r="P115" i="8"/>
  <c r="P51" i="8"/>
  <c r="O19" i="8"/>
  <c r="P83" i="8"/>
  <c r="P99" i="8"/>
  <c r="Q103" i="8"/>
  <c r="Q138" i="8"/>
  <c r="Q130" i="8"/>
  <c r="N114" i="8"/>
  <c r="Q102" i="8"/>
  <c r="Q88" i="8"/>
  <c r="Q80" i="8"/>
  <c r="Q54" i="8"/>
  <c r="Q32" i="8"/>
  <c r="M94" i="8"/>
  <c r="P98" i="8"/>
  <c r="M110" i="8"/>
  <c r="P122" i="8"/>
  <c r="P126" i="8"/>
  <c r="N59" i="8"/>
  <c r="M19" i="8"/>
  <c r="M22" i="8"/>
  <c r="N22" i="8"/>
  <c r="Q22" i="8"/>
  <c r="P30" i="8"/>
  <c r="M30" i="8"/>
  <c r="Q30" i="8"/>
  <c r="P50" i="8"/>
  <c r="M50" i="8"/>
  <c r="M62" i="8"/>
  <c r="P62" i="8"/>
  <c r="M78" i="8"/>
  <c r="P78" i="8"/>
  <c r="Q50" i="8"/>
  <c r="Q136" i="8"/>
  <c r="N136" i="8"/>
  <c r="N134" i="8"/>
  <c r="Q134" i="8"/>
  <c r="Q128" i="8"/>
  <c r="N128" i="8"/>
  <c r="Q124" i="8"/>
  <c r="N124" i="8"/>
  <c r="N120" i="8"/>
  <c r="Q120" i="8"/>
  <c r="Q104" i="8"/>
  <c r="N104" i="8"/>
  <c r="Q78" i="8"/>
  <c r="N78" i="8"/>
  <c r="Q72" i="8"/>
  <c r="N72" i="8"/>
  <c r="Q66" i="8"/>
  <c r="Q60" i="8"/>
  <c r="N60" i="8"/>
  <c r="Q58" i="8"/>
  <c r="N58" i="8"/>
  <c r="Q46" i="8"/>
  <c r="N46" i="8"/>
  <c r="P20" i="8"/>
  <c r="N20" i="8"/>
  <c r="Q20" i="8"/>
  <c r="N28" i="8"/>
  <c r="M28" i="8"/>
  <c r="P28" i="8"/>
  <c r="N32" i="8"/>
  <c r="M32" i="8"/>
  <c r="P40" i="8"/>
  <c r="N40" i="8"/>
  <c r="P44" i="8"/>
  <c r="Q44" i="8"/>
  <c r="M44" i="8"/>
  <c r="P64" i="8"/>
  <c r="M64" i="8"/>
  <c r="P68" i="8"/>
  <c r="M68" i="8"/>
  <c r="P76" i="8"/>
  <c r="M76" i="8"/>
  <c r="P92" i="8"/>
  <c r="M92" i="8"/>
  <c r="P96" i="8"/>
  <c r="M96" i="8"/>
  <c r="P100" i="8"/>
  <c r="M100" i="8"/>
  <c r="O21" i="8"/>
  <c r="M21" i="8"/>
  <c r="O25" i="8"/>
  <c r="O29" i="8"/>
  <c r="O33" i="8"/>
  <c r="P33" i="8"/>
  <c r="P37" i="8"/>
  <c r="O37" i="8"/>
  <c r="O41" i="8"/>
  <c r="O45" i="8"/>
  <c r="O49" i="8"/>
  <c r="O53" i="8"/>
  <c r="M53" i="8"/>
  <c r="O57" i="8"/>
  <c r="O61" i="8"/>
  <c r="O65" i="8"/>
  <c r="O69" i="8"/>
  <c r="O73" i="8"/>
  <c r="O77" i="8"/>
  <c r="O81" i="8"/>
  <c r="O85" i="8"/>
  <c r="M85" i="8"/>
  <c r="O89" i="8"/>
  <c r="O93" i="8"/>
  <c r="O97" i="8"/>
  <c r="O101" i="8"/>
  <c r="O105" i="8"/>
  <c r="O109" i="8"/>
  <c r="O113" i="8"/>
  <c r="O117" i="8"/>
  <c r="M117" i="8"/>
  <c r="O121" i="8"/>
  <c r="O125" i="8"/>
  <c r="O129" i="8"/>
  <c r="P133" i="8"/>
  <c r="O133" i="8"/>
  <c r="O137" i="8"/>
  <c r="M116" i="8"/>
  <c r="M72" i="8"/>
  <c r="M29" i="8"/>
  <c r="N94" i="8"/>
  <c r="N66" i="8"/>
  <c r="N38" i="8"/>
  <c r="O100" i="8"/>
  <c r="O68" i="8"/>
  <c r="O36" i="8"/>
  <c r="P108" i="8"/>
  <c r="P94" i="8"/>
  <c r="P74" i="8"/>
  <c r="M133" i="8"/>
  <c r="P117" i="8"/>
  <c r="M101" i="8"/>
  <c r="M69" i="8"/>
  <c r="M37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M26" i="8"/>
  <c r="P26" i="8"/>
  <c r="N26" i="8"/>
  <c r="M34" i="8"/>
  <c r="P34" i="8"/>
  <c r="N34" i="8"/>
  <c r="Q34" i="8"/>
  <c r="N42" i="8"/>
  <c r="M42" i="8"/>
  <c r="P42" i="8"/>
  <c r="M54" i="8"/>
  <c r="P54" i="8"/>
  <c r="M66" i="8"/>
  <c r="P66" i="8"/>
  <c r="Q140" i="8"/>
  <c r="N140" i="8"/>
  <c r="Q110" i="8"/>
  <c r="N110" i="8"/>
  <c r="N106" i="8"/>
  <c r="Q106" i="8"/>
  <c r="Q100" i="8"/>
  <c r="N100" i="8"/>
  <c r="Q96" i="8"/>
  <c r="N96" i="8"/>
  <c r="Q90" i="8"/>
  <c r="N90" i="8"/>
  <c r="N84" i="8"/>
  <c r="Q84" i="8"/>
  <c r="Q74" i="8"/>
  <c r="Q70" i="8"/>
  <c r="N70" i="8"/>
  <c r="Q64" i="8"/>
  <c r="N64" i="8"/>
  <c r="Q56" i="8"/>
  <c r="N56" i="8"/>
  <c r="N50" i="8"/>
  <c r="M58" i="20"/>
  <c r="P68" i="20"/>
  <c r="Q68" i="20"/>
  <c r="P80" i="20"/>
  <c r="Q80" i="20"/>
  <c r="M136" i="8"/>
  <c r="M93" i="8"/>
  <c r="M52" i="8"/>
  <c r="N138" i="8"/>
  <c r="N108" i="8"/>
  <c r="N80" i="8"/>
  <c r="N52" i="8"/>
  <c r="O116" i="8"/>
  <c r="O84" i="8"/>
  <c r="O52" i="8"/>
  <c r="O20" i="8"/>
  <c r="P129" i="8"/>
  <c r="Q114" i="8"/>
  <c r="P101" i="8"/>
  <c r="P84" i="8"/>
  <c r="P65" i="8"/>
  <c r="P46" i="8"/>
  <c r="Q26" i="8"/>
  <c r="M58" i="8"/>
  <c r="P58" i="8"/>
  <c r="M70" i="8"/>
  <c r="P70" i="8"/>
  <c r="N30" i="8"/>
  <c r="N126" i="8"/>
  <c r="Q126" i="8"/>
  <c r="N122" i="8"/>
  <c r="Q122" i="8"/>
  <c r="Q118" i="8"/>
  <c r="N118" i="8"/>
  <c r="N112" i="8"/>
  <c r="Q112" i="8"/>
  <c r="N98" i="8"/>
  <c r="Q98" i="8"/>
  <c r="Q92" i="8"/>
  <c r="N92" i="8"/>
  <c r="Q86" i="8"/>
  <c r="N86" i="8"/>
  <c r="Q82" i="8"/>
  <c r="N82" i="8"/>
  <c r="Q76" i="8"/>
  <c r="N76" i="8"/>
  <c r="Q68" i="8"/>
  <c r="N68" i="8"/>
  <c r="Q62" i="8"/>
  <c r="N62" i="8"/>
  <c r="N54" i="8"/>
  <c r="Q48" i="8"/>
  <c r="N48" i="8"/>
  <c r="Q42" i="8"/>
  <c r="Q38" i="8"/>
  <c r="Q24" i="8"/>
  <c r="P24" i="8"/>
  <c r="M24" i="8"/>
  <c r="P36" i="8"/>
  <c r="M36" i="8"/>
  <c r="N36" i="8"/>
  <c r="M48" i="8"/>
  <c r="P48" i="8"/>
  <c r="M56" i="8"/>
  <c r="P56" i="8"/>
  <c r="P120" i="8"/>
  <c r="M120" i="8"/>
  <c r="P124" i="8"/>
  <c r="M124" i="8"/>
  <c r="P128" i="8"/>
  <c r="M128" i="8"/>
  <c r="M132" i="8"/>
  <c r="P132" i="8"/>
  <c r="P140" i="8"/>
  <c r="M140" i="8"/>
  <c r="M125" i="8"/>
  <c r="M40" i="8"/>
  <c r="N130" i="8"/>
  <c r="N102" i="8"/>
  <c r="N74" i="8"/>
  <c r="N44" i="8"/>
  <c r="O140" i="8"/>
  <c r="O108" i="8"/>
  <c r="O76" i="8"/>
  <c r="O44" i="8"/>
  <c r="P112" i="8"/>
  <c r="P80" i="8"/>
  <c r="P60" i="8"/>
  <c r="Q40" i="8"/>
  <c r="P22" i="8"/>
  <c r="M38" i="8"/>
  <c r="P102" i="8"/>
  <c r="P90" i="8"/>
  <c r="M114" i="8"/>
  <c r="Q19" i="8"/>
  <c r="P139" i="8"/>
  <c r="M137" i="8"/>
  <c r="P135" i="8"/>
  <c r="M129" i="8"/>
  <c r="P127" i="8"/>
  <c r="P125" i="8"/>
  <c r="M121" i="8"/>
  <c r="P119" i="8"/>
  <c r="M113" i="8"/>
  <c r="P111" i="8"/>
  <c r="P109" i="8"/>
  <c r="P107" i="8"/>
  <c r="M105" i="8"/>
  <c r="P103" i="8"/>
  <c r="M97" i="8"/>
  <c r="P95" i="8"/>
  <c r="P93" i="8"/>
  <c r="M89" i="8"/>
  <c r="P87" i="8"/>
  <c r="P85" i="8"/>
  <c r="M81" i="8"/>
  <c r="P79" i="8"/>
  <c r="P77" i="8"/>
  <c r="P75" i="8"/>
  <c r="M73" i="8"/>
  <c r="P71" i="8"/>
  <c r="P67" i="8"/>
  <c r="M65" i="8"/>
  <c r="P63" i="8"/>
  <c r="P61" i="8"/>
  <c r="M57" i="8"/>
  <c r="P55" i="8"/>
  <c r="P53" i="8"/>
  <c r="M49" i="8"/>
  <c r="P47" i="8"/>
  <c r="P45" i="8"/>
  <c r="P43" i="8"/>
  <c r="M41" i="8"/>
  <c r="P39" i="8"/>
  <c r="P35" i="8"/>
  <c r="M33" i="8"/>
  <c r="P31" i="8"/>
  <c r="P29" i="8"/>
  <c r="M25" i="8"/>
  <c r="P23" i="8"/>
  <c r="P21" i="8"/>
  <c r="AL26" i="20"/>
  <c r="N24" i="20"/>
  <c r="N19" i="8"/>
  <c r="P19" i="8"/>
  <c r="P97" i="8"/>
  <c r="P49" i="8"/>
  <c r="M134" i="8"/>
  <c r="M106" i="8"/>
  <c r="M130" i="8"/>
  <c r="P82" i="8"/>
  <c r="M98" i="8"/>
  <c r="M118" i="8"/>
  <c r="M109" i="8"/>
  <c r="M77" i="8"/>
  <c r="M45" i="8"/>
  <c r="P113" i="8"/>
  <c r="P86" i="8"/>
  <c r="P81" i="8"/>
  <c r="O28" i="20"/>
  <c r="N28" i="20"/>
  <c r="Q139" i="8"/>
  <c r="N137" i="8"/>
  <c r="N135" i="8"/>
  <c r="N133" i="8"/>
  <c r="Q131" i="8"/>
  <c r="Q127" i="8"/>
  <c r="Q123" i="8"/>
  <c r="N121" i="8"/>
  <c r="N119" i="8"/>
  <c r="N117" i="8"/>
  <c r="Q115" i="8"/>
  <c r="Q111" i="8"/>
  <c r="Q107" i="8"/>
  <c r="N105" i="8"/>
  <c r="N103" i="8"/>
  <c r="N101" i="8"/>
  <c r="Q99" i="8"/>
  <c r="Q95" i="8"/>
  <c r="Q91" i="8"/>
  <c r="Q87" i="8"/>
  <c r="N85" i="8"/>
  <c r="Q83" i="8"/>
  <c r="Q79" i="8"/>
  <c r="Q75" i="8"/>
  <c r="Q71" i="8"/>
  <c r="N69" i="8"/>
  <c r="Q67" i="8"/>
  <c r="Q63" i="8"/>
  <c r="Q59" i="8"/>
  <c r="Q55" i="8"/>
  <c r="N53" i="8"/>
  <c r="Q51" i="8"/>
  <c r="Q47" i="8"/>
  <c r="Q43" i="8"/>
  <c r="Q39" i="8"/>
  <c r="N37" i="8"/>
  <c r="Q35" i="8"/>
  <c r="Q31" i="8"/>
  <c r="Q27" i="8"/>
  <c r="Q23" i="8"/>
  <c r="N21" i="8"/>
  <c r="P22" i="20"/>
  <c r="M23" i="20"/>
  <c r="O24" i="20"/>
  <c r="Q31" i="20"/>
  <c r="M51" i="20"/>
  <c r="N91" i="20"/>
  <c r="P111" i="20"/>
  <c r="M139" i="20"/>
  <c r="O139" i="8"/>
  <c r="O135" i="8"/>
  <c r="O131" i="8"/>
  <c r="O127" i="8"/>
  <c r="O123" i="8"/>
  <c r="O119" i="8"/>
  <c r="O115" i="8"/>
  <c r="O111" i="8"/>
  <c r="O107" i="8"/>
  <c r="O103" i="8"/>
  <c r="O99" i="8"/>
  <c r="O95" i="8"/>
  <c r="O91" i="8"/>
  <c r="O87" i="8"/>
  <c r="O83" i="8"/>
  <c r="O79" i="8"/>
  <c r="O75" i="8"/>
  <c r="O71" i="8"/>
  <c r="O67" i="8"/>
  <c r="O63" i="8"/>
  <c r="O59" i="8"/>
  <c r="O55" i="8"/>
  <c r="O51" i="8"/>
  <c r="O47" i="8"/>
  <c r="O43" i="8"/>
  <c r="O39" i="8"/>
  <c r="O35" i="8"/>
  <c r="O31" i="8"/>
  <c r="O27" i="8"/>
  <c r="O23" i="8"/>
  <c r="O22" i="20"/>
  <c r="Q56" i="20"/>
  <c r="M86" i="20"/>
  <c r="M131" i="20"/>
  <c r="O138" i="20"/>
  <c r="N36" i="20"/>
  <c r="M39" i="20"/>
  <c r="Q72" i="20"/>
  <c r="N85" i="20"/>
  <c r="O98" i="20"/>
  <c r="Q102" i="20"/>
  <c r="N117" i="20"/>
  <c r="Q118" i="20"/>
  <c r="M125" i="20"/>
  <c r="Q38" i="20"/>
  <c r="O42" i="20"/>
  <c r="Q49" i="20"/>
  <c r="P56" i="20"/>
  <c r="O61" i="20"/>
  <c r="Q62" i="20"/>
  <c r="Q70" i="20"/>
  <c r="P72" i="20"/>
  <c r="O75" i="20"/>
  <c r="Q82" i="20"/>
  <c r="O93" i="20"/>
  <c r="N96" i="20"/>
  <c r="Q97" i="20"/>
  <c r="M100" i="20"/>
  <c r="P102" i="20"/>
  <c r="M105" i="20"/>
  <c r="Q107" i="20"/>
  <c r="O115" i="20"/>
  <c r="P116" i="20"/>
  <c r="O119" i="20"/>
  <c r="AD31" i="21"/>
  <c r="Q139" i="21"/>
  <c r="Q18" i="21"/>
  <c r="O23" i="21"/>
  <c r="M24" i="21"/>
  <c r="AD27" i="21"/>
  <c r="M29" i="21"/>
  <c r="N37" i="21"/>
  <c r="O40" i="21"/>
  <c r="P41" i="21"/>
  <c r="O42" i="21"/>
  <c r="N54" i="21"/>
  <c r="O55" i="21"/>
  <c r="N56" i="21"/>
  <c r="O60" i="21"/>
  <c r="Q63" i="21"/>
  <c r="P67" i="21"/>
  <c r="Q73" i="21"/>
  <c r="O86" i="21"/>
  <c r="Q90" i="21"/>
  <c r="O94" i="21"/>
  <c r="M95" i="21"/>
  <c r="M97" i="21"/>
  <c r="AK102" i="21"/>
  <c r="O103" i="21"/>
  <c r="Q107" i="21"/>
  <c r="Q111" i="21"/>
  <c r="O112" i="21"/>
  <c r="O115" i="21"/>
  <c r="O120" i="21"/>
  <c r="P121" i="21"/>
  <c r="Q126" i="21"/>
  <c r="P135" i="21"/>
  <c r="O138" i="8"/>
  <c r="O134" i="8"/>
  <c r="O130" i="8"/>
  <c r="O126" i="8"/>
  <c r="O122" i="8"/>
  <c r="O118" i="8"/>
  <c r="O114" i="8"/>
  <c r="O110" i="8"/>
  <c r="O106" i="8"/>
  <c r="O102" i="8"/>
  <c r="O98" i="8"/>
  <c r="O94" i="8"/>
  <c r="O90" i="8"/>
  <c r="O86" i="8"/>
  <c r="O82" i="8"/>
  <c r="O78" i="8"/>
  <c r="O74" i="8"/>
  <c r="O70" i="8"/>
  <c r="O66" i="8"/>
  <c r="O62" i="8"/>
  <c r="O58" i="8"/>
  <c r="O54" i="8"/>
  <c r="O50" i="8"/>
  <c r="O46" i="8"/>
  <c r="O42" i="8"/>
  <c r="O38" i="8"/>
  <c r="O34" i="8"/>
  <c r="O30" i="8"/>
  <c r="O26" i="8"/>
  <c r="O22" i="8"/>
  <c r="AH42" i="20"/>
  <c r="P26" i="20"/>
  <c r="Q30" i="20"/>
  <c r="M35" i="20"/>
  <c r="O38" i="20"/>
  <c r="M43" i="20"/>
  <c r="O59" i="20"/>
  <c r="Q63" i="20"/>
  <c r="N64" i="20"/>
  <c r="Q65" i="20"/>
  <c r="O72" i="20"/>
  <c r="P73" i="20"/>
  <c r="Q75" i="20"/>
  <c r="P87" i="20"/>
  <c r="Q92" i="20"/>
  <c r="P93" i="20"/>
  <c r="O97" i="20"/>
  <c r="O102" i="20"/>
  <c r="P103" i="20"/>
  <c r="O107" i="20"/>
  <c r="M113" i="20"/>
  <c r="P115" i="20"/>
  <c r="M118" i="20"/>
  <c r="AD23" i="21"/>
  <c r="AD35" i="21"/>
  <c r="O36" i="21"/>
  <c r="O59" i="21"/>
  <c r="O85" i="21"/>
  <c r="O105" i="21"/>
  <c r="O119" i="21"/>
  <c r="O139" i="21"/>
  <c r="O58" i="20"/>
  <c r="O66" i="20"/>
  <c r="O68" i="20"/>
  <c r="O80" i="20"/>
  <c r="O86" i="20"/>
  <c r="O118" i="20"/>
  <c r="O120" i="20"/>
  <c r="P133" i="20"/>
  <c r="M135" i="20"/>
  <c r="O139" i="20"/>
  <c r="P28" i="21"/>
  <c r="O31" i="21"/>
  <c r="M32" i="21"/>
  <c r="P35" i="21"/>
  <c r="O50" i="21"/>
  <c r="O56" i="21"/>
  <c r="N60" i="21"/>
  <c r="O63" i="21"/>
  <c r="P64" i="21"/>
  <c r="O71" i="21"/>
  <c r="O76" i="21"/>
  <c r="O79" i="21"/>
  <c r="O81" i="21"/>
  <c r="P83" i="21"/>
  <c r="M84" i="21"/>
  <c r="N86" i="21"/>
  <c r="O98" i="21"/>
  <c r="O99" i="21"/>
  <c r="Q100" i="21"/>
  <c r="Q103" i="21"/>
  <c r="M111" i="21"/>
  <c r="P113" i="21"/>
  <c r="Q115" i="21"/>
  <c r="M116" i="21"/>
  <c r="P118" i="21"/>
  <c r="O124" i="21"/>
  <c r="Q125" i="21"/>
  <c r="M55" i="21"/>
  <c r="M76" i="21"/>
  <c r="Q95" i="21"/>
  <c r="Q109" i="21"/>
  <c r="O22" i="21"/>
  <c r="M22" i="21"/>
  <c r="M43" i="21"/>
  <c r="P43" i="21"/>
  <c r="M128" i="21"/>
  <c r="Q128" i="21"/>
  <c r="AJ24" i="21"/>
  <c r="AJ32" i="21"/>
  <c r="O21" i="21"/>
  <c r="P21" i="21"/>
  <c r="O28" i="21"/>
  <c r="O32" i="21"/>
  <c r="Q42" i="21"/>
  <c r="M58" i="21"/>
  <c r="M59" i="21"/>
  <c r="M66" i="21"/>
  <c r="O67" i="21"/>
  <c r="Q72" i="21"/>
  <c r="M72" i="21"/>
  <c r="M85" i="21"/>
  <c r="P93" i="21"/>
  <c r="Q97" i="21"/>
  <c r="P107" i="21"/>
  <c r="O113" i="21"/>
  <c r="O116" i="21"/>
  <c r="Q24" i="21"/>
  <c r="Q37" i="21"/>
  <c r="O44" i="21"/>
  <c r="M44" i="21"/>
  <c r="Q68" i="21"/>
  <c r="M68" i="21"/>
  <c r="M69" i="21"/>
  <c r="Q82" i="21"/>
  <c r="M133" i="21"/>
  <c r="Q133" i="21"/>
  <c r="M53" i="21"/>
  <c r="P61" i="21"/>
  <c r="P90" i="21"/>
  <c r="P100" i="21"/>
  <c r="AJ25" i="21"/>
  <c r="AJ29" i="21"/>
  <c r="AJ33" i="21"/>
  <c r="P24" i="21"/>
  <c r="Q28" i="21"/>
  <c r="Q32" i="21"/>
  <c r="M35" i="21"/>
  <c r="M37" i="21"/>
  <c r="P39" i="21"/>
  <c r="M41" i="21"/>
  <c r="Q44" i="21"/>
  <c r="P55" i="21"/>
  <c r="P57" i="21"/>
  <c r="P76" i="21"/>
  <c r="O77" i="21"/>
  <c r="M82" i="21"/>
  <c r="N91" i="21"/>
  <c r="P92" i="21"/>
  <c r="P95" i="21"/>
  <c r="N101" i="21"/>
  <c r="P102" i="21"/>
  <c r="P109" i="21"/>
  <c r="Q113" i="21"/>
  <c r="Q116" i="21"/>
  <c r="P133" i="21"/>
  <c r="P123" i="21"/>
  <c r="P125" i="21"/>
  <c r="P126" i="21"/>
  <c r="O135" i="21"/>
  <c r="O24" i="21"/>
  <c r="M27" i="21"/>
  <c r="AH31" i="21"/>
  <c r="O33" i="21"/>
  <c r="O34" i="21"/>
  <c r="AD34" i="21"/>
  <c r="P36" i="21"/>
  <c r="AD38" i="21"/>
  <c r="O39" i="21"/>
  <c r="O46" i="21"/>
  <c r="M49" i="21"/>
  <c r="M51" i="21"/>
  <c r="O52" i="21"/>
  <c r="Q52" i="21"/>
  <c r="O53" i="21"/>
  <c r="Q56" i="21"/>
  <c r="Q60" i="21"/>
  <c r="O61" i="21"/>
  <c r="O68" i="21"/>
  <c r="O72" i="21"/>
  <c r="Q86" i="21"/>
  <c r="N90" i="21"/>
  <c r="R90" i="21" s="1"/>
  <c r="N92" i="21"/>
  <c r="O95" i="21"/>
  <c r="O97" i="21"/>
  <c r="P103" i="21"/>
  <c r="P105" i="21"/>
  <c r="O109" i="21"/>
  <c r="O114" i="21"/>
  <c r="P115" i="21"/>
  <c r="Q121" i="21"/>
  <c r="O128" i="21"/>
  <c r="Q131" i="21"/>
  <c r="O133" i="21"/>
  <c r="O136" i="21"/>
  <c r="P137" i="21"/>
  <c r="P139" i="21"/>
  <c r="O118" i="21"/>
  <c r="O18" i="21"/>
  <c r="O20" i="21"/>
  <c r="M23" i="21"/>
  <c r="O25" i="21"/>
  <c r="O26" i="21"/>
  <c r="AD26" i="21"/>
  <c r="O29" i="21"/>
  <c r="Q29" i="21"/>
  <c r="M31" i="21"/>
  <c r="O37" i="21"/>
  <c r="O38" i="21"/>
  <c r="M45" i="21"/>
  <c r="M47" i="21"/>
  <c r="O48" i="21"/>
  <c r="Q48" i="21"/>
  <c r="O49" i="21"/>
  <c r="M64" i="21"/>
  <c r="O66" i="21"/>
  <c r="M67" i="21"/>
  <c r="O69" i="21"/>
  <c r="M71" i="21"/>
  <c r="M77" i="21"/>
  <c r="O78" i="21"/>
  <c r="P79" i="21"/>
  <c r="M81" i="21"/>
  <c r="O82" i="21"/>
  <c r="O90" i="21"/>
  <c r="O92" i="21"/>
  <c r="O93" i="21"/>
  <c r="O100" i="21"/>
  <c r="O102" i="21"/>
  <c r="O107" i="21"/>
  <c r="O110" i="21"/>
  <c r="O121" i="21"/>
  <c r="O123" i="21"/>
  <c r="O125" i="21"/>
  <c r="O126" i="21"/>
  <c r="N129" i="21"/>
  <c r="O131" i="21"/>
  <c r="N134" i="21"/>
  <c r="N137" i="21"/>
  <c r="N139" i="21"/>
  <c r="N20" i="21"/>
  <c r="P25" i="21"/>
  <c r="N25" i="21"/>
  <c r="AL25" i="21"/>
  <c r="M30" i="21"/>
  <c r="P30" i="21"/>
  <c r="P33" i="21"/>
  <c r="AL33" i="21"/>
  <c r="M38" i="21"/>
  <c r="P38" i="21"/>
  <c r="P46" i="21"/>
  <c r="N46" i="21"/>
  <c r="N50" i="21"/>
  <c r="P54" i="21"/>
  <c r="N74" i="21"/>
  <c r="Q74" i="21"/>
  <c r="N83" i="21"/>
  <c r="Q83" i="21"/>
  <c r="AD24" i="21"/>
  <c r="AK66" i="21"/>
  <c r="AK92" i="21"/>
  <c r="AD28" i="21"/>
  <c r="AK144" i="21"/>
  <c r="AD36" i="21"/>
  <c r="AH33" i="21"/>
  <c r="AH29" i="21"/>
  <c r="AH25" i="21"/>
  <c r="AH42" i="21"/>
  <c r="AH30" i="21"/>
  <c r="AH26" i="21"/>
  <c r="AJ30" i="21"/>
  <c r="O19" i="21"/>
  <c r="N21" i="21"/>
  <c r="Q21" i="21"/>
  <c r="AH24" i="21"/>
  <c r="Q25" i="21"/>
  <c r="N27" i="21"/>
  <c r="Q27" i="21"/>
  <c r="Q33" i="21"/>
  <c r="N35" i="21"/>
  <c r="Q35" i="21"/>
  <c r="Q40" i="21"/>
  <c r="N43" i="21"/>
  <c r="Q43" i="21"/>
  <c r="N47" i="21"/>
  <c r="Q47" i="21"/>
  <c r="N51" i="21"/>
  <c r="Q51" i="21"/>
  <c r="Q70" i="21"/>
  <c r="P70" i="21"/>
  <c r="M70" i="21"/>
  <c r="O74" i="21"/>
  <c r="O83" i="21"/>
  <c r="AK72" i="21"/>
  <c r="AD25" i="21"/>
  <c r="AK98" i="21"/>
  <c r="AD29" i="21"/>
  <c r="AK125" i="21"/>
  <c r="AD33" i="21"/>
  <c r="AK150" i="21"/>
  <c r="AD37" i="21"/>
  <c r="AL23" i="21"/>
  <c r="AJ23" i="21"/>
  <c r="AN23" i="21" s="1"/>
  <c r="AL27" i="21"/>
  <c r="AJ27" i="21"/>
  <c r="AL31" i="21"/>
  <c r="P18" i="21"/>
  <c r="AJ31" i="21"/>
  <c r="N18" i="21"/>
  <c r="P19" i="21"/>
  <c r="P22" i="21"/>
  <c r="N22" i="21"/>
  <c r="P23" i="21"/>
  <c r="M26" i="21"/>
  <c r="P26" i="21"/>
  <c r="AH27" i="21"/>
  <c r="P29" i="21"/>
  <c r="N29" i="21"/>
  <c r="AL29" i="21"/>
  <c r="P31" i="21"/>
  <c r="M34" i="21"/>
  <c r="P34" i="21"/>
  <c r="P37" i="21"/>
  <c r="P42" i="21"/>
  <c r="N42" i="21"/>
  <c r="P44" i="21"/>
  <c r="N44" i="21"/>
  <c r="P45" i="21"/>
  <c r="P48" i="21"/>
  <c r="N48" i="21"/>
  <c r="P49" i="21"/>
  <c r="P52" i="21"/>
  <c r="N52" i="21"/>
  <c r="P53" i="21"/>
  <c r="N61" i="21"/>
  <c r="Q61" i="21"/>
  <c r="Q65" i="21"/>
  <c r="P65" i="21"/>
  <c r="M65" i="21"/>
  <c r="P20" i="21"/>
  <c r="N33" i="21"/>
  <c r="R33" i="21" s="1"/>
  <c r="P40" i="21"/>
  <c r="N40" i="21"/>
  <c r="P50" i="21"/>
  <c r="Q54" i="21"/>
  <c r="N57" i="21"/>
  <c r="Q57" i="21"/>
  <c r="AK119" i="21"/>
  <c r="AD32" i="21"/>
  <c r="AJ26" i="21"/>
  <c r="Q20" i="21"/>
  <c r="AL26" i="21"/>
  <c r="Q30" i="21"/>
  <c r="AH32" i="21"/>
  <c r="Q38" i="21"/>
  <c r="N41" i="21"/>
  <c r="Q41" i="21"/>
  <c r="Q46" i="21"/>
  <c r="Q50" i="21"/>
  <c r="O57" i="21"/>
  <c r="Q87" i="21"/>
  <c r="P87" i="21"/>
  <c r="M94" i="21"/>
  <c r="P94" i="21"/>
  <c r="Q106" i="21"/>
  <c r="N106" i="21"/>
  <c r="N112" i="21"/>
  <c r="M112" i="21"/>
  <c r="P112" i="21"/>
  <c r="Q127" i="21"/>
  <c r="N127" i="21"/>
  <c r="Q132" i="21"/>
  <c r="N132" i="21"/>
  <c r="N138" i="21"/>
  <c r="M138" i="21"/>
  <c r="P138" i="21"/>
  <c r="AL24" i="21"/>
  <c r="AL28" i="21"/>
  <c r="AL32" i="21"/>
  <c r="N19" i="21"/>
  <c r="Q19" i="21"/>
  <c r="M20" i="21"/>
  <c r="N23" i="21"/>
  <c r="Q23" i="21"/>
  <c r="M25" i="21"/>
  <c r="Q26" i="21"/>
  <c r="O27" i="21"/>
  <c r="AH28" i="21"/>
  <c r="AN28" i="21" s="1"/>
  <c r="N30" i="21"/>
  <c r="AL30" i="21"/>
  <c r="N31" i="21"/>
  <c r="Q31" i="21"/>
  <c r="M33" i="21"/>
  <c r="Q34" i="21"/>
  <c r="O35" i="21"/>
  <c r="N38" i="21"/>
  <c r="N39" i="21"/>
  <c r="Q39" i="21"/>
  <c r="M40" i="21"/>
  <c r="O41" i="21"/>
  <c r="O43" i="21"/>
  <c r="N45" i="21"/>
  <c r="Q45" i="21"/>
  <c r="M46" i="21"/>
  <c r="O47" i="21"/>
  <c r="N49" i="21"/>
  <c r="Q49" i="21"/>
  <c r="M50" i="21"/>
  <c r="O51" i="21"/>
  <c r="N53" i="21"/>
  <c r="Q53" i="21"/>
  <c r="M54" i="21"/>
  <c r="Q58" i="21"/>
  <c r="P58" i="21"/>
  <c r="N58" i="21"/>
  <c r="N79" i="21"/>
  <c r="Q79" i="21"/>
  <c r="Q89" i="21"/>
  <c r="N89" i="21"/>
  <c r="M99" i="21"/>
  <c r="P99" i="21"/>
  <c r="P62" i="21"/>
  <c r="N66" i="21"/>
  <c r="Q66" i="21"/>
  <c r="N67" i="21"/>
  <c r="Q67" i="21"/>
  <c r="P75" i="21"/>
  <c r="N80" i="21"/>
  <c r="P84" i="21"/>
  <c r="M98" i="21"/>
  <c r="P98" i="21"/>
  <c r="Q99" i="21"/>
  <c r="N99" i="21"/>
  <c r="Q110" i="21"/>
  <c r="N110" i="21"/>
  <c r="M19" i="21"/>
  <c r="M21" i="21"/>
  <c r="N24" i="21"/>
  <c r="N28" i="21"/>
  <c r="N32" i="21"/>
  <c r="R32" i="21" s="1"/>
  <c r="N36" i="21"/>
  <c r="M39" i="21"/>
  <c r="N55" i="21"/>
  <c r="Q55" i="21"/>
  <c r="N59" i="21"/>
  <c r="Q59" i="21"/>
  <c r="Q62" i="21"/>
  <c r="P63" i="21"/>
  <c r="N63" i="21"/>
  <c r="O65" i="21"/>
  <c r="P68" i="21"/>
  <c r="N68" i="21"/>
  <c r="O70" i="21"/>
  <c r="P72" i="21"/>
  <c r="N72" i="21"/>
  <c r="M73" i="21"/>
  <c r="Q75" i="21"/>
  <c r="N76" i="21"/>
  <c r="Q76" i="21"/>
  <c r="N77" i="21"/>
  <c r="Q77" i="21"/>
  <c r="M78" i="21"/>
  <c r="Q80" i="21"/>
  <c r="N81" i="21"/>
  <c r="Q81" i="21"/>
  <c r="Q84" i="21"/>
  <c r="N85" i="21"/>
  <c r="Q85" i="21"/>
  <c r="Q88" i="21"/>
  <c r="N88" i="21"/>
  <c r="Q98" i="21"/>
  <c r="N98" i="21"/>
  <c r="M104" i="21"/>
  <c r="P104" i="21"/>
  <c r="O104" i="21"/>
  <c r="Q114" i="21"/>
  <c r="N114" i="21"/>
  <c r="M119" i="21"/>
  <c r="P119" i="21"/>
  <c r="Q120" i="21"/>
  <c r="N120" i="21"/>
  <c r="M124" i="21"/>
  <c r="P124" i="21"/>
  <c r="M130" i="21"/>
  <c r="P130" i="21"/>
  <c r="O130" i="21"/>
  <c r="N62" i="21"/>
  <c r="N71" i="21"/>
  <c r="R71" i="21" s="1"/>
  <c r="Q71" i="21"/>
  <c r="N75" i="21"/>
  <c r="P80" i="21"/>
  <c r="N84" i="21"/>
  <c r="O87" i="21"/>
  <c r="R92" i="21"/>
  <c r="Q94" i="21"/>
  <c r="N94" i="21"/>
  <c r="M120" i="21"/>
  <c r="P120" i="21"/>
  <c r="Q136" i="21"/>
  <c r="N136" i="21"/>
  <c r="O54" i="21"/>
  <c r="P56" i="21"/>
  <c r="M57" i="21"/>
  <c r="O58" i="21"/>
  <c r="P60" i="21"/>
  <c r="M61" i="21"/>
  <c r="O62" i="21"/>
  <c r="N64" i="21"/>
  <c r="Q64" i="21"/>
  <c r="N69" i="21"/>
  <c r="Q69" i="21"/>
  <c r="P73" i="21"/>
  <c r="M74" i="21"/>
  <c r="O75" i="21"/>
  <c r="P78" i="21"/>
  <c r="M79" i="21"/>
  <c r="O80" i="21"/>
  <c r="P82" i="21"/>
  <c r="M83" i="21"/>
  <c r="O84" i="21"/>
  <c r="P86" i="21"/>
  <c r="M87" i="21"/>
  <c r="O89" i="21"/>
  <c r="M91" i="21"/>
  <c r="P91" i="21"/>
  <c r="O91" i="21"/>
  <c r="O106" i="21"/>
  <c r="M108" i="21"/>
  <c r="P108" i="21"/>
  <c r="O108" i="21"/>
  <c r="Q119" i="21"/>
  <c r="N119" i="21"/>
  <c r="Q124" i="21"/>
  <c r="N124" i="21"/>
  <c r="O127" i="21"/>
  <c r="M129" i="21"/>
  <c r="P129" i="21"/>
  <c r="O129" i="21"/>
  <c r="O132" i="21"/>
  <c r="M134" i="21"/>
  <c r="P134" i="21"/>
  <c r="O134" i="21"/>
  <c r="Q91" i="21"/>
  <c r="M96" i="21"/>
  <c r="P96" i="21"/>
  <c r="O96" i="21"/>
  <c r="M101" i="21"/>
  <c r="P101" i="21"/>
  <c r="O101" i="21"/>
  <c r="Q104" i="21"/>
  <c r="Q108" i="21"/>
  <c r="Q112" i="21"/>
  <c r="M117" i="21"/>
  <c r="P117" i="21"/>
  <c r="O117" i="21"/>
  <c r="M122" i="21"/>
  <c r="P122" i="21"/>
  <c r="O122" i="21"/>
  <c r="Q129" i="21"/>
  <c r="Q130" i="21"/>
  <c r="Q134" i="21"/>
  <c r="Q138" i="21"/>
  <c r="N87" i="21"/>
  <c r="M88" i="21"/>
  <c r="P88" i="21"/>
  <c r="M89" i="21"/>
  <c r="P89" i="21"/>
  <c r="Q96" i="21"/>
  <c r="Q101" i="21"/>
  <c r="M106" i="21"/>
  <c r="P106" i="21"/>
  <c r="M110" i="21"/>
  <c r="P110" i="21"/>
  <c r="M114" i="21"/>
  <c r="P114" i="21"/>
  <c r="Q117" i="21"/>
  <c r="Q122" i="21"/>
  <c r="M127" i="21"/>
  <c r="P127" i="21"/>
  <c r="M132" i="21"/>
  <c r="P132" i="21"/>
  <c r="M136" i="21"/>
  <c r="P136" i="21"/>
  <c r="N93" i="21"/>
  <c r="N95" i="21"/>
  <c r="N97" i="21"/>
  <c r="N100" i="21"/>
  <c r="R100" i="21" s="1"/>
  <c r="N102" i="21"/>
  <c r="N103" i="21"/>
  <c r="N105" i="21"/>
  <c r="R105" i="21" s="1"/>
  <c r="N107" i="21"/>
  <c r="N109" i="21"/>
  <c r="N111" i="21"/>
  <c r="N113" i="21"/>
  <c r="N115" i="21"/>
  <c r="R115" i="21" s="1"/>
  <c r="N116" i="21"/>
  <c r="R116" i="21" s="1"/>
  <c r="N118" i="21"/>
  <c r="N121" i="21"/>
  <c r="N123" i="21"/>
  <c r="R123" i="21" s="1"/>
  <c r="N125" i="21"/>
  <c r="N126" i="21"/>
  <c r="N128" i="21"/>
  <c r="N131" i="21"/>
  <c r="R131" i="21" s="1"/>
  <c r="N133" i="21"/>
  <c r="N135" i="21"/>
  <c r="AK119" i="20"/>
  <c r="AD32" i="20"/>
  <c r="AK144" i="20"/>
  <c r="AD36" i="20"/>
  <c r="P63" i="20"/>
  <c r="M78" i="20"/>
  <c r="P109" i="20"/>
  <c r="Q113" i="20"/>
  <c r="P126" i="20"/>
  <c r="N133" i="20"/>
  <c r="AK98" i="20"/>
  <c r="AD29" i="20"/>
  <c r="AD24" i="20"/>
  <c r="P31" i="20"/>
  <c r="P39" i="20"/>
  <c r="P62" i="20"/>
  <c r="N82" i="20"/>
  <c r="P125" i="20"/>
  <c r="AD37" i="20"/>
  <c r="P65" i="20"/>
  <c r="O70" i="20"/>
  <c r="O73" i="20"/>
  <c r="O82" i="20"/>
  <c r="O92" i="20"/>
  <c r="O100" i="20"/>
  <c r="O103" i="20"/>
  <c r="Q111" i="20"/>
  <c r="O116" i="20"/>
  <c r="Q128" i="20"/>
  <c r="N135" i="20"/>
  <c r="R135" i="20" s="1"/>
  <c r="Q78" i="20"/>
  <c r="M87" i="20"/>
  <c r="AK72" i="20"/>
  <c r="AD25" i="20"/>
  <c r="AK125" i="20"/>
  <c r="AD33" i="20"/>
  <c r="O25" i="20"/>
  <c r="AD28" i="20"/>
  <c r="O31" i="20"/>
  <c r="M31" i="20"/>
  <c r="P35" i="20"/>
  <c r="P51" i="20"/>
  <c r="N78" i="20"/>
  <c r="P121" i="20"/>
  <c r="P131" i="20"/>
  <c r="O21" i="20"/>
  <c r="M21" i="20"/>
  <c r="M26" i="20"/>
  <c r="Q26" i="20"/>
  <c r="P30" i="20"/>
  <c r="P34" i="20"/>
  <c r="O37" i="20"/>
  <c r="O40" i="20"/>
  <c r="M41" i="20"/>
  <c r="P41" i="20"/>
  <c r="O47" i="20"/>
  <c r="M47" i="20"/>
  <c r="P47" i="20"/>
  <c r="O52" i="20"/>
  <c r="N53" i="20"/>
  <c r="M53" i="20"/>
  <c r="P53" i="20"/>
  <c r="O56" i="20"/>
  <c r="M63" i="20"/>
  <c r="N72" i="20"/>
  <c r="P78" i="20"/>
  <c r="N80" i="20"/>
  <c r="Q87" i="20"/>
  <c r="Q100" i="20"/>
  <c r="Q103" i="20"/>
  <c r="M109" i="20"/>
  <c r="N111" i="20"/>
  <c r="P113" i="20"/>
  <c r="N115" i="20"/>
  <c r="R115" i="20" s="1"/>
  <c r="Q116" i="20"/>
  <c r="N122" i="20"/>
  <c r="Q123" i="20"/>
  <c r="P123" i="20"/>
  <c r="M126" i="20"/>
  <c r="N128" i="20"/>
  <c r="M133" i="20"/>
  <c r="Q133" i="20"/>
  <c r="O135" i="20"/>
  <c r="O19" i="20"/>
  <c r="Q19" i="20"/>
  <c r="O20" i="20"/>
  <c r="M22" i="20"/>
  <c r="O26" i="20"/>
  <c r="M27" i="20"/>
  <c r="O32" i="20"/>
  <c r="O36" i="20"/>
  <c r="P38" i="20"/>
  <c r="O45" i="20"/>
  <c r="P45" i="20"/>
  <c r="Q45" i="20"/>
  <c r="P49" i="20"/>
  <c r="O55" i="20"/>
  <c r="M56" i="20"/>
  <c r="O57" i="20"/>
  <c r="P58" i="20"/>
  <c r="P60" i="20"/>
  <c r="M68" i="20"/>
  <c r="R68" i="20" s="1"/>
  <c r="M70" i="20"/>
  <c r="M72" i="20"/>
  <c r="M73" i="20"/>
  <c r="P75" i="20"/>
  <c r="O78" i="20"/>
  <c r="M80" i="20"/>
  <c r="O83" i="20"/>
  <c r="P84" i="20"/>
  <c r="R84" i="20" s="1"/>
  <c r="O87" i="20"/>
  <c r="O88" i="20"/>
  <c r="M90" i="20"/>
  <c r="M92" i="20"/>
  <c r="M93" i="20"/>
  <c r="O94" i="20"/>
  <c r="P95" i="20"/>
  <c r="P97" i="20"/>
  <c r="P107" i="20"/>
  <c r="N109" i="20"/>
  <c r="O111" i="20"/>
  <c r="O113" i="20"/>
  <c r="N123" i="20"/>
  <c r="N125" i="20"/>
  <c r="O128" i="20"/>
  <c r="R128" i="20" s="1"/>
  <c r="O133" i="20"/>
  <c r="O136" i="20"/>
  <c r="P137" i="20"/>
  <c r="P139" i="20"/>
  <c r="AL30" i="20"/>
  <c r="O23" i="20"/>
  <c r="Q23" i="20"/>
  <c r="P27" i="20"/>
  <c r="O30" i="20"/>
  <c r="Q32" i="20"/>
  <c r="O34" i="20"/>
  <c r="N43" i="20"/>
  <c r="P43" i="20"/>
  <c r="Q43" i="20"/>
  <c r="O48" i="20"/>
  <c r="O54" i="20"/>
  <c r="O62" i="20"/>
  <c r="O63" i="20"/>
  <c r="O65" i="20"/>
  <c r="O79" i="20"/>
  <c r="R82" i="20"/>
  <c r="P82" i="20"/>
  <c r="N84" i="20"/>
  <c r="N86" i="20"/>
  <c r="O99" i="20"/>
  <c r="O109" i="20"/>
  <c r="O114" i="20"/>
  <c r="O121" i="20"/>
  <c r="O123" i="20"/>
  <c r="O125" i="20"/>
  <c r="O126" i="20"/>
  <c r="N129" i="20"/>
  <c r="O131" i="20"/>
  <c r="N134" i="20"/>
  <c r="P135" i="20"/>
  <c r="N137" i="20"/>
  <c r="R137" i="20" s="1"/>
  <c r="N139" i="20"/>
  <c r="AL24" i="20"/>
  <c r="P33" i="20"/>
  <c r="M33" i="20"/>
  <c r="N33" i="20"/>
  <c r="Q33" i="20"/>
  <c r="P21" i="20"/>
  <c r="M24" i="20"/>
  <c r="P24" i="20"/>
  <c r="AJ31" i="20"/>
  <c r="M36" i="20"/>
  <c r="R36" i="20" s="1"/>
  <c r="P36" i="20"/>
  <c r="M99" i="20"/>
  <c r="P99" i="20"/>
  <c r="Q127" i="20"/>
  <c r="N127" i="20"/>
  <c r="Q132" i="20"/>
  <c r="N132" i="20"/>
  <c r="M138" i="20"/>
  <c r="P138" i="20"/>
  <c r="AK76" i="20"/>
  <c r="AD26" i="20"/>
  <c r="AD30" i="20"/>
  <c r="AK102" i="20"/>
  <c r="AK154" i="20"/>
  <c r="AD38" i="20"/>
  <c r="AJ24" i="20"/>
  <c r="M18" i="20"/>
  <c r="AJ28" i="20"/>
  <c r="AJ32" i="20"/>
  <c r="N18" i="20"/>
  <c r="Q18" i="20"/>
  <c r="AH29" i="20"/>
  <c r="AH33" i="20"/>
  <c r="AH25" i="20"/>
  <c r="AJ26" i="20"/>
  <c r="AN26" i="20" s="1"/>
  <c r="AJ30" i="20"/>
  <c r="Q21" i="20"/>
  <c r="N22" i="20"/>
  <c r="Q22" i="20"/>
  <c r="AJ23" i="20"/>
  <c r="Q24" i="20"/>
  <c r="Q28" i="20"/>
  <c r="M29" i="20"/>
  <c r="P29" i="20"/>
  <c r="N29" i="20"/>
  <c r="Q29" i="20"/>
  <c r="AH30" i="20"/>
  <c r="O33" i="20"/>
  <c r="Q36" i="20"/>
  <c r="M37" i="20"/>
  <c r="P37" i="20"/>
  <c r="N37" i="20"/>
  <c r="Q37" i="20"/>
  <c r="M42" i="20"/>
  <c r="P42" i="20"/>
  <c r="N42" i="20"/>
  <c r="Q42" i="20"/>
  <c r="M44" i="20"/>
  <c r="P44" i="20"/>
  <c r="N44" i="20"/>
  <c r="Q44" i="20"/>
  <c r="P52" i="20"/>
  <c r="M52" i="20"/>
  <c r="N52" i="20"/>
  <c r="Q52" i="20"/>
  <c r="Q57" i="20"/>
  <c r="N57" i="20"/>
  <c r="Q61" i="20"/>
  <c r="N61" i="20"/>
  <c r="Q79" i="20"/>
  <c r="N79" i="20"/>
  <c r="Q83" i="20"/>
  <c r="N83" i="20"/>
  <c r="Q106" i="20"/>
  <c r="N106" i="20"/>
  <c r="N112" i="20"/>
  <c r="M112" i="20"/>
  <c r="P112" i="20"/>
  <c r="N20" i="20"/>
  <c r="Q20" i="20"/>
  <c r="P25" i="20"/>
  <c r="M25" i="20"/>
  <c r="N25" i="20"/>
  <c r="Q25" i="20"/>
  <c r="AH26" i="20"/>
  <c r="M48" i="20"/>
  <c r="P48" i="20"/>
  <c r="N48" i="20"/>
  <c r="Q48" i="20"/>
  <c r="Q74" i="20"/>
  <c r="N74" i="20"/>
  <c r="N21" i="20"/>
  <c r="M28" i="20"/>
  <c r="P28" i="20"/>
  <c r="AL32" i="20"/>
  <c r="M46" i="20"/>
  <c r="P46" i="20"/>
  <c r="N46" i="20"/>
  <c r="Q46" i="20"/>
  <c r="M66" i="20"/>
  <c r="P66" i="20"/>
  <c r="Q89" i="20"/>
  <c r="N89" i="20"/>
  <c r="N138" i="20"/>
  <c r="AK129" i="20"/>
  <c r="AD34" i="20"/>
  <c r="AD23" i="20"/>
  <c r="AK62" i="20"/>
  <c r="AK88" i="20"/>
  <c r="AD27" i="20"/>
  <c r="AD31" i="20"/>
  <c r="AK115" i="20"/>
  <c r="AK140" i="20"/>
  <c r="AD35" i="20"/>
  <c r="AL25" i="20"/>
  <c r="AJ25" i="20"/>
  <c r="AN25" i="20" s="1"/>
  <c r="AL29" i="20"/>
  <c r="AJ29" i="20"/>
  <c r="AN29" i="20" s="1"/>
  <c r="AL33" i="20"/>
  <c r="AJ33" i="20"/>
  <c r="AL27" i="20"/>
  <c r="P19" i="20"/>
  <c r="AL31" i="20"/>
  <c r="N19" i="20"/>
  <c r="P20" i="20"/>
  <c r="P23" i="20"/>
  <c r="N23" i="20"/>
  <c r="AL23" i="20"/>
  <c r="AJ27" i="20"/>
  <c r="AN27" i="20" s="1"/>
  <c r="AL28" i="20"/>
  <c r="M32" i="20"/>
  <c r="P32" i="20"/>
  <c r="M40" i="20"/>
  <c r="P40" i="20"/>
  <c r="N40" i="20"/>
  <c r="Q40" i="20"/>
  <c r="O46" i="20"/>
  <c r="M50" i="20"/>
  <c r="P50" i="20"/>
  <c r="N50" i="20"/>
  <c r="Q50" i="20"/>
  <c r="M67" i="20"/>
  <c r="P67" i="20"/>
  <c r="M71" i="20"/>
  <c r="P71" i="20"/>
  <c r="O74" i="20"/>
  <c r="M94" i="20"/>
  <c r="P94" i="20"/>
  <c r="N31" i="20"/>
  <c r="N35" i="20"/>
  <c r="N39" i="20"/>
  <c r="N41" i="20"/>
  <c r="N45" i="20"/>
  <c r="N47" i="20"/>
  <c r="N49" i="20"/>
  <c r="N51" i="20"/>
  <c r="Q66" i="20"/>
  <c r="Q71" i="20"/>
  <c r="O76" i="20"/>
  <c r="O77" i="20"/>
  <c r="M81" i="20"/>
  <c r="P81" i="20"/>
  <c r="O81" i="20"/>
  <c r="M85" i="20"/>
  <c r="P85" i="20"/>
  <c r="O85" i="20"/>
  <c r="AH24" i="20"/>
  <c r="N26" i="20"/>
  <c r="O27" i="20"/>
  <c r="AH28" i="20"/>
  <c r="N30" i="20"/>
  <c r="AH32" i="20"/>
  <c r="N34" i="20"/>
  <c r="O35" i="20"/>
  <c r="N38" i="20"/>
  <c r="R38" i="20" s="1"/>
  <c r="O39" i="20"/>
  <c r="O41" i="20"/>
  <c r="O43" i="20"/>
  <c r="O49" i="20"/>
  <c r="O51" i="20"/>
  <c r="Q53" i="20"/>
  <c r="O53" i="20"/>
  <c r="N54" i="20"/>
  <c r="P54" i="20"/>
  <c r="Q55" i="20"/>
  <c r="Q59" i="20"/>
  <c r="M64" i="20"/>
  <c r="P64" i="20"/>
  <c r="O64" i="20"/>
  <c r="M69" i="20"/>
  <c r="P69" i="20"/>
  <c r="O69" i="20"/>
  <c r="Q76" i="20"/>
  <c r="Q77" i="20"/>
  <c r="Q81" i="20"/>
  <c r="Q85" i="20"/>
  <c r="Q88" i="20"/>
  <c r="N88" i="20"/>
  <c r="Q98" i="20"/>
  <c r="N98" i="20"/>
  <c r="M104" i="20"/>
  <c r="P104" i="20"/>
  <c r="O104" i="20"/>
  <c r="Q114" i="20"/>
  <c r="N114" i="20"/>
  <c r="M119" i="20"/>
  <c r="P119" i="20"/>
  <c r="Q120" i="20"/>
  <c r="N120" i="20"/>
  <c r="M124" i="20"/>
  <c r="P124" i="20"/>
  <c r="M130" i="20"/>
  <c r="P130" i="20"/>
  <c r="O130" i="20"/>
  <c r="N27" i="20"/>
  <c r="M55" i="20"/>
  <c r="R55" i="20" s="1"/>
  <c r="P55" i="20"/>
  <c r="M59" i="20"/>
  <c r="P59" i="20"/>
  <c r="Q67" i="20"/>
  <c r="M76" i="20"/>
  <c r="P76" i="20"/>
  <c r="M77" i="20"/>
  <c r="P77" i="20"/>
  <c r="Q94" i="20"/>
  <c r="N94" i="20"/>
  <c r="M98" i="20"/>
  <c r="P98" i="20"/>
  <c r="Q99" i="20"/>
  <c r="N99" i="20"/>
  <c r="Q110" i="20"/>
  <c r="N110" i="20"/>
  <c r="M120" i="20"/>
  <c r="P120" i="20"/>
  <c r="Q136" i="20"/>
  <c r="N136" i="20"/>
  <c r="AH23" i="20"/>
  <c r="AH27" i="20"/>
  <c r="AH31" i="20"/>
  <c r="Q54" i="20"/>
  <c r="M57" i="20"/>
  <c r="P57" i="20"/>
  <c r="M61" i="20"/>
  <c r="P61" i="20"/>
  <c r="Q64" i="20"/>
  <c r="N66" i="20"/>
  <c r="N67" i="20"/>
  <c r="Q69" i="20"/>
  <c r="N71" i="20"/>
  <c r="R72" i="20"/>
  <c r="M74" i="20"/>
  <c r="P74" i="20"/>
  <c r="M79" i="20"/>
  <c r="P79" i="20"/>
  <c r="M83" i="20"/>
  <c r="P83" i="20"/>
  <c r="O89" i="20"/>
  <c r="M91" i="20"/>
  <c r="P91" i="20"/>
  <c r="O91" i="20"/>
  <c r="O106" i="20"/>
  <c r="M108" i="20"/>
  <c r="P108" i="20"/>
  <c r="O108" i="20"/>
  <c r="Q119" i="20"/>
  <c r="N119" i="20"/>
  <c r="Q124" i="20"/>
  <c r="N124" i="20"/>
  <c r="R124" i="20" s="1"/>
  <c r="O127" i="20"/>
  <c r="M129" i="20"/>
  <c r="P129" i="20"/>
  <c r="O129" i="20"/>
  <c r="O132" i="20"/>
  <c r="M134" i="20"/>
  <c r="P134" i="20"/>
  <c r="O134" i="20"/>
  <c r="N56" i="20"/>
  <c r="N58" i="20"/>
  <c r="N60" i="20"/>
  <c r="N62" i="20"/>
  <c r="N63" i="20"/>
  <c r="N65" i="20"/>
  <c r="N68" i="20"/>
  <c r="N70" i="20"/>
  <c r="R70" i="20" s="1"/>
  <c r="N73" i="20"/>
  <c r="N75" i="20"/>
  <c r="Q91" i="20"/>
  <c r="M96" i="20"/>
  <c r="P96" i="20"/>
  <c r="O96" i="20"/>
  <c r="M101" i="20"/>
  <c r="P101" i="20"/>
  <c r="O101" i="20"/>
  <c r="Q104" i="20"/>
  <c r="Q108" i="20"/>
  <c r="R111" i="20"/>
  <c r="Q112" i="20"/>
  <c r="M117" i="20"/>
  <c r="P117" i="20"/>
  <c r="O117" i="20"/>
  <c r="M122" i="20"/>
  <c r="P122" i="20"/>
  <c r="O122" i="20"/>
  <c r="Q129" i="20"/>
  <c r="Q130" i="20"/>
  <c r="Q134" i="20"/>
  <c r="Q138" i="20"/>
  <c r="Q86" i="20"/>
  <c r="N87" i="20"/>
  <c r="R87" i="20" s="1"/>
  <c r="M88" i="20"/>
  <c r="P88" i="20"/>
  <c r="M89" i="20"/>
  <c r="P89" i="20"/>
  <c r="Q96" i="20"/>
  <c r="Q101" i="20"/>
  <c r="M106" i="20"/>
  <c r="P106" i="20"/>
  <c r="M110" i="20"/>
  <c r="P110" i="20"/>
  <c r="M114" i="20"/>
  <c r="P114" i="20"/>
  <c r="Q117" i="20"/>
  <c r="R121" i="20"/>
  <c r="Q122" i="20"/>
  <c r="M127" i="20"/>
  <c r="P127" i="20"/>
  <c r="M132" i="20"/>
  <c r="P132" i="20"/>
  <c r="M136" i="20"/>
  <c r="P136" i="20"/>
  <c r="N90" i="20"/>
  <c r="R90" i="20" s="1"/>
  <c r="N92" i="20"/>
  <c r="N93" i="20"/>
  <c r="N95" i="20"/>
  <c r="R95" i="20" s="1"/>
  <c r="N97" i="20"/>
  <c r="N100" i="20"/>
  <c r="N102" i="20"/>
  <c r="N103" i="20"/>
  <c r="N105" i="20"/>
  <c r="R105" i="20" s="1"/>
  <c r="N107" i="20"/>
  <c r="N113" i="20"/>
  <c r="N116" i="20"/>
  <c r="N118" i="20"/>
  <c r="R118" i="20" s="1"/>
  <c r="N121" i="20"/>
  <c r="N126" i="20"/>
  <c r="R126" i="20" s="1"/>
  <c r="N131" i="20"/>
  <c r="Q129" i="8"/>
  <c r="N129" i="8"/>
  <c r="N125" i="8"/>
  <c r="Q125" i="8"/>
  <c r="Q113" i="8"/>
  <c r="N113" i="8"/>
  <c r="N109" i="8"/>
  <c r="Q109" i="8"/>
  <c r="N93" i="8"/>
  <c r="Q93" i="8"/>
  <c r="N89" i="8"/>
  <c r="Q89" i="8"/>
  <c r="Q81" i="8"/>
  <c r="N81" i="8"/>
  <c r="Q65" i="8"/>
  <c r="N65" i="8"/>
  <c r="N57" i="8"/>
  <c r="Q57" i="8"/>
  <c r="N45" i="8"/>
  <c r="Q45" i="8"/>
  <c r="N41" i="8"/>
  <c r="Q41" i="8"/>
  <c r="N29" i="8"/>
  <c r="Q29" i="8"/>
  <c r="N25" i="8"/>
  <c r="Q25" i="8"/>
  <c r="N127" i="8"/>
  <c r="N111" i="8"/>
  <c r="N63" i="8"/>
  <c r="N31" i="8"/>
  <c r="Q117" i="8"/>
  <c r="Q105" i="8"/>
  <c r="N131" i="8"/>
  <c r="N115" i="8"/>
  <c r="N99" i="8"/>
  <c r="N83" i="8"/>
  <c r="N67" i="8"/>
  <c r="N51" i="8"/>
  <c r="N35" i="8"/>
  <c r="Q119" i="8"/>
  <c r="Q97" i="8"/>
  <c r="N97" i="8"/>
  <c r="N77" i="8"/>
  <c r="Q77" i="8"/>
  <c r="N73" i="8"/>
  <c r="Q73" i="8"/>
  <c r="N61" i="8"/>
  <c r="Q61" i="8"/>
  <c r="Q49" i="8"/>
  <c r="N49" i="8"/>
  <c r="Q33" i="8"/>
  <c r="N33" i="8"/>
  <c r="N95" i="8"/>
  <c r="N79" i="8"/>
  <c r="N47" i="8"/>
  <c r="Q137" i="8"/>
  <c r="N87" i="8"/>
  <c r="N71" i="8"/>
  <c r="N55" i="8"/>
  <c r="N39" i="8"/>
  <c r="N23" i="8"/>
  <c r="Q133" i="8"/>
  <c r="Q121" i="8"/>
  <c r="Q101" i="8"/>
  <c r="Q85" i="8"/>
  <c r="Q69" i="8"/>
  <c r="Q53" i="8"/>
  <c r="Q37" i="8"/>
  <c r="Q21" i="8"/>
  <c r="P137" i="8"/>
  <c r="P121" i="8"/>
  <c r="P105" i="8"/>
  <c r="P89" i="8"/>
  <c r="P73" i="8"/>
  <c r="P57" i="8"/>
  <c r="P41" i="8"/>
  <c r="P25" i="8"/>
  <c r="M139" i="8"/>
  <c r="M135" i="8"/>
  <c r="M131" i="8"/>
  <c r="M127" i="8"/>
  <c r="M123" i="8"/>
  <c r="R123" i="8" s="1"/>
  <c r="M119" i="8"/>
  <c r="M115" i="8"/>
  <c r="M111" i="8"/>
  <c r="M107" i="8"/>
  <c r="M103" i="8"/>
  <c r="M99" i="8"/>
  <c r="M95" i="8"/>
  <c r="M91" i="8"/>
  <c r="R91" i="8" s="1"/>
  <c r="M87" i="8"/>
  <c r="M83" i="8"/>
  <c r="M79" i="8"/>
  <c r="M75" i="8"/>
  <c r="M71" i="8"/>
  <c r="M67" i="8"/>
  <c r="M63" i="8"/>
  <c r="M59" i="8"/>
  <c r="M55" i="8"/>
  <c r="M51" i="8"/>
  <c r="M47" i="8"/>
  <c r="M43" i="8"/>
  <c r="M39" i="8"/>
  <c r="M35" i="8"/>
  <c r="M31" i="8"/>
  <c r="M27" i="8"/>
  <c r="M23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19" i="8"/>
  <c r="Q18" i="8"/>
  <c r="R18" i="8"/>
  <c r="R134" i="21" l="1"/>
  <c r="R130" i="21"/>
  <c r="R54" i="21"/>
  <c r="R47" i="21"/>
  <c r="R65" i="20"/>
  <c r="R133" i="21"/>
  <c r="AN32" i="21"/>
  <c r="R45" i="20"/>
  <c r="R87" i="21"/>
  <c r="R107" i="8"/>
  <c r="R139" i="8"/>
  <c r="R26" i="20"/>
  <c r="R32" i="20"/>
  <c r="R125" i="20"/>
  <c r="R133" i="20"/>
  <c r="R107" i="21"/>
  <c r="R36" i="21"/>
  <c r="AN29" i="21"/>
  <c r="R119" i="8"/>
  <c r="R39" i="20"/>
  <c r="R22" i="20"/>
  <c r="AN27" i="21"/>
  <c r="R97" i="20"/>
  <c r="R118" i="21"/>
  <c r="R103" i="21"/>
  <c r="R139" i="21"/>
  <c r="R125" i="21"/>
  <c r="R80" i="20"/>
  <c r="R31" i="20"/>
  <c r="R24" i="21"/>
  <c r="R20" i="20"/>
  <c r="R77" i="21"/>
  <c r="R85" i="21"/>
  <c r="R27" i="20"/>
  <c r="R93" i="20"/>
  <c r="R58" i="20"/>
  <c r="R91" i="20"/>
  <c r="R64" i="20"/>
  <c r="R107" i="20"/>
  <c r="R100" i="20"/>
  <c r="R114" i="20"/>
  <c r="R106" i="20"/>
  <c r="R101" i="20"/>
  <c r="R73" i="20"/>
  <c r="R63" i="20"/>
  <c r="R56" i="20"/>
  <c r="R104" i="20"/>
  <c r="R53" i="20"/>
  <c r="R50" i="20"/>
  <c r="R23" i="20"/>
  <c r="R21" i="20"/>
  <c r="R48" i="20"/>
  <c r="R42" i="20"/>
  <c r="R123" i="20"/>
  <c r="R109" i="20"/>
  <c r="R102" i="21"/>
  <c r="R89" i="21"/>
  <c r="R86" i="21"/>
  <c r="R80" i="21"/>
  <c r="R74" i="21"/>
  <c r="R60" i="21"/>
  <c r="R25" i="21"/>
  <c r="AN26" i="21"/>
  <c r="R22" i="21"/>
  <c r="AN31" i="21"/>
  <c r="R110" i="20"/>
  <c r="R78" i="20"/>
  <c r="R108" i="21"/>
  <c r="R66" i="21"/>
  <c r="R85" i="20"/>
  <c r="R51" i="20"/>
  <c r="R33" i="20"/>
  <c r="R86" i="20"/>
  <c r="R139" i="20"/>
  <c r="R97" i="21"/>
  <c r="R136" i="21"/>
  <c r="R62" i="21"/>
  <c r="R104" i="21"/>
  <c r="R23" i="21"/>
  <c r="R138" i="21"/>
  <c r="R112" i="21"/>
  <c r="R137" i="21"/>
  <c r="R59" i="21"/>
  <c r="R131" i="8"/>
  <c r="R103" i="20"/>
  <c r="R102" i="20"/>
  <c r="R30" i="20"/>
  <c r="AN31" i="20"/>
  <c r="R111" i="21"/>
  <c r="R101" i="21"/>
  <c r="R53" i="21"/>
  <c r="R49" i="21"/>
  <c r="R45" i="21"/>
  <c r="R27" i="21"/>
  <c r="AN33" i="21"/>
  <c r="AH34" i="21"/>
  <c r="AH35" i="21"/>
  <c r="R128" i="21"/>
  <c r="R113" i="21"/>
  <c r="R110" i="21"/>
  <c r="R96" i="21"/>
  <c r="R91" i="21"/>
  <c r="R79" i="21"/>
  <c r="R64" i="21"/>
  <c r="R119" i="21"/>
  <c r="R55" i="21"/>
  <c r="R41" i="21"/>
  <c r="R44" i="21"/>
  <c r="AL36" i="21"/>
  <c r="R135" i="21"/>
  <c r="R83" i="21"/>
  <c r="R57" i="21"/>
  <c r="R75" i="21"/>
  <c r="R76" i="21"/>
  <c r="R65" i="21"/>
  <c r="R39" i="21"/>
  <c r="R98" i="21"/>
  <c r="R50" i="21"/>
  <c r="R46" i="21"/>
  <c r="R38" i="21"/>
  <c r="AJ38" i="21"/>
  <c r="R48" i="21"/>
  <c r="R51" i="21"/>
  <c r="R43" i="21"/>
  <c r="AN24" i="21"/>
  <c r="AN25" i="21"/>
  <c r="R121" i="21"/>
  <c r="R127" i="21"/>
  <c r="R122" i="21"/>
  <c r="R58" i="21"/>
  <c r="R124" i="21"/>
  <c r="R28" i="21"/>
  <c r="R99" i="21"/>
  <c r="R30" i="21"/>
  <c r="R20" i="21"/>
  <c r="R37" i="21"/>
  <c r="R35" i="21"/>
  <c r="R126" i="21"/>
  <c r="R95" i="21"/>
  <c r="R120" i="21"/>
  <c r="R109" i="21"/>
  <c r="R93" i="21"/>
  <c r="R132" i="21"/>
  <c r="R106" i="21"/>
  <c r="R117" i="21"/>
  <c r="AH36" i="21"/>
  <c r="R129" i="21"/>
  <c r="R82" i="21"/>
  <c r="R69" i="21"/>
  <c r="R61" i="21"/>
  <c r="R56" i="21"/>
  <c r="R81" i="21"/>
  <c r="R70" i="21"/>
  <c r="R84" i="21"/>
  <c r="R67" i="21"/>
  <c r="R40" i="21"/>
  <c r="AJ36" i="21"/>
  <c r="R31" i="21"/>
  <c r="R52" i="21"/>
  <c r="R42" i="21"/>
  <c r="R34" i="21"/>
  <c r="R29" i="21"/>
  <c r="R26" i="21"/>
  <c r="R78" i="21"/>
  <c r="AJ34" i="21"/>
  <c r="R114" i="21"/>
  <c r="R88" i="21"/>
  <c r="R73" i="21"/>
  <c r="AL38" i="21"/>
  <c r="R94" i="21"/>
  <c r="AL34" i="21"/>
  <c r="AN30" i="21"/>
  <c r="AH38" i="21"/>
  <c r="AN38" i="21" s="1"/>
  <c r="R19" i="21"/>
  <c r="R21" i="21"/>
  <c r="AL35" i="21"/>
  <c r="AJ35" i="21"/>
  <c r="AN35" i="21" s="1"/>
  <c r="R18" i="21"/>
  <c r="R72" i="21"/>
  <c r="R68" i="21"/>
  <c r="R63" i="21"/>
  <c r="AJ37" i="21"/>
  <c r="AL37" i="21"/>
  <c r="AH37" i="21"/>
  <c r="AH37" i="20"/>
  <c r="R116" i="20"/>
  <c r="R108" i="20"/>
  <c r="R96" i="20"/>
  <c r="R62" i="20"/>
  <c r="R98" i="20"/>
  <c r="R69" i="20"/>
  <c r="R41" i="20"/>
  <c r="R52" i="20"/>
  <c r="R29" i="20"/>
  <c r="R132" i="20"/>
  <c r="R113" i="20"/>
  <c r="R136" i="20"/>
  <c r="R127" i="20"/>
  <c r="R88" i="20"/>
  <c r="R122" i="20"/>
  <c r="R60" i="20"/>
  <c r="R59" i="20"/>
  <c r="R34" i="20"/>
  <c r="AL36" i="20"/>
  <c r="R47" i="20"/>
  <c r="R71" i="20"/>
  <c r="R40" i="20"/>
  <c r="R19" i="20"/>
  <c r="AN33" i="20"/>
  <c r="R138" i="20"/>
  <c r="R66" i="20"/>
  <c r="R46" i="20"/>
  <c r="R28" i="20"/>
  <c r="R44" i="20"/>
  <c r="R37" i="20"/>
  <c r="R24" i="20"/>
  <c r="R54" i="20"/>
  <c r="R67" i="20"/>
  <c r="AL37" i="20"/>
  <c r="AH38" i="20"/>
  <c r="R131" i="20"/>
  <c r="R117" i="20"/>
  <c r="R77" i="20"/>
  <c r="R43" i="20"/>
  <c r="R49" i="20"/>
  <c r="R25" i="20"/>
  <c r="R92" i="20"/>
  <c r="R89" i="20"/>
  <c r="R75" i="20"/>
  <c r="R134" i="20"/>
  <c r="R129" i="20"/>
  <c r="R83" i="20"/>
  <c r="R74" i="20"/>
  <c r="R57" i="20"/>
  <c r="R120" i="20"/>
  <c r="R76" i="20"/>
  <c r="R130" i="20"/>
  <c r="R119" i="20"/>
  <c r="R81" i="20"/>
  <c r="R35" i="20"/>
  <c r="R112" i="20"/>
  <c r="R94" i="20"/>
  <c r="AN28" i="20"/>
  <c r="AL34" i="20"/>
  <c r="AJ34" i="20"/>
  <c r="AJ36" i="20"/>
  <c r="R79" i="20"/>
  <c r="R61" i="20"/>
  <c r="R18" i="20"/>
  <c r="AH35" i="20"/>
  <c r="AL35" i="20"/>
  <c r="AJ35" i="20"/>
  <c r="AN24" i="20"/>
  <c r="AJ37" i="20"/>
  <c r="AH34" i="20"/>
  <c r="R99" i="20"/>
  <c r="AL38" i="20"/>
  <c r="AJ38" i="20"/>
  <c r="AH36" i="20"/>
  <c r="AN23" i="20"/>
  <c r="AN30" i="20"/>
  <c r="AN32" i="20"/>
  <c r="R111" i="8"/>
  <c r="R115" i="8"/>
  <c r="R78" i="8"/>
  <c r="R94" i="8"/>
  <c r="R79" i="8"/>
  <c r="R106" i="8"/>
  <c r="R127" i="8"/>
  <c r="R121" i="8"/>
  <c r="R114" i="8"/>
  <c r="R87" i="8"/>
  <c r="R113" i="8"/>
  <c r="R95" i="8"/>
  <c r="R72" i="8"/>
  <c r="R74" i="8"/>
  <c r="R108" i="8"/>
  <c r="R116" i="8"/>
  <c r="R133" i="8"/>
  <c r="R122" i="8"/>
  <c r="R135" i="8"/>
  <c r="R120" i="8"/>
  <c r="R86" i="8"/>
  <c r="R75" i="8"/>
  <c r="R110" i="8"/>
  <c r="R96" i="8"/>
  <c r="R138" i="8"/>
  <c r="R124" i="8"/>
  <c r="R109" i="8"/>
  <c r="R90" i="8"/>
  <c r="R89" i="8"/>
  <c r="R88" i="8"/>
  <c r="R77" i="8"/>
  <c r="R99" i="8"/>
  <c r="R104" i="8"/>
  <c r="R112" i="8"/>
  <c r="R93" i="8"/>
  <c r="R130" i="8"/>
  <c r="R82" i="8"/>
  <c r="R85" i="8"/>
  <c r="R97" i="8"/>
  <c r="R76" i="8"/>
  <c r="R100" i="8"/>
  <c r="R126" i="8"/>
  <c r="R125" i="8"/>
  <c r="R128" i="8"/>
  <c r="R132" i="8"/>
  <c r="R136" i="8"/>
  <c r="R81" i="8"/>
  <c r="R73" i="8"/>
  <c r="R83" i="8"/>
  <c r="R98" i="8"/>
  <c r="R92" i="8"/>
  <c r="R105" i="8"/>
  <c r="R103" i="8"/>
  <c r="R84" i="8"/>
  <c r="R80" i="8"/>
  <c r="R101" i="8"/>
  <c r="R134" i="8"/>
  <c r="R137" i="8"/>
  <c r="R117" i="8"/>
  <c r="R129" i="8"/>
  <c r="R140" i="8"/>
  <c r="R118" i="8"/>
  <c r="R102" i="8"/>
  <c r="I18" i="8"/>
  <c r="F18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19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N37" i="20" l="1"/>
  <c r="AN34" i="21"/>
  <c r="AN35" i="20"/>
  <c r="AN36" i="21"/>
  <c r="AN37" i="21"/>
  <c r="AJ42" i="21"/>
  <c r="AN42" i="21" s="1"/>
  <c r="AL42" i="21"/>
  <c r="AN38" i="20"/>
  <c r="AN34" i="20"/>
  <c r="AJ42" i="20"/>
  <c r="AN42" i="20" s="1"/>
  <c r="AL42" i="20"/>
  <c r="AN36" i="20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R70" i="8" l="1"/>
  <c r="R66" i="8"/>
  <c r="R58" i="8"/>
  <c r="R68" i="8"/>
  <c r="R60" i="8"/>
  <c r="R64" i="8"/>
  <c r="R57" i="8"/>
  <c r="R65" i="8"/>
  <c r="R63" i="8"/>
  <c r="R62" i="8"/>
  <c r="R59" i="8"/>
  <c r="R67" i="8"/>
  <c r="R71" i="8"/>
  <c r="R61" i="8"/>
  <c r="R69" i="8"/>
  <c r="R50" i="8" l="1"/>
  <c r="R34" i="8"/>
  <c r="R26" i="8"/>
  <c r="R40" i="8"/>
  <c r="R30" i="8"/>
  <c r="R44" i="8"/>
  <c r="R42" i="8"/>
  <c r="R36" i="8"/>
  <c r="R54" i="8"/>
  <c r="R19" i="8"/>
  <c r="R39" i="8"/>
  <c r="R37" i="8"/>
  <c r="R52" i="8"/>
  <c r="R22" i="8"/>
  <c r="R21" i="8"/>
  <c r="R20" i="8"/>
  <c r="R55" i="8"/>
  <c r="R53" i="8"/>
  <c r="R51" i="8"/>
  <c r="R49" i="8"/>
  <c r="R47" i="8"/>
  <c r="R46" i="8"/>
  <c r="R24" i="8"/>
  <c r="R41" i="8"/>
  <c r="R35" i="8"/>
  <c r="R56" i="8"/>
  <c r="R38" i="8"/>
  <c r="R48" i="8"/>
  <c r="R45" i="8"/>
  <c r="R43" i="8"/>
  <c r="R33" i="8"/>
  <c r="R32" i="8"/>
  <c r="R31" i="8"/>
  <c r="R29" i="8"/>
  <c r="R28" i="8"/>
  <c r="R27" i="8"/>
  <c r="R25" i="8"/>
  <c r="R23" i="8"/>
</calcChain>
</file>

<file path=xl/sharedStrings.xml><?xml version="1.0" encoding="utf-8"?>
<sst xmlns="http://schemas.openxmlformats.org/spreadsheetml/2006/main" count="678" uniqueCount="115">
  <si>
    <t>VDD=</t>
  </si>
  <si>
    <t>TOTAL</t>
  </si>
  <si>
    <t>\begin{tabularx}{\textwidth}{|X|c|c|c|c|}</t>
  </si>
  <si>
    <t>\hline</t>
  </si>
  <si>
    <t>&amp; \multicolumn{3}{c|}{Dies} &amp; \\</t>
  </si>
  <si>
    <t>\cline{2-4}</t>
  </si>
  <si>
    <t>\raisebox{1.5ex}[0cm][0cm]{Test name} &amp; Total &amp; Pass &amp; Fail &amp; \raisebox{1.5ex}[0cm][0cm]{Yield, \%} \\ \hline</t>
  </si>
  <si>
    <t>\end{tabularx}</t>
  </si>
  <si>
    <t>\end{center}</t>
  </si>
  <si>
    <t>\end{table}</t>
  </si>
  <si>
    <t>&amp;</t>
  </si>
  <si>
    <t>\\ \hline</t>
  </si>
  <si>
    <t xml:space="preserve">Summary over all blocks: &amp; </t>
  </si>
  <si>
    <t xml:space="preserve">\multicolumn{ 5}{|l|}{Condition: \ratelegend} \\ \hline </t>
  </si>
  <si>
    <t>\vskip -5mm</t>
  </si>
  <si>
    <t>\begin{table}[htbp]</t>
  </si>
  <si>
    <t>\begin{center}</t>
  </si>
  <si>
    <t>\caption{ \label{funcyield}Functional yield overview}</t>
  </si>
  <si>
    <t>~\\</t>
  </si>
  <si>
    <t>\renewcommand{\VDD}{</t>
  </si>
  <si>
    <t>}</t>
  </si>
  <si>
    <t>\newpage</t>
  </si>
  <si>
    <t>\begin{figure}[H]</t>
  </si>
  <si>
    <t>\label{ris:funkmaps1}</t>
  </si>
  <si>
    <t>\vskip 10pt</t>
  </si>
  <si>
    <t>\begin{minipage}[H]{0.5\linewidth}</t>
  </si>
  <si>
    <t>\end{minipage}</t>
  </si>
  <si>
    <t>\hfill</t>
  </si>
  <si>
    <t>\vfill</t>
  </si>
  <si>
    <t>\end{figure}</t>
  </si>
  <si>
    <t>\caption{\centering Pass/Fail wafer maps. \ratelegend}</t>
  </si>
  <si>
    <t xml:space="preserve">\caption{\centering Pass/Fail wafer maps. \ratelegend } </t>
  </si>
  <si>
    <t>.bmp}} \\ \mylegend \\</t>
  </si>
  <si>
    <t>Functional PASS \ \ \textcolor{Red}{$\blacksquare$} Functional FAIL}}</t>
  </si>
  <si>
    <t>\\ \includegraphics[width=1\linewidth]{</t>
  </si>
  <si>
    <t xml:space="preserve">\center{ </t>
  </si>
  <si>
    <t>\begin{itemize}</t>
  </si>
  <si>
    <t>\end{itemize}</t>
  </si>
  <si>
    <t>NANDTREE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</si>
  <si>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</si>
  <si>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</si>
  <si>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</si>
  <si>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</si>
  <si>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</si>
  <si>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</si>
  <si>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</si>
  <si>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</si>
  <si>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</si>
  <si>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</si>
  <si>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</si>
  <si>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</si>
  <si>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</si>
  <si>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</si>
  <si>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</si>
  <si>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</si>
  <si>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</si>
  <si>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\item Functional yield of RAM, ROM tests: only Pass-dies of NANDTREE, IO test, RAM data/control logic tests considered</t>
  </si>
  <si>
    <t>\testI</t>
  </si>
  <si>
    <t>\testII</t>
  </si>
  <si>
    <t>\testIII</t>
  </si>
  <si>
    <t>\testIV</t>
  </si>
  <si>
    <t>\testV</t>
  </si>
  <si>
    <t>\testVI</t>
  </si>
  <si>
    <t>\testVII</t>
  </si>
  <si>
    <t>\testVIII</t>
  </si>
  <si>
    <t>\testIX</t>
  </si>
  <si>
    <t>\testX</t>
  </si>
  <si>
    <t>\testXI</t>
  </si>
  <si>
    <t>\testXII</t>
  </si>
  <si>
    <t>\testXIII</t>
  </si>
  <si>
    <t>\testXIV</t>
  </si>
  <si>
    <t>\testXV</t>
  </si>
  <si>
    <t>\testXVI</t>
  </si>
  <si>
    <t>\item Functional yield of NANDTREE, IO, LOGIC tests, LIFE PART, RAM data/control logic tests: only Pass-dies of Continuity (connectivity) test considered</t>
  </si>
  <si>
    <t>%\renewcommand{\ratelegend}{VDD=\VDD V; T=+25$^{\circ}$C; Rate=1000ns} %!!!!!!!!!!!!!!!!!!!!!!!!!!!!!!!Убрал плюс-минус 10%</t>
  </si>
  <si>
    <t>\section{Functional test: Yield ({\VDD}V@{\VDIO}V@{\TEMP}$^{\circ}$C)}</t>
  </si>
  <si>
    <t>\renewcommand{\mylegend}{\scriptsize{$\square$ Contact FAIL \ \ \textcolor{Green}{$\blacksquare$}</t>
  </si>
  <si>
    <t xml:space="preserve">%\renewcommand{\ratelegend}{VDD=\VDD V; T=+25$^{\circ}$C; Rate=1000ns} </t>
  </si>
  <si>
    <t>\renewcommand{\mylegend}{\scriptsize{$\square$ Contact/IO/nand/data FAIL \ \ \textcolor{Green}{$\blacksquare$}</t>
  </si>
  <si>
    <t>\section{Functional test: Wafer maps ({\VDD}V@{\VDIO}V@{\TEMP}$^{\circ}$C)}</t>
  </si>
  <si>
    <t>DPRAM4KX64DATA</t>
  </si>
  <si>
    <t>DPRAM4KX64MARCHC</t>
  </si>
  <si>
    <t>DPRAM4KX64RETFUNK</t>
  </si>
  <si>
    <t>IOTEST</t>
  </si>
  <si>
    <t>LIFETEST</t>
  </si>
  <si>
    <t>LOGIC1</t>
  </si>
  <si>
    <t>LOGIC2</t>
  </si>
  <si>
    <t>LOGIC3</t>
  </si>
  <si>
    <t>LOGIC4</t>
  </si>
  <si>
    <t>PUPD</t>
  </si>
  <si>
    <t>ROM8KX64DATA</t>
  </si>
  <si>
    <t>ROM8KX64READ</t>
  </si>
  <si>
    <t>SPRAMB2KX18DATA</t>
  </si>
  <si>
    <t>SPRAMB2KX18MARCHC</t>
  </si>
  <si>
    <t>SPRAMB2KX18RETFUNK</t>
  </si>
  <si>
    <t>Die</t>
  </si>
  <si>
    <t>%\renewcommand{\mylegend}{\scriptsize{$\square$ Contact/IO/nand/data FAIL \ \ \textcolor{Green}{$\blacksquare$}</t>
  </si>
  <si>
    <t>%Functional PASS \ \ \textcolor{Red}{$\blacksquare$} Functional FAIL}}</t>
  </si>
  <si>
    <t>%легенда для функционального</t>
  </si>
  <si>
    <t>$VDD$</t>
  </si>
  <si>
    <t>$FullTestName[i]$</t>
  </si>
  <si>
    <t>N0[i]</t>
  </si>
  <si>
    <t>N1[i]</t>
  </si>
  <si>
    <t>N0[i]+N1[i]</t>
  </si>
  <si>
    <t>100*N0[i]/(N0[i]+N1[i])</t>
  </si>
  <si>
    <t>%... Для всех тестов</t>
  </si>
  <si>
    <t>% Конец файла для Package Test</t>
  </si>
  <si>
    <t>% Продолжение файла если выбран Wafer Test</t>
  </si>
  <si>
    <t>$TestAlias[i]_Voltage$</t>
  </si>
  <si>
    <r>
      <t>\label{ris:</t>
    </r>
    <r>
      <rPr>
        <b/>
        <sz val="11"/>
        <color rgb="FF00B050"/>
        <rFont val="Calibri"/>
        <family val="2"/>
        <charset val="204"/>
        <scheme val="minor"/>
      </rPr>
      <t>$TestAlias[i]_Voltage$</t>
    </r>
    <r>
      <rPr>
        <sz val="11"/>
        <color theme="1"/>
        <rFont val="Calibri"/>
        <family val="2"/>
        <charset val="204"/>
        <scheme val="minor"/>
      </rPr>
      <t>}</t>
    </r>
  </si>
  <si>
    <r>
      <rPr>
        <b/>
        <sz val="11"/>
        <color rgb="FF00B050"/>
        <rFont val="Calibri"/>
        <family val="2"/>
        <charset val="204"/>
        <scheme val="minor"/>
      </rPr>
      <t>%</t>
    </r>
    <r>
      <rPr>
        <sz val="11"/>
        <color theme="1"/>
        <rFont val="Calibri"/>
        <family val="2"/>
        <charset val="204"/>
        <scheme val="minor"/>
      </rPr>
      <t>\renewcommand{\mylegend}{\scriptsize{$\square$ Contact/IO/nand/data FAIL \ \ \textcolor{Green}{$\blacksquare$} Functional PASS \ \ \textcolor{Red}{$\blacksquare$} Functional FAIL}}</t>
    </r>
  </si>
  <si>
    <t>%если тест зависимый (из 2-х цифр). То стереть зелёный знак процента</t>
  </si>
  <si>
    <r>
      <t xml:space="preserve">%!!!! Если нечетное число тестов. То в последнем блоке пос в начале cktle.otq строки поставить </t>
    </r>
    <r>
      <rPr>
        <b/>
        <sz val="11"/>
        <color rgb="FF00B050"/>
        <rFont val="Calibri"/>
        <family val="2"/>
        <charset val="204"/>
        <scheme val="minor"/>
      </rPr>
      <t>%</t>
    </r>
  </si>
  <si>
    <t>% количество этих блоков зависит от количества тестов</t>
  </si>
  <si>
    <t>FileName: Func_Voltage.tex - добавить в main.tex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</si>
</sst>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2" tint="-0.89999084444715716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2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0" fontId="3" fillId="3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0" xfId="0" applyFont="1" applyFill="1" applyBorder="1"/>
    <xf numFmtId="2" fontId="0" fillId="0" borderId="0" xfId="0" applyNumberFormat="1"/>
    <xf numFmtId="0" fontId="1" fillId="0" borderId="0" xfId="0" applyFont="1"/>
    <xf numFmtId="0" fontId="4" fillId="3" borderId="4" xfId="0" applyFont="1" applyFill="1" applyBorder="1"/>
    <xf numFmtId="0" fontId="0" fillId="3" borderId="4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0" fillId="4" borderId="0" xfId="0" applyFill="1"/>
    <xf numFmtId="0" fontId="0" fillId="5" borderId="0" xfId="0" applyFill="1" applyBorder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5" xfId="0" applyFill="1" applyBorder="1"/>
    <xf numFmtId="0" fontId="0" fillId="5" borderId="0" xfId="0" applyFill="1"/>
    <xf numFmtId="0" fontId="0" fillId="7" borderId="1" xfId="0" applyFill="1" applyBorder="1"/>
    <xf numFmtId="0" fontId="2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7" fillId="7" borderId="4" xfId="0" applyFont="1" applyFill="1" applyBorder="1"/>
    <xf numFmtId="2" fontId="2" fillId="7" borderId="0" xfId="0" applyNumberFormat="1" applyFont="1" applyFill="1" applyBorder="1"/>
    <xf numFmtId="0" fontId="6" fillId="7" borderId="4" xfId="0" applyFont="1" applyFill="1" applyBorder="1"/>
    <xf numFmtId="0" fontId="0" fillId="7" borderId="7" xfId="0" applyFill="1" applyBorder="1"/>
    <xf numFmtId="0" fontId="2" fillId="7" borderId="7" xfId="0" applyFont="1" applyFill="1" applyBorder="1"/>
    <xf numFmtId="2" fontId="2" fillId="7" borderId="7" xfId="0" applyNumberFormat="1" applyFont="1" applyFill="1" applyBorder="1"/>
    <xf numFmtId="0" fontId="0" fillId="7" borderId="8" xfId="0" applyFill="1" applyBorder="1"/>
    <xf numFmtId="0" fontId="7" fillId="7" borderId="6" xfId="0" applyFont="1" applyFill="1" applyBorder="1"/>
    <xf numFmtId="0" fontId="7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7" fillId="0" borderId="0" xfId="0" applyFont="1" applyFill="1"/>
    <xf numFmtId="0" fontId="7" fillId="6" borderId="4" xfId="0" applyFont="1" applyFill="1" applyBorder="1"/>
    <xf numFmtId="0" fontId="0" fillId="6" borderId="0" xfId="0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0" fontId="0" fillId="6" borderId="5" xfId="0" applyFill="1" applyBorder="1"/>
    <xf numFmtId="0" fontId="0" fillId="6" borderId="4" xfId="0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4" fillId="6" borderId="4" xfId="0" applyFont="1" applyFill="1" applyBorder="1"/>
    <xf numFmtId="0" fontId="7" fillId="6" borderId="5" xfId="0" applyFont="1" applyFill="1" applyBorder="1"/>
    <xf numFmtId="0" fontId="7" fillId="6" borderId="0" xfId="0" applyFont="1" applyFill="1" applyBorder="1"/>
    <xf numFmtId="0" fontId="7" fillId="6" borderId="1" xfId="0" applyFont="1" applyFill="1" applyBorder="1"/>
    <xf numFmtId="0" fontId="0" fillId="6" borderId="2" xfId="0" applyFill="1" applyBorder="1"/>
    <xf numFmtId="0" fontId="2" fillId="6" borderId="2" xfId="0" applyFont="1" applyFill="1" applyBorder="1"/>
    <xf numFmtId="2" fontId="2" fillId="6" borderId="2" xfId="0" applyNumberFormat="1" applyFont="1" applyFill="1" applyBorder="1"/>
    <xf numFmtId="0" fontId="0" fillId="6" borderId="3" xfId="0" applyFill="1" applyBorder="1"/>
    <xf numFmtId="0" fontId="7" fillId="6" borderId="9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"/>
  <sheetViews>
    <sheetView topLeftCell="K1" zoomScaleNormal="60" workbookViewId="0">
      <selection activeCell="H18" sqref="H18"/>
    </sheetView>
  </sheetViews>
  <sheetFormatPr defaultRowHeight="15" x14ac:dyDescent="0.25"/>
  <cols>
    <col min="2" max="2" width="24.5703125" customWidth="1"/>
    <col min="3" max="3" width="22.140625" customWidth="1"/>
    <col min="4" max="4" width="21.85546875" customWidth="1"/>
    <col min="5" max="5" width="24.140625" customWidth="1"/>
    <col min="6" max="6" width="26.5703125" customWidth="1"/>
    <col min="7" max="7" width="22.140625" customWidth="1"/>
    <col min="8" max="8" width="21.5703125" customWidth="1"/>
    <col min="9" max="9" width="29.42578125" customWidth="1"/>
    <col min="10" max="10" width="19.28515625" customWidth="1"/>
    <col min="11" max="11" width="21.5703125" customWidth="1"/>
    <col min="12" max="12" width="22.140625" customWidth="1"/>
    <col min="13" max="13" width="26.28515625" customWidth="1"/>
    <col min="14" max="15" width="22.140625" customWidth="1"/>
    <col min="16" max="16" width="21.140625" customWidth="1"/>
    <col min="17" max="17" width="22.140625" customWidth="1"/>
    <col min="18" max="18" width="17.85546875" customWidth="1"/>
  </cols>
  <sheetData>
    <row r="1" spans="1:18" x14ac:dyDescent="0.25">
      <c r="A1" s="29" t="s">
        <v>95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8" t="s">
        <v>86</v>
      </c>
      <c r="I1" s="28" t="s">
        <v>87</v>
      </c>
      <c r="J1" s="28" t="s">
        <v>88</v>
      </c>
      <c r="K1" s="28" t="s">
        <v>38</v>
      </c>
      <c r="L1" s="28" t="s">
        <v>89</v>
      </c>
      <c r="M1" s="28" t="s">
        <v>90</v>
      </c>
      <c r="N1" s="28" t="s">
        <v>91</v>
      </c>
      <c r="O1" s="28" t="s">
        <v>92</v>
      </c>
      <c r="P1" s="28" t="s">
        <v>93</v>
      </c>
      <c r="Q1" s="28" t="s">
        <v>94</v>
      </c>
      <c r="R1" s="18" t="s">
        <v>1</v>
      </c>
    </row>
    <row r="2" spans="1:18" x14ac:dyDescent="0.25">
      <c r="A2" s="30">
        <v>1</v>
      </c>
      <c r="B2" s="31">
        <v>1.26</v>
      </c>
      <c r="C2" s="31">
        <v>1.24</v>
      </c>
      <c r="D2" s="31">
        <v>1.25</v>
      </c>
      <c r="E2" s="31">
        <v>1.19</v>
      </c>
      <c r="F2" s="31">
        <v>1.24</v>
      </c>
      <c r="G2" s="31">
        <v>1.26</v>
      </c>
      <c r="H2" s="31">
        <v>1.26</v>
      </c>
      <c r="I2" s="31">
        <v>1.26</v>
      </c>
      <c r="J2" s="31">
        <v>1.26</v>
      </c>
      <c r="K2" s="31">
        <v>1.18</v>
      </c>
      <c r="L2" s="31">
        <v>1.2</v>
      </c>
      <c r="M2" s="31">
        <v>1.2</v>
      </c>
      <c r="N2" s="31">
        <v>1.2</v>
      </c>
      <c r="O2" s="31">
        <v>1.2</v>
      </c>
      <c r="P2" s="31">
        <v>1.2</v>
      </c>
      <c r="Q2" s="31">
        <v>1.24</v>
      </c>
    </row>
    <row r="3" spans="1:18" x14ac:dyDescent="0.25">
      <c r="A3" s="30">
        <v>2</v>
      </c>
      <c r="B3" s="31">
        <v>1.27</v>
      </c>
      <c r="C3" s="31">
        <v>1.26</v>
      </c>
      <c r="D3" s="31">
        <v>1.26</v>
      </c>
      <c r="E3" s="31">
        <v>1.2</v>
      </c>
      <c r="F3" s="31">
        <v>1.25</v>
      </c>
      <c r="G3" s="31">
        <v>1.26</v>
      </c>
      <c r="H3" s="31">
        <v>1.27</v>
      </c>
      <c r="I3" s="31">
        <v>1.26</v>
      </c>
      <c r="J3" s="31">
        <v>1.26</v>
      </c>
      <c r="K3" s="31">
        <v>1.18</v>
      </c>
      <c r="L3" s="31">
        <v>1.2</v>
      </c>
      <c r="M3" s="31">
        <v>1.2</v>
      </c>
      <c r="N3" s="31">
        <v>1.2</v>
      </c>
      <c r="O3" s="31">
        <v>1.2</v>
      </c>
      <c r="P3" s="31">
        <v>1.2</v>
      </c>
      <c r="Q3" s="31">
        <v>1.24</v>
      </c>
    </row>
    <row r="4" spans="1:18" x14ac:dyDescent="0.25">
      <c r="A4" s="30">
        <v>3</v>
      </c>
      <c r="B4" s="31">
        <v>1.25</v>
      </c>
      <c r="C4" s="31">
        <v>1.24</v>
      </c>
      <c r="D4" s="31">
        <v>1.25</v>
      </c>
      <c r="E4" s="31">
        <v>1.19</v>
      </c>
      <c r="F4" s="31">
        <v>1.24</v>
      </c>
      <c r="G4" s="31">
        <v>1.24</v>
      </c>
      <c r="H4" s="31">
        <v>1.24</v>
      </c>
      <c r="I4" s="31">
        <v>-1</v>
      </c>
      <c r="J4" s="31">
        <v>1.24</v>
      </c>
      <c r="K4" s="31">
        <v>1.17</v>
      </c>
      <c r="L4" s="31">
        <v>1.2</v>
      </c>
      <c r="M4" s="31">
        <v>1.19</v>
      </c>
      <c r="N4" s="31">
        <v>1.19</v>
      </c>
      <c r="O4" s="31">
        <v>1.19</v>
      </c>
      <c r="P4" s="31">
        <v>1.2</v>
      </c>
      <c r="Q4" s="31">
        <v>1.23</v>
      </c>
    </row>
    <row r="5" spans="1:18" x14ac:dyDescent="0.25">
      <c r="A5" s="30">
        <v>4</v>
      </c>
      <c r="B5" s="31">
        <v>1.26</v>
      </c>
      <c r="C5" s="31">
        <v>1.24</v>
      </c>
      <c r="D5" s="31">
        <v>1.26</v>
      </c>
      <c r="E5" s="31">
        <v>1.2</v>
      </c>
      <c r="F5" s="31">
        <v>1.24</v>
      </c>
      <c r="G5" s="31">
        <v>-1</v>
      </c>
      <c r="H5" s="31">
        <v>1.26</v>
      </c>
      <c r="I5" s="31">
        <v>1.26</v>
      </c>
      <c r="J5" s="31">
        <v>1.26</v>
      </c>
      <c r="K5" s="31">
        <v>1.19</v>
      </c>
      <c r="L5" s="31">
        <v>1.21</v>
      </c>
      <c r="M5" s="31">
        <v>1.2</v>
      </c>
      <c r="N5" s="31">
        <v>1.2</v>
      </c>
      <c r="O5" s="31">
        <v>1.2</v>
      </c>
      <c r="P5" s="31">
        <v>1.2</v>
      </c>
      <c r="Q5" s="31">
        <v>1.24</v>
      </c>
    </row>
    <row r="6" spans="1:18" x14ac:dyDescent="0.25">
      <c r="A6" s="30">
        <v>5</v>
      </c>
      <c r="B6" s="31">
        <v>1.26</v>
      </c>
      <c r="C6" s="31">
        <v>1.24</v>
      </c>
      <c r="D6" s="31">
        <v>1.26</v>
      </c>
      <c r="E6" s="31">
        <v>1.21</v>
      </c>
      <c r="F6" s="31">
        <v>1.25</v>
      </c>
      <c r="G6" s="31">
        <v>1.26</v>
      </c>
      <c r="H6" s="31">
        <v>1.25</v>
      </c>
      <c r="I6" s="31">
        <v>1.26</v>
      </c>
      <c r="J6" s="31">
        <v>1.25</v>
      </c>
      <c r="K6" s="31">
        <v>1.19</v>
      </c>
      <c r="L6" s="31">
        <v>1.22</v>
      </c>
      <c r="M6" s="31">
        <v>1.21</v>
      </c>
      <c r="N6" s="31">
        <v>1.2</v>
      </c>
      <c r="O6" s="31">
        <v>1.21</v>
      </c>
      <c r="P6" s="31">
        <v>1.21</v>
      </c>
      <c r="Q6" s="31">
        <v>1.24</v>
      </c>
    </row>
    <row r="7" spans="1:18" x14ac:dyDescent="0.25">
      <c r="A7" s="30">
        <v>6</v>
      </c>
      <c r="B7" s="31">
        <v>1.26</v>
      </c>
      <c r="C7" s="31">
        <v>1.25</v>
      </c>
      <c r="D7" s="31">
        <v>1.26</v>
      </c>
      <c r="E7" s="31">
        <v>1.21</v>
      </c>
      <c r="F7" s="31">
        <v>1.25</v>
      </c>
      <c r="G7" s="31">
        <v>1.26</v>
      </c>
      <c r="H7" s="31">
        <v>1.26</v>
      </c>
      <c r="I7" s="31">
        <v>1.26</v>
      </c>
      <c r="J7" s="31">
        <v>-1</v>
      </c>
      <c r="K7" s="31">
        <v>1.19</v>
      </c>
      <c r="L7" s="31">
        <v>1.23</v>
      </c>
      <c r="M7" s="31">
        <v>1.21</v>
      </c>
      <c r="N7" s="31">
        <v>1.21</v>
      </c>
      <c r="O7" s="31">
        <v>1.21</v>
      </c>
      <c r="P7" s="31">
        <v>1.21</v>
      </c>
      <c r="Q7" s="31">
        <v>1.24</v>
      </c>
    </row>
    <row r="8" spans="1:18" x14ac:dyDescent="0.25">
      <c r="A8" s="30">
        <v>7</v>
      </c>
      <c r="B8" s="31">
        <v>1.27</v>
      </c>
      <c r="C8" s="31">
        <v>1.26</v>
      </c>
      <c r="D8" s="31">
        <v>1.26</v>
      </c>
      <c r="E8" s="31">
        <v>1.2</v>
      </c>
      <c r="F8" s="31">
        <v>1.25</v>
      </c>
      <c r="G8" s="31">
        <v>1.26</v>
      </c>
      <c r="H8" s="31">
        <v>1.26</v>
      </c>
      <c r="I8" s="31">
        <v>1.26</v>
      </c>
      <c r="J8" s="31">
        <v>1.26</v>
      </c>
      <c r="K8" s="31">
        <v>1.2</v>
      </c>
      <c r="L8" s="31">
        <v>1.22</v>
      </c>
      <c r="M8" s="31">
        <v>1.21</v>
      </c>
      <c r="N8" s="31">
        <v>1.21</v>
      </c>
      <c r="O8" s="31">
        <v>1.21</v>
      </c>
      <c r="P8" s="31">
        <v>1.21</v>
      </c>
      <c r="Q8" s="31">
        <v>1.24</v>
      </c>
    </row>
    <row r="9" spans="1:18" x14ac:dyDescent="0.25">
      <c r="A9" s="30">
        <v>8</v>
      </c>
      <c r="B9" s="31">
        <v>1.26</v>
      </c>
      <c r="C9" s="31">
        <v>1.25</v>
      </c>
      <c r="D9" s="31">
        <v>1.26</v>
      </c>
      <c r="E9" s="31">
        <v>1.2</v>
      </c>
      <c r="F9" s="31">
        <v>1.26</v>
      </c>
      <c r="G9" s="31">
        <v>1.26</v>
      </c>
      <c r="H9" s="31">
        <v>1.26</v>
      </c>
      <c r="I9" s="31">
        <v>1.26</v>
      </c>
      <c r="J9" s="31">
        <v>1.26</v>
      </c>
      <c r="K9" s="31">
        <v>1.19</v>
      </c>
      <c r="L9" s="31">
        <v>1.21</v>
      </c>
      <c r="M9" s="31">
        <v>1.21</v>
      </c>
      <c r="N9" s="31">
        <v>1.21</v>
      </c>
      <c r="O9" s="31">
        <v>1.21</v>
      </c>
      <c r="P9" s="31">
        <v>1.21</v>
      </c>
      <c r="Q9" s="31">
        <v>1.25</v>
      </c>
    </row>
    <row r="10" spans="1:18" x14ac:dyDescent="0.25">
      <c r="A10" s="30">
        <v>9</v>
      </c>
      <c r="B10" s="31">
        <v>1.27</v>
      </c>
      <c r="C10" s="31">
        <v>1.25</v>
      </c>
      <c r="D10" s="31">
        <v>1.26</v>
      </c>
      <c r="E10" s="31">
        <v>1.2</v>
      </c>
      <c r="F10" s="31">
        <v>1.25</v>
      </c>
      <c r="G10" s="31">
        <v>1.27</v>
      </c>
      <c r="H10" s="31">
        <v>1.27</v>
      </c>
      <c r="I10" s="31">
        <v>1.27</v>
      </c>
      <c r="J10" s="31">
        <v>1.27</v>
      </c>
      <c r="K10" s="31">
        <v>1.19</v>
      </c>
      <c r="L10" s="31">
        <v>1.22</v>
      </c>
      <c r="M10" s="31">
        <v>1.21</v>
      </c>
      <c r="N10" s="31">
        <v>1.21</v>
      </c>
      <c r="O10" s="31">
        <v>1.21</v>
      </c>
      <c r="P10" s="31">
        <v>1.21</v>
      </c>
      <c r="Q10" s="31">
        <v>1.24</v>
      </c>
    </row>
    <row r="11" spans="1:18" x14ac:dyDescent="0.25">
      <c r="A11" s="30">
        <v>10</v>
      </c>
      <c r="B11" s="31">
        <v>1.28</v>
      </c>
      <c r="C11" s="31">
        <v>1.26</v>
      </c>
      <c r="D11" s="31">
        <v>1.27</v>
      </c>
      <c r="E11" s="31">
        <v>1.21</v>
      </c>
      <c r="F11" s="31">
        <v>1.27</v>
      </c>
      <c r="G11" s="31">
        <v>1.27</v>
      </c>
      <c r="H11" s="31">
        <v>1.27</v>
      </c>
      <c r="I11" s="31">
        <v>1.27</v>
      </c>
      <c r="J11" s="31">
        <v>1.27</v>
      </c>
      <c r="K11" s="31">
        <v>1.2</v>
      </c>
      <c r="L11" s="31">
        <v>1.23</v>
      </c>
      <c r="M11" s="31">
        <v>1.23</v>
      </c>
      <c r="N11" s="31">
        <v>1.23</v>
      </c>
      <c r="O11" s="31">
        <v>1.23</v>
      </c>
      <c r="P11" s="31">
        <v>1.23</v>
      </c>
      <c r="Q11" s="31">
        <v>1.26</v>
      </c>
    </row>
    <row r="12" spans="1:18" x14ac:dyDescent="0.25">
      <c r="A12" s="30">
        <v>11</v>
      </c>
      <c r="B12" s="31">
        <v>1.29</v>
      </c>
      <c r="C12" s="31">
        <v>1.28</v>
      </c>
      <c r="D12" s="31">
        <v>1.29</v>
      </c>
      <c r="E12" s="31">
        <v>1.22</v>
      </c>
      <c r="F12" s="31">
        <v>1.27</v>
      </c>
      <c r="G12" s="31">
        <v>1.29</v>
      </c>
      <c r="H12" s="31">
        <v>1.29</v>
      </c>
      <c r="I12" s="31">
        <v>1.29</v>
      </c>
      <c r="J12" s="31">
        <v>1.29</v>
      </c>
      <c r="K12" s="31">
        <v>1.22</v>
      </c>
      <c r="L12" s="31">
        <v>1.23</v>
      </c>
      <c r="M12" s="31">
        <v>1.23</v>
      </c>
      <c r="N12" s="31">
        <v>1.23</v>
      </c>
      <c r="O12" s="31">
        <v>1.23</v>
      </c>
      <c r="P12" s="31">
        <v>1.23</v>
      </c>
      <c r="Q12" s="31">
        <v>1.27</v>
      </c>
    </row>
    <row r="13" spans="1:18" x14ac:dyDescent="0.25">
      <c r="A13" s="30">
        <v>12</v>
      </c>
      <c r="B13" s="31">
        <v>1.29</v>
      </c>
      <c r="C13" s="31">
        <v>1.28</v>
      </c>
      <c r="D13" s="31">
        <v>1.29</v>
      </c>
      <c r="E13" s="31">
        <v>1.23</v>
      </c>
      <c r="F13" s="31">
        <v>1.28</v>
      </c>
      <c r="G13" s="31">
        <v>1.29</v>
      </c>
      <c r="H13" s="31">
        <v>1.29</v>
      </c>
      <c r="I13" s="31">
        <v>1.29</v>
      </c>
      <c r="J13" s="31">
        <v>1.29</v>
      </c>
      <c r="K13" s="31">
        <v>1.22</v>
      </c>
      <c r="L13" s="31">
        <v>1.24</v>
      </c>
      <c r="M13" s="31">
        <v>1.24</v>
      </c>
      <c r="N13" s="31">
        <v>1.23</v>
      </c>
      <c r="O13" s="31">
        <v>1.24</v>
      </c>
      <c r="P13" s="31">
        <v>1.24</v>
      </c>
      <c r="Q13" s="31">
        <v>1.27</v>
      </c>
    </row>
    <row r="14" spans="1:18" x14ac:dyDescent="0.25">
      <c r="A14" s="30">
        <v>13</v>
      </c>
      <c r="B14" s="31">
        <v>1.28</v>
      </c>
      <c r="C14" s="31">
        <v>1.27</v>
      </c>
      <c r="D14" s="31">
        <v>1.28</v>
      </c>
      <c r="E14" s="31">
        <v>1.23</v>
      </c>
      <c r="F14" s="31">
        <v>1.28</v>
      </c>
      <c r="G14" s="31">
        <v>1.28</v>
      </c>
      <c r="H14" s="31">
        <v>1.28</v>
      </c>
      <c r="I14" s="31">
        <v>1.28</v>
      </c>
      <c r="J14" s="31">
        <v>1.28</v>
      </c>
      <c r="K14" s="31">
        <v>1.22</v>
      </c>
      <c r="L14" s="31">
        <v>1.24</v>
      </c>
      <c r="M14" s="31">
        <v>1.23</v>
      </c>
      <c r="N14" s="31">
        <v>1.23</v>
      </c>
      <c r="O14" s="31">
        <v>1.23</v>
      </c>
      <c r="P14" s="31">
        <v>1.23</v>
      </c>
      <c r="Q14" s="31">
        <v>1.27</v>
      </c>
    </row>
    <row r="15" spans="1:18" x14ac:dyDescent="0.25">
      <c r="A15" s="30">
        <v>14</v>
      </c>
      <c r="B15" s="31">
        <v>1.28</v>
      </c>
      <c r="C15" s="31">
        <v>-1</v>
      </c>
      <c r="D15" s="31">
        <v>1.28</v>
      </c>
      <c r="E15" s="31">
        <v>1.23</v>
      </c>
      <c r="F15" s="31">
        <v>1.27</v>
      </c>
      <c r="G15" s="31">
        <v>1.28</v>
      </c>
      <c r="H15" s="31">
        <v>1.28</v>
      </c>
      <c r="I15" s="31">
        <v>1.28</v>
      </c>
      <c r="J15" s="31">
        <v>1.28</v>
      </c>
      <c r="K15" s="31">
        <v>1.22</v>
      </c>
      <c r="L15" s="31">
        <v>1.24</v>
      </c>
      <c r="M15" s="31">
        <v>1.23</v>
      </c>
      <c r="N15" s="31">
        <v>1.23</v>
      </c>
      <c r="O15" s="31">
        <v>1.23</v>
      </c>
      <c r="P15" s="31">
        <v>1.23</v>
      </c>
      <c r="Q15" s="31">
        <v>1.27</v>
      </c>
    </row>
    <row r="16" spans="1:18" x14ac:dyDescent="0.25">
      <c r="A16" s="30">
        <v>15</v>
      </c>
      <c r="B16" s="31">
        <v>1.29</v>
      </c>
      <c r="C16" s="31">
        <v>1.27</v>
      </c>
      <c r="D16" s="31">
        <v>1.28</v>
      </c>
      <c r="E16" s="31">
        <v>1.22</v>
      </c>
      <c r="F16" s="31">
        <v>1.28</v>
      </c>
      <c r="G16" s="31">
        <v>1.27</v>
      </c>
      <c r="H16" s="31">
        <v>1.27</v>
      </c>
      <c r="I16" s="31">
        <v>1.28</v>
      </c>
      <c r="J16" s="31">
        <v>1.27</v>
      </c>
      <c r="K16" s="31">
        <v>1.21</v>
      </c>
      <c r="L16" s="31">
        <v>1.25</v>
      </c>
      <c r="M16" s="31">
        <v>1.23</v>
      </c>
      <c r="N16" s="31">
        <v>1.23</v>
      </c>
      <c r="O16" s="31">
        <v>1.23</v>
      </c>
      <c r="P16" s="31">
        <v>1.23</v>
      </c>
      <c r="Q16" s="31">
        <v>1.27</v>
      </c>
    </row>
    <row r="17" spans="1:17" x14ac:dyDescent="0.25">
      <c r="A17" s="30">
        <v>16</v>
      </c>
      <c r="B17" s="31">
        <v>1.27</v>
      </c>
      <c r="C17" s="31">
        <v>1.26</v>
      </c>
      <c r="D17" s="31">
        <v>1.27</v>
      </c>
      <c r="E17" s="31">
        <v>1.21</v>
      </c>
      <c r="F17" s="31">
        <v>1.27</v>
      </c>
      <c r="G17" s="31">
        <v>1.26</v>
      </c>
      <c r="H17" s="31">
        <v>1.27</v>
      </c>
      <c r="I17" s="31">
        <v>1.26</v>
      </c>
      <c r="J17" s="31">
        <v>1.26</v>
      </c>
      <c r="K17" s="31">
        <v>1.2</v>
      </c>
      <c r="L17" s="31">
        <v>1.25</v>
      </c>
      <c r="M17" s="31">
        <v>1.21</v>
      </c>
      <c r="N17" s="31">
        <v>1.21</v>
      </c>
      <c r="O17" s="31">
        <v>1.21</v>
      </c>
      <c r="P17" s="31">
        <v>1.21</v>
      </c>
      <c r="Q17" s="31">
        <v>1.26</v>
      </c>
    </row>
    <row r="18" spans="1:17" x14ac:dyDescent="0.25">
      <c r="A18" s="30">
        <v>17</v>
      </c>
      <c r="B18" s="31">
        <v>1.26</v>
      </c>
      <c r="C18" s="31">
        <v>1.25</v>
      </c>
      <c r="D18" s="31">
        <v>1.25</v>
      </c>
      <c r="E18" s="31">
        <v>1.2</v>
      </c>
      <c r="F18" s="31">
        <v>1.26</v>
      </c>
      <c r="G18" s="31">
        <v>1.26</v>
      </c>
      <c r="H18" s="31">
        <v>1.26</v>
      </c>
      <c r="I18" s="31">
        <v>1.26</v>
      </c>
      <c r="J18" s="31">
        <v>1.26</v>
      </c>
      <c r="K18" s="31">
        <v>1.2</v>
      </c>
      <c r="L18" s="31">
        <v>1.22</v>
      </c>
      <c r="M18" s="31">
        <v>1.21</v>
      </c>
      <c r="N18" s="31">
        <v>1.21</v>
      </c>
      <c r="O18" s="31">
        <v>1.21</v>
      </c>
      <c r="P18" s="31">
        <v>1.21</v>
      </c>
      <c r="Q18" s="31">
        <v>1.25</v>
      </c>
    </row>
    <row r="19" spans="1:17" x14ac:dyDescent="0.25">
      <c r="A19" s="30">
        <v>18</v>
      </c>
      <c r="B19" s="31">
        <v>1.24</v>
      </c>
      <c r="C19" s="31">
        <v>1.23</v>
      </c>
      <c r="D19" s="31">
        <v>1.24</v>
      </c>
      <c r="E19" s="31">
        <v>1.19</v>
      </c>
      <c r="F19" s="31">
        <v>1.24</v>
      </c>
      <c r="G19" s="31">
        <v>1.24</v>
      </c>
      <c r="H19" s="31">
        <v>1.24</v>
      </c>
      <c r="I19" s="31">
        <v>1.24</v>
      </c>
      <c r="J19" s="31">
        <v>1.24</v>
      </c>
      <c r="K19" s="31">
        <v>1.18</v>
      </c>
      <c r="L19" s="31">
        <v>1.19</v>
      </c>
      <c r="M19" s="31">
        <v>1.19</v>
      </c>
      <c r="N19" s="31">
        <v>1.19</v>
      </c>
      <c r="O19" s="31">
        <v>1.19</v>
      </c>
      <c r="P19" s="31">
        <v>1.19</v>
      </c>
      <c r="Q19" s="31">
        <v>1.23</v>
      </c>
    </row>
    <row r="20" spans="1:17" x14ac:dyDescent="0.25">
      <c r="A20" s="30">
        <v>19</v>
      </c>
      <c r="B20" s="31">
        <v>1.25</v>
      </c>
      <c r="C20" s="31">
        <v>1.24</v>
      </c>
      <c r="D20" s="31">
        <v>1.25</v>
      </c>
      <c r="E20" s="31">
        <v>1.19</v>
      </c>
      <c r="F20" s="31">
        <v>1.23</v>
      </c>
      <c r="G20" s="31">
        <v>1.24</v>
      </c>
      <c r="H20" s="31">
        <v>1.24</v>
      </c>
      <c r="I20" s="31">
        <v>1.24</v>
      </c>
      <c r="J20" s="31">
        <v>1.24</v>
      </c>
      <c r="K20" s="31">
        <v>1.17</v>
      </c>
      <c r="L20" s="31">
        <v>1.19</v>
      </c>
      <c r="M20" s="31">
        <v>1.19</v>
      </c>
      <c r="N20" s="31">
        <v>1.19</v>
      </c>
      <c r="O20" s="31">
        <v>1.19</v>
      </c>
      <c r="P20" s="31">
        <v>1.19</v>
      </c>
      <c r="Q20" s="31">
        <v>1.23</v>
      </c>
    </row>
    <row r="21" spans="1:17" x14ac:dyDescent="0.25">
      <c r="A21" s="30">
        <v>20</v>
      </c>
      <c r="B21" s="31">
        <v>1.25</v>
      </c>
      <c r="C21" s="31">
        <v>1.25</v>
      </c>
      <c r="D21" s="31">
        <v>1.25</v>
      </c>
      <c r="E21" s="31">
        <v>1.19</v>
      </c>
      <c r="F21" s="31">
        <v>1.24</v>
      </c>
      <c r="G21" s="31">
        <v>1.24</v>
      </c>
      <c r="H21" s="31">
        <v>1.25</v>
      </c>
      <c r="I21" s="31">
        <v>1.25</v>
      </c>
      <c r="J21" s="31">
        <v>1.24</v>
      </c>
      <c r="K21" s="31">
        <v>1.18</v>
      </c>
      <c r="L21" s="31">
        <v>1.2</v>
      </c>
      <c r="M21" s="31">
        <v>1.19</v>
      </c>
      <c r="N21" s="31">
        <v>1.19</v>
      </c>
      <c r="O21" s="31">
        <v>1.2</v>
      </c>
      <c r="P21" s="31">
        <v>1.2</v>
      </c>
      <c r="Q21" s="31">
        <v>1.23</v>
      </c>
    </row>
    <row r="22" spans="1:17" x14ac:dyDescent="0.25">
      <c r="A22" s="30">
        <v>21</v>
      </c>
      <c r="B22" s="31">
        <v>1.28</v>
      </c>
      <c r="C22" s="31">
        <v>1.26</v>
      </c>
      <c r="D22" s="31">
        <v>1.28</v>
      </c>
      <c r="E22" s="31">
        <v>1.21</v>
      </c>
      <c r="F22" s="31">
        <v>1.27</v>
      </c>
      <c r="G22" s="31">
        <v>1.27</v>
      </c>
      <c r="H22" s="31">
        <v>1.27</v>
      </c>
      <c r="I22" s="31">
        <v>1.28</v>
      </c>
      <c r="J22" s="31">
        <v>1.27</v>
      </c>
      <c r="K22" s="31">
        <v>1.21</v>
      </c>
      <c r="L22" s="31">
        <v>1.22</v>
      </c>
      <c r="M22" s="31">
        <v>1.21</v>
      </c>
      <c r="N22" s="31">
        <v>1.21</v>
      </c>
      <c r="O22" s="31">
        <v>1.21</v>
      </c>
      <c r="P22" s="31">
        <v>1.21</v>
      </c>
      <c r="Q22" s="31">
        <v>1.26</v>
      </c>
    </row>
    <row r="23" spans="1:17" x14ac:dyDescent="0.25">
      <c r="A23" s="30">
        <v>22</v>
      </c>
      <c r="B23" s="31">
        <v>1.29</v>
      </c>
      <c r="C23" s="31">
        <v>1.27</v>
      </c>
      <c r="D23" s="31">
        <v>1.29</v>
      </c>
      <c r="E23" s="31">
        <v>1.22</v>
      </c>
      <c r="F23" s="31">
        <v>1.27</v>
      </c>
      <c r="G23" s="31">
        <v>1.29</v>
      </c>
      <c r="H23" s="31">
        <v>1.29</v>
      </c>
      <c r="I23" s="31">
        <v>1.29</v>
      </c>
      <c r="J23" s="31">
        <v>1.29</v>
      </c>
      <c r="K23" s="31">
        <v>1.22</v>
      </c>
      <c r="L23" s="31">
        <v>1.24</v>
      </c>
      <c r="M23" s="31">
        <v>1.22</v>
      </c>
      <c r="N23" s="31">
        <v>1.23</v>
      </c>
      <c r="O23" s="31">
        <v>1.23</v>
      </c>
      <c r="P23" s="31">
        <v>1.22</v>
      </c>
      <c r="Q23" s="31">
        <v>1.26</v>
      </c>
    </row>
    <row r="24" spans="1:17" x14ac:dyDescent="0.25">
      <c r="A24" s="30">
        <v>23</v>
      </c>
      <c r="B24" s="31">
        <v>1.29</v>
      </c>
      <c r="C24" s="31">
        <v>1.28</v>
      </c>
      <c r="D24" s="31">
        <v>1.28</v>
      </c>
      <c r="E24" s="31">
        <v>1.23</v>
      </c>
      <c r="F24" s="31">
        <v>1.27</v>
      </c>
      <c r="G24" s="31">
        <v>1.28</v>
      </c>
      <c r="H24" s="31">
        <v>1.28</v>
      </c>
      <c r="I24" s="31">
        <v>1.28</v>
      </c>
      <c r="J24" s="31">
        <v>1.28</v>
      </c>
      <c r="K24" s="31">
        <v>1.21</v>
      </c>
      <c r="L24" s="31">
        <v>1.24</v>
      </c>
      <c r="M24" s="31">
        <v>1.23</v>
      </c>
      <c r="N24" s="31">
        <v>1.23</v>
      </c>
      <c r="O24" s="31">
        <v>1.23</v>
      </c>
      <c r="P24" s="31">
        <v>1.23</v>
      </c>
      <c r="Q24" s="31">
        <v>1.26</v>
      </c>
    </row>
    <row r="25" spans="1:17" x14ac:dyDescent="0.25">
      <c r="A25" s="30">
        <v>24</v>
      </c>
      <c r="B25" s="31">
        <v>1.28</v>
      </c>
      <c r="C25" s="31">
        <v>1.28</v>
      </c>
      <c r="D25" s="31">
        <v>1.28</v>
      </c>
      <c r="E25" s="31">
        <v>1.23</v>
      </c>
      <c r="F25" s="31">
        <v>1.28</v>
      </c>
      <c r="G25" s="31">
        <v>1.29</v>
      </c>
      <c r="H25" s="31">
        <v>1.29</v>
      </c>
      <c r="I25" s="31">
        <v>1.29</v>
      </c>
      <c r="J25" s="31">
        <v>1.28</v>
      </c>
      <c r="K25" s="31">
        <v>1.23</v>
      </c>
      <c r="L25" s="31">
        <v>1.23</v>
      </c>
      <c r="M25" s="31">
        <v>1.24</v>
      </c>
      <c r="N25" s="31">
        <v>1.24</v>
      </c>
      <c r="O25" s="31">
        <v>1.24</v>
      </c>
      <c r="P25" s="31">
        <v>1.24</v>
      </c>
      <c r="Q25" s="31">
        <v>1.27</v>
      </c>
    </row>
    <row r="26" spans="1:17" x14ac:dyDescent="0.25">
      <c r="A26" s="30">
        <v>25</v>
      </c>
      <c r="B26" s="31">
        <v>1.29</v>
      </c>
      <c r="C26" s="31">
        <v>1.28</v>
      </c>
      <c r="D26" s="31">
        <v>1.29</v>
      </c>
      <c r="E26" s="31">
        <v>1.24</v>
      </c>
      <c r="F26" s="31">
        <v>1.28</v>
      </c>
      <c r="G26" s="31">
        <v>1.29</v>
      </c>
      <c r="H26" s="31">
        <v>1.29</v>
      </c>
      <c r="I26" s="31">
        <v>1.29</v>
      </c>
      <c r="J26" s="31">
        <v>1.29</v>
      </c>
      <c r="K26" s="31">
        <v>1.22</v>
      </c>
      <c r="L26" s="31">
        <v>1.25</v>
      </c>
      <c r="M26" s="31">
        <v>1.24</v>
      </c>
      <c r="N26" s="31">
        <v>1.24</v>
      </c>
      <c r="O26" s="31">
        <v>1.24</v>
      </c>
      <c r="P26" s="31">
        <v>1.25</v>
      </c>
      <c r="Q26" s="31">
        <v>1.28</v>
      </c>
    </row>
    <row r="27" spans="1:17" x14ac:dyDescent="0.25">
      <c r="A27" s="30">
        <v>26</v>
      </c>
      <c r="B27" s="31">
        <v>1.3</v>
      </c>
      <c r="C27" s="31">
        <v>1.29</v>
      </c>
      <c r="D27" s="31">
        <v>1.3</v>
      </c>
      <c r="E27" s="31">
        <v>1.24</v>
      </c>
      <c r="F27" s="31">
        <v>1.3</v>
      </c>
      <c r="G27" s="31">
        <v>1.3</v>
      </c>
      <c r="H27" s="31">
        <v>1.29</v>
      </c>
      <c r="I27" s="31">
        <v>1.3</v>
      </c>
      <c r="J27" s="31">
        <v>1.3</v>
      </c>
      <c r="K27" s="31">
        <v>1.22</v>
      </c>
      <c r="L27" s="31">
        <v>1.25</v>
      </c>
      <c r="M27" s="31">
        <v>1.24</v>
      </c>
      <c r="N27" s="31">
        <v>1.24</v>
      </c>
      <c r="O27" s="31">
        <v>1.24</v>
      </c>
      <c r="P27" s="31">
        <v>1.25</v>
      </c>
      <c r="Q27" s="31">
        <v>1.29</v>
      </c>
    </row>
    <row r="28" spans="1:17" x14ac:dyDescent="0.25">
      <c r="A28" s="30">
        <v>27</v>
      </c>
      <c r="B28" s="31">
        <v>1.3</v>
      </c>
      <c r="C28" s="31">
        <v>1.28</v>
      </c>
      <c r="D28" s="31">
        <v>1.29</v>
      </c>
      <c r="E28" s="31">
        <v>1.23</v>
      </c>
      <c r="F28" s="31">
        <v>1.28</v>
      </c>
      <c r="G28" s="31">
        <v>1.29</v>
      </c>
      <c r="H28" s="31">
        <v>1.29</v>
      </c>
      <c r="I28" s="31">
        <v>1.29</v>
      </c>
      <c r="J28" s="31">
        <v>1.29</v>
      </c>
      <c r="K28" s="31">
        <v>1.23</v>
      </c>
      <c r="L28" s="31">
        <v>1.26</v>
      </c>
      <c r="M28" s="31">
        <v>1.25</v>
      </c>
      <c r="N28" s="31">
        <v>1.25</v>
      </c>
      <c r="O28" s="31">
        <v>1.25</v>
      </c>
      <c r="P28" s="31">
        <v>1.25</v>
      </c>
      <c r="Q28" s="31">
        <v>1.28</v>
      </c>
    </row>
    <row r="29" spans="1:17" x14ac:dyDescent="0.25">
      <c r="A29" s="30">
        <v>28</v>
      </c>
      <c r="B29" s="31">
        <v>1.27</v>
      </c>
      <c r="C29" s="31">
        <v>1.26</v>
      </c>
      <c r="D29" s="31">
        <v>1.27</v>
      </c>
      <c r="E29" s="31">
        <v>1.22</v>
      </c>
      <c r="F29" s="31">
        <v>1.27</v>
      </c>
      <c r="G29" s="31">
        <v>1.27</v>
      </c>
      <c r="H29" s="31">
        <v>1.27</v>
      </c>
      <c r="I29" s="31">
        <v>1.27</v>
      </c>
      <c r="J29" s="31">
        <v>1.27</v>
      </c>
      <c r="K29" s="31">
        <v>1.22</v>
      </c>
      <c r="L29" s="31">
        <v>1.25</v>
      </c>
      <c r="M29" s="31">
        <v>1.23</v>
      </c>
      <c r="N29" s="31">
        <v>1.23</v>
      </c>
      <c r="O29" s="31">
        <v>1.23</v>
      </c>
      <c r="P29" s="31">
        <v>1.23</v>
      </c>
      <c r="Q29" s="31">
        <v>1.26</v>
      </c>
    </row>
    <row r="30" spans="1:17" x14ac:dyDescent="0.25">
      <c r="A30" s="30">
        <v>29</v>
      </c>
      <c r="B30" s="31">
        <v>1.28</v>
      </c>
      <c r="C30" s="31">
        <v>1.27</v>
      </c>
      <c r="D30" s="31">
        <v>1.28</v>
      </c>
      <c r="E30" s="31">
        <v>1.22</v>
      </c>
      <c r="F30" s="31">
        <v>1.26</v>
      </c>
      <c r="G30" s="31">
        <v>1.28</v>
      </c>
      <c r="H30" s="31">
        <v>1.28</v>
      </c>
      <c r="I30" s="31">
        <v>1.28</v>
      </c>
      <c r="J30" s="31">
        <v>1.28</v>
      </c>
      <c r="K30" s="31">
        <v>1.21</v>
      </c>
      <c r="L30" s="31">
        <v>1.23</v>
      </c>
      <c r="M30" s="31">
        <v>1.23</v>
      </c>
      <c r="N30" s="31">
        <v>1.23</v>
      </c>
      <c r="O30" s="31">
        <v>1.23</v>
      </c>
      <c r="P30" s="31">
        <v>1.24</v>
      </c>
      <c r="Q30" s="31">
        <v>1.26</v>
      </c>
    </row>
    <row r="31" spans="1:17" x14ac:dyDescent="0.25">
      <c r="A31" s="30">
        <v>30</v>
      </c>
      <c r="B31" s="31">
        <v>1.29</v>
      </c>
      <c r="C31" s="31">
        <v>1.28</v>
      </c>
      <c r="D31" s="31">
        <v>1.29</v>
      </c>
      <c r="E31" s="31">
        <v>1.23</v>
      </c>
      <c r="F31" s="31">
        <v>1.28</v>
      </c>
      <c r="G31" s="31">
        <v>1.29</v>
      </c>
      <c r="H31" s="31">
        <v>1.29</v>
      </c>
      <c r="I31" s="31">
        <v>1.29</v>
      </c>
      <c r="J31" s="31">
        <v>1.29</v>
      </c>
      <c r="K31" s="31">
        <v>1.22</v>
      </c>
      <c r="L31" s="31">
        <v>1.26</v>
      </c>
      <c r="M31" s="31">
        <v>1.24</v>
      </c>
      <c r="N31" s="31">
        <v>1.24</v>
      </c>
      <c r="O31" s="31">
        <v>1.24</v>
      </c>
      <c r="P31" s="31">
        <v>1.24</v>
      </c>
      <c r="Q31" s="31">
        <v>1.27</v>
      </c>
    </row>
    <row r="32" spans="1:17" x14ac:dyDescent="0.25">
      <c r="A32" s="30">
        <v>31</v>
      </c>
      <c r="B32" s="31">
        <v>1.3</v>
      </c>
      <c r="C32" s="31">
        <v>1.28</v>
      </c>
      <c r="D32" s="31">
        <v>1.3</v>
      </c>
      <c r="E32" s="31">
        <v>1.24</v>
      </c>
      <c r="F32" s="31">
        <v>1.29</v>
      </c>
      <c r="G32" s="31">
        <v>1.3</v>
      </c>
      <c r="H32" s="31">
        <v>1.3</v>
      </c>
      <c r="I32" s="31">
        <v>1.3</v>
      </c>
      <c r="J32" s="31">
        <v>1.3</v>
      </c>
      <c r="K32" s="31">
        <v>1.23</v>
      </c>
      <c r="L32" s="31">
        <v>1.25</v>
      </c>
      <c r="M32" s="31">
        <v>1.24</v>
      </c>
      <c r="N32" s="31">
        <v>1.24</v>
      </c>
      <c r="O32" s="31">
        <v>1.25</v>
      </c>
      <c r="P32" s="31">
        <v>1.25</v>
      </c>
      <c r="Q32" s="31">
        <v>1.28</v>
      </c>
    </row>
    <row r="33" spans="1:17" x14ac:dyDescent="0.25">
      <c r="A33" s="30">
        <v>32</v>
      </c>
      <c r="B33" s="31">
        <v>1.29</v>
      </c>
      <c r="C33" s="31">
        <v>1.28</v>
      </c>
      <c r="D33" s="31">
        <v>1.29</v>
      </c>
      <c r="E33" s="31">
        <v>1.24</v>
      </c>
      <c r="F33" s="31">
        <v>1.27</v>
      </c>
      <c r="G33" s="31">
        <v>1.29</v>
      </c>
      <c r="H33" s="31">
        <v>1.29</v>
      </c>
      <c r="I33" s="31">
        <v>1.29</v>
      </c>
      <c r="J33" s="31">
        <v>1.29</v>
      </c>
      <c r="K33" s="31">
        <v>1.22</v>
      </c>
      <c r="L33" s="31">
        <v>1.26</v>
      </c>
      <c r="M33" s="31">
        <v>1.24</v>
      </c>
      <c r="N33" s="31">
        <v>1.24</v>
      </c>
      <c r="O33" s="31">
        <v>1.24</v>
      </c>
      <c r="P33" s="31">
        <v>1.24</v>
      </c>
      <c r="Q33" s="31">
        <v>1.27</v>
      </c>
    </row>
    <row r="34" spans="1:17" x14ac:dyDescent="0.25">
      <c r="A34" s="30">
        <v>33</v>
      </c>
      <c r="B34" s="31">
        <v>1.3</v>
      </c>
      <c r="C34" s="31">
        <v>1.28</v>
      </c>
      <c r="D34" s="31">
        <v>1.29</v>
      </c>
      <c r="E34" s="31">
        <v>1.24</v>
      </c>
      <c r="F34" s="31">
        <v>1.29</v>
      </c>
      <c r="G34" s="31">
        <v>1.3</v>
      </c>
      <c r="H34" s="31">
        <v>1.3</v>
      </c>
      <c r="I34" s="31">
        <v>1.3</v>
      </c>
      <c r="J34" s="31">
        <v>1.3</v>
      </c>
      <c r="K34" s="31">
        <v>1.23</v>
      </c>
      <c r="L34" s="31">
        <v>1.27</v>
      </c>
      <c r="M34" s="31">
        <v>1.24</v>
      </c>
      <c r="N34" s="31">
        <v>1.24</v>
      </c>
      <c r="O34" s="31">
        <v>1.24</v>
      </c>
      <c r="P34" s="31">
        <v>1.24</v>
      </c>
      <c r="Q34" s="31">
        <v>1.27</v>
      </c>
    </row>
    <row r="35" spans="1:17" x14ac:dyDescent="0.25">
      <c r="A35" s="30">
        <v>34</v>
      </c>
      <c r="B35" s="31">
        <v>1.29</v>
      </c>
      <c r="C35" s="31">
        <v>1.28</v>
      </c>
      <c r="D35" s="31">
        <v>1.29</v>
      </c>
      <c r="E35" s="31">
        <v>1.23</v>
      </c>
      <c r="F35" s="31">
        <v>1.28</v>
      </c>
      <c r="G35" s="31">
        <v>1.29</v>
      </c>
      <c r="H35" s="31">
        <v>1.29</v>
      </c>
      <c r="I35" s="31">
        <v>1.29</v>
      </c>
      <c r="J35" s="31">
        <v>1.29</v>
      </c>
      <c r="K35" s="31">
        <v>1.22</v>
      </c>
      <c r="L35" s="31">
        <v>1.25</v>
      </c>
      <c r="M35" s="31">
        <v>1.24</v>
      </c>
      <c r="N35" s="31">
        <v>1.24</v>
      </c>
      <c r="O35" s="31">
        <v>1.24</v>
      </c>
      <c r="P35" s="31">
        <v>1.24</v>
      </c>
      <c r="Q35" s="31">
        <v>1.27</v>
      </c>
    </row>
    <row r="36" spans="1:17" x14ac:dyDescent="0.25">
      <c r="A36" s="30">
        <v>35</v>
      </c>
      <c r="B36" s="31">
        <v>1.29</v>
      </c>
      <c r="C36" s="31">
        <v>1.27</v>
      </c>
      <c r="D36" s="31">
        <v>1.29</v>
      </c>
      <c r="E36" s="31">
        <v>1.23</v>
      </c>
      <c r="F36" s="31">
        <v>1.28</v>
      </c>
      <c r="G36" s="31">
        <v>1.29</v>
      </c>
      <c r="H36" s="31">
        <v>1.29</v>
      </c>
      <c r="I36" s="31">
        <v>1.29</v>
      </c>
      <c r="J36" s="31">
        <v>1.29</v>
      </c>
      <c r="K36" s="31">
        <v>1.22</v>
      </c>
      <c r="L36" s="31">
        <v>1.25</v>
      </c>
      <c r="M36" s="31">
        <v>1.23</v>
      </c>
      <c r="N36" s="31">
        <v>1.23</v>
      </c>
      <c r="O36" s="31">
        <v>1.23</v>
      </c>
      <c r="P36" s="31">
        <v>1.24</v>
      </c>
      <c r="Q36" s="31">
        <v>1.26</v>
      </c>
    </row>
    <row r="37" spans="1:17" x14ac:dyDescent="0.25">
      <c r="A37" s="30">
        <v>36</v>
      </c>
      <c r="B37" s="31">
        <v>1.29</v>
      </c>
      <c r="C37" s="31">
        <v>1.27</v>
      </c>
      <c r="D37" s="31">
        <v>1.29</v>
      </c>
      <c r="E37" s="31">
        <v>1.22</v>
      </c>
      <c r="F37" s="31">
        <v>1.28</v>
      </c>
      <c r="G37" s="31">
        <v>1.29</v>
      </c>
      <c r="H37" s="31">
        <v>1.29</v>
      </c>
      <c r="I37" s="31">
        <v>1.29</v>
      </c>
      <c r="J37" s="31">
        <v>1.29</v>
      </c>
      <c r="K37" s="31">
        <v>1.21</v>
      </c>
      <c r="L37" s="31">
        <v>1.25</v>
      </c>
      <c r="M37" s="31">
        <v>1.22</v>
      </c>
      <c r="N37" s="31">
        <v>1.22</v>
      </c>
      <c r="O37" s="31">
        <v>1.22</v>
      </c>
      <c r="P37" s="31">
        <v>1.22</v>
      </c>
      <c r="Q37" s="31">
        <v>1.27</v>
      </c>
    </row>
    <row r="38" spans="1:17" x14ac:dyDescent="0.25">
      <c r="A38" s="30">
        <v>37</v>
      </c>
      <c r="B38" s="31">
        <v>1.27</v>
      </c>
      <c r="C38" s="31">
        <v>1.26</v>
      </c>
      <c r="D38" s="31">
        <v>1.26</v>
      </c>
      <c r="E38" s="31">
        <v>1.21</v>
      </c>
      <c r="F38" s="31">
        <v>1.26</v>
      </c>
      <c r="G38" s="31">
        <v>1.27</v>
      </c>
      <c r="H38" s="31">
        <v>1.27</v>
      </c>
      <c r="I38" s="31">
        <v>1.27</v>
      </c>
      <c r="J38" s="31">
        <v>1.27</v>
      </c>
      <c r="K38" s="31">
        <v>1.2</v>
      </c>
      <c r="L38" s="31">
        <v>1.22</v>
      </c>
      <c r="M38" s="31">
        <v>1.22</v>
      </c>
      <c r="N38" s="31">
        <v>1.22</v>
      </c>
      <c r="O38" s="31">
        <v>1.22</v>
      </c>
      <c r="P38" s="31">
        <v>1.22</v>
      </c>
      <c r="Q38" s="31">
        <v>1.26</v>
      </c>
    </row>
    <row r="39" spans="1:17" x14ac:dyDescent="0.25">
      <c r="A39" s="30">
        <v>38</v>
      </c>
      <c r="B39" s="31">
        <v>1.26</v>
      </c>
      <c r="C39" s="31">
        <v>-1</v>
      </c>
      <c r="D39" s="31">
        <v>-1</v>
      </c>
      <c r="E39" s="31">
        <v>1.21</v>
      </c>
      <c r="F39" s="31">
        <v>1.26</v>
      </c>
      <c r="G39" s="31">
        <v>1.26</v>
      </c>
      <c r="H39" s="31">
        <v>1.26</v>
      </c>
      <c r="I39" s="31">
        <v>1.26</v>
      </c>
      <c r="J39" s="31">
        <v>1.26</v>
      </c>
      <c r="K39" s="31">
        <v>1.2</v>
      </c>
      <c r="L39" s="31">
        <v>1.22</v>
      </c>
      <c r="M39" s="31">
        <v>1.21</v>
      </c>
      <c r="N39" s="31">
        <v>1.2</v>
      </c>
      <c r="O39" s="31">
        <v>1.21</v>
      </c>
      <c r="P39" s="31">
        <v>1.21</v>
      </c>
      <c r="Q39" s="31">
        <v>1.25</v>
      </c>
    </row>
    <row r="40" spans="1:17" x14ac:dyDescent="0.25">
      <c r="A40" s="30">
        <v>39</v>
      </c>
      <c r="B40" s="31">
        <v>1.25</v>
      </c>
      <c r="C40" s="31">
        <v>1.24</v>
      </c>
      <c r="D40" s="31">
        <v>1.25</v>
      </c>
      <c r="E40" s="31">
        <v>1.18</v>
      </c>
      <c r="F40" s="31">
        <v>1.24</v>
      </c>
      <c r="G40" s="31">
        <v>1.26</v>
      </c>
      <c r="H40" s="31">
        <v>1.26</v>
      </c>
      <c r="I40" s="31">
        <v>1.26</v>
      </c>
      <c r="J40" s="31">
        <v>1.26</v>
      </c>
      <c r="K40" s="31">
        <v>1.18</v>
      </c>
      <c r="L40" s="31">
        <v>1.19</v>
      </c>
      <c r="M40" s="31">
        <v>1.2</v>
      </c>
      <c r="N40" s="31">
        <v>1.2</v>
      </c>
      <c r="O40" s="31">
        <v>1.2</v>
      </c>
      <c r="P40" s="31">
        <v>1.19</v>
      </c>
      <c r="Q40" s="31">
        <v>1.23</v>
      </c>
    </row>
    <row r="41" spans="1:17" x14ac:dyDescent="0.25">
      <c r="A41" s="30">
        <v>40</v>
      </c>
      <c r="B41" s="31">
        <v>1.24</v>
      </c>
      <c r="C41" s="31">
        <v>1.23</v>
      </c>
      <c r="D41" s="31">
        <v>1.24</v>
      </c>
      <c r="E41" s="31">
        <v>1.18</v>
      </c>
      <c r="F41" s="31">
        <v>1.23</v>
      </c>
      <c r="G41" s="31">
        <v>1.23</v>
      </c>
      <c r="H41" s="31">
        <v>1.23</v>
      </c>
      <c r="I41" s="31">
        <v>1.23</v>
      </c>
      <c r="J41" s="31">
        <v>1.23</v>
      </c>
      <c r="K41" s="31">
        <v>1.17</v>
      </c>
      <c r="L41" s="31">
        <v>1.19</v>
      </c>
      <c r="M41" s="31">
        <v>1.18</v>
      </c>
      <c r="N41" s="31">
        <v>1.18</v>
      </c>
      <c r="O41" s="31">
        <v>1.18</v>
      </c>
      <c r="P41" s="31">
        <v>1.18</v>
      </c>
      <c r="Q41" s="31">
        <v>1.22</v>
      </c>
    </row>
    <row r="42" spans="1:17" x14ac:dyDescent="0.25">
      <c r="A42" s="30">
        <v>41</v>
      </c>
      <c r="B42" s="31">
        <v>1.26</v>
      </c>
      <c r="C42" s="31">
        <v>1.25</v>
      </c>
      <c r="D42" s="31">
        <v>1.25</v>
      </c>
      <c r="E42" s="31">
        <v>1.19</v>
      </c>
      <c r="F42" s="31">
        <v>1.24</v>
      </c>
      <c r="G42" s="31">
        <v>1.26</v>
      </c>
      <c r="H42" s="31">
        <v>1.26</v>
      </c>
      <c r="I42" s="31">
        <v>1.26</v>
      </c>
      <c r="J42" s="31">
        <v>1.26</v>
      </c>
      <c r="K42" s="31">
        <v>1.19</v>
      </c>
      <c r="L42" s="31">
        <v>1.23</v>
      </c>
      <c r="M42" s="31">
        <v>1.2</v>
      </c>
      <c r="N42" s="31">
        <v>1.2</v>
      </c>
      <c r="O42" s="31">
        <v>1.2</v>
      </c>
      <c r="P42" s="31">
        <v>1.2</v>
      </c>
      <c r="Q42" s="31">
        <v>1.23</v>
      </c>
    </row>
    <row r="43" spans="1:17" x14ac:dyDescent="0.25">
      <c r="A43" s="30">
        <v>42</v>
      </c>
      <c r="B43" s="31">
        <v>1.27</v>
      </c>
      <c r="C43" s="31">
        <v>1.26</v>
      </c>
      <c r="D43" s="31">
        <v>1.27</v>
      </c>
      <c r="E43" s="31">
        <v>1.2</v>
      </c>
      <c r="F43" s="31">
        <v>1.26</v>
      </c>
      <c r="G43" s="31">
        <v>1.26</v>
      </c>
      <c r="H43" s="31">
        <v>1.26</v>
      </c>
      <c r="I43" s="31">
        <v>1.26</v>
      </c>
      <c r="J43" s="31">
        <v>1.26</v>
      </c>
      <c r="K43" s="31">
        <v>1.2</v>
      </c>
      <c r="L43" s="31">
        <v>1.23</v>
      </c>
      <c r="M43" s="31">
        <v>1.21</v>
      </c>
      <c r="N43" s="31">
        <v>1.21</v>
      </c>
      <c r="O43" s="31">
        <v>1.21</v>
      </c>
      <c r="P43" s="31">
        <v>1.22</v>
      </c>
      <c r="Q43" s="31">
        <v>1.25</v>
      </c>
    </row>
    <row r="44" spans="1:17" x14ac:dyDescent="0.25">
      <c r="A44" s="30">
        <v>43</v>
      </c>
      <c r="B44" s="31">
        <v>1.29</v>
      </c>
      <c r="C44" s="31">
        <v>1.27</v>
      </c>
      <c r="D44" s="31">
        <v>1.29</v>
      </c>
      <c r="E44" s="31">
        <v>1.21</v>
      </c>
      <c r="F44" s="31">
        <v>1.27</v>
      </c>
      <c r="G44" s="31">
        <v>1.29</v>
      </c>
      <c r="H44" s="31">
        <v>1.29</v>
      </c>
      <c r="I44" s="31">
        <v>1.29</v>
      </c>
      <c r="J44" s="31">
        <v>1.29</v>
      </c>
      <c r="K44" s="31">
        <v>1.21</v>
      </c>
      <c r="L44" s="31">
        <v>1.23</v>
      </c>
      <c r="M44" s="31">
        <v>1.22</v>
      </c>
      <c r="N44" s="31">
        <v>1.22</v>
      </c>
      <c r="O44" s="31">
        <v>1.22</v>
      </c>
      <c r="P44" s="31">
        <v>1.22</v>
      </c>
      <c r="Q44" s="31">
        <v>1.26</v>
      </c>
    </row>
    <row r="45" spans="1:17" x14ac:dyDescent="0.25">
      <c r="A45" s="30">
        <v>44</v>
      </c>
      <c r="B45" s="31">
        <v>1.28</v>
      </c>
      <c r="C45" s="31">
        <v>1.27</v>
      </c>
      <c r="D45" s="31">
        <v>1.28</v>
      </c>
      <c r="E45" s="31">
        <v>1.23</v>
      </c>
      <c r="F45" s="31">
        <v>1.27</v>
      </c>
      <c r="G45" s="31">
        <v>1.28</v>
      </c>
      <c r="H45" s="31">
        <v>1.27</v>
      </c>
      <c r="I45" s="31">
        <v>1.28</v>
      </c>
      <c r="J45" s="31">
        <v>1.28</v>
      </c>
      <c r="K45" s="31">
        <v>1.21</v>
      </c>
      <c r="L45" s="31">
        <v>1.26</v>
      </c>
      <c r="M45" s="31">
        <v>1.22</v>
      </c>
      <c r="N45" s="31">
        <v>1.22</v>
      </c>
      <c r="O45" s="31">
        <v>1.22</v>
      </c>
      <c r="P45" s="31">
        <v>1.23</v>
      </c>
      <c r="Q45" s="31">
        <v>1.26</v>
      </c>
    </row>
    <row r="46" spans="1:17" x14ac:dyDescent="0.25">
      <c r="A46" s="30">
        <v>45</v>
      </c>
      <c r="B46" s="31">
        <v>1.3</v>
      </c>
      <c r="C46" s="31">
        <v>1.28</v>
      </c>
      <c r="D46" s="31">
        <v>1.3</v>
      </c>
      <c r="E46" s="31">
        <v>1.24</v>
      </c>
      <c r="F46" s="31">
        <v>1.29</v>
      </c>
      <c r="G46" s="31">
        <v>1.3</v>
      </c>
      <c r="H46" s="31">
        <v>1.3</v>
      </c>
      <c r="I46" s="31">
        <v>1.3</v>
      </c>
      <c r="J46" s="31">
        <v>1.3</v>
      </c>
      <c r="K46" s="31">
        <v>1.22</v>
      </c>
      <c r="L46" s="31">
        <v>1.24</v>
      </c>
      <c r="M46" s="31">
        <v>1.23</v>
      </c>
      <c r="N46" s="31">
        <v>1.23</v>
      </c>
      <c r="O46" s="31">
        <v>1.24</v>
      </c>
      <c r="P46" s="31">
        <v>1.24</v>
      </c>
      <c r="Q46" s="31">
        <v>1.28</v>
      </c>
    </row>
    <row r="47" spans="1:17" x14ac:dyDescent="0.25">
      <c r="A47" s="30">
        <v>46</v>
      </c>
      <c r="B47" s="31">
        <v>1.29</v>
      </c>
      <c r="C47" s="31">
        <v>1.27</v>
      </c>
      <c r="D47" s="31">
        <v>1.28</v>
      </c>
      <c r="E47" s="31">
        <v>1.24</v>
      </c>
      <c r="F47" s="31">
        <v>1.28</v>
      </c>
      <c r="G47" s="31">
        <v>1.29</v>
      </c>
      <c r="H47" s="31">
        <v>1.29</v>
      </c>
      <c r="I47" s="31">
        <v>1.29</v>
      </c>
      <c r="J47" s="31">
        <v>1.29</v>
      </c>
      <c r="K47" s="31">
        <v>1.21</v>
      </c>
      <c r="L47" s="31">
        <v>1.26</v>
      </c>
      <c r="M47" s="31">
        <v>1.23</v>
      </c>
      <c r="N47" s="31">
        <v>1.23</v>
      </c>
      <c r="O47" s="31">
        <v>1.23</v>
      </c>
      <c r="P47" s="31">
        <v>1.24</v>
      </c>
      <c r="Q47" s="31">
        <v>1.27</v>
      </c>
    </row>
    <row r="48" spans="1:17" x14ac:dyDescent="0.25">
      <c r="A48" s="30">
        <v>47</v>
      </c>
      <c r="B48" s="31">
        <v>1.3</v>
      </c>
      <c r="C48" s="31">
        <v>1.29</v>
      </c>
      <c r="D48" s="31">
        <v>1.3</v>
      </c>
      <c r="E48" s="31">
        <v>1.24</v>
      </c>
      <c r="F48" s="31">
        <v>1.29</v>
      </c>
      <c r="G48" s="31">
        <v>1.29</v>
      </c>
      <c r="H48" s="31">
        <v>1.3</v>
      </c>
      <c r="I48" s="31">
        <v>1.3</v>
      </c>
      <c r="J48" s="31">
        <v>1.3</v>
      </c>
      <c r="K48" s="31">
        <v>1.22</v>
      </c>
      <c r="L48" s="31">
        <v>1.26</v>
      </c>
      <c r="M48" s="31">
        <v>1.25</v>
      </c>
      <c r="N48" s="31">
        <v>1.25</v>
      </c>
      <c r="O48" s="31">
        <v>1.25</v>
      </c>
      <c r="P48" s="31">
        <v>1.25</v>
      </c>
      <c r="Q48" s="31">
        <v>1.29</v>
      </c>
    </row>
    <row r="49" spans="1:17" x14ac:dyDescent="0.25">
      <c r="A49" s="30">
        <v>48</v>
      </c>
      <c r="B49" s="31">
        <v>1.29</v>
      </c>
      <c r="C49" s="31">
        <v>1.28</v>
      </c>
      <c r="D49" s="31">
        <v>1.28</v>
      </c>
      <c r="E49" s="31">
        <v>1.24</v>
      </c>
      <c r="F49" s="31">
        <v>1.28</v>
      </c>
      <c r="G49" s="31">
        <v>1.28</v>
      </c>
      <c r="H49" s="31">
        <v>1.28</v>
      </c>
      <c r="I49" s="31">
        <v>1.28</v>
      </c>
      <c r="J49" s="31">
        <v>1.29</v>
      </c>
      <c r="K49" s="31">
        <v>1.22</v>
      </c>
      <c r="L49" s="31">
        <v>1.26</v>
      </c>
      <c r="M49" s="31">
        <v>1.24</v>
      </c>
      <c r="N49" s="31">
        <v>1.24</v>
      </c>
      <c r="O49" s="31">
        <v>1.24</v>
      </c>
      <c r="P49" s="31">
        <v>1.24</v>
      </c>
      <c r="Q49" s="31">
        <v>1.27</v>
      </c>
    </row>
    <row r="50" spans="1:17" x14ac:dyDescent="0.25">
      <c r="A50" s="30">
        <v>49</v>
      </c>
      <c r="B50" s="31">
        <v>1.29</v>
      </c>
      <c r="C50" s="31">
        <v>1.28</v>
      </c>
      <c r="D50" s="31">
        <v>1.28</v>
      </c>
      <c r="E50" s="31">
        <v>1.23</v>
      </c>
      <c r="F50" s="31">
        <v>1.27</v>
      </c>
      <c r="G50" s="31">
        <v>1.28</v>
      </c>
      <c r="H50" s="31">
        <v>1.28</v>
      </c>
      <c r="I50" s="31">
        <v>1.28</v>
      </c>
      <c r="J50" s="31">
        <v>1.28</v>
      </c>
      <c r="K50" s="31">
        <v>1.23</v>
      </c>
      <c r="L50" s="31">
        <v>1.25</v>
      </c>
      <c r="M50" s="31">
        <v>1.24</v>
      </c>
      <c r="N50" s="31">
        <v>1.24</v>
      </c>
      <c r="O50" s="31">
        <v>1.24</v>
      </c>
      <c r="P50" s="31">
        <v>1.24</v>
      </c>
      <c r="Q50" s="31">
        <v>1.27</v>
      </c>
    </row>
    <row r="51" spans="1:17" x14ac:dyDescent="0.25">
      <c r="A51" s="30">
        <v>50</v>
      </c>
      <c r="B51" s="31">
        <v>1.29</v>
      </c>
      <c r="C51" s="31">
        <v>1.28</v>
      </c>
      <c r="D51" s="31">
        <v>1.29</v>
      </c>
      <c r="E51" s="31">
        <v>1.23</v>
      </c>
      <c r="F51" s="31">
        <v>1.28</v>
      </c>
      <c r="G51" s="31">
        <v>1.29</v>
      </c>
      <c r="H51" s="31">
        <v>1.29</v>
      </c>
      <c r="I51" s="31">
        <v>1.29</v>
      </c>
      <c r="J51" s="31">
        <v>1.29</v>
      </c>
      <c r="K51" s="31">
        <v>1.22</v>
      </c>
      <c r="L51" s="31">
        <v>1.24</v>
      </c>
      <c r="M51" s="31">
        <v>1.24</v>
      </c>
      <c r="N51" s="31">
        <v>1.24</v>
      </c>
      <c r="O51" s="31">
        <v>1.24</v>
      </c>
      <c r="P51" s="31">
        <v>1.24</v>
      </c>
      <c r="Q51" s="31">
        <v>1.28</v>
      </c>
    </row>
    <row r="52" spans="1:17" x14ac:dyDescent="0.25">
      <c r="A52" s="30">
        <v>51</v>
      </c>
      <c r="B52" s="31">
        <v>1.28</v>
      </c>
      <c r="C52" s="31">
        <v>1.27</v>
      </c>
      <c r="D52" s="31">
        <v>1.27</v>
      </c>
      <c r="E52" s="31">
        <v>1.23</v>
      </c>
      <c r="F52" s="31">
        <v>1.28</v>
      </c>
      <c r="G52" s="31">
        <v>1.27</v>
      </c>
      <c r="H52" s="31">
        <v>1.28</v>
      </c>
      <c r="I52" s="31">
        <v>1.27</v>
      </c>
      <c r="J52" s="31">
        <v>1.27</v>
      </c>
      <c r="K52" s="31">
        <v>1.21</v>
      </c>
      <c r="L52" s="31">
        <v>1.25</v>
      </c>
      <c r="M52" s="31">
        <v>1.23</v>
      </c>
      <c r="N52" s="31">
        <v>1.23</v>
      </c>
      <c r="O52" s="31">
        <v>1.23</v>
      </c>
      <c r="P52" s="31">
        <v>1.24</v>
      </c>
      <c r="Q52" s="31">
        <v>1.27</v>
      </c>
    </row>
    <row r="53" spans="1:17" x14ac:dyDescent="0.25">
      <c r="A53" s="30">
        <v>52</v>
      </c>
      <c r="B53" s="31">
        <v>1.27</v>
      </c>
      <c r="C53" s="31">
        <v>1.27</v>
      </c>
      <c r="D53" s="31">
        <v>1.27</v>
      </c>
      <c r="E53" s="31">
        <v>1.22</v>
      </c>
      <c r="F53" s="31">
        <v>1.27</v>
      </c>
      <c r="G53" s="31">
        <v>1.27</v>
      </c>
      <c r="H53" s="31">
        <v>1.27</v>
      </c>
      <c r="I53" s="31">
        <v>1.27</v>
      </c>
      <c r="J53" s="31">
        <v>1.27</v>
      </c>
      <c r="K53" s="31">
        <v>1.21</v>
      </c>
      <c r="L53" s="31">
        <v>1.23</v>
      </c>
      <c r="M53" s="31">
        <v>1.23</v>
      </c>
      <c r="N53" s="31">
        <v>1.23</v>
      </c>
      <c r="O53" s="31">
        <v>1.23</v>
      </c>
      <c r="P53" s="31">
        <v>1.23</v>
      </c>
      <c r="Q53" s="31">
        <v>1.26</v>
      </c>
    </row>
    <row r="54" spans="1:17" x14ac:dyDescent="0.25">
      <c r="A54" s="30">
        <v>53</v>
      </c>
      <c r="B54" s="31">
        <v>1.28</v>
      </c>
      <c r="C54" s="31">
        <v>1.27</v>
      </c>
      <c r="D54" s="31">
        <v>1.28</v>
      </c>
      <c r="E54" s="31">
        <v>1.23</v>
      </c>
      <c r="F54" s="31">
        <v>1.27</v>
      </c>
      <c r="G54" s="31">
        <v>1.28</v>
      </c>
      <c r="H54" s="31">
        <v>1.28</v>
      </c>
      <c r="I54" s="31">
        <v>1.28</v>
      </c>
      <c r="J54" s="31">
        <v>1.28</v>
      </c>
      <c r="K54" s="31">
        <v>1.21</v>
      </c>
      <c r="L54" s="31">
        <v>1.25</v>
      </c>
      <c r="M54" s="31">
        <v>1.24</v>
      </c>
      <c r="N54" s="31">
        <v>1.24</v>
      </c>
      <c r="O54" s="31">
        <v>1.24</v>
      </c>
      <c r="P54" s="31">
        <v>1.24</v>
      </c>
      <c r="Q54" s="31">
        <v>1.27</v>
      </c>
    </row>
    <row r="55" spans="1:17" x14ac:dyDescent="0.25">
      <c r="A55" s="30">
        <v>54</v>
      </c>
      <c r="B55" s="31">
        <v>1.3</v>
      </c>
      <c r="C55" s="31">
        <v>1.29</v>
      </c>
      <c r="D55" s="31">
        <v>1.29</v>
      </c>
      <c r="E55" s="31">
        <v>1.23</v>
      </c>
      <c r="F55" s="31">
        <v>1.28</v>
      </c>
      <c r="G55" s="31">
        <v>1.29</v>
      </c>
      <c r="H55" s="31">
        <v>1.29</v>
      </c>
      <c r="I55" s="31">
        <v>1.29</v>
      </c>
      <c r="J55" s="31">
        <v>1.29</v>
      </c>
      <c r="K55" s="31">
        <v>1.23</v>
      </c>
      <c r="L55" s="31">
        <v>1.27</v>
      </c>
      <c r="M55" s="31">
        <v>1.24</v>
      </c>
      <c r="N55" s="31">
        <v>1.24</v>
      </c>
      <c r="O55" s="31">
        <v>1.24</v>
      </c>
      <c r="P55" s="31">
        <v>1.24</v>
      </c>
      <c r="Q55" s="31">
        <v>1.27</v>
      </c>
    </row>
    <row r="56" spans="1:17" x14ac:dyDescent="0.25">
      <c r="A56" s="30">
        <v>55</v>
      </c>
      <c r="B56" s="31">
        <v>1.29</v>
      </c>
      <c r="C56" s="31">
        <v>1.28</v>
      </c>
      <c r="D56" s="31">
        <v>1.28</v>
      </c>
      <c r="E56" s="31">
        <v>1.23</v>
      </c>
      <c r="F56" s="31">
        <v>1.28</v>
      </c>
      <c r="G56" s="31">
        <v>1.29</v>
      </c>
      <c r="H56" s="31">
        <v>1.28</v>
      </c>
      <c r="I56" s="31">
        <v>1.29</v>
      </c>
      <c r="J56" s="31">
        <v>1.29</v>
      </c>
      <c r="K56" s="31">
        <v>1.22</v>
      </c>
      <c r="L56" s="31">
        <v>1.27</v>
      </c>
      <c r="M56" s="31">
        <v>1.24</v>
      </c>
      <c r="N56" s="31">
        <v>1.24</v>
      </c>
      <c r="O56" s="31">
        <v>1.24</v>
      </c>
      <c r="P56" s="31">
        <v>1.24</v>
      </c>
      <c r="Q56" s="31">
        <v>1.27</v>
      </c>
    </row>
    <row r="57" spans="1:17" x14ac:dyDescent="0.25">
      <c r="A57" s="30">
        <v>56</v>
      </c>
      <c r="B57" s="31">
        <v>1.29</v>
      </c>
      <c r="C57" s="31">
        <v>1.28</v>
      </c>
      <c r="D57" s="31">
        <v>1.29</v>
      </c>
      <c r="E57" s="31">
        <v>1.24</v>
      </c>
      <c r="F57" s="31">
        <v>1.28</v>
      </c>
      <c r="G57" s="31">
        <v>1.29</v>
      </c>
      <c r="H57" s="31">
        <v>1.29</v>
      </c>
      <c r="I57" s="31">
        <v>1.29</v>
      </c>
      <c r="J57" s="31">
        <v>1.29</v>
      </c>
      <c r="K57" s="31">
        <v>1.22</v>
      </c>
      <c r="L57" s="31">
        <v>1.26</v>
      </c>
      <c r="M57" s="31">
        <v>1.24</v>
      </c>
      <c r="N57" s="31">
        <v>1.24</v>
      </c>
      <c r="O57" s="31">
        <v>1.24</v>
      </c>
      <c r="P57" s="31">
        <v>1.24</v>
      </c>
      <c r="Q57" s="31">
        <v>1.27</v>
      </c>
    </row>
    <row r="58" spans="1:17" x14ac:dyDescent="0.25">
      <c r="A58" s="30">
        <v>57</v>
      </c>
      <c r="B58" s="31">
        <v>1.29</v>
      </c>
      <c r="C58" s="31">
        <v>1.28</v>
      </c>
      <c r="D58" s="31">
        <v>1.28</v>
      </c>
      <c r="E58" s="31">
        <v>1.23</v>
      </c>
      <c r="F58" s="31">
        <v>1.27</v>
      </c>
      <c r="G58" s="31">
        <v>1.29</v>
      </c>
      <c r="H58" s="31">
        <v>1.28</v>
      </c>
      <c r="I58" s="31">
        <v>1.29</v>
      </c>
      <c r="J58" s="31">
        <v>1.29</v>
      </c>
      <c r="K58" s="31">
        <v>1.21</v>
      </c>
      <c r="L58" s="31">
        <v>1.25</v>
      </c>
      <c r="M58" s="31">
        <v>1.23</v>
      </c>
      <c r="N58" s="31">
        <v>1.23</v>
      </c>
      <c r="O58" s="31">
        <v>1.23</v>
      </c>
      <c r="P58" s="31">
        <v>1.23</v>
      </c>
      <c r="Q58" s="31">
        <v>1.26</v>
      </c>
    </row>
    <row r="59" spans="1:17" x14ac:dyDescent="0.25">
      <c r="A59" s="30">
        <v>58</v>
      </c>
      <c r="B59" s="31">
        <v>1.29</v>
      </c>
      <c r="C59" s="31">
        <v>1.27</v>
      </c>
      <c r="D59" s="31">
        <v>1.28</v>
      </c>
      <c r="E59" s="31">
        <v>1.24</v>
      </c>
      <c r="F59" s="31">
        <v>1.27</v>
      </c>
      <c r="G59" s="31">
        <v>1.28</v>
      </c>
      <c r="H59" s="31">
        <v>1.29</v>
      </c>
      <c r="I59" s="31">
        <v>1.28</v>
      </c>
      <c r="J59" s="31">
        <v>1.28</v>
      </c>
      <c r="K59" s="31">
        <v>1.21</v>
      </c>
      <c r="L59" s="31">
        <v>1.26</v>
      </c>
      <c r="M59" s="31">
        <v>1.23</v>
      </c>
      <c r="N59" s="31">
        <v>1.23</v>
      </c>
      <c r="O59" s="31">
        <v>1.23</v>
      </c>
      <c r="P59" s="31">
        <v>1.23</v>
      </c>
      <c r="Q59" s="31">
        <v>1.26</v>
      </c>
    </row>
    <row r="60" spans="1:17" x14ac:dyDescent="0.25">
      <c r="A60" s="30">
        <v>59</v>
      </c>
      <c r="B60" s="31">
        <v>1.28</v>
      </c>
      <c r="C60" s="31">
        <v>1.28</v>
      </c>
      <c r="D60" s="31">
        <v>1.28</v>
      </c>
      <c r="E60" s="31">
        <v>1.22</v>
      </c>
      <c r="F60" s="31">
        <v>1.27</v>
      </c>
      <c r="G60" s="31">
        <v>1.28</v>
      </c>
      <c r="H60" s="31">
        <v>1.28</v>
      </c>
      <c r="I60" s="31">
        <v>1.28</v>
      </c>
      <c r="J60" s="31">
        <v>1.28</v>
      </c>
      <c r="K60" s="31">
        <v>1.2</v>
      </c>
      <c r="L60" s="31">
        <v>1.25</v>
      </c>
      <c r="M60" s="31">
        <v>1.23</v>
      </c>
      <c r="N60" s="31">
        <v>1.23</v>
      </c>
      <c r="O60" s="31">
        <v>1.23</v>
      </c>
      <c r="P60" s="31">
        <v>1.23</v>
      </c>
      <c r="Q60" s="31">
        <v>1.26</v>
      </c>
    </row>
    <row r="61" spans="1:17" x14ac:dyDescent="0.25">
      <c r="A61" s="30">
        <v>60</v>
      </c>
      <c r="B61" s="31">
        <v>1.26</v>
      </c>
      <c r="C61" s="31">
        <v>1.26</v>
      </c>
      <c r="D61" s="31">
        <v>1.26</v>
      </c>
      <c r="E61" s="31">
        <v>1.22</v>
      </c>
      <c r="F61" s="31">
        <v>1.26</v>
      </c>
      <c r="G61" s="31">
        <v>1.26</v>
      </c>
      <c r="H61" s="31">
        <v>1.26</v>
      </c>
      <c r="I61" s="31">
        <v>1.26</v>
      </c>
      <c r="J61" s="31">
        <v>1.26</v>
      </c>
      <c r="K61" s="31">
        <v>1.21</v>
      </c>
      <c r="L61" s="31">
        <v>1.23</v>
      </c>
      <c r="M61" s="31">
        <v>1.22</v>
      </c>
      <c r="N61" s="31">
        <v>1.22</v>
      </c>
      <c r="O61" s="31">
        <v>1.22</v>
      </c>
      <c r="P61" s="31">
        <v>1.22</v>
      </c>
      <c r="Q61" s="31">
        <v>1.26</v>
      </c>
    </row>
    <row r="62" spans="1:17" x14ac:dyDescent="0.25">
      <c r="A62" s="30">
        <v>61</v>
      </c>
      <c r="B62" s="31">
        <v>1.27</v>
      </c>
      <c r="C62" s="31">
        <v>1.25</v>
      </c>
      <c r="D62" s="31">
        <v>1.27</v>
      </c>
      <c r="E62" s="31">
        <v>1.21</v>
      </c>
      <c r="F62" s="31">
        <v>1.25</v>
      </c>
      <c r="G62" s="31">
        <v>1.27</v>
      </c>
      <c r="H62" s="31">
        <v>1.27</v>
      </c>
      <c r="I62" s="31">
        <v>1.27</v>
      </c>
      <c r="J62" s="31">
        <v>1.27</v>
      </c>
      <c r="K62" s="31">
        <v>1.2</v>
      </c>
      <c r="L62" s="31">
        <v>1.23</v>
      </c>
      <c r="M62" s="31">
        <v>1.21</v>
      </c>
      <c r="N62" s="31">
        <v>1.21</v>
      </c>
      <c r="O62" s="31">
        <v>1.22</v>
      </c>
      <c r="P62" s="31">
        <v>1.21</v>
      </c>
      <c r="Q62" s="31">
        <v>1.25</v>
      </c>
    </row>
    <row r="63" spans="1:17" x14ac:dyDescent="0.25">
      <c r="A63" s="30">
        <v>62</v>
      </c>
      <c r="B63" s="31">
        <v>1.25</v>
      </c>
      <c r="C63" s="31">
        <v>1.24</v>
      </c>
      <c r="D63" s="31">
        <v>1.25</v>
      </c>
      <c r="E63" s="31">
        <v>1.2</v>
      </c>
      <c r="F63" s="31">
        <v>1.24</v>
      </c>
      <c r="G63" s="31">
        <v>1.25</v>
      </c>
      <c r="H63" s="31">
        <v>1.25</v>
      </c>
      <c r="I63" s="31">
        <v>1.25</v>
      </c>
      <c r="J63" s="31">
        <v>1.25</v>
      </c>
      <c r="K63" s="31">
        <v>1.18</v>
      </c>
      <c r="L63" s="31">
        <v>1.22</v>
      </c>
      <c r="M63" s="31">
        <v>1.19</v>
      </c>
      <c r="N63" s="31">
        <v>1.19</v>
      </c>
      <c r="O63" s="31">
        <v>1.2</v>
      </c>
      <c r="P63" s="31">
        <v>1.2</v>
      </c>
      <c r="Q63" s="31">
        <v>1.23</v>
      </c>
    </row>
    <row r="64" spans="1:17" x14ac:dyDescent="0.25">
      <c r="A64" s="30">
        <v>63</v>
      </c>
      <c r="B64" s="31">
        <v>1.25</v>
      </c>
      <c r="C64" s="31">
        <v>1.24</v>
      </c>
      <c r="D64" s="31">
        <v>1.25</v>
      </c>
      <c r="E64" s="31">
        <v>1.18</v>
      </c>
      <c r="F64" s="31">
        <v>1.23</v>
      </c>
      <c r="G64" s="31">
        <v>1.24</v>
      </c>
      <c r="H64" s="31">
        <v>1.24</v>
      </c>
      <c r="I64" s="31">
        <v>1.24</v>
      </c>
      <c r="J64" s="31">
        <v>1.24</v>
      </c>
      <c r="K64" s="31">
        <v>1.18</v>
      </c>
      <c r="L64" s="31">
        <v>1.18</v>
      </c>
      <c r="M64" s="31">
        <v>1.18</v>
      </c>
      <c r="N64" s="31">
        <v>1.18</v>
      </c>
      <c r="O64" s="31">
        <v>1.18</v>
      </c>
      <c r="P64" s="31">
        <v>1.18</v>
      </c>
      <c r="Q64" s="31">
        <v>1.23</v>
      </c>
    </row>
    <row r="65" spans="1:17" x14ac:dyDescent="0.25">
      <c r="A65" s="30">
        <v>64</v>
      </c>
      <c r="B65" s="31">
        <v>1.24</v>
      </c>
      <c r="C65" s="31">
        <v>1.23</v>
      </c>
      <c r="D65" s="31">
        <v>1.24</v>
      </c>
      <c r="E65" s="31">
        <v>1.19</v>
      </c>
      <c r="F65" s="31">
        <v>1.23</v>
      </c>
      <c r="G65" s="31">
        <v>1.23</v>
      </c>
      <c r="H65" s="31">
        <v>-1</v>
      </c>
      <c r="I65" s="31">
        <v>1.23</v>
      </c>
      <c r="J65" s="31">
        <v>1.23</v>
      </c>
      <c r="K65" s="31">
        <v>1.17</v>
      </c>
      <c r="L65" s="31">
        <v>1.18</v>
      </c>
      <c r="M65" s="31">
        <v>1.18</v>
      </c>
      <c r="N65" s="31">
        <v>1.18</v>
      </c>
      <c r="O65" s="31">
        <v>1.18</v>
      </c>
      <c r="P65" s="31">
        <v>1.19</v>
      </c>
      <c r="Q65" s="31">
        <v>1.23</v>
      </c>
    </row>
    <row r="66" spans="1:17" x14ac:dyDescent="0.25">
      <c r="A66" s="30">
        <v>65</v>
      </c>
      <c r="B66" s="31">
        <v>1.25</v>
      </c>
      <c r="C66" s="31">
        <v>1.24</v>
      </c>
      <c r="D66" s="31">
        <v>1.25</v>
      </c>
      <c r="E66" s="31">
        <v>1.2</v>
      </c>
      <c r="F66" s="31">
        <v>1.23</v>
      </c>
      <c r="G66" s="31">
        <v>1.25</v>
      </c>
      <c r="H66" s="31">
        <v>1.25</v>
      </c>
      <c r="I66" s="31">
        <v>1.25</v>
      </c>
      <c r="J66" s="31">
        <v>1.25</v>
      </c>
      <c r="K66" s="31">
        <v>1.18</v>
      </c>
      <c r="L66" s="31">
        <v>1.21</v>
      </c>
      <c r="M66" s="31">
        <v>1.2</v>
      </c>
      <c r="N66" s="31">
        <v>1.2</v>
      </c>
      <c r="O66" s="31">
        <v>1.2</v>
      </c>
      <c r="P66" s="31">
        <v>1.2</v>
      </c>
      <c r="Q66" s="31">
        <v>1.23</v>
      </c>
    </row>
    <row r="67" spans="1:17" x14ac:dyDescent="0.25">
      <c r="A67" s="30">
        <v>66</v>
      </c>
      <c r="B67" s="31">
        <v>1.26</v>
      </c>
      <c r="C67" s="31">
        <v>1.26</v>
      </c>
      <c r="D67" s="31">
        <v>1.26</v>
      </c>
      <c r="E67" s="31">
        <v>1.21</v>
      </c>
      <c r="F67" s="31">
        <v>1.26</v>
      </c>
      <c r="G67" s="31">
        <v>1.26</v>
      </c>
      <c r="H67" s="31">
        <v>1.26</v>
      </c>
      <c r="I67" s="31">
        <v>1.26</v>
      </c>
      <c r="J67" s="31">
        <v>1.26</v>
      </c>
      <c r="K67" s="31">
        <v>1.2</v>
      </c>
      <c r="L67" s="31">
        <v>1.21</v>
      </c>
      <c r="M67" s="31">
        <v>1.21</v>
      </c>
      <c r="N67" s="31">
        <v>1.21</v>
      </c>
      <c r="O67" s="31">
        <v>1.21</v>
      </c>
      <c r="P67" s="31">
        <v>1.21</v>
      </c>
      <c r="Q67" s="31">
        <v>1.25</v>
      </c>
    </row>
    <row r="68" spans="1:17" x14ac:dyDescent="0.25">
      <c r="A68" s="30">
        <v>67</v>
      </c>
      <c r="B68" s="31">
        <v>1.28</v>
      </c>
      <c r="C68" s="31">
        <v>1.26</v>
      </c>
      <c r="D68" s="31">
        <v>1.28</v>
      </c>
      <c r="E68" s="31">
        <v>1.22</v>
      </c>
      <c r="F68" s="31">
        <v>1.27</v>
      </c>
      <c r="G68" s="31">
        <v>1.28</v>
      </c>
      <c r="H68" s="31">
        <v>1.28</v>
      </c>
      <c r="I68" s="31">
        <v>1.28</v>
      </c>
      <c r="J68" s="31">
        <v>1.28</v>
      </c>
      <c r="K68" s="31">
        <v>1.21</v>
      </c>
      <c r="L68" s="31">
        <v>1.25</v>
      </c>
      <c r="M68" s="31">
        <v>1.22</v>
      </c>
      <c r="N68" s="31">
        <v>1.22</v>
      </c>
      <c r="O68" s="31">
        <v>1.22</v>
      </c>
      <c r="P68" s="31">
        <v>1.22</v>
      </c>
      <c r="Q68" s="31">
        <v>1.26</v>
      </c>
    </row>
    <row r="69" spans="1:17" x14ac:dyDescent="0.25">
      <c r="A69" s="30">
        <v>68</v>
      </c>
      <c r="B69" s="31">
        <v>1.28</v>
      </c>
      <c r="C69" s="31">
        <v>1.27</v>
      </c>
      <c r="D69" s="31">
        <v>1.28</v>
      </c>
      <c r="E69" s="31">
        <v>1.22</v>
      </c>
      <c r="F69" s="31">
        <v>1.25</v>
      </c>
      <c r="G69" s="31">
        <v>1.28</v>
      </c>
      <c r="H69" s="31">
        <v>1.28</v>
      </c>
      <c r="I69" s="31">
        <v>1.28</v>
      </c>
      <c r="J69" s="31">
        <v>1.28</v>
      </c>
      <c r="K69" s="31">
        <v>1.21</v>
      </c>
      <c r="L69" s="31">
        <v>1.24</v>
      </c>
      <c r="M69" s="31">
        <v>1.22</v>
      </c>
      <c r="N69" s="31">
        <v>1.22</v>
      </c>
      <c r="O69" s="31">
        <v>1.23</v>
      </c>
      <c r="P69" s="31">
        <v>1.23</v>
      </c>
      <c r="Q69" s="31">
        <v>1.25</v>
      </c>
    </row>
    <row r="70" spans="1:17" x14ac:dyDescent="0.25">
      <c r="A70" s="30">
        <v>69</v>
      </c>
      <c r="B70" s="31">
        <v>1.29</v>
      </c>
      <c r="C70" s="31">
        <v>1.28</v>
      </c>
      <c r="D70" s="31">
        <v>1.29</v>
      </c>
      <c r="E70" s="31">
        <v>1.23</v>
      </c>
      <c r="F70" s="31">
        <v>1.28</v>
      </c>
      <c r="G70" s="31">
        <v>1.29</v>
      </c>
      <c r="H70" s="31">
        <v>1.29</v>
      </c>
      <c r="I70" s="31">
        <v>1.29</v>
      </c>
      <c r="J70" s="31">
        <v>1.29</v>
      </c>
      <c r="K70" s="31">
        <v>1.22</v>
      </c>
      <c r="L70" s="31">
        <v>1.25</v>
      </c>
      <c r="M70" s="31">
        <v>1.23</v>
      </c>
      <c r="N70" s="31">
        <v>1.23</v>
      </c>
      <c r="O70" s="31">
        <v>1.23</v>
      </c>
      <c r="P70" s="31">
        <v>1.23</v>
      </c>
      <c r="Q70" s="31">
        <v>1.27</v>
      </c>
    </row>
    <row r="71" spans="1:17" x14ac:dyDescent="0.25">
      <c r="A71" s="30">
        <v>70</v>
      </c>
      <c r="B71" s="31">
        <v>1.29</v>
      </c>
      <c r="C71" s="31">
        <v>1.28</v>
      </c>
      <c r="D71" s="31">
        <v>1.29</v>
      </c>
      <c r="E71" s="31">
        <v>1.24</v>
      </c>
      <c r="F71" s="31">
        <v>1.28</v>
      </c>
      <c r="G71" s="31">
        <v>1.29</v>
      </c>
      <c r="H71" s="31">
        <v>1.29</v>
      </c>
      <c r="I71" s="31">
        <v>1.29</v>
      </c>
      <c r="J71" s="31">
        <v>1.29</v>
      </c>
      <c r="K71" s="31">
        <v>1.23</v>
      </c>
      <c r="L71" s="31">
        <v>1.25</v>
      </c>
      <c r="M71" s="31">
        <v>1.24</v>
      </c>
      <c r="N71" s="31">
        <v>1.24</v>
      </c>
      <c r="O71" s="31">
        <v>1.24</v>
      </c>
      <c r="P71" s="31">
        <v>1.24</v>
      </c>
      <c r="Q71" s="31">
        <v>1.27</v>
      </c>
    </row>
    <row r="72" spans="1:17" x14ac:dyDescent="0.25">
      <c r="A72" s="30">
        <v>71</v>
      </c>
      <c r="B72" s="31">
        <v>1.28</v>
      </c>
      <c r="C72" s="31">
        <v>1.27</v>
      </c>
      <c r="D72" s="31">
        <v>1.28</v>
      </c>
      <c r="E72" s="31">
        <v>1.24</v>
      </c>
      <c r="F72" s="31">
        <v>1.28</v>
      </c>
      <c r="G72" s="31">
        <v>1.28</v>
      </c>
      <c r="H72" s="31">
        <v>1.28</v>
      </c>
      <c r="I72" s="31">
        <v>1.28</v>
      </c>
      <c r="J72" s="31">
        <v>1.28</v>
      </c>
      <c r="K72" s="31">
        <v>1.23</v>
      </c>
      <c r="L72" s="31">
        <v>1.26</v>
      </c>
      <c r="M72" s="31">
        <v>1.23</v>
      </c>
      <c r="N72" s="31">
        <v>1.23</v>
      </c>
      <c r="O72" s="31">
        <v>1.24</v>
      </c>
      <c r="P72" s="31">
        <v>1.24</v>
      </c>
      <c r="Q72" s="31">
        <v>1.27</v>
      </c>
    </row>
    <row r="73" spans="1:17" x14ac:dyDescent="0.25">
      <c r="A73" s="30">
        <v>72</v>
      </c>
      <c r="B73" s="31">
        <v>1.29</v>
      </c>
      <c r="C73" s="31">
        <v>1.28</v>
      </c>
      <c r="D73" s="31">
        <v>1.29</v>
      </c>
      <c r="E73" s="31">
        <v>1.24</v>
      </c>
      <c r="F73" s="31">
        <v>1.29</v>
      </c>
      <c r="G73" s="31">
        <v>1.29</v>
      </c>
      <c r="H73" s="31">
        <v>1.29</v>
      </c>
      <c r="I73" s="31">
        <v>1.29</v>
      </c>
      <c r="J73" s="31">
        <v>1.29</v>
      </c>
      <c r="K73" s="31">
        <v>1.22</v>
      </c>
      <c r="L73" s="31">
        <v>1.26</v>
      </c>
      <c r="M73" s="31">
        <v>1.24</v>
      </c>
      <c r="N73" s="31">
        <v>1.24</v>
      </c>
      <c r="O73" s="31">
        <v>1.24</v>
      </c>
      <c r="P73" s="31">
        <v>1.24</v>
      </c>
      <c r="Q73" s="31">
        <v>1.28</v>
      </c>
    </row>
    <row r="74" spans="1:17" x14ac:dyDescent="0.25">
      <c r="A74" s="30">
        <v>73</v>
      </c>
      <c r="B74" s="31">
        <v>1.29</v>
      </c>
      <c r="C74" s="31">
        <v>1.28</v>
      </c>
      <c r="D74" s="31">
        <v>1.29</v>
      </c>
      <c r="E74" s="31">
        <v>1.23</v>
      </c>
      <c r="F74" s="31">
        <v>1.28</v>
      </c>
      <c r="G74" s="31">
        <v>1.29</v>
      </c>
      <c r="H74" s="31">
        <v>1.29</v>
      </c>
      <c r="I74" s="31">
        <v>1.29</v>
      </c>
      <c r="J74" s="31">
        <v>1.29</v>
      </c>
      <c r="K74" s="31">
        <v>1.22</v>
      </c>
      <c r="L74" s="31">
        <v>1.25</v>
      </c>
      <c r="M74" s="31">
        <v>1.24</v>
      </c>
      <c r="N74" s="31">
        <v>1.24</v>
      </c>
      <c r="O74" s="31">
        <v>1.24</v>
      </c>
      <c r="P74" s="31">
        <v>1.24</v>
      </c>
      <c r="Q74" s="31">
        <v>1.27</v>
      </c>
    </row>
    <row r="75" spans="1:17" x14ac:dyDescent="0.25">
      <c r="A75" s="30">
        <v>74</v>
      </c>
      <c r="B75" s="31">
        <v>1.28</v>
      </c>
      <c r="C75" s="31">
        <v>1.27</v>
      </c>
      <c r="D75" s="31">
        <v>1.28</v>
      </c>
      <c r="E75" s="31">
        <v>1.23</v>
      </c>
      <c r="F75" s="31">
        <v>1.28</v>
      </c>
      <c r="G75" s="31">
        <v>1.28</v>
      </c>
      <c r="H75" s="31">
        <v>1.27</v>
      </c>
      <c r="I75" s="31">
        <v>1.28</v>
      </c>
      <c r="J75" s="31">
        <v>1.28</v>
      </c>
      <c r="K75" s="31">
        <v>1.22</v>
      </c>
      <c r="L75" s="31">
        <v>1.25</v>
      </c>
      <c r="M75" s="31">
        <v>1.23</v>
      </c>
      <c r="N75" s="31">
        <v>1.23</v>
      </c>
      <c r="O75" s="31">
        <v>1.23</v>
      </c>
      <c r="P75" s="31">
        <v>1.24</v>
      </c>
      <c r="Q75" s="31">
        <v>1.27</v>
      </c>
    </row>
    <row r="76" spans="1:17" x14ac:dyDescent="0.25">
      <c r="A76" s="30">
        <v>75</v>
      </c>
      <c r="B76" s="31">
        <v>1.28</v>
      </c>
      <c r="C76" s="31">
        <v>1.27</v>
      </c>
      <c r="D76" s="31">
        <v>1.27</v>
      </c>
      <c r="E76" s="31">
        <v>1.22</v>
      </c>
      <c r="F76" s="31">
        <v>1.27</v>
      </c>
      <c r="G76" s="31">
        <v>1.28</v>
      </c>
      <c r="H76" s="31">
        <v>1.27</v>
      </c>
      <c r="I76" s="31">
        <v>1.28</v>
      </c>
      <c r="J76" s="31">
        <v>1.28</v>
      </c>
      <c r="K76" s="31">
        <v>1.21</v>
      </c>
      <c r="L76" s="31">
        <v>1.23</v>
      </c>
      <c r="M76" s="31">
        <v>1.23</v>
      </c>
      <c r="N76" s="31">
        <v>1.23</v>
      </c>
      <c r="O76" s="31">
        <v>1.23</v>
      </c>
      <c r="P76" s="31">
        <v>1.23</v>
      </c>
      <c r="Q76" s="31">
        <v>1.26</v>
      </c>
    </row>
    <row r="77" spans="1:17" x14ac:dyDescent="0.25">
      <c r="A77" s="30">
        <v>76</v>
      </c>
      <c r="B77" s="31">
        <v>1.27</v>
      </c>
      <c r="C77" s="31">
        <v>1.26</v>
      </c>
      <c r="D77" s="31">
        <v>1.27</v>
      </c>
      <c r="E77" s="31">
        <v>1.22</v>
      </c>
      <c r="F77" s="31">
        <v>1.26</v>
      </c>
      <c r="G77" s="31">
        <v>1.28</v>
      </c>
      <c r="H77" s="31">
        <v>1.28</v>
      </c>
      <c r="I77" s="31">
        <v>1.28</v>
      </c>
      <c r="J77" s="31">
        <v>1.28</v>
      </c>
      <c r="K77" s="31">
        <v>1.2</v>
      </c>
      <c r="L77" s="31">
        <v>1.23</v>
      </c>
      <c r="M77" s="31">
        <v>1.22</v>
      </c>
      <c r="N77" s="31">
        <v>1.22</v>
      </c>
      <c r="O77" s="31">
        <v>1.23</v>
      </c>
      <c r="P77" s="31">
        <v>1.23</v>
      </c>
      <c r="Q77" s="31">
        <v>1.26</v>
      </c>
    </row>
    <row r="78" spans="1:17" x14ac:dyDescent="0.25">
      <c r="A78" s="30">
        <v>77</v>
      </c>
      <c r="B78" s="31">
        <v>1.29</v>
      </c>
      <c r="C78" s="31">
        <v>1.28</v>
      </c>
      <c r="D78" s="31">
        <v>1.28</v>
      </c>
      <c r="E78" s="31">
        <v>1.23</v>
      </c>
      <c r="F78" s="31">
        <v>1.28</v>
      </c>
      <c r="G78" s="31">
        <v>1.29</v>
      </c>
      <c r="H78" s="31">
        <v>1.28</v>
      </c>
      <c r="I78" s="31">
        <v>1.29</v>
      </c>
      <c r="J78" s="31">
        <v>1.28</v>
      </c>
      <c r="K78" s="31">
        <v>1.22</v>
      </c>
      <c r="L78" s="31">
        <v>1.25</v>
      </c>
      <c r="M78" s="31">
        <v>1.23</v>
      </c>
      <c r="N78" s="31">
        <v>1.23</v>
      </c>
      <c r="O78" s="31">
        <v>1.24</v>
      </c>
      <c r="P78" s="31">
        <v>1.24</v>
      </c>
      <c r="Q78" s="31">
        <v>1.27</v>
      </c>
    </row>
    <row r="79" spans="1:17" x14ac:dyDescent="0.25">
      <c r="A79" s="30">
        <v>78</v>
      </c>
      <c r="B79" s="31">
        <v>1.29</v>
      </c>
      <c r="C79" s="31">
        <v>1.28</v>
      </c>
      <c r="D79" s="31">
        <v>1.29</v>
      </c>
      <c r="E79" s="31">
        <v>1.23</v>
      </c>
      <c r="F79" s="31">
        <v>1.28</v>
      </c>
      <c r="G79" s="31">
        <v>1.29</v>
      </c>
      <c r="H79" s="31">
        <v>1.29</v>
      </c>
      <c r="I79" s="31">
        <v>1.29</v>
      </c>
      <c r="J79" s="31">
        <v>1.29</v>
      </c>
      <c r="K79" s="31">
        <v>1.23</v>
      </c>
      <c r="L79" s="31">
        <v>1.27</v>
      </c>
      <c r="M79" s="31">
        <v>1.24</v>
      </c>
      <c r="N79" s="31">
        <v>1.24</v>
      </c>
      <c r="O79" s="31">
        <v>1.24</v>
      </c>
      <c r="P79" s="31">
        <v>1.24</v>
      </c>
      <c r="Q79" s="31">
        <v>1.27</v>
      </c>
    </row>
    <row r="80" spans="1:17" x14ac:dyDescent="0.25">
      <c r="A80" s="30">
        <v>79</v>
      </c>
      <c r="B80" s="31">
        <v>1.3</v>
      </c>
      <c r="C80" s="31">
        <v>1.29</v>
      </c>
      <c r="D80" s="31">
        <v>1.29</v>
      </c>
      <c r="E80" s="31">
        <v>1.24</v>
      </c>
      <c r="F80" s="31">
        <v>1.29</v>
      </c>
      <c r="G80" s="31">
        <v>1.29</v>
      </c>
      <c r="H80" s="31">
        <v>1.29</v>
      </c>
      <c r="I80" s="31">
        <v>1.29</v>
      </c>
      <c r="J80" s="31">
        <v>1.29</v>
      </c>
      <c r="K80" s="31">
        <v>1.23</v>
      </c>
      <c r="L80" s="31">
        <v>1.27</v>
      </c>
      <c r="M80" s="31">
        <v>1.24</v>
      </c>
      <c r="N80" s="31">
        <v>1.24</v>
      </c>
      <c r="O80" s="31">
        <v>1.25</v>
      </c>
      <c r="P80" s="31">
        <v>1.25</v>
      </c>
      <c r="Q80" s="31">
        <v>1.28</v>
      </c>
    </row>
    <row r="81" spans="1:17" x14ac:dyDescent="0.25">
      <c r="A81" s="30">
        <v>80</v>
      </c>
      <c r="B81" s="31">
        <v>1.3</v>
      </c>
      <c r="C81" s="31">
        <v>1.29</v>
      </c>
      <c r="D81" s="31">
        <v>1.29</v>
      </c>
      <c r="E81" s="31">
        <v>1.24</v>
      </c>
      <c r="F81" s="31">
        <v>1.29</v>
      </c>
      <c r="G81" s="31">
        <v>1.29</v>
      </c>
      <c r="H81" s="31">
        <v>1.29</v>
      </c>
      <c r="I81" s="31">
        <v>1.29</v>
      </c>
      <c r="J81" s="31">
        <v>1.29</v>
      </c>
      <c r="K81" s="31">
        <v>1.23</v>
      </c>
      <c r="L81" s="31">
        <v>1.25</v>
      </c>
      <c r="M81" s="31">
        <v>1.24</v>
      </c>
      <c r="N81" s="31">
        <v>1.24</v>
      </c>
      <c r="O81" s="31">
        <v>1.24</v>
      </c>
      <c r="P81" s="31">
        <v>1.24</v>
      </c>
      <c r="Q81" s="31">
        <v>1.28</v>
      </c>
    </row>
    <row r="82" spans="1:17" x14ac:dyDescent="0.25">
      <c r="A82" s="30">
        <v>81</v>
      </c>
      <c r="B82" s="31">
        <v>1.3</v>
      </c>
      <c r="C82" s="31">
        <v>1.28</v>
      </c>
      <c r="D82" s="31">
        <v>1.29</v>
      </c>
      <c r="E82" s="31">
        <v>1.24</v>
      </c>
      <c r="F82" s="31">
        <v>1.28</v>
      </c>
      <c r="G82" s="31">
        <v>1.3</v>
      </c>
      <c r="H82" s="31">
        <v>1.29</v>
      </c>
      <c r="I82" s="31">
        <v>1.3</v>
      </c>
      <c r="J82" s="31">
        <v>1.29</v>
      </c>
      <c r="K82" s="31">
        <v>1.23</v>
      </c>
      <c r="L82" s="31">
        <v>1.28</v>
      </c>
      <c r="M82" s="31">
        <v>1.24</v>
      </c>
      <c r="N82" s="31">
        <v>1.24</v>
      </c>
      <c r="O82" s="31">
        <v>1.24</v>
      </c>
      <c r="P82" s="31">
        <v>1.24</v>
      </c>
      <c r="Q82" s="31">
        <v>1.28</v>
      </c>
    </row>
    <row r="83" spans="1:17" x14ac:dyDescent="0.25">
      <c r="A83" s="30">
        <v>82</v>
      </c>
      <c r="B83" s="31">
        <v>1.28</v>
      </c>
      <c r="C83" s="31">
        <v>1.28</v>
      </c>
      <c r="D83" s="31">
        <v>1.28</v>
      </c>
      <c r="E83" s="31">
        <v>1.24</v>
      </c>
      <c r="F83" s="31">
        <v>1.28</v>
      </c>
      <c r="G83" s="31">
        <v>1.28</v>
      </c>
      <c r="H83" s="31">
        <v>1.28</v>
      </c>
      <c r="I83" s="31">
        <v>1.28</v>
      </c>
      <c r="J83" s="31">
        <v>1.28</v>
      </c>
      <c r="K83" s="31">
        <v>1.22</v>
      </c>
      <c r="L83" s="31">
        <v>1.25</v>
      </c>
      <c r="M83" s="31">
        <v>1.23</v>
      </c>
      <c r="N83" s="31">
        <v>1.23</v>
      </c>
      <c r="O83" s="31">
        <v>1.23</v>
      </c>
      <c r="P83" s="31">
        <v>1.23</v>
      </c>
      <c r="Q83" s="31">
        <v>1.27</v>
      </c>
    </row>
    <row r="84" spans="1:17" x14ac:dyDescent="0.25">
      <c r="A84" s="30">
        <v>83</v>
      </c>
      <c r="B84" s="31">
        <v>1.28</v>
      </c>
      <c r="C84" s="31">
        <v>1.27</v>
      </c>
      <c r="D84" s="31">
        <v>1.28</v>
      </c>
      <c r="E84" s="31">
        <v>1.23</v>
      </c>
      <c r="F84" s="31">
        <v>1.27</v>
      </c>
      <c r="G84" s="31">
        <v>1.28</v>
      </c>
      <c r="H84" s="31">
        <v>1.28</v>
      </c>
      <c r="I84" s="31">
        <v>1.28</v>
      </c>
      <c r="J84" s="31">
        <v>1.29</v>
      </c>
      <c r="K84" s="31">
        <v>1.22</v>
      </c>
      <c r="L84" s="31">
        <v>1.26</v>
      </c>
      <c r="M84" s="31">
        <v>1.23</v>
      </c>
      <c r="N84" s="31">
        <v>1.23</v>
      </c>
      <c r="O84" s="31">
        <v>1.23</v>
      </c>
      <c r="P84" s="31">
        <v>1.23</v>
      </c>
      <c r="Q84" s="31">
        <v>1.26</v>
      </c>
    </row>
    <row r="85" spans="1:17" x14ac:dyDescent="0.25">
      <c r="A85" s="30">
        <v>84</v>
      </c>
      <c r="B85" s="31">
        <v>1.28</v>
      </c>
      <c r="C85" s="31">
        <v>1.27</v>
      </c>
      <c r="D85" s="31">
        <v>1.28</v>
      </c>
      <c r="E85" s="31">
        <v>1.22</v>
      </c>
      <c r="F85" s="31">
        <v>1.27</v>
      </c>
      <c r="G85" s="31">
        <v>1.28</v>
      </c>
      <c r="H85" s="31">
        <v>1.28</v>
      </c>
      <c r="I85" s="31">
        <v>1.28</v>
      </c>
      <c r="J85" s="31">
        <v>1.28</v>
      </c>
      <c r="K85" s="31">
        <v>1.21</v>
      </c>
      <c r="L85" s="31">
        <v>1.24</v>
      </c>
      <c r="M85" s="31">
        <v>1.23</v>
      </c>
      <c r="N85" s="31">
        <v>1.23</v>
      </c>
      <c r="O85" s="31">
        <v>1.23</v>
      </c>
      <c r="P85" s="31">
        <v>1.23</v>
      </c>
      <c r="Q85" s="31">
        <v>1.26</v>
      </c>
    </row>
    <row r="86" spans="1:17" x14ac:dyDescent="0.25">
      <c r="A86" s="30">
        <v>85</v>
      </c>
      <c r="B86" s="31">
        <v>1.28</v>
      </c>
      <c r="C86" s="31">
        <v>1.27</v>
      </c>
      <c r="D86" s="31">
        <v>1.28</v>
      </c>
      <c r="E86" s="31">
        <v>1.21</v>
      </c>
      <c r="F86" s="31">
        <v>1.26</v>
      </c>
      <c r="G86" s="31">
        <v>1.27</v>
      </c>
      <c r="H86" s="31">
        <v>1.27</v>
      </c>
      <c r="I86" s="31">
        <v>1.27</v>
      </c>
      <c r="J86" s="31">
        <v>1.27</v>
      </c>
      <c r="K86" s="31">
        <v>1.21</v>
      </c>
      <c r="L86" s="31">
        <v>1.22</v>
      </c>
      <c r="M86" s="31">
        <v>1.22</v>
      </c>
      <c r="N86" s="31">
        <v>1.22</v>
      </c>
      <c r="O86" s="31">
        <v>1.22</v>
      </c>
      <c r="P86" s="31">
        <v>1.22</v>
      </c>
      <c r="Q86" s="31">
        <v>1.26</v>
      </c>
    </row>
    <row r="87" spans="1:17" x14ac:dyDescent="0.25">
      <c r="A87" s="30">
        <v>86</v>
      </c>
      <c r="B87" s="31">
        <v>1.26</v>
      </c>
      <c r="C87" s="31">
        <v>1.24</v>
      </c>
      <c r="D87" s="31">
        <v>1.25</v>
      </c>
      <c r="E87" s="31">
        <v>1.2</v>
      </c>
      <c r="F87" s="31">
        <v>1.24</v>
      </c>
      <c r="G87" s="31">
        <v>1.25</v>
      </c>
      <c r="H87" s="31">
        <v>1.25</v>
      </c>
      <c r="I87" s="31">
        <v>1.25</v>
      </c>
      <c r="J87" s="31">
        <v>1.25</v>
      </c>
      <c r="K87" s="31">
        <v>1.18</v>
      </c>
      <c r="L87" s="31">
        <v>1.2</v>
      </c>
      <c r="M87" s="31">
        <v>1.19</v>
      </c>
      <c r="N87" s="31">
        <v>1.2</v>
      </c>
      <c r="O87" s="31">
        <v>1.2</v>
      </c>
      <c r="P87" s="31">
        <v>1.2</v>
      </c>
      <c r="Q87" s="31">
        <v>1.24</v>
      </c>
    </row>
    <row r="88" spans="1:17" x14ac:dyDescent="0.25">
      <c r="A88" s="30">
        <v>87</v>
      </c>
      <c r="B88" s="31">
        <v>1.25</v>
      </c>
      <c r="C88" s="31">
        <v>1.25</v>
      </c>
      <c r="D88" s="31">
        <v>1.25</v>
      </c>
      <c r="E88" s="31">
        <v>1.2</v>
      </c>
      <c r="F88" s="31">
        <v>1.24</v>
      </c>
      <c r="G88" s="31">
        <v>1.24</v>
      </c>
      <c r="H88" s="31">
        <v>1.24</v>
      </c>
      <c r="I88" s="31">
        <v>1.24</v>
      </c>
      <c r="J88" s="31">
        <v>1.25</v>
      </c>
      <c r="K88" s="31">
        <v>1.18</v>
      </c>
      <c r="L88" s="31">
        <v>1.2</v>
      </c>
      <c r="M88" s="31">
        <v>1.19</v>
      </c>
      <c r="N88" s="31">
        <v>1.19</v>
      </c>
      <c r="O88" s="31">
        <v>1.19</v>
      </c>
      <c r="P88" s="31">
        <v>1.19</v>
      </c>
      <c r="Q88" s="31">
        <v>1.23</v>
      </c>
    </row>
    <row r="89" spans="1:17" x14ac:dyDescent="0.25">
      <c r="A89" s="30">
        <v>88</v>
      </c>
      <c r="B89" s="31">
        <v>1.28</v>
      </c>
      <c r="C89" s="31">
        <v>1.26</v>
      </c>
      <c r="D89" s="31">
        <v>1.27</v>
      </c>
      <c r="E89" s="31">
        <v>1.21</v>
      </c>
      <c r="F89" s="31">
        <v>1.26</v>
      </c>
      <c r="G89" s="31">
        <v>1.28</v>
      </c>
      <c r="H89" s="31">
        <v>1.28</v>
      </c>
      <c r="I89" s="31">
        <v>1.28</v>
      </c>
      <c r="J89" s="31">
        <v>1.28</v>
      </c>
      <c r="K89" s="31">
        <v>1.19</v>
      </c>
      <c r="L89" s="31">
        <v>1.22</v>
      </c>
      <c r="M89" s="31">
        <v>1.21</v>
      </c>
      <c r="N89" s="31">
        <v>1.21</v>
      </c>
      <c r="O89" s="31">
        <v>1.21</v>
      </c>
      <c r="P89" s="31">
        <v>1.21</v>
      </c>
      <c r="Q89" s="31">
        <v>1.25</v>
      </c>
    </row>
    <row r="90" spans="1:17" x14ac:dyDescent="0.25">
      <c r="A90" s="30">
        <v>89</v>
      </c>
      <c r="B90" s="31">
        <v>1.29</v>
      </c>
      <c r="C90" s="31">
        <v>1.28</v>
      </c>
      <c r="D90" s="31">
        <v>1.29</v>
      </c>
      <c r="E90" s="31">
        <v>1.22</v>
      </c>
      <c r="F90" s="31">
        <v>1.27</v>
      </c>
      <c r="G90" s="31">
        <v>1.29</v>
      </c>
      <c r="H90" s="31">
        <v>1.29</v>
      </c>
      <c r="I90" s="31">
        <v>1.29</v>
      </c>
      <c r="J90" s="31">
        <v>1.29</v>
      </c>
      <c r="K90" s="31">
        <v>1.21</v>
      </c>
      <c r="L90" s="31">
        <v>1.23</v>
      </c>
      <c r="M90" s="31">
        <v>1.23</v>
      </c>
      <c r="N90" s="31">
        <v>1.23</v>
      </c>
      <c r="O90" s="31">
        <v>1.23</v>
      </c>
      <c r="P90" s="31">
        <v>1.23</v>
      </c>
      <c r="Q90" s="31">
        <v>1.27</v>
      </c>
    </row>
    <row r="91" spans="1:17" x14ac:dyDescent="0.25">
      <c r="A91" s="30">
        <v>90</v>
      </c>
      <c r="B91" s="31">
        <v>1.28</v>
      </c>
      <c r="C91" s="31">
        <v>1.28</v>
      </c>
      <c r="D91" s="31">
        <v>1.29</v>
      </c>
      <c r="E91" s="31">
        <v>1.23</v>
      </c>
      <c r="F91" s="31">
        <v>1.28</v>
      </c>
      <c r="G91" s="31">
        <v>1.28</v>
      </c>
      <c r="H91" s="31">
        <v>1.28</v>
      </c>
      <c r="I91" s="31">
        <v>1.27</v>
      </c>
      <c r="J91" s="31">
        <v>1.28</v>
      </c>
      <c r="K91" s="31">
        <v>1.21</v>
      </c>
      <c r="L91" s="31">
        <v>1.23</v>
      </c>
      <c r="M91" s="31">
        <v>1.23</v>
      </c>
      <c r="N91" s="31">
        <v>1.23</v>
      </c>
      <c r="O91" s="31">
        <v>1.23</v>
      </c>
      <c r="P91" s="31">
        <v>1.23</v>
      </c>
      <c r="Q91" s="31">
        <v>1.27</v>
      </c>
    </row>
    <row r="92" spans="1:17" x14ac:dyDescent="0.25">
      <c r="A92" s="30">
        <v>91</v>
      </c>
      <c r="B92" s="31">
        <v>1.29</v>
      </c>
      <c r="C92" s="31">
        <v>1.28</v>
      </c>
      <c r="D92" s="31">
        <v>1.29</v>
      </c>
      <c r="E92" s="31">
        <v>1.22</v>
      </c>
      <c r="F92" s="31">
        <v>1.29</v>
      </c>
      <c r="G92" s="31">
        <v>1.29</v>
      </c>
      <c r="H92" s="31">
        <v>1.29</v>
      </c>
      <c r="I92" s="31">
        <v>1.29</v>
      </c>
      <c r="J92" s="31">
        <v>1.29</v>
      </c>
      <c r="K92" s="31">
        <v>1.22</v>
      </c>
      <c r="L92" s="31">
        <v>1.26</v>
      </c>
      <c r="M92" s="31">
        <v>1.23</v>
      </c>
      <c r="N92" s="31">
        <v>1.23</v>
      </c>
      <c r="O92" s="31">
        <v>1.23</v>
      </c>
      <c r="P92" s="31">
        <v>1.23</v>
      </c>
      <c r="Q92" s="31">
        <v>1.27</v>
      </c>
    </row>
    <row r="93" spans="1:17" x14ac:dyDescent="0.25">
      <c r="A93" s="30">
        <v>92</v>
      </c>
      <c r="B93" s="31">
        <v>1.29</v>
      </c>
      <c r="C93" s="31">
        <v>1.28</v>
      </c>
      <c r="D93" s="31">
        <v>1.29</v>
      </c>
      <c r="E93" s="31">
        <v>1.24</v>
      </c>
      <c r="F93" s="31">
        <v>1.29</v>
      </c>
      <c r="G93" s="31">
        <v>1.29</v>
      </c>
      <c r="H93" s="31">
        <v>1.29</v>
      </c>
      <c r="I93" s="31">
        <v>1.29</v>
      </c>
      <c r="J93" s="31">
        <v>1.29</v>
      </c>
      <c r="K93" s="31">
        <v>1.22</v>
      </c>
      <c r="L93" s="31">
        <v>1.27</v>
      </c>
      <c r="M93" s="31">
        <v>1.24</v>
      </c>
      <c r="N93" s="31">
        <v>1.24</v>
      </c>
      <c r="O93" s="31">
        <v>1.24</v>
      </c>
      <c r="P93" s="31">
        <v>1.24</v>
      </c>
      <c r="Q93" s="31">
        <v>1.28</v>
      </c>
    </row>
    <row r="94" spans="1:17" x14ac:dyDescent="0.25">
      <c r="A94" s="30">
        <v>93</v>
      </c>
      <c r="B94" s="31">
        <v>1.29</v>
      </c>
      <c r="C94" s="31">
        <v>1.28</v>
      </c>
      <c r="D94" s="31">
        <v>1.29</v>
      </c>
      <c r="E94" s="31">
        <v>1.24</v>
      </c>
      <c r="F94" s="31">
        <v>1.29</v>
      </c>
      <c r="G94" s="31">
        <v>1.29</v>
      </c>
      <c r="H94" s="31">
        <v>1.29</v>
      </c>
      <c r="I94" s="31">
        <v>1.3</v>
      </c>
      <c r="J94" s="31">
        <v>1.29</v>
      </c>
      <c r="K94" s="31">
        <v>1.23</v>
      </c>
      <c r="L94" s="31">
        <v>1.25</v>
      </c>
      <c r="M94" s="31">
        <v>1.24</v>
      </c>
      <c r="N94" s="31">
        <v>1.24</v>
      </c>
      <c r="O94" s="31">
        <v>1.24</v>
      </c>
      <c r="P94" s="31">
        <v>1.24</v>
      </c>
      <c r="Q94" s="31">
        <v>1.28</v>
      </c>
    </row>
    <row r="95" spans="1:17" x14ac:dyDescent="0.25">
      <c r="A95" s="30">
        <v>94</v>
      </c>
      <c r="B95" s="31">
        <v>1.29</v>
      </c>
      <c r="C95" s="31">
        <v>1.28</v>
      </c>
      <c r="D95" s="31">
        <v>1.29</v>
      </c>
      <c r="E95" s="31">
        <v>1.24</v>
      </c>
      <c r="F95" s="31">
        <v>1.28</v>
      </c>
      <c r="G95" s="31">
        <v>1.29</v>
      </c>
      <c r="H95" s="31">
        <v>1.29</v>
      </c>
      <c r="I95" s="31">
        <v>1.29</v>
      </c>
      <c r="J95" s="31">
        <v>1.29</v>
      </c>
      <c r="K95" s="31">
        <v>1.22</v>
      </c>
      <c r="L95" s="31">
        <v>1.26</v>
      </c>
      <c r="M95" s="31">
        <v>1.24</v>
      </c>
      <c r="N95" s="31">
        <v>1.24</v>
      </c>
      <c r="O95" s="31">
        <v>1.24</v>
      </c>
      <c r="P95" s="31">
        <v>1.24</v>
      </c>
      <c r="Q95" s="31">
        <v>1.27</v>
      </c>
    </row>
    <row r="96" spans="1:17" x14ac:dyDescent="0.25">
      <c r="A96" s="30">
        <v>95</v>
      </c>
      <c r="B96" s="31">
        <v>1.29</v>
      </c>
      <c r="C96" s="31">
        <v>1.28</v>
      </c>
      <c r="D96" s="31">
        <v>1.29</v>
      </c>
      <c r="E96" s="31">
        <v>1.23</v>
      </c>
      <c r="F96" s="31">
        <v>1.28</v>
      </c>
      <c r="G96" s="31">
        <v>1.29</v>
      </c>
      <c r="H96" s="31">
        <v>1.29</v>
      </c>
      <c r="I96" s="31">
        <v>1.29</v>
      </c>
      <c r="J96" s="31">
        <v>1.29</v>
      </c>
      <c r="K96" s="31">
        <v>1.22</v>
      </c>
      <c r="L96" s="31">
        <v>1.25</v>
      </c>
      <c r="M96" s="31">
        <v>1.24</v>
      </c>
      <c r="N96" s="31">
        <v>1.24</v>
      </c>
      <c r="O96" s="31">
        <v>1.24</v>
      </c>
      <c r="P96" s="31">
        <v>1.24</v>
      </c>
      <c r="Q96" s="31">
        <v>1.27</v>
      </c>
    </row>
    <row r="97" spans="1:17" x14ac:dyDescent="0.25">
      <c r="A97" s="30">
        <v>96</v>
      </c>
      <c r="B97" s="31">
        <v>1.28</v>
      </c>
      <c r="C97" s="31">
        <v>1.27</v>
      </c>
      <c r="D97" s="31">
        <v>1.27</v>
      </c>
      <c r="E97" s="31">
        <v>1.22</v>
      </c>
      <c r="F97" s="31">
        <v>1.28</v>
      </c>
      <c r="G97" s="31">
        <v>1.28</v>
      </c>
      <c r="H97" s="31">
        <v>1.28</v>
      </c>
      <c r="I97" s="31">
        <v>1.28</v>
      </c>
      <c r="J97" s="31">
        <v>1.28</v>
      </c>
      <c r="K97" s="31">
        <v>1.21</v>
      </c>
      <c r="L97" s="31">
        <v>1.23</v>
      </c>
      <c r="M97" s="31">
        <v>1.23</v>
      </c>
      <c r="N97" s="31">
        <v>1.23</v>
      </c>
      <c r="O97" s="31">
        <v>1.23</v>
      </c>
      <c r="P97" s="31">
        <v>1.23</v>
      </c>
      <c r="Q97" s="31">
        <v>1.27</v>
      </c>
    </row>
    <row r="98" spans="1:17" x14ac:dyDescent="0.25">
      <c r="A98" s="30">
        <v>97</v>
      </c>
      <c r="B98" s="31">
        <v>1.27</v>
      </c>
      <c r="C98" s="31">
        <v>-1</v>
      </c>
      <c r="D98" s="31">
        <v>-1</v>
      </c>
      <c r="E98" s="31">
        <v>1.21</v>
      </c>
      <c r="F98" s="31">
        <v>1.27</v>
      </c>
      <c r="G98" s="31">
        <v>1.27</v>
      </c>
      <c r="H98" s="31">
        <v>1.27</v>
      </c>
      <c r="I98" s="31">
        <v>1.27</v>
      </c>
      <c r="J98" s="31">
        <v>1.27</v>
      </c>
      <c r="K98" s="31">
        <v>1.2</v>
      </c>
      <c r="L98" s="31">
        <v>1.22</v>
      </c>
      <c r="M98" s="31">
        <v>1.22</v>
      </c>
      <c r="N98" s="31">
        <v>1.22</v>
      </c>
      <c r="O98" s="31">
        <v>1.22</v>
      </c>
      <c r="P98" s="31">
        <v>1.23</v>
      </c>
      <c r="Q98" s="31">
        <v>1.26</v>
      </c>
    </row>
    <row r="99" spans="1:17" x14ac:dyDescent="0.25">
      <c r="A99" s="30">
        <v>98</v>
      </c>
      <c r="B99" s="31">
        <v>1.27</v>
      </c>
      <c r="C99" s="31">
        <v>1.26</v>
      </c>
      <c r="D99" s="31">
        <v>1.27</v>
      </c>
      <c r="E99" s="31">
        <v>1.22</v>
      </c>
      <c r="F99" s="31">
        <v>1.26</v>
      </c>
      <c r="G99" s="31">
        <v>1.27</v>
      </c>
      <c r="H99" s="31">
        <v>1.27</v>
      </c>
      <c r="I99" s="31">
        <v>1.27</v>
      </c>
      <c r="J99" s="31">
        <v>1.27</v>
      </c>
      <c r="K99" s="31">
        <v>1.2</v>
      </c>
      <c r="L99" s="31">
        <v>1.24</v>
      </c>
      <c r="M99" s="31">
        <v>1.22</v>
      </c>
      <c r="N99" s="31">
        <v>1.22</v>
      </c>
      <c r="O99" s="31">
        <v>1.22</v>
      </c>
      <c r="P99" s="31">
        <v>1.22</v>
      </c>
      <c r="Q99" s="31">
        <v>1.26</v>
      </c>
    </row>
    <row r="100" spans="1:17" x14ac:dyDescent="0.25">
      <c r="A100" s="30">
        <v>99</v>
      </c>
      <c r="B100" s="31">
        <v>1.28</v>
      </c>
      <c r="C100" s="31">
        <v>1.27</v>
      </c>
      <c r="D100" s="31">
        <v>1.28</v>
      </c>
      <c r="E100" s="31">
        <v>1.23</v>
      </c>
      <c r="F100" s="31">
        <v>1.27</v>
      </c>
      <c r="G100" s="31">
        <v>1.28</v>
      </c>
      <c r="H100" s="31">
        <v>1.28</v>
      </c>
      <c r="I100" s="31">
        <v>1.27</v>
      </c>
      <c r="J100" s="31">
        <v>1.27</v>
      </c>
      <c r="K100" s="31">
        <v>1.22</v>
      </c>
      <c r="L100" s="31">
        <v>1.25</v>
      </c>
      <c r="M100" s="31">
        <v>1.23</v>
      </c>
      <c r="N100" s="31">
        <v>1.23</v>
      </c>
      <c r="O100" s="31">
        <v>1.23</v>
      </c>
      <c r="P100" s="31">
        <v>1.23</v>
      </c>
      <c r="Q100" s="31">
        <v>1.27</v>
      </c>
    </row>
    <row r="101" spans="1:17" x14ac:dyDescent="0.25">
      <c r="A101" s="30">
        <v>100</v>
      </c>
      <c r="B101" s="31">
        <v>1.29</v>
      </c>
      <c r="C101" s="31">
        <v>1.28</v>
      </c>
      <c r="D101" s="31">
        <v>1.29</v>
      </c>
      <c r="E101" s="31">
        <v>1.23</v>
      </c>
      <c r="F101" s="31">
        <v>1.28</v>
      </c>
      <c r="G101" s="31">
        <v>1.29</v>
      </c>
      <c r="H101" s="31">
        <v>1.29</v>
      </c>
      <c r="I101" s="31">
        <v>1.29</v>
      </c>
      <c r="J101" s="31">
        <v>1.29</v>
      </c>
      <c r="K101" s="31">
        <v>1.22</v>
      </c>
      <c r="L101" s="31">
        <v>1.24</v>
      </c>
      <c r="M101" s="31">
        <v>1.24</v>
      </c>
      <c r="N101" s="31">
        <v>1.24</v>
      </c>
      <c r="O101" s="31">
        <v>1.24</v>
      </c>
      <c r="P101" s="31">
        <v>1.24</v>
      </c>
      <c r="Q101" s="31">
        <v>1.27</v>
      </c>
    </row>
    <row r="102" spans="1:17" x14ac:dyDescent="0.25">
      <c r="A102" s="30">
        <v>101</v>
      </c>
      <c r="B102" s="31">
        <v>1.29</v>
      </c>
      <c r="C102" s="31">
        <v>1.28</v>
      </c>
      <c r="D102" s="31">
        <v>1.28</v>
      </c>
      <c r="E102" s="31">
        <v>1.23</v>
      </c>
      <c r="F102" s="31">
        <v>1.28</v>
      </c>
      <c r="G102" s="31">
        <v>1.28</v>
      </c>
      <c r="H102" s="31">
        <v>1.28</v>
      </c>
      <c r="I102" s="31">
        <v>1.28</v>
      </c>
      <c r="J102" s="31">
        <v>1.28</v>
      </c>
      <c r="K102" s="31">
        <v>1.22</v>
      </c>
      <c r="L102" s="31">
        <v>1.24</v>
      </c>
      <c r="M102" s="31">
        <v>1.23</v>
      </c>
      <c r="N102" s="31">
        <v>1.24</v>
      </c>
      <c r="O102" s="31">
        <v>1.24</v>
      </c>
      <c r="P102" s="31">
        <v>1.24</v>
      </c>
      <c r="Q102" s="31">
        <v>1.27</v>
      </c>
    </row>
    <row r="103" spans="1:17" x14ac:dyDescent="0.25">
      <c r="A103" s="30">
        <v>102</v>
      </c>
      <c r="B103" s="31">
        <v>1.28</v>
      </c>
      <c r="C103" s="31">
        <v>1.27</v>
      </c>
      <c r="D103" s="31">
        <v>1.28</v>
      </c>
      <c r="E103" s="31">
        <v>1.23</v>
      </c>
      <c r="F103" s="31">
        <v>1.28</v>
      </c>
      <c r="G103" s="31">
        <v>1.28</v>
      </c>
      <c r="H103" s="31">
        <v>1.28</v>
      </c>
      <c r="I103" s="31">
        <v>1.28</v>
      </c>
      <c r="J103" s="31">
        <v>1.28</v>
      </c>
      <c r="K103" s="31">
        <v>1.22</v>
      </c>
      <c r="L103" s="31">
        <v>1.25</v>
      </c>
      <c r="M103" s="31">
        <v>1.23</v>
      </c>
      <c r="N103" s="31">
        <v>1.23</v>
      </c>
      <c r="O103" s="31">
        <v>1.23</v>
      </c>
      <c r="P103" s="31">
        <v>1.23</v>
      </c>
      <c r="Q103" s="31">
        <v>1.27</v>
      </c>
    </row>
    <row r="104" spans="1:17" x14ac:dyDescent="0.25">
      <c r="A104" s="30">
        <v>103</v>
      </c>
      <c r="B104" s="31">
        <v>1.28</v>
      </c>
      <c r="C104" s="31">
        <v>1.28</v>
      </c>
      <c r="D104" s="31">
        <v>1.28</v>
      </c>
      <c r="E104" s="31">
        <v>1.22</v>
      </c>
      <c r="F104" s="31">
        <v>1.27</v>
      </c>
      <c r="G104" s="31">
        <v>1.28</v>
      </c>
      <c r="H104" s="31">
        <v>1.28</v>
      </c>
      <c r="I104" s="31">
        <v>1.28</v>
      </c>
      <c r="J104" s="31">
        <v>1.28</v>
      </c>
      <c r="K104" s="31">
        <v>1.21</v>
      </c>
      <c r="L104" s="31">
        <v>1.25</v>
      </c>
      <c r="M104" s="31">
        <v>1.23</v>
      </c>
      <c r="N104" s="31">
        <v>1.23</v>
      </c>
      <c r="O104" s="31">
        <v>1.23</v>
      </c>
      <c r="P104" s="31">
        <v>1.23</v>
      </c>
      <c r="Q104" s="31">
        <v>1.26</v>
      </c>
    </row>
    <row r="105" spans="1:17" x14ac:dyDescent="0.25">
      <c r="A105" s="30">
        <v>104</v>
      </c>
      <c r="B105" s="31">
        <v>1.28</v>
      </c>
      <c r="C105" s="31">
        <v>1.27</v>
      </c>
      <c r="D105" s="31">
        <v>1.28</v>
      </c>
      <c r="E105" s="31">
        <v>1.23</v>
      </c>
      <c r="F105" s="31">
        <v>1.27</v>
      </c>
      <c r="G105" s="31">
        <v>1.28</v>
      </c>
      <c r="H105" s="31">
        <v>1.28</v>
      </c>
      <c r="I105" s="31">
        <v>1.28</v>
      </c>
      <c r="J105" s="31">
        <v>1.28</v>
      </c>
      <c r="K105" s="31">
        <v>1.22</v>
      </c>
      <c r="L105" s="31">
        <v>1.24</v>
      </c>
      <c r="M105" s="31">
        <v>1.23</v>
      </c>
      <c r="N105" s="31">
        <v>1.23</v>
      </c>
      <c r="O105" s="31">
        <v>1.23</v>
      </c>
      <c r="P105" s="31">
        <v>1.23</v>
      </c>
      <c r="Q105" s="31">
        <v>1.26</v>
      </c>
    </row>
    <row r="106" spans="1:17" x14ac:dyDescent="0.25">
      <c r="A106" s="30">
        <v>105</v>
      </c>
      <c r="B106" s="31">
        <v>1.27</v>
      </c>
      <c r="C106" s="31">
        <v>-1</v>
      </c>
      <c r="D106" s="31">
        <v>-1</v>
      </c>
      <c r="E106" s="31">
        <v>1.22</v>
      </c>
      <c r="F106" s="31">
        <v>1.26</v>
      </c>
      <c r="G106" s="31">
        <v>1.27</v>
      </c>
      <c r="H106" s="31">
        <v>1.27</v>
      </c>
      <c r="I106" s="31">
        <v>1.27</v>
      </c>
      <c r="J106" s="31">
        <v>1.27</v>
      </c>
      <c r="K106" s="31">
        <v>1.2</v>
      </c>
      <c r="L106" s="31">
        <v>1.22</v>
      </c>
      <c r="M106" s="31">
        <v>1.22</v>
      </c>
      <c r="N106" s="31">
        <v>1.22</v>
      </c>
      <c r="O106" s="31">
        <v>1.22</v>
      </c>
      <c r="P106" s="31">
        <v>1.22</v>
      </c>
      <c r="Q106" s="31">
        <v>1.25</v>
      </c>
    </row>
    <row r="107" spans="1:17" x14ac:dyDescent="0.25">
      <c r="A107" s="30">
        <v>106</v>
      </c>
      <c r="B107" s="31">
        <v>1.26</v>
      </c>
      <c r="C107" s="31">
        <v>1.25</v>
      </c>
      <c r="D107" s="31">
        <v>1.25</v>
      </c>
      <c r="E107" s="31">
        <v>1.2</v>
      </c>
      <c r="F107" s="31">
        <v>1.24</v>
      </c>
      <c r="G107" s="31">
        <v>1.25</v>
      </c>
      <c r="H107" s="31">
        <v>1.26</v>
      </c>
      <c r="I107" s="31">
        <v>1.26</v>
      </c>
      <c r="J107" s="31">
        <v>1.26</v>
      </c>
      <c r="K107" s="31">
        <v>1.18</v>
      </c>
      <c r="L107" s="31">
        <v>1.21</v>
      </c>
      <c r="M107" s="31">
        <v>1.2</v>
      </c>
      <c r="N107" s="31">
        <v>1.2</v>
      </c>
      <c r="O107" s="31">
        <v>1.2</v>
      </c>
      <c r="P107" s="31">
        <v>1.2</v>
      </c>
      <c r="Q107" s="31">
        <v>1.23</v>
      </c>
    </row>
    <row r="108" spans="1:17" x14ac:dyDescent="0.25">
      <c r="A108" s="30">
        <v>107</v>
      </c>
      <c r="B108" s="31">
        <v>1.25</v>
      </c>
      <c r="C108" s="31">
        <v>1.24</v>
      </c>
      <c r="D108" s="31">
        <v>1.25</v>
      </c>
      <c r="E108" s="31">
        <v>1.19</v>
      </c>
      <c r="F108" s="31">
        <v>1.25</v>
      </c>
      <c r="G108" s="31">
        <v>1.25</v>
      </c>
      <c r="H108" s="31">
        <v>1.24</v>
      </c>
      <c r="I108" s="31">
        <v>1.25</v>
      </c>
      <c r="J108" s="31">
        <v>1.24</v>
      </c>
      <c r="K108" s="31">
        <v>1.17</v>
      </c>
      <c r="L108" s="31">
        <v>1.21</v>
      </c>
      <c r="M108" s="31">
        <v>1.19</v>
      </c>
      <c r="N108" s="31">
        <v>1.19</v>
      </c>
      <c r="O108" s="31">
        <v>1.19</v>
      </c>
      <c r="P108" s="31">
        <v>1.19</v>
      </c>
      <c r="Q108" s="31">
        <v>1.24</v>
      </c>
    </row>
    <row r="109" spans="1:17" x14ac:dyDescent="0.25">
      <c r="A109" s="30">
        <v>108</v>
      </c>
      <c r="B109" s="31">
        <v>1.25</v>
      </c>
      <c r="C109" s="31">
        <v>1.24</v>
      </c>
      <c r="D109" s="31">
        <v>1.25</v>
      </c>
      <c r="E109" s="31">
        <v>1.19</v>
      </c>
      <c r="F109" s="31">
        <v>1.23</v>
      </c>
      <c r="G109" s="31">
        <v>1.23</v>
      </c>
      <c r="H109" s="31">
        <v>1.24</v>
      </c>
      <c r="I109" s="31">
        <v>1.23</v>
      </c>
      <c r="J109" s="31">
        <v>1.23</v>
      </c>
      <c r="K109" s="31">
        <v>1.17</v>
      </c>
      <c r="L109" s="31">
        <v>1.21</v>
      </c>
      <c r="M109" s="31">
        <v>1.19</v>
      </c>
      <c r="N109" s="31">
        <v>1.19</v>
      </c>
      <c r="O109" s="31">
        <v>1.19</v>
      </c>
      <c r="P109" s="31">
        <v>1.19</v>
      </c>
      <c r="Q109" s="31">
        <v>1.23</v>
      </c>
    </row>
    <row r="110" spans="1:17" x14ac:dyDescent="0.25">
      <c r="A110" s="30">
        <v>109</v>
      </c>
      <c r="B110" s="31">
        <v>1.26</v>
      </c>
      <c r="C110" s="31">
        <v>1.24</v>
      </c>
      <c r="D110" s="31">
        <v>1.26</v>
      </c>
      <c r="E110" s="31">
        <v>1.21</v>
      </c>
      <c r="F110" s="31">
        <v>1.25</v>
      </c>
      <c r="G110" s="31">
        <v>1.25</v>
      </c>
      <c r="H110" s="31">
        <v>1.25</v>
      </c>
      <c r="I110" s="31">
        <v>1.25</v>
      </c>
      <c r="J110" s="31">
        <v>1.25</v>
      </c>
      <c r="K110" s="31">
        <v>1.18</v>
      </c>
      <c r="L110" s="31">
        <v>1.22</v>
      </c>
      <c r="M110" s="31">
        <v>1.2</v>
      </c>
      <c r="N110" s="31">
        <v>1.2</v>
      </c>
      <c r="O110" s="31">
        <v>1.2</v>
      </c>
      <c r="P110" s="31">
        <v>1.2</v>
      </c>
      <c r="Q110" s="31">
        <v>1.24</v>
      </c>
    </row>
    <row r="111" spans="1:17" x14ac:dyDescent="0.25">
      <c r="A111" s="30">
        <v>110</v>
      </c>
      <c r="B111" s="31">
        <v>1.27</v>
      </c>
      <c r="C111" s="31">
        <v>1.26</v>
      </c>
      <c r="D111" s="31">
        <v>1.27</v>
      </c>
      <c r="E111" s="31">
        <v>1.22</v>
      </c>
      <c r="F111" s="31">
        <v>1.26</v>
      </c>
      <c r="G111" s="31">
        <v>1.27</v>
      </c>
      <c r="H111" s="31">
        <v>1.27</v>
      </c>
      <c r="I111" s="31">
        <v>1.27</v>
      </c>
      <c r="J111" s="31">
        <v>1.27</v>
      </c>
      <c r="K111" s="31">
        <v>1.2</v>
      </c>
      <c r="L111" s="31">
        <v>1.23</v>
      </c>
      <c r="M111" s="31">
        <v>1.21</v>
      </c>
      <c r="N111" s="31">
        <v>1.21</v>
      </c>
      <c r="O111" s="31">
        <v>1.22</v>
      </c>
      <c r="P111" s="31">
        <v>1.22</v>
      </c>
      <c r="Q111" s="31">
        <v>1.25</v>
      </c>
    </row>
    <row r="112" spans="1:17" x14ac:dyDescent="0.25">
      <c r="A112" s="30">
        <v>111</v>
      </c>
      <c r="B112" s="31">
        <v>1.28</v>
      </c>
      <c r="C112" s="31">
        <v>1.26</v>
      </c>
      <c r="D112" s="31">
        <v>1.28</v>
      </c>
      <c r="E112" s="31">
        <v>1.22</v>
      </c>
      <c r="F112" s="31">
        <v>1.27</v>
      </c>
      <c r="G112" s="31">
        <v>1.28</v>
      </c>
      <c r="H112" s="31">
        <v>1.28</v>
      </c>
      <c r="I112" s="31">
        <v>1.28</v>
      </c>
      <c r="J112" s="31">
        <v>1.28</v>
      </c>
      <c r="K112" s="31">
        <v>1.2</v>
      </c>
      <c r="L112" s="31">
        <v>1.24</v>
      </c>
      <c r="M112" s="31">
        <v>1.22</v>
      </c>
      <c r="N112" s="31">
        <v>1.22</v>
      </c>
      <c r="O112" s="31">
        <v>1.22</v>
      </c>
      <c r="P112" s="31">
        <v>1.22</v>
      </c>
      <c r="Q112" s="31">
        <v>1.26</v>
      </c>
    </row>
    <row r="113" spans="1:17" x14ac:dyDescent="0.25">
      <c r="A113" s="30">
        <v>112</v>
      </c>
      <c r="B113" s="31">
        <v>1.27</v>
      </c>
      <c r="C113" s="31">
        <v>1.26</v>
      </c>
      <c r="D113" s="31">
        <v>1.26</v>
      </c>
      <c r="E113" s="31">
        <v>1.22</v>
      </c>
      <c r="F113" s="31">
        <v>1.27</v>
      </c>
      <c r="G113" s="31">
        <v>1.26</v>
      </c>
      <c r="H113" s="31">
        <v>1.26</v>
      </c>
      <c r="I113" s="31">
        <v>1.27</v>
      </c>
      <c r="J113" s="31">
        <v>1.27</v>
      </c>
      <c r="K113" s="31">
        <v>1.21</v>
      </c>
      <c r="L113" s="31">
        <v>1.22</v>
      </c>
      <c r="M113" s="31">
        <v>1.22</v>
      </c>
      <c r="N113" s="31">
        <v>1.22</v>
      </c>
      <c r="O113" s="31">
        <v>1.22</v>
      </c>
      <c r="P113" s="31">
        <v>1.22</v>
      </c>
      <c r="Q113" s="31">
        <v>1.26</v>
      </c>
    </row>
    <row r="114" spans="1:17" x14ac:dyDescent="0.25">
      <c r="A114" s="30">
        <v>113</v>
      </c>
      <c r="B114" s="31">
        <v>1.28</v>
      </c>
      <c r="C114" s="31">
        <v>1.27</v>
      </c>
      <c r="D114" s="31">
        <v>1.27</v>
      </c>
      <c r="E114" s="31">
        <v>1.23</v>
      </c>
      <c r="F114" s="31">
        <v>1.27</v>
      </c>
      <c r="G114" s="31">
        <v>1.27</v>
      </c>
      <c r="H114" s="31">
        <v>1.27</v>
      </c>
      <c r="I114" s="31">
        <v>1.27</v>
      </c>
      <c r="J114" s="31">
        <v>1.27</v>
      </c>
      <c r="K114" s="31">
        <v>1.21</v>
      </c>
      <c r="L114" s="31">
        <v>1.24</v>
      </c>
      <c r="M114" s="31">
        <v>1.23</v>
      </c>
      <c r="N114" s="31">
        <v>1.23</v>
      </c>
      <c r="O114" s="31">
        <v>1.23</v>
      </c>
      <c r="P114" s="31">
        <v>1.23</v>
      </c>
      <c r="Q114" s="31">
        <v>1.26</v>
      </c>
    </row>
    <row r="115" spans="1:17" x14ac:dyDescent="0.25">
      <c r="A115" s="30">
        <v>114</v>
      </c>
      <c r="B115" s="31">
        <v>1.29</v>
      </c>
      <c r="C115" s="31">
        <v>1.27</v>
      </c>
      <c r="D115" s="31">
        <v>1.28</v>
      </c>
      <c r="E115" s="31">
        <v>1.22</v>
      </c>
      <c r="F115" s="31">
        <v>1.28</v>
      </c>
      <c r="G115" s="31">
        <v>1.29</v>
      </c>
      <c r="H115" s="31">
        <v>1.29</v>
      </c>
      <c r="I115" s="31">
        <v>1.29</v>
      </c>
      <c r="J115" s="31">
        <v>1.28</v>
      </c>
      <c r="K115" s="31">
        <v>1.22</v>
      </c>
      <c r="L115" s="31">
        <v>1.25</v>
      </c>
      <c r="M115" s="31">
        <v>1.23</v>
      </c>
      <c r="N115" s="31">
        <v>1.23</v>
      </c>
      <c r="O115" s="31">
        <v>1.23</v>
      </c>
      <c r="P115" s="31">
        <v>1.23</v>
      </c>
      <c r="Q115" s="31">
        <v>1.27</v>
      </c>
    </row>
    <row r="116" spans="1:17" x14ac:dyDescent="0.25">
      <c r="A116" s="30">
        <v>115</v>
      </c>
      <c r="B116" s="31">
        <v>1.28</v>
      </c>
      <c r="C116" s="31">
        <v>1.27</v>
      </c>
      <c r="D116" s="31">
        <v>1.28</v>
      </c>
      <c r="E116" s="31">
        <v>1.22</v>
      </c>
      <c r="F116" s="31">
        <v>1.27</v>
      </c>
      <c r="G116" s="31">
        <v>1.28</v>
      </c>
      <c r="H116" s="31">
        <v>1.28</v>
      </c>
      <c r="I116" s="31">
        <v>1.28</v>
      </c>
      <c r="J116" s="31">
        <v>1.28</v>
      </c>
      <c r="K116" s="31">
        <v>1.21</v>
      </c>
      <c r="L116" s="31">
        <v>1.25</v>
      </c>
      <c r="M116" s="31">
        <v>1.22</v>
      </c>
      <c r="N116" s="31">
        <v>1.22</v>
      </c>
      <c r="O116" s="31">
        <v>1.22</v>
      </c>
      <c r="P116" s="31">
        <v>1.23</v>
      </c>
      <c r="Q116" s="31">
        <v>1.26</v>
      </c>
    </row>
    <row r="117" spans="1:17" x14ac:dyDescent="0.25">
      <c r="A117" s="30">
        <v>116</v>
      </c>
      <c r="B117" s="31">
        <v>1.27</v>
      </c>
      <c r="C117" s="31">
        <v>1.26</v>
      </c>
      <c r="D117" s="31">
        <v>1.26</v>
      </c>
      <c r="E117" s="31">
        <v>1.2</v>
      </c>
      <c r="F117" s="31">
        <v>1.26</v>
      </c>
      <c r="G117" s="31">
        <v>1.26</v>
      </c>
      <c r="H117" s="31">
        <v>1.26</v>
      </c>
      <c r="I117" s="31">
        <v>1.26</v>
      </c>
      <c r="J117" s="31">
        <v>1.26</v>
      </c>
      <c r="K117" s="31">
        <v>1.19</v>
      </c>
      <c r="L117" s="31">
        <v>1.24</v>
      </c>
      <c r="M117" s="31">
        <v>1.21</v>
      </c>
      <c r="N117" s="31">
        <v>1.21</v>
      </c>
      <c r="O117" s="31">
        <v>1.21</v>
      </c>
      <c r="P117" s="31">
        <v>1.21</v>
      </c>
      <c r="Q117" s="31">
        <v>1.25</v>
      </c>
    </row>
    <row r="118" spans="1:17" x14ac:dyDescent="0.25">
      <c r="A118" s="30">
        <v>117</v>
      </c>
      <c r="B118" s="31">
        <v>1.28</v>
      </c>
      <c r="C118" s="31">
        <v>1.27</v>
      </c>
      <c r="D118" s="31">
        <v>1.28</v>
      </c>
      <c r="E118" s="31">
        <v>1.21</v>
      </c>
      <c r="F118" s="31">
        <v>1.26</v>
      </c>
      <c r="G118" s="31">
        <v>1.28</v>
      </c>
      <c r="H118" s="31">
        <v>1.28</v>
      </c>
      <c r="I118" s="31">
        <v>1.28</v>
      </c>
      <c r="J118" s="31">
        <v>1.28</v>
      </c>
      <c r="K118" s="31">
        <v>1.2</v>
      </c>
      <c r="L118" s="31">
        <v>1.2</v>
      </c>
      <c r="M118" s="31">
        <v>1.22</v>
      </c>
      <c r="N118" s="31">
        <v>1.22</v>
      </c>
      <c r="O118" s="31">
        <v>1.22</v>
      </c>
      <c r="P118" s="31">
        <v>1.22</v>
      </c>
      <c r="Q118" s="31">
        <v>1.25</v>
      </c>
    </row>
    <row r="119" spans="1:17" x14ac:dyDescent="0.25">
      <c r="A119" s="30">
        <v>118</v>
      </c>
      <c r="B119" s="31">
        <v>1.27</v>
      </c>
      <c r="C119" s="31">
        <v>1.26</v>
      </c>
      <c r="D119" s="31">
        <v>1.26</v>
      </c>
      <c r="E119" s="31">
        <v>1.21</v>
      </c>
      <c r="F119" s="31">
        <v>1.26</v>
      </c>
      <c r="G119" s="31">
        <v>1.26</v>
      </c>
      <c r="H119" s="31">
        <v>1.27</v>
      </c>
      <c r="I119" s="31">
        <v>1.27</v>
      </c>
      <c r="J119" s="31">
        <v>1.27</v>
      </c>
      <c r="K119" s="31">
        <v>1.2</v>
      </c>
      <c r="L119" s="31">
        <v>1.21</v>
      </c>
      <c r="M119" s="31">
        <v>1.21</v>
      </c>
      <c r="N119" s="31">
        <v>1.21</v>
      </c>
      <c r="O119" s="31">
        <v>1.21</v>
      </c>
      <c r="P119" s="31">
        <v>1.22</v>
      </c>
      <c r="Q119" s="31">
        <v>1.26</v>
      </c>
    </row>
    <row r="120" spans="1:17" x14ac:dyDescent="0.25">
      <c r="A120" s="30">
        <v>119</v>
      </c>
      <c r="B120" s="31">
        <v>1.26</v>
      </c>
      <c r="C120" s="31">
        <v>1.25</v>
      </c>
      <c r="D120" s="31">
        <v>1.26</v>
      </c>
      <c r="E120" s="31">
        <v>1.2</v>
      </c>
      <c r="F120" s="31">
        <v>1.26</v>
      </c>
      <c r="G120" s="31">
        <v>1.25</v>
      </c>
      <c r="H120" s="31">
        <v>1.25</v>
      </c>
      <c r="I120" s="31">
        <v>1.25</v>
      </c>
      <c r="J120" s="31">
        <v>1.26</v>
      </c>
      <c r="K120" s="31">
        <v>1.19</v>
      </c>
      <c r="L120" s="31">
        <v>1.23</v>
      </c>
      <c r="M120" s="31">
        <v>1.21</v>
      </c>
      <c r="N120" s="31">
        <v>1.21</v>
      </c>
      <c r="O120" s="31">
        <v>1.21</v>
      </c>
      <c r="P120" s="31">
        <v>1.21</v>
      </c>
      <c r="Q120" s="31">
        <v>1.25</v>
      </c>
    </row>
    <row r="121" spans="1:17" x14ac:dyDescent="0.25">
      <c r="A121" s="30">
        <v>120</v>
      </c>
      <c r="B121" s="31">
        <v>1.27</v>
      </c>
      <c r="C121" s="31">
        <v>1.25</v>
      </c>
      <c r="D121" s="31">
        <v>1.27</v>
      </c>
      <c r="E121" s="31">
        <v>1.2</v>
      </c>
      <c r="F121" s="31">
        <v>1.25</v>
      </c>
      <c r="G121" s="31">
        <v>1.27</v>
      </c>
      <c r="H121" s="31">
        <v>1.27</v>
      </c>
      <c r="I121" s="31">
        <v>1.26</v>
      </c>
      <c r="J121" s="31">
        <v>1.27</v>
      </c>
      <c r="K121" s="31">
        <v>1.19</v>
      </c>
      <c r="L121" s="31">
        <v>1.21</v>
      </c>
      <c r="M121" s="31">
        <v>1.2</v>
      </c>
      <c r="N121" s="31">
        <v>1.2</v>
      </c>
      <c r="O121" s="31">
        <v>1.2</v>
      </c>
      <c r="P121" s="31">
        <v>1.21</v>
      </c>
      <c r="Q121" s="31">
        <v>1.25</v>
      </c>
    </row>
    <row r="122" spans="1:17" x14ac:dyDescent="0.25">
      <c r="A122" s="30">
        <v>121</v>
      </c>
      <c r="B122" s="31">
        <v>1.25</v>
      </c>
      <c r="C122" s="31">
        <v>1.24</v>
      </c>
      <c r="D122" s="31">
        <v>1.24</v>
      </c>
      <c r="E122" s="31">
        <v>1.2</v>
      </c>
      <c r="F122" s="31">
        <v>1.24</v>
      </c>
      <c r="G122" s="31">
        <v>1.24</v>
      </c>
      <c r="H122" s="31">
        <v>1.24</v>
      </c>
      <c r="I122" s="31">
        <v>1.24</v>
      </c>
      <c r="J122" s="31">
        <v>1.24</v>
      </c>
      <c r="K122" s="31">
        <v>1.18</v>
      </c>
      <c r="L122" s="31">
        <v>1.21</v>
      </c>
      <c r="M122" s="31">
        <v>1.19</v>
      </c>
      <c r="N122" s="31">
        <v>1.2</v>
      </c>
      <c r="O122" s="31">
        <v>1.2</v>
      </c>
      <c r="P122" s="31">
        <v>1.2</v>
      </c>
      <c r="Q122" s="31">
        <v>1.23</v>
      </c>
    </row>
    <row r="123" spans="1:17" x14ac:dyDescent="0.25">
      <c r="A123" s="30">
        <v>122</v>
      </c>
      <c r="B123" s="31">
        <v>1.24</v>
      </c>
      <c r="C123" s="31">
        <v>1.22</v>
      </c>
      <c r="D123" s="31">
        <v>1.23</v>
      </c>
      <c r="E123" s="31">
        <v>1.18</v>
      </c>
      <c r="F123" s="31">
        <v>1.22</v>
      </c>
      <c r="G123" s="31">
        <v>1.23</v>
      </c>
      <c r="H123" s="31">
        <v>1.23</v>
      </c>
      <c r="I123" s="31">
        <v>1.23</v>
      </c>
      <c r="J123" s="31">
        <v>1.23</v>
      </c>
      <c r="K123" s="31">
        <v>1.1599999999999999</v>
      </c>
      <c r="L123" s="31">
        <v>1.19</v>
      </c>
      <c r="M123" s="31">
        <v>1.18</v>
      </c>
      <c r="N123" s="31">
        <v>1.18</v>
      </c>
      <c r="O123" s="31">
        <v>1.18</v>
      </c>
      <c r="P123" s="31">
        <v>1.18</v>
      </c>
      <c r="Q123" s="31">
        <v>1.21</v>
      </c>
    </row>
    <row r="124" spans="1:17" x14ac:dyDescent="0.25">
      <c r="A124" s="1"/>
      <c r="B124" s="2"/>
      <c r="D124" s="2"/>
      <c r="E124" s="2"/>
      <c r="F124" s="2"/>
      <c r="I124" s="2"/>
      <c r="J124" s="2"/>
      <c r="M124" s="2"/>
      <c r="P124" s="2"/>
    </row>
    <row r="125" spans="1:17" x14ac:dyDescent="0.25">
      <c r="A125" s="1"/>
      <c r="B125" s="2"/>
      <c r="D125" s="2"/>
      <c r="E125" s="2"/>
      <c r="F125" s="2"/>
      <c r="I125" s="2"/>
      <c r="J125" s="2"/>
      <c r="M125" s="2"/>
      <c r="P125" s="2"/>
    </row>
    <row r="126" spans="1:17" x14ac:dyDescent="0.25">
      <c r="A126" s="1"/>
      <c r="B126" s="2"/>
      <c r="D126" s="2"/>
      <c r="E126" s="2"/>
      <c r="F126" s="2"/>
      <c r="I126" s="2"/>
      <c r="J126" s="2"/>
      <c r="M126" s="2"/>
      <c r="P126" s="2"/>
    </row>
    <row r="127" spans="1:17" x14ac:dyDescent="0.25">
      <c r="A127" s="1"/>
      <c r="B127" s="2"/>
      <c r="D127" s="2"/>
      <c r="E127" s="2"/>
      <c r="F127" s="2"/>
      <c r="I127" s="2"/>
      <c r="J127" s="2"/>
      <c r="M127" s="2"/>
      <c r="P127" s="2"/>
    </row>
    <row r="128" spans="1:17" x14ac:dyDescent="0.25">
      <c r="A128" s="1"/>
      <c r="B128" s="2"/>
      <c r="D128" s="2"/>
      <c r="E128" s="2"/>
      <c r="F128" s="2"/>
      <c r="I128" s="2"/>
      <c r="J128" s="2"/>
      <c r="M128" s="2"/>
      <c r="P128" s="2"/>
    </row>
    <row r="129" spans="1:16" x14ac:dyDescent="0.25">
      <c r="A129" s="1"/>
      <c r="B129" s="2"/>
      <c r="D129" s="2"/>
      <c r="E129" s="2"/>
      <c r="F129" s="2"/>
      <c r="I129" s="2"/>
      <c r="J129" s="2"/>
      <c r="M129" s="2"/>
      <c r="P129" s="2"/>
    </row>
    <row r="130" spans="1:16" x14ac:dyDescent="0.25">
      <c r="A130" s="1"/>
      <c r="B130" s="2"/>
      <c r="D130" s="2"/>
      <c r="E130" s="2"/>
      <c r="F130" s="2"/>
      <c r="I130" s="2"/>
      <c r="J130" s="2"/>
      <c r="M130" s="2"/>
      <c r="P130" s="2"/>
    </row>
    <row r="131" spans="1:16" x14ac:dyDescent="0.25">
      <c r="A131" s="1"/>
      <c r="B131" s="2"/>
      <c r="D131" s="2"/>
      <c r="E131" s="2"/>
      <c r="F131" s="2"/>
      <c r="I131" s="2"/>
      <c r="J131" s="2"/>
      <c r="M131" s="2"/>
      <c r="P131" s="2"/>
    </row>
    <row r="132" spans="1:16" x14ac:dyDescent="0.25">
      <c r="A132" s="1"/>
      <c r="B132" s="2"/>
      <c r="D132" s="2"/>
      <c r="E132" s="2"/>
      <c r="F132" s="2"/>
      <c r="I132" s="2"/>
      <c r="J132" s="2"/>
      <c r="M132" s="2"/>
      <c r="P132" s="2"/>
    </row>
    <row r="133" spans="1:16" x14ac:dyDescent="0.25">
      <c r="A133" s="1"/>
      <c r="B133" s="2"/>
      <c r="D133" s="2"/>
      <c r="E133" s="2"/>
      <c r="F133" s="2"/>
      <c r="I133" s="2"/>
      <c r="J133" s="2"/>
      <c r="M133" s="2"/>
      <c r="P133" s="2"/>
    </row>
    <row r="134" spans="1:16" x14ac:dyDescent="0.25">
      <c r="A134" s="1"/>
      <c r="B134" s="2"/>
      <c r="D134" s="2"/>
      <c r="E134" s="2"/>
      <c r="F134" s="2"/>
      <c r="I134" s="2"/>
      <c r="J134" s="2"/>
      <c r="M134" s="2"/>
      <c r="P134" s="2"/>
    </row>
    <row r="135" spans="1:16" x14ac:dyDescent="0.25">
      <c r="A135" s="1"/>
      <c r="B135" s="2"/>
      <c r="D135" s="2"/>
      <c r="E135" s="2"/>
      <c r="F135" s="2"/>
      <c r="I135" s="2"/>
      <c r="J135" s="2"/>
      <c r="M135" s="2"/>
      <c r="P135" s="2"/>
    </row>
    <row r="136" spans="1:16" x14ac:dyDescent="0.25">
      <c r="A136" s="1"/>
      <c r="B136" s="2"/>
      <c r="D136" s="2"/>
      <c r="E136" s="2"/>
      <c r="F136" s="2"/>
      <c r="I136" s="2"/>
      <c r="J136" s="2"/>
      <c r="M136" s="2"/>
      <c r="P136" s="2"/>
    </row>
    <row r="137" spans="1:16" x14ac:dyDescent="0.25">
      <c r="A137" s="1"/>
      <c r="B137" s="2"/>
      <c r="D137" s="2"/>
      <c r="E137" s="2"/>
      <c r="F137" s="2"/>
      <c r="I137" s="2"/>
      <c r="J137" s="2"/>
      <c r="M137" s="2"/>
      <c r="P137" s="2"/>
    </row>
    <row r="138" spans="1:16" x14ac:dyDescent="0.25">
      <c r="A138" s="1"/>
      <c r="B138" s="2"/>
      <c r="D138" s="2"/>
      <c r="E138" s="2"/>
      <c r="F138" s="2"/>
      <c r="I138" s="2"/>
      <c r="J138" s="2"/>
      <c r="M138" s="2"/>
      <c r="P138" s="2"/>
    </row>
    <row r="139" spans="1:16" x14ac:dyDescent="0.25">
      <c r="A139" s="1"/>
      <c r="B139" s="2"/>
      <c r="D139" s="2"/>
      <c r="E139" s="2"/>
      <c r="F139" s="2"/>
      <c r="I139" s="2"/>
      <c r="J139" s="2"/>
      <c r="M139" s="2"/>
      <c r="P139" s="2"/>
    </row>
    <row r="140" spans="1:16" x14ac:dyDescent="0.25">
      <c r="A140" s="1"/>
      <c r="B140" s="2"/>
      <c r="D140" s="2"/>
      <c r="E140" s="2"/>
      <c r="F140" s="2"/>
      <c r="I140" s="2"/>
      <c r="J140" s="2"/>
      <c r="M140" s="2"/>
      <c r="P140" s="2"/>
    </row>
    <row r="141" spans="1:16" x14ac:dyDescent="0.25">
      <c r="A141" s="1"/>
      <c r="B141" s="2"/>
      <c r="D141" s="2"/>
      <c r="E141" s="2"/>
      <c r="F141" s="2"/>
      <c r="I141" s="2"/>
      <c r="J141" s="2"/>
      <c r="M141" s="2"/>
      <c r="P141" s="2"/>
    </row>
    <row r="142" spans="1:16" x14ac:dyDescent="0.25">
      <c r="A142" s="1"/>
      <c r="B142" s="2"/>
      <c r="D142" s="2"/>
      <c r="E142" s="2"/>
      <c r="F142" s="2"/>
      <c r="I142" s="2"/>
      <c r="J142" s="2"/>
      <c r="M142" s="2"/>
      <c r="P142" s="2"/>
    </row>
    <row r="143" spans="1:16" x14ac:dyDescent="0.25">
      <c r="A143" s="1"/>
      <c r="B143" s="2"/>
      <c r="D143" s="2"/>
      <c r="E143" s="2"/>
      <c r="F143" s="2"/>
      <c r="I143" s="2"/>
      <c r="J143" s="2"/>
      <c r="M143" s="2"/>
      <c r="P143" s="2"/>
    </row>
    <row r="144" spans="1:16" x14ac:dyDescent="0.25">
      <c r="A144" s="1"/>
      <c r="B144" s="2"/>
      <c r="D144" s="2"/>
      <c r="E144" s="2"/>
      <c r="F144" s="2"/>
      <c r="I144" s="2"/>
      <c r="J144" s="2"/>
      <c r="M144" s="2"/>
      <c r="P144" s="2"/>
    </row>
    <row r="145" spans="1:16" x14ac:dyDescent="0.25">
      <c r="A145" s="1"/>
      <c r="B145" s="2"/>
      <c r="D145" s="2"/>
      <c r="E145" s="2"/>
      <c r="F145" s="2"/>
      <c r="I145" s="2"/>
      <c r="J145" s="2"/>
      <c r="M145" s="2"/>
      <c r="P145" s="2"/>
    </row>
    <row r="146" spans="1:16" x14ac:dyDescent="0.25">
      <c r="A146" s="1"/>
      <c r="B146" s="2"/>
      <c r="D146" s="2"/>
      <c r="E146" s="2"/>
      <c r="F146" s="2"/>
      <c r="I146" s="2"/>
      <c r="J146" s="2"/>
      <c r="M146" s="2"/>
      <c r="P146" s="2"/>
    </row>
    <row r="147" spans="1:16" x14ac:dyDescent="0.25">
      <c r="A147" s="1"/>
      <c r="B147" s="2"/>
      <c r="D147" s="2"/>
      <c r="E147" s="2"/>
      <c r="F147" s="2"/>
      <c r="I147" s="2"/>
      <c r="J147" s="2"/>
      <c r="M147" s="2"/>
      <c r="P147" s="2"/>
    </row>
    <row r="148" spans="1:16" x14ac:dyDescent="0.25">
      <c r="A148" s="1"/>
      <c r="B148" s="2"/>
      <c r="D148" s="2"/>
      <c r="E148" s="2"/>
      <c r="F148" s="2"/>
      <c r="I148" s="2"/>
      <c r="J148" s="2"/>
      <c r="M148" s="2"/>
      <c r="P148" s="2"/>
    </row>
    <row r="149" spans="1:16" x14ac:dyDescent="0.25">
      <c r="A149" s="1"/>
      <c r="B149" s="2"/>
      <c r="D149" s="2"/>
      <c r="E149" s="2"/>
      <c r="F149" s="2"/>
      <c r="I149" s="2"/>
      <c r="J149" s="2"/>
      <c r="M149" s="2"/>
      <c r="P149" s="2"/>
    </row>
    <row r="150" spans="1:16" x14ac:dyDescent="0.25">
      <c r="A150" s="1"/>
      <c r="B150" s="2"/>
      <c r="D150" s="2"/>
      <c r="E150" s="2"/>
      <c r="F150" s="2"/>
      <c r="I150" s="2"/>
      <c r="J150" s="2"/>
      <c r="M150" s="2"/>
      <c r="P150" s="2"/>
    </row>
    <row r="151" spans="1:16" x14ac:dyDescent="0.25">
      <c r="A151" s="1"/>
      <c r="B151" s="2"/>
      <c r="D151" s="2"/>
      <c r="E151" s="2"/>
      <c r="F151" s="2"/>
      <c r="I151" s="2"/>
      <c r="J151" s="2"/>
      <c r="M151" s="2"/>
      <c r="P151" s="2"/>
    </row>
    <row r="152" spans="1:16" x14ac:dyDescent="0.25">
      <c r="A152" s="1"/>
      <c r="B152" s="2"/>
      <c r="D152" s="2"/>
      <c r="E152" s="2"/>
      <c r="F152" s="2"/>
      <c r="I152" s="2"/>
      <c r="J152" s="2"/>
      <c r="M152" s="2"/>
      <c r="P152" s="2"/>
    </row>
    <row r="153" spans="1:16" x14ac:dyDescent="0.25">
      <c r="A153" s="1"/>
      <c r="B153" s="2"/>
      <c r="D153" s="2"/>
      <c r="E153" s="2"/>
      <c r="F153" s="2"/>
      <c r="I153" s="2"/>
      <c r="J153" s="2"/>
      <c r="M153" s="2"/>
      <c r="P153" s="2"/>
    </row>
    <row r="154" spans="1:16" x14ac:dyDescent="0.25">
      <c r="A154" s="1"/>
      <c r="B154" s="2"/>
      <c r="D154" s="2"/>
      <c r="E154" s="2"/>
      <c r="F154" s="2"/>
      <c r="I154" s="2"/>
      <c r="J154" s="2"/>
      <c r="M154" s="2"/>
      <c r="P154" s="2"/>
    </row>
    <row r="155" spans="1:16" x14ac:dyDescent="0.25">
      <c r="A155" s="1"/>
      <c r="B155" s="2"/>
      <c r="D155" s="2"/>
      <c r="E155" s="2"/>
      <c r="F155" s="2"/>
      <c r="I155" s="2"/>
      <c r="J155" s="2"/>
      <c r="M155" s="2"/>
      <c r="P155" s="2"/>
    </row>
    <row r="156" spans="1:16" x14ac:dyDescent="0.25">
      <c r="A156" s="1"/>
      <c r="B156" s="2"/>
      <c r="D156" s="2"/>
      <c r="E156" s="2"/>
      <c r="F156" s="2"/>
      <c r="I156" s="2"/>
      <c r="J156" s="2"/>
      <c r="M156" s="2"/>
      <c r="P156" s="2"/>
    </row>
    <row r="157" spans="1:16" x14ac:dyDescent="0.25">
      <c r="A157" s="1"/>
      <c r="B157" s="2"/>
      <c r="D157" s="2"/>
      <c r="E157" s="2"/>
      <c r="F157" s="2"/>
      <c r="I157" s="2"/>
      <c r="J157" s="2"/>
      <c r="M157" s="2"/>
      <c r="P157" s="2"/>
    </row>
    <row r="158" spans="1:16" x14ac:dyDescent="0.25">
      <c r="A158" s="1"/>
      <c r="B158" s="2"/>
      <c r="D158" s="2"/>
      <c r="E158" s="2"/>
      <c r="F158" s="2"/>
      <c r="I158" s="2"/>
      <c r="J158" s="2"/>
      <c r="M158" s="2"/>
      <c r="P158" s="2"/>
    </row>
    <row r="159" spans="1:16" x14ac:dyDescent="0.25">
      <c r="A159" s="1"/>
      <c r="B159" s="2"/>
      <c r="D159" s="2"/>
      <c r="E159" s="2"/>
      <c r="F159" s="2"/>
      <c r="I159" s="2"/>
      <c r="J159" s="2"/>
      <c r="M159" s="2"/>
      <c r="P159" s="2"/>
    </row>
    <row r="160" spans="1:16" x14ac:dyDescent="0.25">
      <c r="A160" s="1"/>
      <c r="B160" s="2"/>
      <c r="D160" s="2"/>
      <c r="E160" s="2"/>
      <c r="F160" s="2"/>
      <c r="I160" s="2"/>
      <c r="J160" s="2"/>
      <c r="M160" s="2"/>
      <c r="P160" s="2"/>
    </row>
    <row r="161" spans="1:16" x14ac:dyDescent="0.25">
      <c r="A161" s="1"/>
      <c r="B161" s="2"/>
      <c r="D161" s="2"/>
      <c r="E161" s="2"/>
      <c r="F161" s="2"/>
      <c r="I161" s="2"/>
      <c r="J161" s="2"/>
      <c r="M161" s="2"/>
      <c r="P161" s="2"/>
    </row>
    <row r="162" spans="1:16" x14ac:dyDescent="0.25">
      <c r="A162" s="1"/>
      <c r="B162" s="2"/>
      <c r="D162" s="2"/>
      <c r="E162" s="2"/>
      <c r="F162" s="2"/>
      <c r="I162" s="2"/>
      <c r="J162" s="2"/>
      <c r="M162" s="2"/>
      <c r="P162" s="2"/>
    </row>
    <row r="163" spans="1:16" x14ac:dyDescent="0.25">
      <c r="A163" s="1"/>
      <c r="B163" s="2"/>
      <c r="D163" s="2"/>
      <c r="E163" s="2"/>
      <c r="F163" s="2"/>
      <c r="I163" s="2"/>
      <c r="J163" s="2"/>
      <c r="M163" s="2"/>
      <c r="P163" s="2"/>
    </row>
    <row r="164" spans="1:16" x14ac:dyDescent="0.25">
      <c r="A164" s="1"/>
      <c r="B164" s="2"/>
      <c r="D164" s="2"/>
      <c r="E164" s="2"/>
      <c r="F164" s="2"/>
      <c r="I164" s="2"/>
      <c r="J164" s="2"/>
      <c r="M164" s="2"/>
      <c r="P164" s="2"/>
    </row>
    <row r="165" spans="1:16" x14ac:dyDescent="0.25">
      <c r="A165" s="1"/>
      <c r="B165" s="2"/>
      <c r="D165" s="2"/>
      <c r="E165" s="2"/>
      <c r="F165" s="2"/>
      <c r="I165" s="2"/>
      <c r="J165" s="2"/>
      <c r="M165" s="2"/>
      <c r="P165" s="2"/>
    </row>
    <row r="166" spans="1:16" x14ac:dyDescent="0.25">
      <c r="A166" s="1"/>
      <c r="B166" s="2"/>
      <c r="D166" s="2"/>
      <c r="E166" s="2"/>
      <c r="F166" s="2"/>
      <c r="I166" s="2"/>
      <c r="J166" s="2"/>
      <c r="M166" s="2"/>
      <c r="P166" s="2"/>
    </row>
    <row r="167" spans="1:16" x14ac:dyDescent="0.25">
      <c r="A167" s="1"/>
      <c r="B167" s="2"/>
      <c r="D167" s="2"/>
      <c r="E167" s="2"/>
      <c r="F167" s="2"/>
      <c r="I167" s="2"/>
      <c r="J167" s="2"/>
      <c r="M167" s="2"/>
      <c r="P167" s="2"/>
    </row>
    <row r="168" spans="1:16" x14ac:dyDescent="0.25">
      <c r="A168" s="1"/>
      <c r="B168" s="2"/>
      <c r="D168" s="2"/>
      <c r="E168" s="2"/>
      <c r="F168" s="2"/>
      <c r="I168" s="2"/>
      <c r="J168" s="2"/>
      <c r="M168" s="2"/>
      <c r="P168" s="2"/>
    </row>
    <row r="169" spans="1:16" x14ac:dyDescent="0.25">
      <c r="A169" s="1"/>
      <c r="B169" s="2"/>
      <c r="D169" s="2"/>
      <c r="E169" s="2"/>
      <c r="F169" s="2"/>
      <c r="I169" s="2"/>
      <c r="J169" s="2"/>
      <c r="M169" s="2"/>
      <c r="P169" s="2"/>
    </row>
    <row r="170" spans="1:16" x14ac:dyDescent="0.25">
      <c r="A170" s="1"/>
      <c r="B170" s="2"/>
      <c r="D170" s="2"/>
      <c r="E170" s="2"/>
      <c r="F170" s="2"/>
      <c r="I170" s="2"/>
      <c r="J170" s="2"/>
      <c r="M170" s="2"/>
      <c r="P170" s="2"/>
    </row>
    <row r="171" spans="1:16" x14ac:dyDescent="0.25">
      <c r="A171" s="1"/>
      <c r="B171" s="2"/>
      <c r="D171" s="2"/>
      <c r="E171" s="2"/>
      <c r="F171" s="2"/>
      <c r="I171" s="2"/>
      <c r="J171" s="2"/>
      <c r="M171" s="2"/>
      <c r="P171" s="2"/>
    </row>
    <row r="172" spans="1:16" x14ac:dyDescent="0.25">
      <c r="A172" s="1"/>
      <c r="B172" s="2"/>
      <c r="D172" s="2"/>
      <c r="E172" s="2"/>
      <c r="F172" s="2"/>
      <c r="I172" s="2"/>
      <c r="J172" s="2"/>
      <c r="M172" s="2"/>
      <c r="P172" s="2"/>
    </row>
    <row r="173" spans="1:16" x14ac:dyDescent="0.25">
      <c r="A173" s="1"/>
      <c r="B173" s="2"/>
      <c r="D173" s="2"/>
      <c r="E173" s="2"/>
      <c r="F173" s="2"/>
      <c r="I173" s="2"/>
      <c r="J173" s="2"/>
      <c r="M173" s="2"/>
      <c r="P173" s="2"/>
    </row>
    <row r="174" spans="1:16" x14ac:dyDescent="0.25">
      <c r="A174" s="1"/>
      <c r="B174" s="2"/>
      <c r="D174" s="2"/>
      <c r="E174" s="2"/>
      <c r="F174" s="2"/>
      <c r="I174" s="2"/>
      <c r="J174" s="2"/>
      <c r="M174" s="2"/>
      <c r="P174" s="2"/>
    </row>
    <row r="175" spans="1:16" x14ac:dyDescent="0.25">
      <c r="A175" s="1"/>
      <c r="B175" s="2"/>
      <c r="D175" s="2"/>
      <c r="E175" s="2"/>
      <c r="F175" s="2"/>
      <c r="I175" s="2"/>
      <c r="J175" s="2"/>
      <c r="M175" s="2"/>
      <c r="P175" s="2"/>
    </row>
    <row r="176" spans="1:16" x14ac:dyDescent="0.25">
      <c r="A176" s="1"/>
      <c r="B176" s="2"/>
      <c r="D176" s="2"/>
      <c r="E176" s="2"/>
      <c r="F176" s="2"/>
      <c r="I176" s="2"/>
      <c r="J176" s="2"/>
      <c r="M176" s="2"/>
      <c r="P176" s="2"/>
    </row>
    <row r="177" spans="1:16" x14ac:dyDescent="0.25">
      <c r="A177" s="1"/>
      <c r="B177" s="2"/>
      <c r="D177" s="2"/>
      <c r="E177" s="2"/>
      <c r="F177" s="2"/>
      <c r="I177" s="2"/>
      <c r="J177" s="2"/>
      <c r="M177" s="2"/>
      <c r="P177" s="2"/>
    </row>
    <row r="178" spans="1:16" x14ac:dyDescent="0.25">
      <c r="A178" s="1"/>
      <c r="B178" s="2"/>
      <c r="D178" s="2"/>
      <c r="E178" s="2"/>
      <c r="F178" s="2"/>
      <c r="I178" s="2"/>
      <c r="J178" s="2"/>
      <c r="M178" s="2"/>
      <c r="P178" s="2"/>
    </row>
    <row r="179" spans="1:16" x14ac:dyDescent="0.25">
      <c r="A179" s="1"/>
      <c r="B179" s="2"/>
      <c r="D179" s="2"/>
      <c r="E179" s="2"/>
      <c r="F179" s="2"/>
      <c r="I179" s="2"/>
      <c r="J179" s="2"/>
      <c r="M179" s="2"/>
      <c r="P179" s="2"/>
    </row>
    <row r="180" spans="1:16" x14ac:dyDescent="0.25">
      <c r="A180" s="1"/>
      <c r="B180" s="2"/>
      <c r="D180" s="2"/>
      <c r="E180" s="2"/>
      <c r="F180" s="2"/>
      <c r="I180" s="2"/>
      <c r="J180" s="2"/>
      <c r="M180" s="2"/>
      <c r="P180" s="2"/>
    </row>
    <row r="181" spans="1:16" x14ac:dyDescent="0.25">
      <c r="A181" s="1"/>
      <c r="B181" s="2"/>
      <c r="D181" s="2"/>
      <c r="E181" s="2"/>
      <c r="F181" s="2"/>
      <c r="I181" s="2"/>
      <c r="J181" s="2"/>
      <c r="M181" s="2"/>
      <c r="P181" s="2"/>
    </row>
    <row r="182" spans="1:16" x14ac:dyDescent="0.25">
      <c r="A182" s="1"/>
      <c r="B182" s="2"/>
      <c r="D182" s="2"/>
      <c r="E182" s="2"/>
      <c r="F182" s="2"/>
      <c r="I182" s="2"/>
      <c r="J182" s="2"/>
      <c r="M182" s="2"/>
      <c r="P182" s="2"/>
    </row>
    <row r="183" spans="1:16" x14ac:dyDescent="0.25">
      <c r="A183" s="1"/>
      <c r="B183" s="2"/>
      <c r="D183" s="2"/>
      <c r="E183" s="2"/>
      <c r="F183" s="2"/>
      <c r="I183" s="2"/>
      <c r="J183" s="2"/>
      <c r="M183" s="2"/>
      <c r="P183" s="2"/>
    </row>
    <row r="184" spans="1:16" x14ac:dyDescent="0.25">
      <c r="A184" s="1"/>
      <c r="B184" s="2"/>
      <c r="D184" s="2"/>
      <c r="E184" s="2"/>
      <c r="F184" s="2"/>
      <c r="I184" s="2"/>
      <c r="J184" s="2"/>
      <c r="M184" s="2"/>
      <c r="P184" s="2"/>
    </row>
    <row r="185" spans="1:16" x14ac:dyDescent="0.25">
      <c r="A185" s="1"/>
      <c r="B185" s="2"/>
      <c r="D185" s="2"/>
      <c r="E185" s="2"/>
      <c r="F185" s="2"/>
      <c r="I185" s="2"/>
      <c r="J185" s="2"/>
      <c r="M185" s="2"/>
      <c r="P185" s="2"/>
    </row>
    <row r="186" spans="1:16" x14ac:dyDescent="0.25">
      <c r="A186" s="1"/>
      <c r="B186" s="2"/>
      <c r="D186" s="2"/>
      <c r="E186" s="2"/>
      <c r="F186" s="2"/>
      <c r="I186" s="2"/>
      <c r="J186" s="2"/>
      <c r="M186" s="2"/>
      <c r="P186" s="2"/>
    </row>
    <row r="187" spans="1:16" x14ac:dyDescent="0.25">
      <c r="A187" s="1"/>
      <c r="B187" s="2"/>
      <c r="D187" s="2"/>
      <c r="E187" s="2"/>
      <c r="F187" s="2"/>
      <c r="I187" s="2"/>
      <c r="J187" s="2"/>
      <c r="M187" s="2"/>
      <c r="P187" s="2"/>
    </row>
    <row r="188" spans="1:16" x14ac:dyDescent="0.25">
      <c r="A188" s="1"/>
      <c r="B188" s="2"/>
      <c r="D188" s="2"/>
      <c r="E188" s="2"/>
      <c r="F188" s="2"/>
      <c r="I188" s="2"/>
      <c r="J188" s="2"/>
      <c r="M188" s="2"/>
      <c r="P188" s="2"/>
    </row>
    <row r="189" spans="1:16" x14ac:dyDescent="0.25">
      <c r="A189" s="1"/>
      <c r="B189" s="2"/>
      <c r="D189" s="2"/>
      <c r="E189" s="2"/>
      <c r="F189" s="2"/>
      <c r="I189" s="2"/>
      <c r="J189" s="2"/>
      <c r="M189" s="2"/>
      <c r="P189" s="2"/>
    </row>
    <row r="190" spans="1:16" x14ac:dyDescent="0.25">
      <c r="A190" s="1"/>
      <c r="B190" s="2"/>
      <c r="D190" s="2"/>
      <c r="E190" s="2"/>
      <c r="F190" s="2"/>
      <c r="I190" s="2"/>
      <c r="J190" s="2"/>
      <c r="M190" s="2"/>
      <c r="P190" s="2"/>
    </row>
    <row r="191" spans="1:16" x14ac:dyDescent="0.25">
      <c r="A191" s="1"/>
      <c r="B191" s="2"/>
      <c r="D191" s="2"/>
      <c r="E191" s="2"/>
      <c r="F191" s="2"/>
      <c r="I191" s="2"/>
      <c r="J191" s="2"/>
      <c r="M191" s="2"/>
      <c r="P191" s="2"/>
    </row>
    <row r="192" spans="1:16" x14ac:dyDescent="0.25">
      <c r="A192" s="1"/>
      <c r="B192" s="2"/>
      <c r="D192" s="2"/>
      <c r="E192" s="2"/>
      <c r="F192" s="2"/>
      <c r="I192" s="2"/>
      <c r="J192" s="2"/>
      <c r="M192" s="2"/>
      <c r="P192" s="2"/>
    </row>
    <row r="193" spans="1:16" x14ac:dyDescent="0.25">
      <c r="A193" s="1"/>
      <c r="B193" s="2"/>
      <c r="D193" s="2"/>
      <c r="E193" s="2"/>
      <c r="F193" s="2"/>
      <c r="I193" s="2"/>
      <c r="J193" s="2"/>
      <c r="M193" s="2"/>
      <c r="P193" s="2"/>
    </row>
    <row r="194" spans="1:16" x14ac:dyDescent="0.25">
      <c r="A194" s="1"/>
      <c r="B194" s="2"/>
      <c r="D194" s="2"/>
      <c r="E194" s="2"/>
      <c r="F194" s="2"/>
      <c r="I194" s="2"/>
      <c r="J194" s="2"/>
      <c r="M194" s="2"/>
      <c r="P194" s="2"/>
    </row>
    <row r="195" spans="1:16" x14ac:dyDescent="0.25">
      <c r="A195" s="1"/>
      <c r="B195" s="2"/>
      <c r="D195" s="2"/>
      <c r="E195" s="2"/>
      <c r="F195" s="2"/>
      <c r="I195" s="2"/>
      <c r="J195" s="2"/>
      <c r="M195" s="2"/>
      <c r="P195" s="2"/>
    </row>
    <row r="196" spans="1:16" x14ac:dyDescent="0.25">
      <c r="A196" s="1"/>
      <c r="B196" s="2"/>
      <c r="D196" s="2"/>
      <c r="E196" s="2"/>
      <c r="F196" s="2"/>
      <c r="I196" s="2"/>
      <c r="J196" s="2"/>
      <c r="M196" s="2"/>
      <c r="P196" s="2"/>
    </row>
    <row r="197" spans="1:16" x14ac:dyDescent="0.25">
      <c r="A197" s="1"/>
      <c r="B197" s="2"/>
      <c r="D197" s="2"/>
      <c r="E197" s="2"/>
      <c r="F197" s="2"/>
      <c r="I197" s="2"/>
      <c r="J197" s="2"/>
      <c r="M197" s="2"/>
      <c r="P197" s="2"/>
    </row>
    <row r="198" spans="1:16" x14ac:dyDescent="0.25">
      <c r="A198" s="1"/>
      <c r="B198" s="2"/>
      <c r="D198" s="2"/>
      <c r="E198" s="2"/>
      <c r="F198" s="2"/>
      <c r="I198" s="2"/>
      <c r="J198" s="2"/>
      <c r="M198" s="2"/>
      <c r="P198" s="2"/>
    </row>
    <row r="199" spans="1:16" x14ac:dyDescent="0.25">
      <c r="A199" s="1"/>
      <c r="B199" s="2"/>
      <c r="D199" s="2"/>
      <c r="E199" s="2"/>
      <c r="F199" s="2"/>
      <c r="I199" s="2"/>
      <c r="J199" s="2"/>
      <c r="M199" s="2"/>
      <c r="P199" s="2"/>
    </row>
    <row r="200" spans="1:16" x14ac:dyDescent="0.25">
      <c r="A200" s="1"/>
      <c r="B200" s="2"/>
      <c r="D200" s="2"/>
      <c r="E200" s="2"/>
      <c r="F200" s="2"/>
      <c r="I200" s="2"/>
      <c r="J200" s="2"/>
      <c r="M200" s="2"/>
      <c r="P200" s="2"/>
    </row>
    <row r="201" spans="1:16" x14ac:dyDescent="0.25">
      <c r="A201" s="1"/>
      <c r="B201" s="2"/>
      <c r="D201" s="2"/>
      <c r="E201" s="2"/>
      <c r="F201" s="2"/>
      <c r="I201" s="2"/>
      <c r="J201" s="2"/>
      <c r="M201" s="2"/>
      <c r="P201" s="2"/>
    </row>
    <row r="202" spans="1:16" x14ac:dyDescent="0.25">
      <c r="A202" s="1"/>
      <c r="B202" s="2"/>
      <c r="D202" s="2"/>
      <c r="E202" s="2"/>
      <c r="F202" s="2"/>
      <c r="I202" s="2"/>
      <c r="J202" s="2"/>
      <c r="M202" s="2"/>
      <c r="P202" s="2"/>
    </row>
    <row r="203" spans="1:16" x14ac:dyDescent="0.25">
      <c r="A203" s="1"/>
      <c r="B203" s="2"/>
      <c r="D203" s="2"/>
      <c r="E203" s="2"/>
      <c r="F203" s="2"/>
      <c r="I203" s="2"/>
      <c r="J203" s="2"/>
      <c r="M203" s="2"/>
      <c r="P203" s="2"/>
    </row>
    <row r="204" spans="1:16" x14ac:dyDescent="0.25">
      <c r="A204" s="1"/>
      <c r="B204" s="2"/>
      <c r="D204" s="2"/>
      <c r="E204" s="2"/>
      <c r="F204" s="2"/>
      <c r="I204" s="2"/>
      <c r="J204" s="2"/>
      <c r="M204" s="2"/>
      <c r="P204" s="2"/>
    </row>
    <row r="205" spans="1:16" x14ac:dyDescent="0.25">
      <c r="A205" s="1"/>
      <c r="B205" s="2"/>
      <c r="D205" s="2"/>
      <c r="E205" s="2"/>
      <c r="F205" s="2"/>
      <c r="I205" s="2"/>
      <c r="J205" s="2"/>
      <c r="M205" s="2"/>
      <c r="P205" s="2"/>
    </row>
    <row r="206" spans="1:16" x14ac:dyDescent="0.25">
      <c r="A206" s="1"/>
      <c r="B206" s="2"/>
      <c r="D206" s="2"/>
      <c r="E206" s="2"/>
      <c r="F206" s="2"/>
      <c r="I206" s="2"/>
      <c r="J206" s="2"/>
      <c r="M206" s="2"/>
      <c r="P206" s="2"/>
    </row>
    <row r="207" spans="1:16" x14ac:dyDescent="0.25">
      <c r="A207" s="1"/>
      <c r="B207" s="2"/>
      <c r="D207" s="2"/>
      <c r="E207" s="2"/>
      <c r="F207" s="2"/>
      <c r="I207" s="2"/>
      <c r="J207" s="2"/>
      <c r="M207" s="2"/>
      <c r="P207" s="2"/>
    </row>
    <row r="208" spans="1:16" x14ac:dyDescent="0.25">
      <c r="A208" s="1"/>
      <c r="B208" s="2"/>
      <c r="D208" s="2"/>
      <c r="E208" s="2"/>
      <c r="F208" s="2"/>
      <c r="I208" s="2"/>
      <c r="J208" s="2"/>
      <c r="M208" s="2"/>
      <c r="P208" s="2"/>
    </row>
    <row r="209" spans="1:16" x14ac:dyDescent="0.25">
      <c r="A209" s="1"/>
      <c r="B209" s="2"/>
      <c r="D209" s="2"/>
      <c r="E209" s="2"/>
      <c r="F209" s="2"/>
      <c r="I209" s="2"/>
      <c r="J209" s="2"/>
      <c r="M209" s="2"/>
      <c r="P209" s="2"/>
    </row>
    <row r="210" spans="1:16" x14ac:dyDescent="0.25">
      <c r="A210" s="1"/>
      <c r="B210" s="2"/>
      <c r="D210" s="2"/>
      <c r="E210" s="2"/>
      <c r="F210" s="2"/>
      <c r="I210" s="2"/>
      <c r="J210" s="2"/>
      <c r="M210" s="2"/>
      <c r="P210" s="2"/>
    </row>
    <row r="211" spans="1:16" x14ac:dyDescent="0.25">
      <c r="A211" s="1"/>
      <c r="B211" s="2"/>
      <c r="D211" s="2"/>
      <c r="E211" s="2"/>
      <c r="F211" s="2"/>
      <c r="I211" s="2"/>
      <c r="J211" s="2"/>
      <c r="M211" s="2"/>
      <c r="P211" s="2"/>
    </row>
    <row r="212" spans="1:16" x14ac:dyDescent="0.25">
      <c r="A212" s="1"/>
      <c r="B212" s="2"/>
      <c r="D212" s="2"/>
      <c r="E212" s="2"/>
      <c r="F212" s="2"/>
      <c r="I212" s="2"/>
      <c r="J212" s="2"/>
      <c r="M212" s="2"/>
      <c r="P212" s="2"/>
    </row>
    <row r="213" spans="1:16" x14ac:dyDescent="0.25">
      <c r="A213" s="1"/>
      <c r="B213" s="2"/>
      <c r="D213" s="2"/>
      <c r="E213" s="2"/>
      <c r="F213" s="2"/>
      <c r="I213" s="2"/>
      <c r="J213" s="2"/>
      <c r="M213" s="2"/>
      <c r="P213" s="2"/>
    </row>
    <row r="214" spans="1:16" x14ac:dyDescent="0.25">
      <c r="A214" s="1"/>
      <c r="B214" s="2"/>
      <c r="D214" s="2"/>
      <c r="E214" s="2"/>
      <c r="F214" s="2"/>
      <c r="I214" s="2"/>
      <c r="J214" s="2"/>
      <c r="M214" s="2"/>
      <c r="P214" s="2"/>
    </row>
    <row r="215" spans="1:16" x14ac:dyDescent="0.25">
      <c r="A215" s="1"/>
      <c r="B215" s="2"/>
      <c r="D215" s="2"/>
      <c r="E215" s="2"/>
      <c r="F215" s="2"/>
      <c r="I215" s="2"/>
      <c r="J215" s="2"/>
      <c r="M215" s="2"/>
      <c r="P215" s="2"/>
    </row>
    <row r="216" spans="1:16" x14ac:dyDescent="0.25">
      <c r="A216" s="1"/>
      <c r="B216" s="2"/>
      <c r="D216" s="2"/>
      <c r="E216" s="2"/>
      <c r="F216" s="2"/>
      <c r="I216" s="2"/>
      <c r="J216" s="2"/>
      <c r="M216" s="2"/>
      <c r="P216" s="2"/>
    </row>
    <row r="217" spans="1:16" x14ac:dyDescent="0.25">
      <c r="A217" s="1"/>
      <c r="B217" s="2"/>
      <c r="D217" s="2"/>
      <c r="E217" s="2"/>
      <c r="F217" s="2"/>
      <c r="I217" s="2"/>
      <c r="J217" s="2"/>
      <c r="M217" s="2"/>
      <c r="P217" s="2"/>
    </row>
    <row r="218" spans="1:16" x14ac:dyDescent="0.25">
      <c r="A218" s="1"/>
      <c r="B218" s="2"/>
      <c r="D218" s="2"/>
      <c r="E218" s="2"/>
      <c r="F218" s="2"/>
      <c r="I218" s="2"/>
      <c r="J218" s="2"/>
      <c r="M218" s="2"/>
      <c r="P218" s="2"/>
    </row>
    <row r="219" spans="1:16" x14ac:dyDescent="0.25">
      <c r="A219" s="1"/>
      <c r="B219" s="2"/>
      <c r="D219" s="2"/>
      <c r="E219" s="2"/>
      <c r="F219" s="2"/>
      <c r="I219" s="2"/>
      <c r="J219" s="2"/>
      <c r="M219" s="2"/>
      <c r="P219" s="2"/>
    </row>
    <row r="220" spans="1:16" x14ac:dyDescent="0.25">
      <c r="A220" s="1"/>
      <c r="B220" s="2"/>
      <c r="D220" s="2"/>
      <c r="E220" s="2"/>
      <c r="F220" s="2"/>
      <c r="I220" s="2"/>
      <c r="J220" s="2"/>
      <c r="M220" s="2"/>
      <c r="P220" s="2"/>
    </row>
    <row r="221" spans="1:16" x14ac:dyDescent="0.25">
      <c r="A221" s="1"/>
      <c r="B221" s="2"/>
      <c r="D221" s="2"/>
      <c r="E221" s="2"/>
      <c r="F221" s="2"/>
      <c r="I221" s="2"/>
      <c r="J221" s="2"/>
      <c r="M221" s="2"/>
      <c r="P221" s="2"/>
    </row>
    <row r="222" spans="1:16" x14ac:dyDescent="0.25">
      <c r="A222" s="1"/>
      <c r="B222" s="2"/>
      <c r="D222" s="2"/>
      <c r="E222" s="2"/>
      <c r="F222" s="2"/>
      <c r="I222" s="2"/>
      <c r="J222" s="2"/>
      <c r="M222" s="2"/>
      <c r="P222" s="2"/>
    </row>
    <row r="223" spans="1:16" x14ac:dyDescent="0.25">
      <c r="A223" s="1"/>
      <c r="B223" s="2"/>
      <c r="D223" s="2"/>
      <c r="E223" s="2"/>
      <c r="F223" s="2"/>
      <c r="I223" s="2"/>
      <c r="J223" s="2"/>
      <c r="M223" s="2"/>
      <c r="P223" s="2"/>
    </row>
    <row r="224" spans="1:16" x14ac:dyDescent="0.25">
      <c r="A224" s="1"/>
      <c r="B224" s="2"/>
      <c r="D224" s="2"/>
      <c r="E224" s="2"/>
      <c r="F224" s="2"/>
      <c r="I224" s="2"/>
      <c r="J224" s="2"/>
      <c r="M224" s="2"/>
      <c r="P224" s="2"/>
    </row>
    <row r="225" spans="1:16" x14ac:dyDescent="0.25">
      <c r="A225" s="1"/>
      <c r="B225" s="2"/>
      <c r="D225" s="2"/>
      <c r="E225" s="2"/>
      <c r="F225" s="2"/>
      <c r="I225" s="2"/>
      <c r="J225" s="2"/>
      <c r="M225" s="2"/>
      <c r="P225" s="2"/>
    </row>
    <row r="226" spans="1:16" x14ac:dyDescent="0.25">
      <c r="A226" s="1"/>
      <c r="B226" s="2"/>
      <c r="D226" s="2"/>
      <c r="E226" s="2"/>
      <c r="F226" s="2"/>
      <c r="I226" s="2"/>
      <c r="J226" s="2"/>
      <c r="M226" s="2"/>
      <c r="P226" s="2"/>
    </row>
    <row r="227" spans="1:16" x14ac:dyDescent="0.25">
      <c r="A227" s="1"/>
      <c r="B227" s="2"/>
      <c r="D227" s="2"/>
      <c r="E227" s="2"/>
      <c r="F227" s="2"/>
      <c r="I227" s="2"/>
      <c r="J227" s="2"/>
      <c r="M227" s="2"/>
      <c r="P227" s="2"/>
    </row>
    <row r="228" spans="1:16" x14ac:dyDescent="0.25">
      <c r="A228" s="1"/>
      <c r="B228" s="2"/>
      <c r="D228" s="2"/>
      <c r="E228" s="2"/>
      <c r="F228" s="2"/>
      <c r="I228" s="2"/>
      <c r="J228" s="2"/>
      <c r="M228" s="2"/>
      <c r="P228" s="2"/>
    </row>
    <row r="229" spans="1:16" x14ac:dyDescent="0.25">
      <c r="A229" s="1"/>
      <c r="B229" s="2"/>
      <c r="D229" s="2"/>
      <c r="E229" s="2"/>
      <c r="F229" s="2"/>
      <c r="I229" s="2"/>
      <c r="J229" s="2"/>
      <c r="M229" s="2"/>
      <c r="P229" s="2"/>
    </row>
    <row r="230" spans="1:16" x14ac:dyDescent="0.25">
      <c r="A230" s="1"/>
      <c r="B230" s="2"/>
      <c r="D230" s="2"/>
      <c r="E230" s="2"/>
      <c r="F230" s="2"/>
      <c r="I230" s="2"/>
      <c r="J230" s="2"/>
      <c r="M230" s="2"/>
      <c r="P230" s="2"/>
    </row>
    <row r="231" spans="1:16" x14ac:dyDescent="0.25">
      <c r="A231" s="1"/>
      <c r="B231" s="2"/>
      <c r="D231" s="2"/>
      <c r="E231" s="2"/>
      <c r="F231" s="2"/>
      <c r="I231" s="2"/>
      <c r="J231" s="2"/>
      <c r="M231" s="2"/>
      <c r="P231" s="2"/>
    </row>
    <row r="232" spans="1:16" x14ac:dyDescent="0.25">
      <c r="A232" s="1"/>
      <c r="B232" s="2"/>
      <c r="D232" s="2"/>
      <c r="E232" s="2"/>
      <c r="F232" s="2"/>
      <c r="I232" s="2"/>
      <c r="J232" s="2"/>
      <c r="M232" s="2"/>
      <c r="P232" s="2"/>
    </row>
    <row r="233" spans="1:16" x14ac:dyDescent="0.25">
      <c r="A233" s="1"/>
      <c r="B233" s="2"/>
      <c r="D233" s="2"/>
      <c r="E233" s="2"/>
      <c r="F233" s="2"/>
      <c r="I233" s="2"/>
      <c r="J233" s="2"/>
      <c r="M233" s="2"/>
      <c r="P233" s="2"/>
    </row>
    <row r="234" spans="1:16" x14ac:dyDescent="0.25">
      <c r="A234" s="1"/>
      <c r="B234" s="2"/>
      <c r="D234" s="2"/>
      <c r="E234" s="2"/>
      <c r="F234" s="2"/>
      <c r="I234" s="2"/>
      <c r="J234" s="2"/>
      <c r="M234" s="2"/>
      <c r="P234" s="2"/>
    </row>
    <row r="235" spans="1:16" x14ac:dyDescent="0.25">
      <c r="A235" s="1"/>
      <c r="B235" s="2"/>
      <c r="D235" s="2"/>
      <c r="E235" s="2"/>
      <c r="F235" s="2"/>
      <c r="I235" s="2"/>
      <c r="J235" s="2"/>
      <c r="M235" s="2"/>
      <c r="P235" s="2"/>
    </row>
    <row r="236" spans="1:16" x14ac:dyDescent="0.25">
      <c r="A236" s="1"/>
      <c r="B236" s="2"/>
      <c r="D236" s="2"/>
      <c r="E236" s="2"/>
      <c r="F236" s="2"/>
      <c r="I236" s="2"/>
      <c r="J236" s="2"/>
      <c r="M236" s="2"/>
      <c r="P236" s="2"/>
    </row>
    <row r="237" spans="1:16" x14ac:dyDescent="0.25">
      <c r="A237" s="1"/>
      <c r="B237" s="2"/>
      <c r="D237" s="2"/>
      <c r="E237" s="2"/>
      <c r="F237" s="2"/>
      <c r="I237" s="2"/>
      <c r="J237" s="2"/>
      <c r="M237" s="2"/>
      <c r="P237" s="2"/>
    </row>
    <row r="238" spans="1:16" x14ac:dyDescent="0.25">
      <c r="A238" s="1"/>
      <c r="B238" s="2"/>
      <c r="D238" s="2"/>
      <c r="E238" s="2"/>
      <c r="F238" s="2"/>
      <c r="I238" s="2"/>
      <c r="J238" s="2"/>
      <c r="M238" s="2"/>
      <c r="P238" s="2"/>
    </row>
    <row r="239" spans="1:16" x14ac:dyDescent="0.25">
      <c r="A239" s="1"/>
      <c r="B239" s="2"/>
      <c r="D239" s="2"/>
      <c r="E239" s="2"/>
      <c r="F239" s="2"/>
      <c r="I239" s="2"/>
      <c r="J239" s="2"/>
      <c r="M239" s="2"/>
      <c r="P239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3"/>
  <sheetViews>
    <sheetView tabSelected="1" zoomScale="70" zoomScaleNormal="70" workbookViewId="0">
      <selection activeCell="AL42" sqref="AL42"/>
    </sheetView>
  </sheetViews>
  <sheetFormatPr defaultRowHeight="15" x14ac:dyDescent="0.25"/>
  <cols>
    <col min="1" max="1" width="27" customWidth="1"/>
    <col min="2" max="2" width="30.28515625" customWidth="1"/>
    <col min="3" max="3" width="34.42578125" customWidth="1"/>
    <col min="4" max="4" width="21.5703125" customWidth="1"/>
    <col min="5" max="5" width="24.28515625" customWidth="1"/>
    <col min="6" max="6" width="26" customWidth="1"/>
    <col min="7" max="7" width="24" customWidth="1"/>
    <col min="8" max="8" width="27" customWidth="1"/>
    <col min="9" max="9" width="26.85546875" customWidth="1"/>
    <col min="10" max="10" width="23" customWidth="1"/>
    <col min="11" max="11" width="23.85546875" customWidth="1"/>
    <col min="12" max="12" width="23.42578125" customWidth="1"/>
    <col min="13" max="13" width="20.7109375" customWidth="1"/>
    <col min="14" max="14" width="23.28515625" customWidth="1"/>
    <col min="15" max="15" width="26.140625" customWidth="1"/>
    <col min="16" max="16" width="27.85546875" customWidth="1"/>
    <col min="17" max="17" width="30.140625" customWidth="1"/>
    <col min="18" max="18" width="18.140625" customWidth="1"/>
    <col min="30" max="30" width="22.85546875" customWidth="1"/>
    <col min="32" max="32" width="29.5703125" customWidth="1"/>
    <col min="33" max="33" width="24.5703125" customWidth="1"/>
    <col min="34" max="34" width="15.85546875" customWidth="1"/>
    <col min="37" max="37" width="26" customWidth="1"/>
    <col min="38" max="38" width="18" customWidth="1"/>
    <col min="40" max="40" width="20.7109375" customWidth="1"/>
    <col min="41" max="41" width="15.7109375" customWidth="1"/>
    <col min="46" max="46" width="9.140625" customWidth="1"/>
  </cols>
  <sheetData>
    <row r="1" spans="1:43" s="28" customFormat="1" ht="15.75" thickBot="1" x14ac:dyDescent="0.3">
      <c r="AF1" s="28" t="s">
        <v>114</v>
      </c>
    </row>
    <row r="2" spans="1:43" x14ac:dyDescent="0.25">
      <c r="AF2" s="34" t="s">
        <v>19</v>
      </c>
      <c r="AG2" s="35" t="s">
        <v>99</v>
      </c>
      <c r="AH2" s="36" t="s">
        <v>20</v>
      </c>
      <c r="AI2" s="36"/>
      <c r="AJ2" s="36"/>
      <c r="AK2" s="36"/>
      <c r="AL2" s="36"/>
      <c r="AM2" s="36"/>
      <c r="AN2" s="36"/>
      <c r="AO2" s="36"/>
      <c r="AP2" s="36"/>
      <c r="AQ2" s="37"/>
    </row>
    <row r="3" spans="1:43" x14ac:dyDescent="0.25">
      <c r="AF3" s="38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40"/>
    </row>
    <row r="4" spans="1:43" x14ac:dyDescent="0.25">
      <c r="AF4" s="41" t="s">
        <v>75</v>
      </c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40"/>
    </row>
    <row r="5" spans="1:43" x14ac:dyDescent="0.25">
      <c r="AF5" s="38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40"/>
    </row>
    <row r="6" spans="1:43" x14ac:dyDescent="0.25">
      <c r="AF6" s="38" t="s">
        <v>36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40"/>
    </row>
    <row r="7" spans="1:43" x14ac:dyDescent="0.25">
      <c r="AF7" s="41" t="s">
        <v>73</v>
      </c>
      <c r="AG7" s="76"/>
      <c r="AH7" s="76"/>
      <c r="AI7" s="76"/>
      <c r="AJ7" s="76"/>
      <c r="AK7" s="76"/>
      <c r="AL7" s="76"/>
      <c r="AM7" s="39"/>
      <c r="AN7" s="39"/>
      <c r="AO7" s="39"/>
      <c r="AP7" s="39"/>
      <c r="AQ7" s="40"/>
    </row>
    <row r="8" spans="1:43" x14ac:dyDescent="0.25">
      <c r="AF8" s="41" t="s">
        <v>56</v>
      </c>
      <c r="AG8" s="76"/>
      <c r="AH8" s="76"/>
      <c r="AI8" s="76"/>
      <c r="AJ8" s="76"/>
      <c r="AK8" s="76"/>
      <c r="AL8" s="76"/>
      <c r="AM8" s="39"/>
      <c r="AN8" s="39"/>
      <c r="AO8" s="39"/>
      <c r="AP8" s="39"/>
      <c r="AQ8" s="40"/>
    </row>
    <row r="9" spans="1:43" x14ac:dyDescent="0.25">
      <c r="AF9" s="38" t="s">
        <v>37</v>
      </c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40"/>
    </row>
    <row r="10" spans="1:43" x14ac:dyDescent="0.25">
      <c r="AF10" s="38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40"/>
    </row>
    <row r="11" spans="1:43" x14ac:dyDescent="0.25">
      <c r="AF11" s="38" t="s">
        <v>14</v>
      </c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40"/>
    </row>
    <row r="12" spans="1:43" x14ac:dyDescent="0.25">
      <c r="AF12" s="38" t="s">
        <v>15</v>
      </c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40"/>
    </row>
    <row r="13" spans="1:43" x14ac:dyDescent="0.25">
      <c r="AF13" s="38" t="s">
        <v>16</v>
      </c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40"/>
    </row>
    <row r="14" spans="1:43" x14ac:dyDescent="0.25">
      <c r="AF14" s="38" t="s">
        <v>17</v>
      </c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40"/>
    </row>
    <row r="15" spans="1:43" x14ac:dyDescent="0.25">
      <c r="AF15" s="38" t="s">
        <v>18</v>
      </c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40"/>
    </row>
    <row r="16" spans="1:43" x14ac:dyDescent="0.25">
      <c r="A16" t="s">
        <v>0</v>
      </c>
      <c r="B16" s="19">
        <v>1.62</v>
      </c>
      <c r="AF16" s="38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40"/>
    </row>
    <row r="17" spans="1:43" x14ac:dyDescent="0.25"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52</v>
      </c>
      <c r="P17" t="s">
        <v>53</v>
      </c>
      <c r="Q17" t="s">
        <v>54</v>
      </c>
      <c r="R17" t="s">
        <v>55</v>
      </c>
      <c r="AF17" s="38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40"/>
    </row>
    <row r="18" spans="1:43" x14ac:dyDescent="0.25">
      <c r="A18" t="str">
        <f>Лист1!A1</f>
        <v>Die</v>
      </c>
      <c r="B18" t="str">
        <f>SUBSTITUTE((Лист1!E1&amp;" "&amp;B16)," ","_")</f>
        <v>IOTEST_1,62</v>
      </c>
      <c r="C18" t="str">
        <f>SUBSTITUTE((Лист1!K1&amp;" "&amp;B16)," ","_")</f>
        <v>NANDTREE_1,62</v>
      </c>
      <c r="D18" t="str">
        <f>SUBSTITUTE((Лист1!G1&amp;" "&amp;B16)," ","_")</f>
        <v>LOGIC1_1,62</v>
      </c>
      <c r="E18" t="str">
        <f>SUBSTITUTE((Лист1!H1&amp;" "&amp;B16)," ","_")</f>
        <v>LOGIC2_1,62</v>
      </c>
      <c r="F18" t="str">
        <f>SUBSTITUTE((Лист1!I1&amp;" "&amp;B16)," ","_")</f>
        <v>LOGIC3_1,62</v>
      </c>
      <c r="G18" t="str">
        <f>SUBSTITUTE((Лист1!J1&amp;" "&amp;B16)," ","_")</f>
        <v>LOGIC4_1,62</v>
      </c>
      <c r="H18" t="str">
        <f>SUBSTITUTE((Лист1!L1&amp;" "&amp;B16)," ","_")</f>
        <v>PUPD_1,62</v>
      </c>
      <c r="I18" t="str">
        <f>SUBSTITUTE((Лист1!F1&amp;" "&amp;B16)," ","_")</f>
        <v>LIFETEST_1,62</v>
      </c>
      <c r="J18" s="20" t="str">
        <f>SUBSTITUTE((Лист1!B1&amp;" "&amp;$B$16)," ","_")</f>
        <v>DPRAM4KX64DATA_1,62</v>
      </c>
      <c r="K18" s="20" t="str">
        <f>SUBSTITUTE((Лист1!O1&amp;" "&amp;$B$16)," ","_")</f>
        <v>SPRAMB2KX18DATA_1,62</v>
      </c>
      <c r="L18" s="20" t="str">
        <f>SUBSTITUTE((Лист1!M1&amp;" "&amp;$B$16)," ","_")</f>
        <v>ROM8KX64DATA_1,62</v>
      </c>
      <c r="M18" s="20" t="str">
        <f>SUBSTITUTE((Лист1!C1&amp;" "&amp;$B$16)," ","_")</f>
        <v>DPRAM4KX64MARCHC_1,62</v>
      </c>
      <c r="N18" s="20" t="str">
        <f>SUBSTITUTE((Лист1!P1&amp;" "&amp;$B$16)," ","_")</f>
        <v>SPRAMB2KX18MARCHC_1,62</v>
      </c>
      <c r="O18" s="20" t="str">
        <f>SUBSTITUTE((Лист1!N1&amp;" "&amp;$B$16)," ","_")</f>
        <v>ROM8KX64READ_1,62</v>
      </c>
      <c r="P18" s="20" t="str">
        <f>SUBSTITUTE((Лист1!D1&amp;" "&amp;$B$16)," ","_")</f>
        <v>DPRAM4KX64RETFUNK_1,62</v>
      </c>
      <c r="Q18" s="20" t="str">
        <f>SUBSTITUTE((Лист1!Q1&amp;" "&amp;$B$16)," ","_")</f>
        <v>SPRAMB2KX18RETFUNK_1,62</v>
      </c>
      <c r="R18" t="str">
        <f>SUBSTITUTE((Лист1!R1&amp;" "&amp;$B$16)," ","_")</f>
        <v>TOTAL_1,62</v>
      </c>
      <c r="AF18" s="38" t="s">
        <v>2</v>
      </c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40"/>
    </row>
    <row r="19" spans="1:43" x14ac:dyDescent="0.25">
      <c r="A19">
        <f>Лист1!A2</f>
        <v>1</v>
      </c>
      <c r="B19">
        <f>IF(Лист1!E2=-1,1,IF(Лист1!E2&lt;=$B$16,0,1))</f>
        <v>0</v>
      </c>
      <c r="C19">
        <f>IF(Лист1!K2=-1,1,IF(Лист1!K2&lt;=$B$16,0,1))</f>
        <v>0</v>
      </c>
      <c r="D19">
        <f>IF(Лист1!G2=-1,1,IF(Лист1!G2&lt;=$B$16,0,1))</f>
        <v>0</v>
      </c>
      <c r="E19">
        <f>IF(Лист1!H2=-1,1,IF(Лист1!H2&lt;=$B$16,0,1))</f>
        <v>0</v>
      </c>
      <c r="F19">
        <f>IF(Лист1!I2=-1,1,IF(Лист1!I2&lt;=$B$16,0,1))</f>
        <v>0</v>
      </c>
      <c r="G19">
        <f>IF(Лист1!J2=-1,1,IF(Лист1!J2&lt;=$B$16,0,1))</f>
        <v>0</v>
      </c>
      <c r="H19">
        <f>IF(Лист1!L2=-1,1,IF(Лист1!L2&lt;=$B$16,0,1))</f>
        <v>0</v>
      </c>
      <c r="I19">
        <f>IF(Лист1!F2=-1,1,IF(Лист1!F2&lt;=$B$16,0,1))</f>
        <v>0</v>
      </c>
      <c r="J19">
        <f>IF(Лист1!B2=-1,1,IF(Лист1!B2&lt;=$B$16,0,1))</f>
        <v>0</v>
      </c>
      <c r="K19">
        <f>IF(Лист1!O2=-1,1,IF(Лист1!O2&lt;=$B$16,0,1))</f>
        <v>0</v>
      </c>
      <c r="L19">
        <f>IF(Лист1!M2=-1,1,IF(Лист1!M2&lt;=$B$16,0,1))</f>
        <v>0</v>
      </c>
      <c r="M19">
        <f>IF(SUM(B19:C19)+J19&gt;0,2,IF(Лист1!C2=-1,1,IF(Лист1!C2&lt;=$B$16,0,1)))</f>
        <v>0</v>
      </c>
      <c r="N19">
        <f>IF((SUM(B19:C19)+K19)&gt;0,2,IF(Лист1!P2=-1,1,IF(Лист1!P2&lt;=$B$16,0,1)))</f>
        <v>0</v>
      </c>
      <c r="O19">
        <f>IF((SUM(B19:C19)+L19)&gt;0,2,IF(Лист1!N2=-1,1,IF(Лист1!N2&lt;=$B$16,0,1)))</f>
        <v>0</v>
      </c>
      <c r="P19">
        <f>IF(SUM(B19:C19)+J19&gt;0,2,IF(Лист1!D2=-1,1,IF(Лист1!D2&lt;=$B$16,0,1)))</f>
        <v>0</v>
      </c>
      <c r="Q19">
        <f>IF((SUM(B19:C19)+K19)&gt;0,2,IF(Лист1!Q2=-1,1,IF(Лист1!Q2&lt;=$B$16,0,1)))</f>
        <v>0</v>
      </c>
      <c r="R19">
        <f>IF(SUM(B19:Q19)&gt;0,1,0)</f>
        <v>0</v>
      </c>
      <c r="AF19" s="38" t="s">
        <v>3</v>
      </c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40"/>
    </row>
    <row r="20" spans="1:43" x14ac:dyDescent="0.25">
      <c r="A20">
        <f>Лист1!A3</f>
        <v>2</v>
      </c>
      <c r="B20">
        <f>IF(Лист1!E3=-1,1,IF(Лист1!E3&lt;=$B$16,0,1))</f>
        <v>0</v>
      </c>
      <c r="C20">
        <f>IF(Лист1!K3=-1,1,IF(Лист1!K3&lt;=$B$16,0,1))</f>
        <v>0</v>
      </c>
      <c r="D20">
        <f>IF(Лист1!G3=-1,1,IF(Лист1!G3&lt;=$B$16,0,1))</f>
        <v>0</v>
      </c>
      <c r="E20">
        <f>IF(Лист1!H3=-1,1,IF(Лист1!H3&lt;=$B$16,0,1))</f>
        <v>0</v>
      </c>
      <c r="F20">
        <f>IF(Лист1!I3=-1,1,IF(Лист1!I3&lt;=$B$16,0,1))</f>
        <v>0</v>
      </c>
      <c r="G20">
        <f>IF(Лист1!J3=-1,1,IF(Лист1!J3&lt;=$B$16,0,1))</f>
        <v>0</v>
      </c>
      <c r="H20">
        <f>IF(Лист1!L3=-1,1,IF(Лист1!L3&lt;=$B$16,0,1))</f>
        <v>0</v>
      </c>
      <c r="I20">
        <f>IF(Лист1!F3=-1,1,IF(Лист1!F3&lt;=$B$16,0,1))</f>
        <v>0</v>
      </c>
      <c r="J20" s="28">
        <f>IF(Лист1!B3=-1,1,IF(Лист1!B3&lt;=$B$16,0,1))</f>
        <v>0</v>
      </c>
      <c r="K20" s="28">
        <f>IF(Лист1!O3=-1,1,IF(Лист1!O3&lt;=$B$16,0,1))</f>
        <v>0</v>
      </c>
      <c r="L20" s="28">
        <f>IF(Лист1!M3=-1,1,IF(Лист1!M3&lt;=$B$16,0,1))</f>
        <v>0</v>
      </c>
      <c r="M20" s="28">
        <f>IF(SUM(B20:C20)+J20&gt;0,2,IF(Лист1!C3=-1,1,IF(Лист1!C3&lt;=$B$16,0,1)))</f>
        <v>0</v>
      </c>
      <c r="N20" s="28">
        <f>IF((SUM(B20:C20)+K20)&gt;0,2,IF(Лист1!P3=-1,1,IF(Лист1!P3&lt;=$B$16,0,1)))</f>
        <v>0</v>
      </c>
      <c r="O20" s="28">
        <f>IF((SUM(B20:C20)+L20)&gt;0,2,IF(Лист1!N3=-1,1,IF(Лист1!N3&lt;=$B$16,0,1)))</f>
        <v>0</v>
      </c>
      <c r="P20" s="28">
        <f>IF(SUM(B20:C20)+J20&gt;0,2,IF(Лист1!D3=-1,1,IF(Лист1!D3&lt;=$B$16,0,1)))</f>
        <v>0</v>
      </c>
      <c r="Q20" s="28">
        <f>IF((SUM(B20:C20)+K20)&gt;0,2,IF(Лист1!Q3=-1,1,IF(Лист1!Q3&lt;=$B$16,0,1)))</f>
        <v>0</v>
      </c>
      <c r="R20">
        <f t="shared" ref="R20:R71" si="0">IF(SUM(B20:Q20)&gt;0,1,0)</f>
        <v>0</v>
      </c>
      <c r="AF20" s="38" t="s">
        <v>13</v>
      </c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40"/>
    </row>
    <row r="21" spans="1:43" x14ac:dyDescent="0.25">
      <c r="A21">
        <f>Лист1!A4</f>
        <v>3</v>
      </c>
      <c r="B21">
        <f>IF(Лист1!E4=-1,1,IF(Лист1!E4&lt;=$B$16,0,1))</f>
        <v>0</v>
      </c>
      <c r="C21">
        <f>IF(Лист1!K4=-1,1,IF(Лист1!K4&lt;=$B$16,0,1))</f>
        <v>0</v>
      </c>
      <c r="D21">
        <f>IF(Лист1!G4=-1,1,IF(Лист1!G4&lt;=$B$16,0,1))</f>
        <v>0</v>
      </c>
      <c r="E21">
        <f>IF(Лист1!H4=-1,1,IF(Лист1!H4&lt;=$B$16,0,1))</f>
        <v>0</v>
      </c>
      <c r="F21">
        <f>IF(Лист1!I4=-1,1,IF(Лист1!I4&lt;=$B$16,0,1))</f>
        <v>1</v>
      </c>
      <c r="G21">
        <f>IF(Лист1!J4=-1,1,IF(Лист1!J4&lt;=$B$16,0,1))</f>
        <v>0</v>
      </c>
      <c r="H21">
        <f>IF(Лист1!L4=-1,1,IF(Лист1!L4&lt;=$B$16,0,1))</f>
        <v>0</v>
      </c>
      <c r="I21">
        <f>IF(Лист1!F4=-1,1,IF(Лист1!F4&lt;=$B$16,0,1))</f>
        <v>0</v>
      </c>
      <c r="J21" s="28">
        <f>IF(Лист1!B4=-1,1,IF(Лист1!B4&lt;=$B$16,0,1))</f>
        <v>0</v>
      </c>
      <c r="K21" s="28">
        <f>IF(Лист1!O4=-1,1,IF(Лист1!O4&lt;=$B$16,0,1))</f>
        <v>0</v>
      </c>
      <c r="L21" s="28">
        <f>IF(Лист1!M4=-1,1,IF(Лист1!M4&lt;=$B$16,0,1))</f>
        <v>0</v>
      </c>
      <c r="M21" s="28">
        <f>IF(SUM(B21:C21)+J21&gt;0,2,IF(Лист1!C4=-1,1,IF(Лист1!C4&lt;=$B$16,0,1)))</f>
        <v>0</v>
      </c>
      <c r="N21" s="28">
        <f>IF((SUM(B21:C21)+K21)&gt;0,2,IF(Лист1!P4=-1,1,IF(Лист1!P4&lt;=$B$16,0,1)))</f>
        <v>0</v>
      </c>
      <c r="O21" s="28">
        <f>IF((SUM(B21:C21)+L21)&gt;0,2,IF(Лист1!N4=-1,1,IF(Лист1!N4&lt;=$B$16,0,1)))</f>
        <v>0</v>
      </c>
      <c r="P21" s="28">
        <f>IF(SUM(B21:C21)+J21&gt;0,2,IF(Лист1!D4=-1,1,IF(Лист1!D4&lt;=$B$16,0,1)))</f>
        <v>0</v>
      </c>
      <c r="Q21" s="28">
        <f>IF((SUM(B21:C21)+K21)&gt;0,2,IF(Лист1!Q4=-1,1,IF(Лист1!Q4&lt;=$B$16,0,1)))</f>
        <v>0</v>
      </c>
      <c r="R21">
        <f t="shared" si="0"/>
        <v>1</v>
      </c>
      <c r="AF21" s="38" t="s">
        <v>4</v>
      </c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40"/>
    </row>
    <row r="22" spans="1:43" x14ac:dyDescent="0.25">
      <c r="A22">
        <f>Лист1!A5</f>
        <v>4</v>
      </c>
      <c r="B22">
        <f>IF(Лист1!E5=-1,1,IF(Лист1!E5&lt;=$B$16,0,1))</f>
        <v>0</v>
      </c>
      <c r="C22">
        <f>IF(Лист1!K5=-1,1,IF(Лист1!K5&lt;=$B$16,0,1))</f>
        <v>0</v>
      </c>
      <c r="D22">
        <f>IF(Лист1!G5=-1,1,IF(Лист1!G5&lt;=$B$16,0,1))</f>
        <v>1</v>
      </c>
      <c r="E22">
        <f>IF(Лист1!H5=-1,1,IF(Лист1!H5&lt;=$B$16,0,1))</f>
        <v>0</v>
      </c>
      <c r="F22">
        <f>IF(Лист1!I5=-1,1,IF(Лист1!I5&lt;=$B$16,0,1))</f>
        <v>0</v>
      </c>
      <c r="G22">
        <f>IF(Лист1!J5=-1,1,IF(Лист1!J5&lt;=$B$16,0,1))</f>
        <v>0</v>
      </c>
      <c r="H22">
        <f>IF(Лист1!L5=-1,1,IF(Лист1!L5&lt;=$B$16,0,1))</f>
        <v>0</v>
      </c>
      <c r="I22">
        <f>IF(Лист1!F5=-1,1,IF(Лист1!F5&lt;=$B$16,0,1))</f>
        <v>0</v>
      </c>
      <c r="J22" s="28">
        <f>IF(Лист1!B5=-1,1,IF(Лист1!B5&lt;=$B$16,0,1))</f>
        <v>0</v>
      </c>
      <c r="K22" s="28">
        <f>IF(Лист1!O5=-1,1,IF(Лист1!O5&lt;=$B$16,0,1))</f>
        <v>0</v>
      </c>
      <c r="L22" s="28">
        <f>IF(Лист1!M5=-1,1,IF(Лист1!M5&lt;=$B$16,0,1))</f>
        <v>0</v>
      </c>
      <c r="M22" s="28">
        <f>IF(SUM(B22:C22)+J22&gt;0,2,IF(Лист1!C5=-1,1,IF(Лист1!C5&lt;=$B$16,0,1)))</f>
        <v>0</v>
      </c>
      <c r="N22" s="28">
        <f>IF((SUM(B22:C22)+K22)&gt;0,2,IF(Лист1!P5=-1,1,IF(Лист1!P5&lt;=$B$16,0,1)))</f>
        <v>0</v>
      </c>
      <c r="O22" s="28">
        <f>IF((SUM(B22:C22)+L22)&gt;0,2,IF(Лист1!N5=-1,1,IF(Лист1!N5&lt;=$B$16,0,1)))</f>
        <v>0</v>
      </c>
      <c r="P22" s="28">
        <f>IF(SUM(B22:C22)+J22&gt;0,2,IF(Лист1!D5=-1,1,IF(Лист1!D5&lt;=$B$16,0,1)))</f>
        <v>0</v>
      </c>
      <c r="Q22" s="28">
        <f>IF((SUM(B22:C22)+K22)&gt;0,2,IF(Лист1!Q5=-1,1,IF(Лист1!Q5&lt;=$B$16,0,1)))</f>
        <v>0</v>
      </c>
      <c r="R22">
        <f t="shared" si="0"/>
        <v>1</v>
      </c>
      <c r="AF22" s="38" t="s">
        <v>5</v>
      </c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40"/>
    </row>
    <row r="23" spans="1:43" x14ac:dyDescent="0.25">
      <c r="A23">
        <f>Лист1!A6</f>
        <v>5</v>
      </c>
      <c r="B23">
        <f>IF(Лист1!E6=-1,1,IF(Лист1!E6&lt;=$B$16,0,1))</f>
        <v>0</v>
      </c>
      <c r="C23">
        <f>IF(Лист1!K6=-1,1,IF(Лист1!K6&lt;=$B$16,0,1))</f>
        <v>0</v>
      </c>
      <c r="D23">
        <f>IF(Лист1!G6=-1,1,IF(Лист1!G6&lt;=$B$16,0,1))</f>
        <v>0</v>
      </c>
      <c r="E23">
        <f>IF(Лист1!H6=-1,1,IF(Лист1!H6&lt;=$B$16,0,1))</f>
        <v>0</v>
      </c>
      <c r="F23">
        <f>IF(Лист1!I6=-1,1,IF(Лист1!I6&lt;=$B$16,0,1))</f>
        <v>0</v>
      </c>
      <c r="G23">
        <f>IF(Лист1!J6=-1,1,IF(Лист1!J6&lt;=$B$16,0,1))</f>
        <v>0</v>
      </c>
      <c r="H23">
        <f>IF(Лист1!L6=-1,1,IF(Лист1!L6&lt;=$B$16,0,1))</f>
        <v>0</v>
      </c>
      <c r="I23">
        <f>IF(Лист1!F6=-1,1,IF(Лист1!F6&lt;=$B$16,0,1))</f>
        <v>0</v>
      </c>
      <c r="J23" s="28">
        <f>IF(Лист1!B6=-1,1,IF(Лист1!B6&lt;=$B$16,0,1))</f>
        <v>0</v>
      </c>
      <c r="K23" s="28">
        <f>IF(Лист1!O6=-1,1,IF(Лист1!O6&lt;=$B$16,0,1))</f>
        <v>0</v>
      </c>
      <c r="L23" s="28">
        <f>IF(Лист1!M6=-1,1,IF(Лист1!M6&lt;=$B$16,0,1))</f>
        <v>0</v>
      </c>
      <c r="M23" s="28">
        <f>IF(SUM(B23:C23)+J23&gt;0,2,IF(Лист1!C6=-1,1,IF(Лист1!C6&lt;=$B$16,0,1)))</f>
        <v>0</v>
      </c>
      <c r="N23" s="28">
        <f>IF((SUM(B23:C23)+K23)&gt;0,2,IF(Лист1!P6=-1,1,IF(Лист1!P6&lt;=$B$16,0,1)))</f>
        <v>0</v>
      </c>
      <c r="O23" s="28">
        <f>IF((SUM(B23:C23)+L23)&gt;0,2,IF(Лист1!N6=-1,1,IF(Лист1!N6&lt;=$B$16,0,1)))</f>
        <v>0</v>
      </c>
      <c r="P23" s="28">
        <f>IF(SUM(B23:C23)+J23&gt;0,2,IF(Лист1!D6=-1,1,IF(Лист1!D6&lt;=$B$16,0,1)))</f>
        <v>0</v>
      </c>
      <c r="Q23" s="28">
        <f>IF((SUM(B23:C23)+K23)&gt;0,2,IF(Лист1!Q6=-1,1,IF(Лист1!Q6&lt;=$B$16,0,1)))</f>
        <v>0</v>
      </c>
      <c r="R23">
        <f t="shared" si="0"/>
        <v>0</v>
      </c>
      <c r="AF23" s="38" t="s">
        <v>6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40"/>
    </row>
    <row r="24" spans="1:43" x14ac:dyDescent="0.25">
      <c r="A24">
        <f>Лист1!A7</f>
        <v>6</v>
      </c>
      <c r="B24">
        <f>IF(Лист1!E7=-1,1,IF(Лист1!E7&lt;=$B$16,0,1))</f>
        <v>0</v>
      </c>
      <c r="C24">
        <f>IF(Лист1!K7=-1,1,IF(Лист1!K7&lt;=$B$16,0,1))</f>
        <v>0</v>
      </c>
      <c r="D24">
        <f>IF(Лист1!G7=-1,1,IF(Лист1!G7&lt;=$B$16,0,1))</f>
        <v>0</v>
      </c>
      <c r="E24">
        <f>IF(Лист1!H7=-1,1,IF(Лист1!H7&lt;=$B$16,0,1))</f>
        <v>0</v>
      </c>
      <c r="F24">
        <f>IF(Лист1!I7=-1,1,IF(Лист1!I7&lt;=$B$16,0,1))</f>
        <v>0</v>
      </c>
      <c r="G24">
        <f>IF(Лист1!J7=-1,1,IF(Лист1!J7&lt;=$B$16,0,1))</f>
        <v>1</v>
      </c>
      <c r="H24">
        <f>IF(Лист1!L7=-1,1,IF(Лист1!L7&lt;=$B$16,0,1))</f>
        <v>0</v>
      </c>
      <c r="I24">
        <f>IF(Лист1!F7=-1,1,IF(Лист1!F7&lt;=$B$16,0,1))</f>
        <v>0</v>
      </c>
      <c r="J24" s="28">
        <f>IF(Лист1!B7=-1,1,IF(Лист1!B7&lt;=$B$16,0,1))</f>
        <v>0</v>
      </c>
      <c r="K24" s="28">
        <f>IF(Лист1!O7=-1,1,IF(Лист1!O7&lt;=$B$16,0,1))</f>
        <v>0</v>
      </c>
      <c r="L24" s="28">
        <f>IF(Лист1!M7=-1,1,IF(Лист1!M7&lt;=$B$16,0,1))</f>
        <v>0</v>
      </c>
      <c r="M24" s="28">
        <f>IF(SUM(B24:C24)+J24&gt;0,2,IF(Лист1!C7=-1,1,IF(Лист1!C7&lt;=$B$16,0,1)))</f>
        <v>0</v>
      </c>
      <c r="N24" s="28">
        <f>IF((SUM(B24:C24)+K24)&gt;0,2,IF(Лист1!P7=-1,1,IF(Лист1!P7&lt;=$B$16,0,1)))</f>
        <v>0</v>
      </c>
      <c r="O24" s="28">
        <f>IF((SUM(B24:C24)+L24)&gt;0,2,IF(Лист1!N7=-1,1,IF(Лист1!N7&lt;=$B$16,0,1)))</f>
        <v>0</v>
      </c>
      <c r="P24" s="28">
        <f>IF(SUM(B24:C24)+J24&gt;0,2,IF(Лист1!D7=-1,1,IF(Лист1!D7&lt;=$B$16,0,1)))</f>
        <v>0</v>
      </c>
      <c r="Q24" s="28">
        <f>IF((SUM(B24:C24)+K24)&gt;0,2,IF(Лист1!Q7=-1,1,IF(Лист1!Q7&lt;=$B$16,0,1)))</f>
        <v>0</v>
      </c>
      <c r="R24">
        <f t="shared" si="0"/>
        <v>1</v>
      </c>
      <c r="AF24" s="42" t="s">
        <v>100</v>
      </c>
      <c r="AG24" s="39" t="s">
        <v>10</v>
      </c>
      <c r="AH24" s="43" t="s">
        <v>103</v>
      </c>
      <c r="AI24" s="39" t="s">
        <v>10</v>
      </c>
      <c r="AJ24" s="43" t="s">
        <v>101</v>
      </c>
      <c r="AK24" s="39" t="s">
        <v>10</v>
      </c>
      <c r="AL24" s="43" t="s">
        <v>102</v>
      </c>
      <c r="AM24" s="39" t="s">
        <v>10</v>
      </c>
      <c r="AN24" s="43" t="s">
        <v>104</v>
      </c>
      <c r="AO24" s="39" t="s">
        <v>11</v>
      </c>
      <c r="AP24" s="39"/>
      <c r="AQ24" s="40"/>
    </row>
    <row r="25" spans="1:43" x14ac:dyDescent="0.25">
      <c r="A25">
        <f>Лист1!A8</f>
        <v>7</v>
      </c>
      <c r="B25">
        <f>IF(Лист1!E8=-1,1,IF(Лист1!E8&lt;=$B$16,0,1))</f>
        <v>0</v>
      </c>
      <c r="C25">
        <f>IF(Лист1!K8=-1,1,IF(Лист1!K8&lt;=$B$16,0,1))</f>
        <v>0</v>
      </c>
      <c r="D25">
        <f>IF(Лист1!G8=-1,1,IF(Лист1!G8&lt;=$B$16,0,1))</f>
        <v>0</v>
      </c>
      <c r="E25">
        <f>IF(Лист1!H8=-1,1,IF(Лист1!H8&lt;=$B$16,0,1))</f>
        <v>0</v>
      </c>
      <c r="F25">
        <f>IF(Лист1!I8=-1,1,IF(Лист1!I8&lt;=$B$16,0,1))</f>
        <v>0</v>
      </c>
      <c r="G25">
        <f>IF(Лист1!J8=-1,1,IF(Лист1!J8&lt;=$B$16,0,1))</f>
        <v>0</v>
      </c>
      <c r="H25">
        <f>IF(Лист1!L8=-1,1,IF(Лист1!L8&lt;=$B$16,0,1))</f>
        <v>0</v>
      </c>
      <c r="I25">
        <f>IF(Лист1!F8=-1,1,IF(Лист1!F8&lt;=$B$16,0,1))</f>
        <v>0</v>
      </c>
      <c r="J25" s="28">
        <f>IF(Лист1!B8=-1,1,IF(Лист1!B8&lt;=$B$16,0,1))</f>
        <v>0</v>
      </c>
      <c r="K25" s="28">
        <f>IF(Лист1!O8=-1,1,IF(Лист1!O8&lt;=$B$16,0,1))</f>
        <v>0</v>
      </c>
      <c r="L25" s="28">
        <f>IF(Лист1!M8=-1,1,IF(Лист1!M8&lt;=$B$16,0,1))</f>
        <v>0</v>
      </c>
      <c r="M25" s="28">
        <f>IF(SUM(B25:C25)+J25&gt;0,2,IF(Лист1!C8=-1,1,IF(Лист1!C8&lt;=$B$16,0,1)))</f>
        <v>0</v>
      </c>
      <c r="N25" s="28">
        <f>IF((SUM(B25:C25)+K25)&gt;0,2,IF(Лист1!P8=-1,1,IF(Лист1!P8&lt;=$B$16,0,1)))</f>
        <v>0</v>
      </c>
      <c r="O25" s="28">
        <f>IF((SUM(B25:C25)+L25)&gt;0,2,IF(Лист1!N8=-1,1,IF(Лист1!N8&lt;=$B$16,0,1)))</f>
        <v>0</v>
      </c>
      <c r="P25" s="28">
        <f>IF(SUM(B25:C25)+J25&gt;0,2,IF(Лист1!D8=-1,1,IF(Лист1!D8&lt;=$B$16,0,1)))</f>
        <v>0</v>
      </c>
      <c r="Q25" s="28">
        <f>IF((SUM(B25:C25)+K25)&gt;0,2,IF(Лист1!Q8=-1,1,IF(Лист1!Q8&lt;=$B$16,0,1)))</f>
        <v>0</v>
      </c>
      <c r="R25">
        <f t="shared" si="0"/>
        <v>0</v>
      </c>
      <c r="AF25" s="44" t="s">
        <v>105</v>
      </c>
      <c r="AG25" s="39"/>
      <c r="AH25" s="43"/>
      <c r="AI25" s="39"/>
      <c r="AJ25" s="43"/>
      <c r="AK25" s="39"/>
      <c r="AL25" s="43"/>
      <c r="AM25" s="39"/>
      <c r="AN25" s="45"/>
      <c r="AO25" s="39"/>
      <c r="AP25" s="39"/>
      <c r="AQ25" s="40"/>
    </row>
    <row r="26" spans="1:43" x14ac:dyDescent="0.25">
      <c r="A26">
        <f>Лист1!A9</f>
        <v>8</v>
      </c>
      <c r="B26">
        <f>IF(Лист1!E9=-1,1,IF(Лист1!E9&lt;=$B$16,0,1))</f>
        <v>0</v>
      </c>
      <c r="C26">
        <f>IF(Лист1!K9=-1,1,IF(Лист1!K9&lt;=$B$16,0,1))</f>
        <v>0</v>
      </c>
      <c r="D26">
        <f>IF(Лист1!G9=-1,1,IF(Лист1!G9&lt;=$B$16,0,1))</f>
        <v>0</v>
      </c>
      <c r="E26">
        <f>IF(Лист1!H9=-1,1,IF(Лист1!H9&lt;=$B$16,0,1))</f>
        <v>0</v>
      </c>
      <c r="F26">
        <f>IF(Лист1!I9=-1,1,IF(Лист1!I9&lt;=$B$16,0,1))</f>
        <v>0</v>
      </c>
      <c r="G26">
        <f>IF(Лист1!J9=-1,1,IF(Лист1!J9&lt;=$B$16,0,1))</f>
        <v>0</v>
      </c>
      <c r="H26">
        <f>IF(Лист1!L9=-1,1,IF(Лист1!L9&lt;=$B$16,0,1))</f>
        <v>0</v>
      </c>
      <c r="I26">
        <f>IF(Лист1!F9=-1,1,IF(Лист1!F9&lt;=$B$16,0,1))</f>
        <v>0</v>
      </c>
      <c r="J26" s="28">
        <f>IF(Лист1!B9=-1,1,IF(Лист1!B9&lt;=$B$16,0,1))</f>
        <v>0</v>
      </c>
      <c r="K26" s="28">
        <f>IF(Лист1!O9=-1,1,IF(Лист1!O9&lt;=$B$16,0,1))</f>
        <v>0</v>
      </c>
      <c r="L26" s="28">
        <f>IF(Лист1!M9=-1,1,IF(Лист1!M9&lt;=$B$16,0,1))</f>
        <v>0</v>
      </c>
      <c r="M26" s="28">
        <f>IF(SUM(B26:C26)+J26&gt;0,2,IF(Лист1!C9=-1,1,IF(Лист1!C9&lt;=$B$16,0,1)))</f>
        <v>0</v>
      </c>
      <c r="N26" s="28">
        <f>IF((SUM(B26:C26)+K26)&gt;0,2,IF(Лист1!P9=-1,1,IF(Лист1!P9&lt;=$B$16,0,1)))</f>
        <v>0</v>
      </c>
      <c r="O26" s="28">
        <f>IF((SUM(B26:C26)+L26)&gt;0,2,IF(Лист1!N9=-1,1,IF(Лист1!N9&lt;=$B$16,0,1)))</f>
        <v>0</v>
      </c>
      <c r="P26" s="28">
        <f>IF(SUM(B26:C26)+J26&gt;0,2,IF(Лист1!D9=-1,1,IF(Лист1!D9&lt;=$B$16,0,1)))</f>
        <v>0</v>
      </c>
      <c r="Q26" s="28">
        <f>IF((SUM(B26:C26)+K26)&gt;0,2,IF(Лист1!Q9=-1,1,IF(Лист1!Q9&lt;=$B$16,0,1)))</f>
        <v>0</v>
      </c>
      <c r="R26">
        <f t="shared" si="0"/>
        <v>0</v>
      </c>
      <c r="AF26" s="38"/>
      <c r="AG26" s="39"/>
      <c r="AH26" s="43"/>
      <c r="AI26" s="39"/>
      <c r="AJ26" s="43"/>
      <c r="AK26" s="39"/>
      <c r="AL26" s="43"/>
      <c r="AM26" s="39"/>
      <c r="AN26" s="45"/>
      <c r="AO26" s="39"/>
      <c r="AP26" s="39"/>
      <c r="AQ26" s="40"/>
    </row>
    <row r="27" spans="1:43" x14ac:dyDescent="0.25">
      <c r="A27">
        <f>Лист1!A10</f>
        <v>9</v>
      </c>
      <c r="B27">
        <f>IF(Лист1!E10=-1,1,IF(Лист1!E10&lt;=$B$16,0,1))</f>
        <v>0</v>
      </c>
      <c r="C27">
        <f>IF(Лист1!K10=-1,1,IF(Лист1!K10&lt;=$B$16,0,1))</f>
        <v>0</v>
      </c>
      <c r="D27">
        <f>IF(Лист1!G10=-1,1,IF(Лист1!G10&lt;=$B$16,0,1))</f>
        <v>0</v>
      </c>
      <c r="E27">
        <f>IF(Лист1!H10=-1,1,IF(Лист1!H10&lt;=$B$16,0,1))</f>
        <v>0</v>
      </c>
      <c r="F27">
        <f>IF(Лист1!I10=-1,1,IF(Лист1!I10&lt;=$B$16,0,1))</f>
        <v>0</v>
      </c>
      <c r="G27">
        <f>IF(Лист1!J10=-1,1,IF(Лист1!J10&lt;=$B$16,0,1))</f>
        <v>0</v>
      </c>
      <c r="H27">
        <f>IF(Лист1!L10=-1,1,IF(Лист1!L10&lt;=$B$16,0,1))</f>
        <v>0</v>
      </c>
      <c r="I27">
        <f>IF(Лист1!F10=-1,1,IF(Лист1!F10&lt;=$B$16,0,1))</f>
        <v>0</v>
      </c>
      <c r="J27" s="28">
        <f>IF(Лист1!B10=-1,1,IF(Лист1!B10&lt;=$B$16,0,1))</f>
        <v>0</v>
      </c>
      <c r="K27" s="28">
        <f>IF(Лист1!O10=-1,1,IF(Лист1!O10&lt;=$B$16,0,1))</f>
        <v>0</v>
      </c>
      <c r="L27" s="28">
        <f>IF(Лист1!M10=-1,1,IF(Лист1!M10&lt;=$B$16,0,1))</f>
        <v>0</v>
      </c>
      <c r="M27" s="28">
        <f>IF(SUM(B27:C27)+J27&gt;0,2,IF(Лист1!C10=-1,1,IF(Лист1!C10&lt;=$B$16,0,1)))</f>
        <v>0</v>
      </c>
      <c r="N27" s="28">
        <f>IF((SUM(B27:C27)+K27)&gt;0,2,IF(Лист1!P10=-1,1,IF(Лист1!P10&lt;=$B$16,0,1)))</f>
        <v>0</v>
      </c>
      <c r="O27" s="28">
        <f>IF((SUM(B27:C27)+L27)&gt;0,2,IF(Лист1!N10=-1,1,IF(Лист1!N10&lt;=$B$16,0,1)))</f>
        <v>0</v>
      </c>
      <c r="P27" s="28">
        <f>IF(SUM(B27:C27)+J27&gt;0,2,IF(Лист1!D10=-1,1,IF(Лист1!D10&lt;=$B$16,0,1)))</f>
        <v>0</v>
      </c>
      <c r="Q27" s="28">
        <f>IF((SUM(B27:C27)+K27)&gt;0,2,IF(Лист1!Q10=-1,1,IF(Лист1!Q10&lt;=$B$16,0,1)))</f>
        <v>0</v>
      </c>
      <c r="R27">
        <f t="shared" si="0"/>
        <v>0</v>
      </c>
      <c r="AF27" s="46"/>
      <c r="AG27" s="39" t="s">
        <v>12</v>
      </c>
      <c r="AH27" s="43" t="s">
        <v>103</v>
      </c>
      <c r="AI27" s="39" t="s">
        <v>10</v>
      </c>
      <c r="AJ27" s="43" t="s">
        <v>101</v>
      </c>
      <c r="AK27" s="39" t="s">
        <v>10</v>
      </c>
      <c r="AL27" s="43" t="s">
        <v>102</v>
      </c>
      <c r="AM27" s="39" t="s">
        <v>10</v>
      </c>
      <c r="AN27" s="43" t="s">
        <v>104</v>
      </c>
      <c r="AO27" s="39" t="s">
        <v>11</v>
      </c>
      <c r="AP27" s="39"/>
      <c r="AQ27" s="40"/>
    </row>
    <row r="28" spans="1:43" x14ac:dyDescent="0.25">
      <c r="A28">
        <f>Лист1!A11</f>
        <v>10</v>
      </c>
      <c r="B28">
        <f>IF(Лист1!E11=-1,1,IF(Лист1!E11&lt;=$B$16,0,1))</f>
        <v>0</v>
      </c>
      <c r="C28">
        <f>IF(Лист1!K11=-1,1,IF(Лист1!K11&lt;=$B$16,0,1))</f>
        <v>0</v>
      </c>
      <c r="D28">
        <f>IF(Лист1!G11=-1,1,IF(Лист1!G11&lt;=$B$16,0,1))</f>
        <v>0</v>
      </c>
      <c r="E28">
        <f>IF(Лист1!H11=-1,1,IF(Лист1!H11&lt;=$B$16,0,1))</f>
        <v>0</v>
      </c>
      <c r="F28">
        <f>IF(Лист1!I11=-1,1,IF(Лист1!I11&lt;=$B$16,0,1))</f>
        <v>0</v>
      </c>
      <c r="G28">
        <f>IF(Лист1!J11=-1,1,IF(Лист1!J11&lt;=$B$16,0,1))</f>
        <v>0</v>
      </c>
      <c r="H28">
        <f>IF(Лист1!L11=-1,1,IF(Лист1!L11&lt;=$B$16,0,1))</f>
        <v>0</v>
      </c>
      <c r="I28">
        <f>IF(Лист1!F11=-1,1,IF(Лист1!F11&lt;=$B$16,0,1))</f>
        <v>0</v>
      </c>
      <c r="J28" s="28">
        <f>IF(Лист1!B11=-1,1,IF(Лист1!B11&lt;=$B$16,0,1))</f>
        <v>0</v>
      </c>
      <c r="K28" s="28">
        <f>IF(Лист1!O11=-1,1,IF(Лист1!O11&lt;=$B$16,0,1))</f>
        <v>0</v>
      </c>
      <c r="L28" s="28">
        <f>IF(Лист1!M11=-1,1,IF(Лист1!M11&lt;=$B$16,0,1))</f>
        <v>0</v>
      </c>
      <c r="M28" s="28">
        <f>IF(SUM(B28:C28)+J28&gt;0,2,IF(Лист1!C11=-1,1,IF(Лист1!C11&lt;=$B$16,0,1)))</f>
        <v>0</v>
      </c>
      <c r="N28" s="28">
        <f>IF((SUM(B28:C28)+K28)&gt;0,2,IF(Лист1!P11=-1,1,IF(Лист1!P11&lt;=$B$16,0,1)))</f>
        <v>0</v>
      </c>
      <c r="O28" s="28">
        <f>IF((SUM(B28:C28)+L28)&gt;0,2,IF(Лист1!N11=-1,1,IF(Лист1!N11&lt;=$B$16,0,1)))</f>
        <v>0</v>
      </c>
      <c r="P28" s="28">
        <f>IF(SUM(B28:C28)+J28&gt;0,2,IF(Лист1!D11=-1,1,IF(Лист1!D11&lt;=$B$16,0,1)))</f>
        <v>0</v>
      </c>
      <c r="Q28" s="28">
        <f>IF((SUM(B28:C28)+K28)&gt;0,2,IF(Лист1!Q11=-1,1,IF(Лист1!Q11&lt;=$B$16,0,1)))</f>
        <v>0</v>
      </c>
      <c r="R28">
        <f t="shared" si="0"/>
        <v>0</v>
      </c>
      <c r="AF28" s="38"/>
      <c r="AG28" s="39"/>
      <c r="AH28" s="43"/>
      <c r="AI28" s="39"/>
      <c r="AJ28" s="43"/>
      <c r="AK28" s="39"/>
      <c r="AL28" s="43"/>
      <c r="AM28" s="39"/>
      <c r="AN28" s="45"/>
      <c r="AO28" s="39"/>
      <c r="AP28" s="39"/>
      <c r="AQ28" s="40"/>
    </row>
    <row r="29" spans="1:43" x14ac:dyDescent="0.25">
      <c r="A29">
        <f>Лист1!A12</f>
        <v>11</v>
      </c>
      <c r="B29">
        <f>IF(Лист1!E12=-1,1,IF(Лист1!E12&lt;=$B$16,0,1))</f>
        <v>0</v>
      </c>
      <c r="C29">
        <f>IF(Лист1!K12=-1,1,IF(Лист1!K12&lt;=$B$16,0,1))</f>
        <v>0</v>
      </c>
      <c r="D29">
        <f>IF(Лист1!G12=-1,1,IF(Лист1!G12&lt;=$B$16,0,1))</f>
        <v>0</v>
      </c>
      <c r="E29">
        <f>IF(Лист1!H12=-1,1,IF(Лист1!H12&lt;=$B$16,0,1))</f>
        <v>0</v>
      </c>
      <c r="F29">
        <f>IF(Лист1!I12=-1,1,IF(Лист1!I12&lt;=$B$16,0,1))</f>
        <v>0</v>
      </c>
      <c r="G29">
        <f>IF(Лист1!J12=-1,1,IF(Лист1!J12&lt;=$B$16,0,1))</f>
        <v>0</v>
      </c>
      <c r="H29">
        <f>IF(Лист1!L12=-1,1,IF(Лист1!L12&lt;=$B$16,0,1))</f>
        <v>0</v>
      </c>
      <c r="I29">
        <f>IF(Лист1!F12=-1,1,IF(Лист1!F12&lt;=$B$16,0,1))</f>
        <v>0</v>
      </c>
      <c r="J29" s="28">
        <f>IF(Лист1!B12=-1,1,IF(Лист1!B12&lt;=$B$16,0,1))</f>
        <v>0</v>
      </c>
      <c r="K29" s="28">
        <f>IF(Лист1!O12=-1,1,IF(Лист1!O12&lt;=$B$16,0,1))</f>
        <v>0</v>
      </c>
      <c r="L29" s="28">
        <f>IF(Лист1!M12=-1,1,IF(Лист1!M12&lt;=$B$16,0,1))</f>
        <v>0</v>
      </c>
      <c r="M29" s="28">
        <f>IF(SUM(B29:C29)+J29&gt;0,2,IF(Лист1!C12=-1,1,IF(Лист1!C12&lt;=$B$16,0,1)))</f>
        <v>0</v>
      </c>
      <c r="N29" s="28">
        <f>IF((SUM(B29:C29)+K29)&gt;0,2,IF(Лист1!P12=-1,1,IF(Лист1!P12&lt;=$B$16,0,1)))</f>
        <v>0</v>
      </c>
      <c r="O29" s="28">
        <f>IF((SUM(B29:C29)+L29)&gt;0,2,IF(Лист1!N12=-1,1,IF(Лист1!N12&lt;=$B$16,0,1)))</f>
        <v>0</v>
      </c>
      <c r="P29" s="28">
        <f>IF(SUM(B29:C29)+J29&gt;0,2,IF(Лист1!D12=-1,1,IF(Лист1!D12&lt;=$B$16,0,1)))</f>
        <v>0</v>
      </c>
      <c r="Q29" s="28">
        <f>IF((SUM(B29:C29)+K29)&gt;0,2,IF(Лист1!Q12=-1,1,IF(Лист1!Q12&lt;=$B$16,0,1)))</f>
        <v>0</v>
      </c>
      <c r="R29">
        <f t="shared" si="0"/>
        <v>0</v>
      </c>
      <c r="AF29" s="38" t="s">
        <v>7</v>
      </c>
      <c r="AG29" s="39"/>
      <c r="AH29" s="43"/>
      <c r="AI29" s="39"/>
      <c r="AJ29" s="43"/>
      <c r="AK29" s="39"/>
      <c r="AL29" s="43"/>
      <c r="AM29" s="39"/>
      <c r="AN29" s="45"/>
      <c r="AO29" s="39"/>
      <c r="AP29" s="39"/>
      <c r="AQ29" s="40"/>
    </row>
    <row r="30" spans="1:43" x14ac:dyDescent="0.25">
      <c r="A30">
        <f>Лист1!A13</f>
        <v>12</v>
      </c>
      <c r="B30">
        <f>IF(Лист1!E13=-1,1,IF(Лист1!E13&lt;=$B$16,0,1))</f>
        <v>0</v>
      </c>
      <c r="C30">
        <f>IF(Лист1!K13=-1,1,IF(Лист1!K13&lt;=$B$16,0,1))</f>
        <v>0</v>
      </c>
      <c r="D30">
        <f>IF(Лист1!G13=-1,1,IF(Лист1!G13&lt;=$B$16,0,1))</f>
        <v>0</v>
      </c>
      <c r="E30">
        <f>IF(Лист1!H13=-1,1,IF(Лист1!H13&lt;=$B$16,0,1))</f>
        <v>0</v>
      </c>
      <c r="F30">
        <f>IF(Лист1!I13=-1,1,IF(Лист1!I13&lt;=$B$16,0,1))</f>
        <v>0</v>
      </c>
      <c r="G30">
        <f>IF(Лист1!J13=-1,1,IF(Лист1!J13&lt;=$B$16,0,1))</f>
        <v>0</v>
      </c>
      <c r="H30">
        <f>IF(Лист1!L13=-1,1,IF(Лист1!L13&lt;=$B$16,0,1))</f>
        <v>0</v>
      </c>
      <c r="I30">
        <f>IF(Лист1!F13=-1,1,IF(Лист1!F13&lt;=$B$16,0,1))</f>
        <v>0</v>
      </c>
      <c r="J30" s="28">
        <f>IF(Лист1!B13=-1,1,IF(Лист1!B13&lt;=$B$16,0,1))</f>
        <v>0</v>
      </c>
      <c r="K30" s="28">
        <f>IF(Лист1!O13=-1,1,IF(Лист1!O13&lt;=$B$16,0,1))</f>
        <v>0</v>
      </c>
      <c r="L30" s="28">
        <f>IF(Лист1!M13=-1,1,IF(Лист1!M13&lt;=$B$16,0,1))</f>
        <v>0</v>
      </c>
      <c r="M30" s="28">
        <f>IF(SUM(B30:C30)+J30&gt;0,2,IF(Лист1!C13=-1,1,IF(Лист1!C13&lt;=$B$16,0,1)))</f>
        <v>0</v>
      </c>
      <c r="N30" s="28">
        <f>IF((SUM(B30:C30)+K30)&gt;0,2,IF(Лист1!P13=-1,1,IF(Лист1!P13&lt;=$B$16,0,1)))</f>
        <v>0</v>
      </c>
      <c r="O30" s="28">
        <f>IF((SUM(B30:C30)+L30)&gt;0,2,IF(Лист1!N13=-1,1,IF(Лист1!N13&lt;=$B$16,0,1)))</f>
        <v>0</v>
      </c>
      <c r="P30" s="28">
        <f>IF(SUM(B30:C30)+J30&gt;0,2,IF(Лист1!D13=-1,1,IF(Лист1!D13&lt;=$B$16,0,1)))</f>
        <v>0</v>
      </c>
      <c r="Q30" s="28">
        <f>IF((SUM(B30:C30)+K30)&gt;0,2,IF(Лист1!Q13=-1,1,IF(Лист1!Q13&lt;=$B$16,0,1)))</f>
        <v>0</v>
      </c>
      <c r="R30">
        <f t="shared" si="0"/>
        <v>0</v>
      </c>
      <c r="AF30" s="38" t="s">
        <v>8</v>
      </c>
      <c r="AG30" s="39"/>
      <c r="AH30" s="43"/>
      <c r="AI30" s="39"/>
      <c r="AJ30" s="43"/>
      <c r="AK30" s="39"/>
      <c r="AL30" s="43"/>
      <c r="AM30" s="39"/>
      <c r="AN30" s="45"/>
      <c r="AO30" s="39"/>
      <c r="AP30" s="39"/>
      <c r="AQ30" s="40"/>
    </row>
    <row r="31" spans="1:43" x14ac:dyDescent="0.25">
      <c r="A31">
        <f>Лист1!A14</f>
        <v>13</v>
      </c>
      <c r="B31">
        <f>IF(Лист1!E14=-1,1,IF(Лист1!E14&lt;=$B$16,0,1))</f>
        <v>0</v>
      </c>
      <c r="C31">
        <f>IF(Лист1!K14=-1,1,IF(Лист1!K14&lt;=$B$16,0,1))</f>
        <v>0</v>
      </c>
      <c r="D31">
        <f>IF(Лист1!G14=-1,1,IF(Лист1!G14&lt;=$B$16,0,1))</f>
        <v>0</v>
      </c>
      <c r="E31">
        <f>IF(Лист1!H14=-1,1,IF(Лист1!H14&lt;=$B$16,0,1))</f>
        <v>0</v>
      </c>
      <c r="F31">
        <f>IF(Лист1!I14=-1,1,IF(Лист1!I14&lt;=$B$16,0,1))</f>
        <v>0</v>
      </c>
      <c r="G31">
        <f>IF(Лист1!J14=-1,1,IF(Лист1!J14&lt;=$B$16,0,1))</f>
        <v>0</v>
      </c>
      <c r="H31">
        <f>IF(Лист1!L14=-1,1,IF(Лист1!L14&lt;=$B$16,0,1))</f>
        <v>0</v>
      </c>
      <c r="I31">
        <f>IF(Лист1!F14=-1,1,IF(Лист1!F14&lt;=$B$16,0,1))</f>
        <v>0</v>
      </c>
      <c r="J31" s="28">
        <f>IF(Лист1!B14=-1,1,IF(Лист1!B14&lt;=$B$16,0,1))</f>
        <v>0</v>
      </c>
      <c r="K31" s="28">
        <f>IF(Лист1!O14=-1,1,IF(Лист1!O14&lt;=$B$16,0,1))</f>
        <v>0</v>
      </c>
      <c r="L31" s="28">
        <f>IF(Лист1!M14=-1,1,IF(Лист1!M14&lt;=$B$16,0,1))</f>
        <v>0</v>
      </c>
      <c r="M31" s="28">
        <f>IF(SUM(B31:C31)+J31&gt;0,2,IF(Лист1!C14=-1,1,IF(Лист1!C14&lt;=$B$16,0,1)))</f>
        <v>0</v>
      </c>
      <c r="N31" s="28">
        <f>IF((SUM(B31:C31)+K31)&gt;0,2,IF(Лист1!P14=-1,1,IF(Лист1!P14&lt;=$B$16,0,1)))</f>
        <v>0</v>
      </c>
      <c r="O31" s="28">
        <f>IF((SUM(B31:C31)+L31)&gt;0,2,IF(Лист1!N14=-1,1,IF(Лист1!N14&lt;=$B$16,0,1)))</f>
        <v>0</v>
      </c>
      <c r="P31" s="28">
        <f>IF(SUM(B31:C31)+J31&gt;0,2,IF(Лист1!D14=-1,1,IF(Лист1!D14&lt;=$B$16,0,1)))</f>
        <v>0</v>
      </c>
      <c r="Q31" s="28">
        <f>IF((SUM(B31:C31)+K31)&gt;0,2,IF(Лист1!Q14=-1,1,IF(Лист1!Q14&lt;=$B$16,0,1)))</f>
        <v>0</v>
      </c>
      <c r="R31">
        <f t="shared" si="0"/>
        <v>0</v>
      </c>
      <c r="AF31" s="38" t="s">
        <v>9</v>
      </c>
      <c r="AG31" s="39"/>
      <c r="AH31" s="43"/>
      <c r="AI31" s="39"/>
      <c r="AJ31" s="43"/>
      <c r="AK31" s="39"/>
      <c r="AL31" s="43"/>
      <c r="AM31" s="39"/>
      <c r="AN31" s="45"/>
      <c r="AO31" s="39"/>
      <c r="AP31" s="39"/>
      <c r="AQ31" s="40"/>
    </row>
    <row r="32" spans="1:43" ht="15.75" thickBot="1" x14ac:dyDescent="0.3">
      <c r="A32">
        <f>Лист1!A15</f>
        <v>14</v>
      </c>
      <c r="B32">
        <f>IF(Лист1!E15=-1,1,IF(Лист1!E15&lt;=$B$16,0,1))</f>
        <v>0</v>
      </c>
      <c r="C32">
        <f>IF(Лист1!K15=-1,1,IF(Лист1!K15&lt;=$B$16,0,1))</f>
        <v>0</v>
      </c>
      <c r="D32">
        <f>IF(Лист1!G15=-1,1,IF(Лист1!G15&lt;=$B$16,0,1))</f>
        <v>0</v>
      </c>
      <c r="E32">
        <f>IF(Лист1!H15=-1,1,IF(Лист1!H15&lt;=$B$16,0,1))</f>
        <v>0</v>
      </c>
      <c r="F32">
        <f>IF(Лист1!I15=-1,1,IF(Лист1!I15&lt;=$B$16,0,1))</f>
        <v>0</v>
      </c>
      <c r="G32">
        <f>IF(Лист1!J15=-1,1,IF(Лист1!J15&lt;=$B$16,0,1))</f>
        <v>0</v>
      </c>
      <c r="H32">
        <f>IF(Лист1!L15=-1,1,IF(Лист1!L15&lt;=$B$16,0,1))</f>
        <v>0</v>
      </c>
      <c r="I32">
        <f>IF(Лист1!F15=-1,1,IF(Лист1!F15&lt;=$B$16,0,1))</f>
        <v>0</v>
      </c>
      <c r="J32" s="28">
        <f>IF(Лист1!B15=-1,1,IF(Лист1!B15&lt;=$B$16,0,1))</f>
        <v>0</v>
      </c>
      <c r="K32" s="28">
        <f>IF(Лист1!O15=-1,1,IF(Лист1!O15&lt;=$B$16,0,1))</f>
        <v>0</v>
      </c>
      <c r="L32" s="28">
        <f>IF(Лист1!M15=-1,1,IF(Лист1!M15&lt;=$B$16,0,1))</f>
        <v>0</v>
      </c>
      <c r="M32" s="28">
        <f>IF(SUM(B32:C32)+J32&gt;0,2,IF(Лист1!C15=-1,1,IF(Лист1!C15&lt;=$B$16,0,1)))</f>
        <v>1</v>
      </c>
      <c r="N32" s="28">
        <f>IF((SUM(B32:C32)+K32)&gt;0,2,IF(Лист1!P15=-1,1,IF(Лист1!P15&lt;=$B$16,0,1)))</f>
        <v>0</v>
      </c>
      <c r="O32" s="28">
        <f>IF((SUM(B32:C32)+L32)&gt;0,2,IF(Лист1!N15=-1,1,IF(Лист1!N15&lt;=$B$16,0,1)))</f>
        <v>0</v>
      </c>
      <c r="P32" s="28">
        <f>IF(SUM(B32:C32)+J32&gt;0,2,IF(Лист1!D15=-1,1,IF(Лист1!D15&lt;=$B$16,0,1)))</f>
        <v>0</v>
      </c>
      <c r="Q32" s="28">
        <f>IF((SUM(B32:C32)+K32)&gt;0,2,IF(Лист1!Q15=-1,1,IF(Лист1!Q15&lt;=$B$16,0,1)))</f>
        <v>0</v>
      </c>
      <c r="R32">
        <f t="shared" si="0"/>
        <v>1</v>
      </c>
      <c r="AF32" s="51" t="s">
        <v>106</v>
      </c>
      <c r="AG32" s="47"/>
      <c r="AH32" s="48"/>
      <c r="AI32" s="47"/>
      <c r="AJ32" s="48"/>
      <c r="AK32" s="47"/>
      <c r="AL32" s="48"/>
      <c r="AM32" s="47"/>
      <c r="AN32" s="49"/>
      <c r="AO32" s="47"/>
      <c r="AP32" s="47"/>
      <c r="AQ32" s="50"/>
    </row>
    <row r="33" spans="1:46" x14ac:dyDescent="0.25">
      <c r="A33">
        <f>Лист1!A16</f>
        <v>15</v>
      </c>
      <c r="B33">
        <f>IF(Лист1!E16=-1,1,IF(Лист1!E16&lt;=$B$16,0,1))</f>
        <v>0</v>
      </c>
      <c r="C33">
        <f>IF(Лист1!K16=-1,1,IF(Лист1!K16&lt;=$B$16,0,1))</f>
        <v>0</v>
      </c>
      <c r="D33">
        <f>IF(Лист1!G16=-1,1,IF(Лист1!G16&lt;=$B$16,0,1))</f>
        <v>0</v>
      </c>
      <c r="E33">
        <f>IF(Лист1!H16=-1,1,IF(Лист1!H16&lt;=$B$16,0,1))</f>
        <v>0</v>
      </c>
      <c r="F33">
        <f>IF(Лист1!I16=-1,1,IF(Лист1!I16&lt;=$B$16,0,1))</f>
        <v>0</v>
      </c>
      <c r="G33">
        <f>IF(Лист1!J16=-1,1,IF(Лист1!J16&lt;=$B$16,0,1))</f>
        <v>0</v>
      </c>
      <c r="H33">
        <f>IF(Лист1!L16=-1,1,IF(Лист1!L16&lt;=$B$16,0,1))</f>
        <v>0</v>
      </c>
      <c r="I33">
        <f>IF(Лист1!F16=-1,1,IF(Лист1!F16&lt;=$B$16,0,1))</f>
        <v>0</v>
      </c>
      <c r="J33" s="28">
        <f>IF(Лист1!B16=-1,1,IF(Лист1!B16&lt;=$B$16,0,1))</f>
        <v>0</v>
      </c>
      <c r="K33" s="28">
        <f>IF(Лист1!O16=-1,1,IF(Лист1!O16&lt;=$B$16,0,1))</f>
        <v>0</v>
      </c>
      <c r="L33" s="28">
        <f>IF(Лист1!M16=-1,1,IF(Лист1!M16&lt;=$B$16,0,1))</f>
        <v>0</v>
      </c>
      <c r="M33" s="28">
        <f>IF(SUM(B33:C33)+J33&gt;0,2,IF(Лист1!C16=-1,1,IF(Лист1!C16&lt;=$B$16,0,1)))</f>
        <v>0</v>
      </c>
      <c r="N33" s="28">
        <f>IF((SUM(B33:C33)+K33)&gt;0,2,IF(Лист1!P16=-1,1,IF(Лист1!P16&lt;=$B$16,0,1)))</f>
        <v>0</v>
      </c>
      <c r="O33" s="28">
        <f>IF((SUM(B33:C33)+L33)&gt;0,2,IF(Лист1!N16=-1,1,IF(Лист1!N16&lt;=$B$16,0,1)))</f>
        <v>0</v>
      </c>
      <c r="P33" s="28">
        <f>IF(SUM(B33:C33)+J33&gt;0,2,IF(Лист1!D16=-1,1,IF(Лист1!D16&lt;=$B$16,0,1)))</f>
        <v>0</v>
      </c>
      <c r="Q33" s="28">
        <f>IF((SUM(B33:C33)+K33)&gt;0,2,IF(Лист1!Q16=-1,1,IF(Лист1!Q16&lt;=$B$16,0,1)))</f>
        <v>0</v>
      </c>
      <c r="R33">
        <f t="shared" si="0"/>
        <v>0</v>
      </c>
      <c r="AF33" s="67" t="s">
        <v>107</v>
      </c>
      <c r="AG33" s="68"/>
      <c r="AH33" s="69"/>
      <c r="AI33" s="68"/>
      <c r="AJ33" s="69"/>
      <c r="AK33" s="68"/>
      <c r="AL33" s="69"/>
      <c r="AM33" s="68"/>
      <c r="AN33" s="70"/>
      <c r="AO33" s="68"/>
      <c r="AP33" s="68"/>
      <c r="AQ33" s="71"/>
    </row>
    <row r="34" spans="1:46" x14ac:dyDescent="0.25">
      <c r="A34">
        <f>Лист1!A17</f>
        <v>16</v>
      </c>
      <c r="B34">
        <f>IF(Лист1!E17=-1,1,IF(Лист1!E17&lt;=$B$16,0,1))</f>
        <v>0</v>
      </c>
      <c r="C34">
        <f>IF(Лист1!K17=-1,1,IF(Лист1!K17&lt;=$B$16,0,1))</f>
        <v>0</v>
      </c>
      <c r="D34">
        <f>IF(Лист1!G17=-1,1,IF(Лист1!G17&lt;=$B$16,0,1))</f>
        <v>0</v>
      </c>
      <c r="E34">
        <f>IF(Лист1!H17=-1,1,IF(Лист1!H17&lt;=$B$16,0,1))</f>
        <v>0</v>
      </c>
      <c r="F34">
        <f>IF(Лист1!I17=-1,1,IF(Лист1!I17&lt;=$B$16,0,1))</f>
        <v>0</v>
      </c>
      <c r="G34">
        <f>IF(Лист1!J17=-1,1,IF(Лист1!J17&lt;=$B$16,0,1))</f>
        <v>0</v>
      </c>
      <c r="H34">
        <f>IF(Лист1!L17=-1,1,IF(Лист1!L17&lt;=$B$16,0,1))</f>
        <v>0</v>
      </c>
      <c r="I34">
        <f>IF(Лист1!F17=-1,1,IF(Лист1!F17&lt;=$B$16,0,1))</f>
        <v>0</v>
      </c>
      <c r="J34" s="28">
        <f>IF(Лист1!B17=-1,1,IF(Лист1!B17&lt;=$B$16,0,1))</f>
        <v>0</v>
      </c>
      <c r="K34" s="28">
        <f>IF(Лист1!O17=-1,1,IF(Лист1!O17&lt;=$B$16,0,1))</f>
        <v>0</v>
      </c>
      <c r="L34" s="28">
        <f>IF(Лист1!M17=-1,1,IF(Лист1!M17&lt;=$B$16,0,1))</f>
        <v>0</v>
      </c>
      <c r="M34" s="28">
        <f>IF(SUM(B34:C34)+J34&gt;0,2,IF(Лист1!C17=-1,1,IF(Лист1!C17&lt;=$B$16,0,1)))</f>
        <v>0</v>
      </c>
      <c r="N34" s="28">
        <f>IF((SUM(B34:C34)+K34)&gt;0,2,IF(Лист1!P17=-1,1,IF(Лист1!P17&lt;=$B$16,0,1)))</f>
        <v>0</v>
      </c>
      <c r="O34" s="28">
        <f>IF((SUM(B34:C34)+L34)&gt;0,2,IF(Лист1!N17=-1,1,IF(Лист1!N17&lt;=$B$16,0,1)))</f>
        <v>0</v>
      </c>
      <c r="P34" s="28">
        <f>IF(SUM(B34:C34)+J34&gt;0,2,IF(Лист1!D17=-1,1,IF(Лист1!D17&lt;=$B$16,0,1)))</f>
        <v>0</v>
      </c>
      <c r="Q34" s="28">
        <f>IF((SUM(B34:C34)+K34)&gt;0,2,IF(Лист1!Q17=-1,1,IF(Лист1!Q17&lt;=$B$16,0,1)))</f>
        <v>0</v>
      </c>
      <c r="R34">
        <f t="shared" si="0"/>
        <v>0</v>
      </c>
      <c r="AF34" s="61"/>
      <c r="AG34" s="57"/>
      <c r="AH34" s="58"/>
      <c r="AI34" s="57"/>
      <c r="AJ34" s="58"/>
      <c r="AK34" s="57"/>
      <c r="AL34" s="58"/>
      <c r="AM34" s="57"/>
      <c r="AN34" s="59"/>
      <c r="AO34" s="57"/>
      <c r="AP34" s="57"/>
      <c r="AQ34" s="60"/>
    </row>
    <row r="35" spans="1:46" x14ac:dyDescent="0.25">
      <c r="A35">
        <f>Лист1!A18</f>
        <v>17</v>
      </c>
      <c r="B35">
        <f>IF(Лист1!E18=-1,1,IF(Лист1!E18&lt;=$B$16,0,1))</f>
        <v>0</v>
      </c>
      <c r="C35">
        <f>IF(Лист1!K18=-1,1,IF(Лист1!K18&lt;=$B$16,0,1))</f>
        <v>0</v>
      </c>
      <c r="D35">
        <f>IF(Лист1!G18=-1,1,IF(Лист1!G18&lt;=$B$16,0,1))</f>
        <v>0</v>
      </c>
      <c r="E35">
        <f>IF(Лист1!H18=-1,1,IF(Лист1!H18&lt;=$B$16,0,1))</f>
        <v>0</v>
      </c>
      <c r="F35">
        <f>IF(Лист1!I18=-1,1,IF(Лист1!I18&lt;=$B$16,0,1))</f>
        <v>0</v>
      </c>
      <c r="G35">
        <f>IF(Лист1!J18=-1,1,IF(Лист1!J18&lt;=$B$16,0,1))</f>
        <v>0</v>
      </c>
      <c r="H35">
        <f>IF(Лист1!L18=-1,1,IF(Лист1!L18&lt;=$B$16,0,1))</f>
        <v>0</v>
      </c>
      <c r="I35">
        <f>IF(Лист1!F18=-1,1,IF(Лист1!F18&lt;=$B$16,0,1))</f>
        <v>0</v>
      </c>
      <c r="J35" s="28">
        <f>IF(Лист1!B18=-1,1,IF(Лист1!B18&lt;=$B$16,0,1))</f>
        <v>0</v>
      </c>
      <c r="K35" s="28">
        <f>IF(Лист1!O18=-1,1,IF(Лист1!O18&lt;=$B$16,0,1))</f>
        <v>0</v>
      </c>
      <c r="L35" s="28">
        <f>IF(Лист1!M18=-1,1,IF(Лист1!M18&lt;=$B$16,0,1))</f>
        <v>0</v>
      </c>
      <c r="M35" s="28">
        <f>IF(SUM(B35:C35)+J35&gt;0,2,IF(Лист1!C18=-1,1,IF(Лист1!C18&lt;=$B$16,0,1)))</f>
        <v>0</v>
      </c>
      <c r="N35" s="28">
        <f>IF((SUM(B35:C35)+K35)&gt;0,2,IF(Лист1!P18=-1,1,IF(Лист1!P18&lt;=$B$16,0,1)))</f>
        <v>0</v>
      </c>
      <c r="O35" s="28">
        <f>IF((SUM(B35:C35)+L35)&gt;0,2,IF(Лист1!N18=-1,1,IF(Лист1!N18&lt;=$B$16,0,1)))</f>
        <v>0</v>
      </c>
      <c r="P35" s="28">
        <f>IF(SUM(B35:C35)+J35&gt;0,2,IF(Лист1!D18=-1,1,IF(Лист1!D18&lt;=$B$16,0,1)))</f>
        <v>0</v>
      </c>
      <c r="Q35" s="28">
        <f>IF((SUM(B35:C35)+K35)&gt;0,2,IF(Лист1!Q18=-1,1,IF(Лист1!Q18&lt;=$B$16,0,1)))</f>
        <v>0</v>
      </c>
      <c r="R35">
        <f t="shared" si="0"/>
        <v>0</v>
      </c>
      <c r="AF35" s="62" t="s">
        <v>76</v>
      </c>
      <c r="AG35" s="63"/>
      <c r="AH35" s="63"/>
      <c r="AI35" s="63"/>
      <c r="AJ35" s="63"/>
      <c r="AK35" s="57"/>
      <c r="AL35" s="58"/>
      <c r="AM35" s="57"/>
      <c r="AN35" s="59"/>
      <c r="AO35" s="57"/>
      <c r="AP35" s="57"/>
      <c r="AQ35" s="60"/>
    </row>
    <row r="36" spans="1:46" x14ac:dyDescent="0.25">
      <c r="A36">
        <f>Лист1!A19</f>
        <v>18</v>
      </c>
      <c r="B36">
        <f>IF(Лист1!E19=-1,1,IF(Лист1!E19&lt;=$B$16,0,1))</f>
        <v>0</v>
      </c>
      <c r="C36">
        <f>IF(Лист1!K19=-1,1,IF(Лист1!K19&lt;=$B$16,0,1))</f>
        <v>0</v>
      </c>
      <c r="D36">
        <f>IF(Лист1!G19=-1,1,IF(Лист1!G19&lt;=$B$16,0,1))</f>
        <v>0</v>
      </c>
      <c r="E36">
        <f>IF(Лист1!H19=-1,1,IF(Лист1!H19&lt;=$B$16,0,1))</f>
        <v>0</v>
      </c>
      <c r="F36">
        <f>IF(Лист1!I19=-1,1,IF(Лист1!I19&lt;=$B$16,0,1))</f>
        <v>0</v>
      </c>
      <c r="G36">
        <f>IF(Лист1!J19=-1,1,IF(Лист1!J19&lt;=$B$16,0,1))</f>
        <v>0</v>
      </c>
      <c r="H36">
        <f>IF(Лист1!L19=-1,1,IF(Лист1!L19&lt;=$B$16,0,1))</f>
        <v>0</v>
      </c>
      <c r="I36">
        <f>IF(Лист1!F19=-1,1,IF(Лист1!F19&lt;=$B$16,0,1))</f>
        <v>0</v>
      </c>
      <c r="J36" s="28">
        <f>IF(Лист1!B19=-1,1,IF(Лист1!B19&lt;=$B$16,0,1))</f>
        <v>0</v>
      </c>
      <c r="K36" s="28">
        <f>IF(Лист1!O19=-1,1,IF(Лист1!O19&lt;=$B$16,0,1))</f>
        <v>0</v>
      </c>
      <c r="L36" s="28">
        <f>IF(Лист1!M19=-1,1,IF(Лист1!M19&lt;=$B$16,0,1))</f>
        <v>0</v>
      </c>
      <c r="M36" s="28">
        <f>IF(SUM(B36:C36)+J36&gt;0,2,IF(Лист1!C19=-1,1,IF(Лист1!C19&lt;=$B$16,0,1)))</f>
        <v>0</v>
      </c>
      <c r="N36" s="28">
        <f>IF((SUM(B36:C36)+K36)&gt;0,2,IF(Лист1!P19=-1,1,IF(Лист1!P19&lt;=$B$16,0,1)))</f>
        <v>0</v>
      </c>
      <c r="O36" s="28">
        <f>IF((SUM(B36:C36)+L36)&gt;0,2,IF(Лист1!N19=-1,1,IF(Лист1!N19&lt;=$B$16,0,1)))</f>
        <v>0</v>
      </c>
      <c r="P36" s="28">
        <f>IF(SUM(B36:C36)+J36&gt;0,2,IF(Лист1!D19=-1,1,IF(Лист1!D19&lt;=$B$16,0,1)))</f>
        <v>0</v>
      </c>
      <c r="Q36" s="28">
        <f>IF((SUM(B36:C36)+K36)&gt;0,2,IF(Лист1!Q19=-1,1,IF(Лист1!Q19&lt;=$B$16,0,1)))</f>
        <v>0</v>
      </c>
      <c r="R36">
        <f t="shared" si="0"/>
        <v>0</v>
      </c>
      <c r="AF36" s="62" t="s">
        <v>33</v>
      </c>
      <c r="AG36" s="63"/>
      <c r="AH36" s="63"/>
      <c r="AI36" s="63"/>
      <c r="AJ36" s="63"/>
      <c r="AK36" s="57"/>
      <c r="AL36" s="58"/>
      <c r="AM36" s="57"/>
      <c r="AN36" s="59"/>
      <c r="AO36" s="57"/>
      <c r="AP36" s="57"/>
      <c r="AQ36" s="60"/>
    </row>
    <row r="37" spans="1:46" x14ac:dyDescent="0.25">
      <c r="A37">
        <f>Лист1!A20</f>
        <v>19</v>
      </c>
      <c r="B37">
        <f>IF(Лист1!E20=-1,1,IF(Лист1!E20&lt;=$B$16,0,1))</f>
        <v>0</v>
      </c>
      <c r="C37">
        <f>IF(Лист1!K20=-1,1,IF(Лист1!K20&lt;=$B$16,0,1))</f>
        <v>0</v>
      </c>
      <c r="D37">
        <f>IF(Лист1!G20=-1,1,IF(Лист1!G20&lt;=$B$16,0,1))</f>
        <v>0</v>
      </c>
      <c r="E37">
        <f>IF(Лист1!H20=-1,1,IF(Лист1!H20&lt;=$B$16,0,1))</f>
        <v>0</v>
      </c>
      <c r="F37">
        <f>IF(Лист1!I20=-1,1,IF(Лист1!I20&lt;=$B$16,0,1))</f>
        <v>0</v>
      </c>
      <c r="G37">
        <f>IF(Лист1!J20=-1,1,IF(Лист1!J20&lt;=$B$16,0,1))</f>
        <v>0</v>
      </c>
      <c r="H37">
        <f>IF(Лист1!L20=-1,1,IF(Лист1!L20&lt;=$B$16,0,1))</f>
        <v>0</v>
      </c>
      <c r="I37">
        <f>IF(Лист1!F20=-1,1,IF(Лист1!F20&lt;=$B$16,0,1))</f>
        <v>0</v>
      </c>
      <c r="J37" s="28">
        <f>IF(Лист1!B20=-1,1,IF(Лист1!B20&lt;=$B$16,0,1))</f>
        <v>0</v>
      </c>
      <c r="K37" s="28">
        <f>IF(Лист1!O20=-1,1,IF(Лист1!O20&lt;=$B$16,0,1))</f>
        <v>0</v>
      </c>
      <c r="L37" s="28">
        <f>IF(Лист1!M20=-1,1,IF(Лист1!M20&lt;=$B$16,0,1))</f>
        <v>0</v>
      </c>
      <c r="M37" s="28">
        <f>IF(SUM(B37:C37)+J37&gt;0,2,IF(Лист1!C20=-1,1,IF(Лист1!C20&lt;=$B$16,0,1)))</f>
        <v>0</v>
      </c>
      <c r="N37" s="28">
        <f>IF((SUM(B37:C37)+K37)&gt;0,2,IF(Лист1!P20=-1,1,IF(Лист1!P20&lt;=$B$16,0,1)))</f>
        <v>0</v>
      </c>
      <c r="O37" s="28">
        <f>IF((SUM(B37:C37)+L37)&gt;0,2,IF(Лист1!N20=-1,1,IF(Лист1!N20&lt;=$B$16,0,1)))</f>
        <v>0</v>
      </c>
      <c r="P37" s="28">
        <f>IF(SUM(B37:C37)+J37&gt;0,2,IF(Лист1!D20=-1,1,IF(Лист1!D20&lt;=$B$16,0,1)))</f>
        <v>0</v>
      </c>
      <c r="Q37" s="28">
        <f>IF((SUM(B37:C37)+K37)&gt;0,2,IF(Лист1!Q20=-1,1,IF(Лист1!Q20&lt;=$B$16,0,1)))</f>
        <v>0</v>
      </c>
      <c r="R37">
        <f t="shared" si="0"/>
        <v>0</v>
      </c>
      <c r="AF37" s="61" t="s">
        <v>21</v>
      </c>
      <c r="AG37" s="57"/>
      <c r="AH37" s="57"/>
      <c r="AI37" s="57"/>
      <c r="AJ37" s="57"/>
      <c r="AK37" s="57"/>
      <c r="AL37" s="58"/>
      <c r="AM37" s="57"/>
      <c r="AN37" s="59"/>
      <c r="AO37" s="57"/>
      <c r="AP37" s="57"/>
      <c r="AQ37" s="60"/>
    </row>
    <row r="38" spans="1:46" x14ac:dyDescent="0.25">
      <c r="A38">
        <f>Лист1!A21</f>
        <v>20</v>
      </c>
      <c r="B38">
        <f>IF(Лист1!E21=-1,1,IF(Лист1!E21&lt;=$B$16,0,1))</f>
        <v>0</v>
      </c>
      <c r="C38">
        <f>IF(Лист1!K21=-1,1,IF(Лист1!K21&lt;=$B$16,0,1))</f>
        <v>0</v>
      </c>
      <c r="D38">
        <f>IF(Лист1!G21=-1,1,IF(Лист1!G21&lt;=$B$16,0,1))</f>
        <v>0</v>
      </c>
      <c r="E38">
        <f>IF(Лист1!H21=-1,1,IF(Лист1!H21&lt;=$B$16,0,1))</f>
        <v>0</v>
      </c>
      <c r="F38">
        <f>IF(Лист1!I21=-1,1,IF(Лист1!I21&lt;=$B$16,0,1))</f>
        <v>0</v>
      </c>
      <c r="G38">
        <f>IF(Лист1!J21=-1,1,IF(Лист1!J21&lt;=$B$16,0,1))</f>
        <v>0</v>
      </c>
      <c r="H38">
        <f>IF(Лист1!L21=-1,1,IF(Лист1!L21&lt;=$B$16,0,1))</f>
        <v>0</v>
      </c>
      <c r="I38">
        <f>IF(Лист1!F21=-1,1,IF(Лист1!F21&lt;=$B$16,0,1))</f>
        <v>0</v>
      </c>
      <c r="J38" s="28">
        <f>IF(Лист1!B21=-1,1,IF(Лист1!B21&lt;=$B$16,0,1))</f>
        <v>0</v>
      </c>
      <c r="K38" s="28">
        <f>IF(Лист1!O21=-1,1,IF(Лист1!O21&lt;=$B$16,0,1))</f>
        <v>0</v>
      </c>
      <c r="L38" s="28">
        <f>IF(Лист1!M21=-1,1,IF(Лист1!M21&lt;=$B$16,0,1))</f>
        <v>0</v>
      </c>
      <c r="M38" s="28">
        <f>IF(SUM(B38:C38)+J38&gt;0,2,IF(Лист1!C21=-1,1,IF(Лист1!C21&lt;=$B$16,0,1)))</f>
        <v>0</v>
      </c>
      <c r="N38" s="28">
        <f>IF((SUM(B38:C38)+K38)&gt;0,2,IF(Лист1!P21=-1,1,IF(Лист1!P21&lt;=$B$16,0,1)))</f>
        <v>0</v>
      </c>
      <c r="O38" s="28">
        <f>IF((SUM(B38:C38)+L38)&gt;0,2,IF(Лист1!N21=-1,1,IF(Лист1!N21&lt;=$B$16,0,1)))</f>
        <v>0</v>
      </c>
      <c r="P38" s="28">
        <f>IF(SUM(B38:C38)+J38&gt;0,2,IF(Лист1!D21=-1,1,IF(Лист1!D21&lt;=$B$16,0,1)))</f>
        <v>0</v>
      </c>
      <c r="Q38" s="28">
        <f>IF((SUM(B38:C38)+K38)&gt;0,2,IF(Лист1!Q21=-1,1,IF(Лист1!Q21&lt;=$B$16,0,1)))</f>
        <v>0</v>
      </c>
      <c r="R38">
        <f t="shared" si="0"/>
        <v>0</v>
      </c>
      <c r="AF38" s="64" t="s">
        <v>79</v>
      </c>
      <c r="AG38" s="57"/>
      <c r="AH38" s="57"/>
      <c r="AI38" s="57"/>
      <c r="AJ38" s="57"/>
      <c r="AK38" s="57"/>
      <c r="AL38" s="58"/>
      <c r="AM38" s="57"/>
      <c r="AN38" s="59"/>
      <c r="AO38" s="57"/>
      <c r="AP38" s="57"/>
      <c r="AQ38" s="60"/>
    </row>
    <row r="39" spans="1:46" x14ac:dyDescent="0.25">
      <c r="A39">
        <f>Лист1!A22</f>
        <v>21</v>
      </c>
      <c r="B39">
        <f>IF(Лист1!E22=-1,1,IF(Лист1!E22&lt;=$B$16,0,1))</f>
        <v>0</v>
      </c>
      <c r="C39">
        <f>IF(Лист1!K22=-1,1,IF(Лист1!K22&lt;=$B$16,0,1))</f>
        <v>0</v>
      </c>
      <c r="D39">
        <f>IF(Лист1!G22=-1,1,IF(Лист1!G22&lt;=$B$16,0,1))</f>
        <v>0</v>
      </c>
      <c r="E39">
        <f>IF(Лист1!H22=-1,1,IF(Лист1!H22&lt;=$B$16,0,1))</f>
        <v>0</v>
      </c>
      <c r="F39">
        <f>IF(Лист1!I22=-1,1,IF(Лист1!I22&lt;=$B$16,0,1))</f>
        <v>0</v>
      </c>
      <c r="G39">
        <f>IF(Лист1!J22=-1,1,IF(Лист1!J22&lt;=$B$16,0,1))</f>
        <v>0</v>
      </c>
      <c r="H39">
        <f>IF(Лист1!L22=-1,1,IF(Лист1!L22&lt;=$B$16,0,1))</f>
        <v>0</v>
      </c>
      <c r="I39">
        <f>IF(Лист1!F22=-1,1,IF(Лист1!F22&lt;=$B$16,0,1))</f>
        <v>0</v>
      </c>
      <c r="J39" s="28">
        <f>IF(Лист1!B22=-1,1,IF(Лист1!B22&lt;=$B$16,0,1))</f>
        <v>0</v>
      </c>
      <c r="K39" s="28">
        <f>IF(Лист1!O22=-1,1,IF(Лист1!O22&lt;=$B$16,0,1))</f>
        <v>0</v>
      </c>
      <c r="L39" s="28">
        <f>IF(Лист1!M22=-1,1,IF(Лист1!M22&lt;=$B$16,0,1))</f>
        <v>0</v>
      </c>
      <c r="M39" s="28">
        <f>IF(SUM(B39:C39)+J39&gt;0,2,IF(Лист1!C22=-1,1,IF(Лист1!C22&lt;=$B$16,0,1)))</f>
        <v>0</v>
      </c>
      <c r="N39" s="28">
        <f>IF((SUM(B39:C39)+K39)&gt;0,2,IF(Лист1!P22=-1,1,IF(Лист1!P22&lt;=$B$16,0,1)))</f>
        <v>0</v>
      </c>
      <c r="O39" s="28">
        <f>IF((SUM(B39:C39)+L39)&gt;0,2,IF(Лист1!N22=-1,1,IF(Лист1!N22&lt;=$B$16,0,1)))</f>
        <v>0</v>
      </c>
      <c r="P39" s="28">
        <f>IF(SUM(B39:C39)+J39&gt;0,2,IF(Лист1!D22=-1,1,IF(Лист1!D22&lt;=$B$16,0,1)))</f>
        <v>0</v>
      </c>
      <c r="Q39" s="28">
        <f>IF((SUM(B39:C39)+K39)&gt;0,2,IF(Лист1!Q22=-1,1,IF(Лист1!Q22&lt;=$B$16,0,1)))</f>
        <v>0</v>
      </c>
      <c r="R39">
        <f t="shared" si="0"/>
        <v>0</v>
      </c>
      <c r="AF39" s="61"/>
      <c r="AG39" s="57"/>
      <c r="AH39" s="57"/>
      <c r="AI39" s="57"/>
      <c r="AJ39" s="57"/>
      <c r="AK39" s="57"/>
      <c r="AL39" s="58"/>
      <c r="AM39" s="57"/>
      <c r="AN39" s="59"/>
      <c r="AO39" s="57"/>
      <c r="AP39" s="57"/>
      <c r="AQ39" s="60"/>
    </row>
    <row r="40" spans="1:46" x14ac:dyDescent="0.25">
      <c r="A40">
        <f>Лист1!A23</f>
        <v>22</v>
      </c>
      <c r="B40">
        <f>IF(Лист1!E23=-1,1,IF(Лист1!E23&lt;=$B$16,0,1))</f>
        <v>0</v>
      </c>
      <c r="C40">
        <f>IF(Лист1!K23=-1,1,IF(Лист1!K23&lt;=$B$16,0,1))</f>
        <v>0</v>
      </c>
      <c r="D40">
        <f>IF(Лист1!G23=-1,1,IF(Лист1!G23&lt;=$B$16,0,1))</f>
        <v>0</v>
      </c>
      <c r="E40">
        <f>IF(Лист1!H23=-1,1,IF(Лист1!H23&lt;=$B$16,0,1))</f>
        <v>0</v>
      </c>
      <c r="F40">
        <f>IF(Лист1!I23=-1,1,IF(Лист1!I23&lt;=$B$16,0,1))</f>
        <v>0</v>
      </c>
      <c r="G40">
        <f>IF(Лист1!J23=-1,1,IF(Лист1!J23&lt;=$B$16,0,1))</f>
        <v>0</v>
      </c>
      <c r="H40">
        <f>IF(Лист1!L23=-1,1,IF(Лист1!L23&lt;=$B$16,0,1))</f>
        <v>0</v>
      </c>
      <c r="I40">
        <f>IF(Лист1!F23=-1,1,IF(Лист1!F23&lt;=$B$16,0,1))</f>
        <v>0</v>
      </c>
      <c r="J40" s="28">
        <f>IF(Лист1!B23=-1,1,IF(Лист1!B23&lt;=$B$16,0,1))</f>
        <v>0</v>
      </c>
      <c r="K40" s="28">
        <f>IF(Лист1!O23=-1,1,IF(Лист1!O23&lt;=$B$16,0,1))</f>
        <v>0</v>
      </c>
      <c r="L40" s="28">
        <f>IF(Лист1!M23=-1,1,IF(Лист1!M23&lt;=$B$16,0,1))</f>
        <v>0</v>
      </c>
      <c r="M40" s="28">
        <f>IF(SUM(B40:C40)+J40&gt;0,2,IF(Лист1!C23=-1,1,IF(Лист1!C23&lt;=$B$16,0,1)))</f>
        <v>0</v>
      </c>
      <c r="N40" s="28">
        <f>IF((SUM(B40:C40)+K40)&gt;0,2,IF(Лист1!P23=-1,1,IF(Лист1!P23&lt;=$B$16,0,1)))</f>
        <v>0</v>
      </c>
      <c r="O40" s="28">
        <f>IF((SUM(B40:C40)+L40)&gt;0,2,IF(Лист1!N23=-1,1,IF(Лист1!N23&lt;=$B$16,0,1)))</f>
        <v>0</v>
      </c>
      <c r="P40" s="28">
        <f>IF(SUM(B40:C40)+J40&gt;0,2,IF(Лист1!D23=-1,1,IF(Лист1!D23&lt;=$B$16,0,1)))</f>
        <v>0</v>
      </c>
      <c r="Q40" s="28">
        <f>IF((SUM(B40:C40)+K40)&gt;0,2,IF(Лист1!Q23=-1,1,IF(Лист1!Q23&lt;=$B$16,0,1)))</f>
        <v>0</v>
      </c>
      <c r="R40">
        <f t="shared" si="0"/>
        <v>0</v>
      </c>
      <c r="AF40" s="61" t="s">
        <v>14</v>
      </c>
      <c r="AG40" s="57"/>
      <c r="AH40" s="57"/>
      <c r="AI40" s="57"/>
      <c r="AJ40" s="57"/>
      <c r="AK40" s="57"/>
      <c r="AL40" s="58"/>
      <c r="AM40" s="57"/>
      <c r="AN40" s="59"/>
      <c r="AO40" s="57"/>
      <c r="AP40" s="57"/>
      <c r="AQ40" s="60"/>
    </row>
    <row r="41" spans="1:46" x14ac:dyDescent="0.25">
      <c r="A41">
        <f>Лист1!A24</f>
        <v>23</v>
      </c>
      <c r="B41">
        <f>IF(Лист1!E24=-1,1,IF(Лист1!E24&lt;=$B$16,0,1))</f>
        <v>0</v>
      </c>
      <c r="C41">
        <f>IF(Лист1!K24=-1,1,IF(Лист1!K24&lt;=$B$16,0,1))</f>
        <v>0</v>
      </c>
      <c r="D41">
        <f>IF(Лист1!G24=-1,1,IF(Лист1!G24&lt;=$B$16,0,1))</f>
        <v>0</v>
      </c>
      <c r="E41">
        <f>IF(Лист1!H24=-1,1,IF(Лист1!H24&lt;=$B$16,0,1))</f>
        <v>0</v>
      </c>
      <c r="F41">
        <f>IF(Лист1!I24=-1,1,IF(Лист1!I24&lt;=$B$16,0,1))</f>
        <v>0</v>
      </c>
      <c r="G41">
        <f>IF(Лист1!J24=-1,1,IF(Лист1!J24&lt;=$B$16,0,1))</f>
        <v>0</v>
      </c>
      <c r="H41">
        <f>IF(Лист1!L24=-1,1,IF(Лист1!L24&lt;=$B$16,0,1))</f>
        <v>0</v>
      </c>
      <c r="I41">
        <f>IF(Лист1!F24=-1,1,IF(Лист1!F24&lt;=$B$16,0,1))</f>
        <v>0</v>
      </c>
      <c r="J41" s="28">
        <f>IF(Лист1!B24=-1,1,IF(Лист1!B24&lt;=$B$16,0,1))</f>
        <v>0</v>
      </c>
      <c r="K41" s="28">
        <f>IF(Лист1!O24=-1,1,IF(Лист1!O24&lt;=$B$16,0,1))</f>
        <v>0</v>
      </c>
      <c r="L41" s="28">
        <f>IF(Лист1!M24=-1,1,IF(Лист1!M24&lt;=$B$16,0,1))</f>
        <v>0</v>
      </c>
      <c r="M41" s="28">
        <f>IF(SUM(B41:C41)+J41&gt;0,2,IF(Лист1!C24=-1,1,IF(Лист1!C24&lt;=$B$16,0,1)))</f>
        <v>0</v>
      </c>
      <c r="N41" s="28">
        <f>IF((SUM(B41:C41)+K41)&gt;0,2,IF(Лист1!P24=-1,1,IF(Лист1!P24&lt;=$B$16,0,1)))</f>
        <v>0</v>
      </c>
      <c r="O41" s="28">
        <f>IF((SUM(B41:C41)+L41)&gt;0,2,IF(Лист1!N24=-1,1,IF(Лист1!N24&lt;=$B$16,0,1)))</f>
        <v>0</v>
      </c>
      <c r="P41" s="28">
        <f>IF(SUM(B41:C41)+J41&gt;0,2,IF(Лист1!D24=-1,1,IF(Лист1!D24&lt;=$B$16,0,1)))</f>
        <v>0</v>
      </c>
      <c r="Q41" s="28">
        <f>IF((SUM(B41:C41)+K41)&gt;0,2,IF(Лист1!Q24=-1,1,IF(Лист1!Q24&lt;=$B$16,0,1)))</f>
        <v>0</v>
      </c>
      <c r="R41">
        <f t="shared" si="0"/>
        <v>0</v>
      </c>
      <c r="AF41" s="61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0"/>
    </row>
    <row r="42" spans="1:46" x14ac:dyDescent="0.25">
      <c r="A42">
        <f>Лист1!A25</f>
        <v>24</v>
      </c>
      <c r="B42">
        <f>IF(Лист1!E25=-1,1,IF(Лист1!E25&lt;=$B$16,0,1))</f>
        <v>0</v>
      </c>
      <c r="C42">
        <f>IF(Лист1!K25=-1,1,IF(Лист1!K25&lt;=$B$16,0,1))</f>
        <v>0</v>
      </c>
      <c r="D42">
        <f>IF(Лист1!G25=-1,1,IF(Лист1!G25&lt;=$B$16,0,1))</f>
        <v>0</v>
      </c>
      <c r="E42">
        <f>IF(Лист1!H25=-1,1,IF(Лист1!H25&lt;=$B$16,0,1))</f>
        <v>0</v>
      </c>
      <c r="F42">
        <f>IF(Лист1!I25=-1,1,IF(Лист1!I25&lt;=$B$16,0,1))</f>
        <v>0</v>
      </c>
      <c r="G42">
        <f>IF(Лист1!J25=-1,1,IF(Лист1!J25&lt;=$B$16,0,1))</f>
        <v>0</v>
      </c>
      <c r="H42">
        <f>IF(Лист1!L25=-1,1,IF(Лист1!L25&lt;=$B$16,0,1))</f>
        <v>0</v>
      </c>
      <c r="I42">
        <f>IF(Лист1!F25=-1,1,IF(Лист1!F25&lt;=$B$16,0,1))</f>
        <v>0</v>
      </c>
      <c r="J42" s="28">
        <f>IF(Лист1!B25=-1,1,IF(Лист1!B25&lt;=$B$16,0,1))</f>
        <v>0</v>
      </c>
      <c r="K42" s="28">
        <f>IF(Лист1!O25=-1,1,IF(Лист1!O25&lt;=$B$16,0,1))</f>
        <v>0</v>
      </c>
      <c r="L42" s="28">
        <f>IF(Лист1!M25=-1,1,IF(Лист1!M25&lt;=$B$16,0,1))</f>
        <v>0</v>
      </c>
      <c r="M42" s="28">
        <f>IF(SUM(B42:C42)+J42&gt;0,2,IF(Лист1!C25=-1,1,IF(Лист1!C25&lt;=$B$16,0,1)))</f>
        <v>0</v>
      </c>
      <c r="N42" s="28">
        <f>IF((SUM(B42:C42)+K42)&gt;0,2,IF(Лист1!P25=-1,1,IF(Лист1!P25&lt;=$B$16,0,1)))</f>
        <v>0</v>
      </c>
      <c r="O42" s="28">
        <f>IF((SUM(B42:C42)+L42)&gt;0,2,IF(Лист1!N25=-1,1,IF(Лист1!N25&lt;=$B$16,0,1)))</f>
        <v>0</v>
      </c>
      <c r="P42" s="28">
        <f>IF(SUM(B42:C42)+J42&gt;0,2,IF(Лист1!D25=-1,1,IF(Лист1!D25&lt;=$B$16,0,1)))</f>
        <v>0</v>
      </c>
      <c r="Q42" s="28">
        <f>IF((SUM(B42:C42)+K42)&gt;0,2,IF(Лист1!Q25=-1,1,IF(Лист1!Q25&lt;=$B$16,0,1)))</f>
        <v>0</v>
      </c>
      <c r="R42">
        <f t="shared" si="0"/>
        <v>0</v>
      </c>
      <c r="AF42" s="61" t="s">
        <v>22</v>
      </c>
      <c r="AG42" s="57"/>
      <c r="AH42" s="58"/>
      <c r="AI42" s="57"/>
      <c r="AJ42" s="58"/>
      <c r="AK42" s="57"/>
      <c r="AL42" s="58"/>
      <c r="AM42" s="57"/>
      <c r="AN42" s="59"/>
      <c r="AO42" s="57"/>
      <c r="AP42" s="57"/>
      <c r="AQ42" s="60"/>
    </row>
    <row r="43" spans="1:46" x14ac:dyDescent="0.25">
      <c r="A43">
        <f>Лист1!A26</f>
        <v>25</v>
      </c>
      <c r="B43">
        <f>IF(Лист1!E26=-1,1,IF(Лист1!E26&lt;=$B$16,0,1))</f>
        <v>0</v>
      </c>
      <c r="C43">
        <f>IF(Лист1!K26=-1,1,IF(Лист1!K26&lt;=$B$16,0,1))</f>
        <v>0</v>
      </c>
      <c r="D43">
        <f>IF(Лист1!G26=-1,1,IF(Лист1!G26&lt;=$B$16,0,1))</f>
        <v>0</v>
      </c>
      <c r="E43">
        <f>IF(Лист1!H26=-1,1,IF(Лист1!H26&lt;=$B$16,0,1))</f>
        <v>0</v>
      </c>
      <c r="F43">
        <f>IF(Лист1!I26=-1,1,IF(Лист1!I26&lt;=$B$16,0,1))</f>
        <v>0</v>
      </c>
      <c r="G43">
        <f>IF(Лист1!J26=-1,1,IF(Лист1!J26&lt;=$B$16,0,1))</f>
        <v>0</v>
      </c>
      <c r="H43">
        <f>IF(Лист1!L26=-1,1,IF(Лист1!L26&lt;=$B$16,0,1))</f>
        <v>0</v>
      </c>
      <c r="I43">
        <f>IF(Лист1!F26=-1,1,IF(Лист1!F26&lt;=$B$16,0,1))</f>
        <v>0</v>
      </c>
      <c r="J43" s="28">
        <f>IF(Лист1!B26=-1,1,IF(Лист1!B26&lt;=$B$16,0,1))</f>
        <v>0</v>
      </c>
      <c r="K43" s="28">
        <f>IF(Лист1!O26=-1,1,IF(Лист1!O26&lt;=$B$16,0,1))</f>
        <v>0</v>
      </c>
      <c r="L43" s="28">
        <f>IF(Лист1!M26=-1,1,IF(Лист1!M26&lt;=$B$16,0,1))</f>
        <v>0</v>
      </c>
      <c r="M43" s="28">
        <f>IF(SUM(B43:C43)+J43&gt;0,2,IF(Лист1!C26=-1,1,IF(Лист1!C26&lt;=$B$16,0,1)))</f>
        <v>0</v>
      </c>
      <c r="N43" s="28">
        <f>IF((SUM(B43:C43)+K43)&gt;0,2,IF(Лист1!P26=-1,1,IF(Лист1!P26&lt;=$B$16,0,1)))</f>
        <v>0</v>
      </c>
      <c r="O43" s="28">
        <f>IF((SUM(B43:C43)+L43)&gt;0,2,IF(Лист1!N26=-1,1,IF(Лист1!N26&lt;=$B$16,0,1)))</f>
        <v>0</v>
      </c>
      <c r="P43" s="28">
        <f>IF(SUM(B43:C43)+J43&gt;0,2,IF(Лист1!D26=-1,1,IF(Лист1!D26&lt;=$B$16,0,1)))</f>
        <v>0</v>
      </c>
      <c r="Q43" s="28">
        <f>IF((SUM(B43:C43)+K43)&gt;0,2,IF(Лист1!Q26=-1,1,IF(Лист1!Q26&lt;=$B$16,0,1)))</f>
        <v>0</v>
      </c>
      <c r="R43">
        <f t="shared" si="0"/>
        <v>0</v>
      </c>
      <c r="AF43" s="61" t="s">
        <v>31</v>
      </c>
      <c r="AG43" s="57"/>
      <c r="AH43" s="58"/>
      <c r="AI43" s="57"/>
      <c r="AJ43" s="58"/>
      <c r="AK43" s="57"/>
      <c r="AL43" s="58"/>
      <c r="AM43" s="57"/>
      <c r="AN43" s="59"/>
      <c r="AO43" s="57"/>
      <c r="AP43" s="57"/>
      <c r="AQ43" s="60"/>
    </row>
    <row r="44" spans="1:46" x14ac:dyDescent="0.25">
      <c r="A44">
        <f>Лист1!A27</f>
        <v>26</v>
      </c>
      <c r="B44">
        <f>IF(Лист1!E27=-1,1,IF(Лист1!E27&lt;=$B$16,0,1))</f>
        <v>0</v>
      </c>
      <c r="C44">
        <f>IF(Лист1!K27=-1,1,IF(Лист1!K27&lt;=$B$16,0,1))</f>
        <v>0</v>
      </c>
      <c r="D44">
        <f>IF(Лист1!G27=-1,1,IF(Лист1!G27&lt;=$B$16,0,1))</f>
        <v>0</v>
      </c>
      <c r="E44">
        <f>IF(Лист1!H27=-1,1,IF(Лист1!H27&lt;=$B$16,0,1))</f>
        <v>0</v>
      </c>
      <c r="F44">
        <f>IF(Лист1!I27=-1,1,IF(Лист1!I27&lt;=$B$16,0,1))</f>
        <v>0</v>
      </c>
      <c r="G44">
        <f>IF(Лист1!J27=-1,1,IF(Лист1!J27&lt;=$B$16,0,1))</f>
        <v>0</v>
      </c>
      <c r="H44">
        <f>IF(Лист1!L27=-1,1,IF(Лист1!L27&lt;=$B$16,0,1))</f>
        <v>0</v>
      </c>
      <c r="I44">
        <f>IF(Лист1!F27=-1,1,IF(Лист1!F27&lt;=$B$16,0,1))</f>
        <v>0</v>
      </c>
      <c r="J44" s="28">
        <f>IF(Лист1!B27=-1,1,IF(Лист1!B27&lt;=$B$16,0,1))</f>
        <v>0</v>
      </c>
      <c r="K44" s="28">
        <f>IF(Лист1!O27=-1,1,IF(Лист1!O27&lt;=$B$16,0,1))</f>
        <v>0</v>
      </c>
      <c r="L44" s="28">
        <f>IF(Лист1!M27=-1,1,IF(Лист1!M27&lt;=$B$16,0,1))</f>
        <v>0</v>
      </c>
      <c r="M44" s="28">
        <f>IF(SUM(B44:C44)+J44&gt;0,2,IF(Лист1!C27=-1,1,IF(Лист1!C27&lt;=$B$16,0,1)))</f>
        <v>0</v>
      </c>
      <c r="N44" s="28">
        <f>IF((SUM(B44:C44)+K44)&gt;0,2,IF(Лист1!P27=-1,1,IF(Лист1!P27&lt;=$B$16,0,1)))</f>
        <v>0</v>
      </c>
      <c r="O44" s="28">
        <f>IF((SUM(B44:C44)+L44)&gt;0,2,IF(Лист1!N27=-1,1,IF(Лист1!N27&lt;=$B$16,0,1)))</f>
        <v>0</v>
      </c>
      <c r="P44" s="28">
        <f>IF(SUM(B44:C44)+J44&gt;0,2,IF(Лист1!D27=-1,1,IF(Лист1!D27&lt;=$B$16,0,1)))</f>
        <v>0</v>
      </c>
      <c r="Q44" s="28">
        <f>IF((SUM(B44:C44)+K44)&gt;0,2,IF(Лист1!Q27=-1,1,IF(Лист1!Q27&lt;=$B$16,0,1)))</f>
        <v>0</v>
      </c>
      <c r="R44">
        <f t="shared" si="0"/>
        <v>0</v>
      </c>
      <c r="AF44" s="61" t="s">
        <v>109</v>
      </c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0"/>
    </row>
    <row r="45" spans="1:46" x14ac:dyDescent="0.25">
      <c r="A45">
        <f>Лист1!A28</f>
        <v>27</v>
      </c>
      <c r="B45">
        <f>IF(Лист1!E28=-1,1,IF(Лист1!E28&lt;=$B$16,0,1))</f>
        <v>0</v>
      </c>
      <c r="C45">
        <f>IF(Лист1!K28=-1,1,IF(Лист1!K28&lt;=$B$16,0,1))</f>
        <v>0</v>
      </c>
      <c r="D45">
        <f>IF(Лист1!G28=-1,1,IF(Лист1!G28&lt;=$B$16,0,1))</f>
        <v>0</v>
      </c>
      <c r="E45">
        <f>IF(Лист1!H28=-1,1,IF(Лист1!H28&lt;=$B$16,0,1))</f>
        <v>0</v>
      </c>
      <c r="F45">
        <f>IF(Лист1!I28=-1,1,IF(Лист1!I28&lt;=$B$16,0,1))</f>
        <v>0</v>
      </c>
      <c r="G45">
        <f>IF(Лист1!J28=-1,1,IF(Лист1!J28&lt;=$B$16,0,1))</f>
        <v>0</v>
      </c>
      <c r="H45">
        <f>IF(Лист1!L28=-1,1,IF(Лист1!L28&lt;=$B$16,0,1))</f>
        <v>0</v>
      </c>
      <c r="I45">
        <f>IF(Лист1!F28=-1,1,IF(Лист1!F28&lt;=$B$16,0,1))</f>
        <v>0</v>
      </c>
      <c r="J45" s="28">
        <f>IF(Лист1!B28=-1,1,IF(Лист1!B28&lt;=$B$16,0,1))</f>
        <v>0</v>
      </c>
      <c r="K45" s="28">
        <f>IF(Лист1!O28=-1,1,IF(Лист1!O28&lt;=$B$16,0,1))</f>
        <v>0</v>
      </c>
      <c r="L45" s="28">
        <f>IF(Лист1!M28=-1,1,IF(Лист1!M28&lt;=$B$16,0,1))</f>
        <v>0</v>
      </c>
      <c r="M45" s="28">
        <f>IF(SUM(B45:C45)+J45&gt;0,2,IF(Лист1!C28=-1,1,IF(Лист1!C28&lt;=$B$16,0,1)))</f>
        <v>0</v>
      </c>
      <c r="N45" s="28">
        <f>IF((SUM(B45:C45)+K45)&gt;0,2,IF(Лист1!P28=-1,1,IF(Лист1!P28&lt;=$B$16,0,1)))</f>
        <v>0</v>
      </c>
      <c r="O45" s="28">
        <f>IF((SUM(B45:C45)+L45)&gt;0,2,IF(Лист1!N28=-1,1,IF(Лист1!N28&lt;=$B$16,0,1)))</f>
        <v>0</v>
      </c>
      <c r="P45" s="28">
        <f>IF(SUM(B45:C45)+J45&gt;0,2,IF(Лист1!D28=-1,1,IF(Лист1!D28&lt;=$B$16,0,1)))</f>
        <v>0</v>
      </c>
      <c r="Q45" s="28">
        <f>IF((SUM(B45:C45)+K45)&gt;0,2,IF(Лист1!Q28=-1,1,IF(Лист1!Q28&lt;=$B$16,0,1)))</f>
        <v>0</v>
      </c>
      <c r="R45">
        <f t="shared" si="0"/>
        <v>0</v>
      </c>
      <c r="AF45" s="61" t="s">
        <v>24</v>
      </c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0"/>
    </row>
    <row r="46" spans="1:46" x14ac:dyDescent="0.25">
      <c r="A46">
        <f>Лист1!A29</f>
        <v>28</v>
      </c>
      <c r="B46">
        <f>IF(Лист1!E29=-1,1,IF(Лист1!E29&lt;=$B$16,0,1))</f>
        <v>0</v>
      </c>
      <c r="C46">
        <f>IF(Лист1!K29=-1,1,IF(Лист1!K29&lt;=$B$16,0,1))</f>
        <v>0</v>
      </c>
      <c r="D46">
        <f>IF(Лист1!G29=-1,1,IF(Лист1!G29&lt;=$B$16,0,1))</f>
        <v>0</v>
      </c>
      <c r="E46">
        <f>IF(Лист1!H29=-1,1,IF(Лист1!H29&lt;=$B$16,0,1))</f>
        <v>0</v>
      </c>
      <c r="F46">
        <f>IF(Лист1!I29=-1,1,IF(Лист1!I29&lt;=$B$16,0,1))</f>
        <v>0</v>
      </c>
      <c r="G46">
        <f>IF(Лист1!J29=-1,1,IF(Лист1!J29&lt;=$B$16,0,1))</f>
        <v>0</v>
      </c>
      <c r="H46">
        <f>IF(Лист1!L29=-1,1,IF(Лист1!L29&lt;=$B$16,0,1))</f>
        <v>0</v>
      </c>
      <c r="I46">
        <f>IF(Лист1!F29=-1,1,IF(Лист1!F29&lt;=$B$16,0,1))</f>
        <v>0</v>
      </c>
      <c r="J46" s="28">
        <f>IF(Лист1!B29=-1,1,IF(Лист1!B29&lt;=$B$16,0,1))</f>
        <v>0</v>
      </c>
      <c r="K46" s="28">
        <f>IF(Лист1!O29=-1,1,IF(Лист1!O29&lt;=$B$16,0,1))</f>
        <v>0</v>
      </c>
      <c r="L46" s="28">
        <f>IF(Лист1!M29=-1,1,IF(Лист1!M29&lt;=$B$16,0,1))</f>
        <v>0</v>
      </c>
      <c r="M46" s="28">
        <f>IF(SUM(B46:C46)+J46&gt;0,2,IF(Лист1!C29=-1,1,IF(Лист1!C29&lt;=$B$16,0,1)))</f>
        <v>0</v>
      </c>
      <c r="N46" s="28">
        <f>IF((SUM(B46:C46)+K46)&gt;0,2,IF(Лист1!P29=-1,1,IF(Лист1!P29&lt;=$B$16,0,1)))</f>
        <v>0</v>
      </c>
      <c r="O46" s="28">
        <f>IF((SUM(B46:C46)+L46)&gt;0,2,IF(Лист1!N29=-1,1,IF(Лист1!N29&lt;=$B$16,0,1)))</f>
        <v>0</v>
      </c>
      <c r="P46" s="28">
        <f>IF(SUM(B46:C46)+J46&gt;0,2,IF(Лист1!D29=-1,1,IF(Лист1!D29&lt;=$B$16,0,1)))</f>
        <v>0</v>
      </c>
      <c r="Q46" s="28">
        <f>IF((SUM(B46:C46)+K46)&gt;0,2,IF(Лист1!Q29=-1,1,IF(Лист1!Q29&lt;=$B$16,0,1)))</f>
        <v>0</v>
      </c>
      <c r="R46">
        <f t="shared" si="0"/>
        <v>0</v>
      </c>
      <c r="AF46" s="61" t="s">
        <v>25</v>
      </c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0"/>
    </row>
    <row r="47" spans="1:46" x14ac:dyDescent="0.25">
      <c r="A47">
        <f>Лист1!A30</f>
        <v>29</v>
      </c>
      <c r="B47">
        <f>IF(Лист1!E30=-1,1,IF(Лист1!E30&lt;=$B$16,0,1))</f>
        <v>0</v>
      </c>
      <c r="C47">
        <f>IF(Лист1!K30=-1,1,IF(Лист1!K30&lt;=$B$16,0,1))</f>
        <v>0</v>
      </c>
      <c r="D47">
        <f>IF(Лист1!G30=-1,1,IF(Лист1!G30&lt;=$B$16,0,1))</f>
        <v>0</v>
      </c>
      <c r="E47">
        <f>IF(Лист1!H30=-1,1,IF(Лист1!H30&lt;=$B$16,0,1))</f>
        <v>0</v>
      </c>
      <c r="F47">
        <f>IF(Лист1!I30=-1,1,IF(Лист1!I30&lt;=$B$16,0,1))</f>
        <v>0</v>
      </c>
      <c r="G47">
        <f>IF(Лист1!J30=-1,1,IF(Лист1!J30&lt;=$B$16,0,1))</f>
        <v>0</v>
      </c>
      <c r="H47">
        <f>IF(Лист1!L30=-1,1,IF(Лист1!L30&lt;=$B$16,0,1))</f>
        <v>0</v>
      </c>
      <c r="I47">
        <f>IF(Лист1!F30=-1,1,IF(Лист1!F30&lt;=$B$16,0,1))</f>
        <v>0</v>
      </c>
      <c r="J47" s="28">
        <f>IF(Лист1!B30=-1,1,IF(Лист1!B30&lt;=$B$16,0,1))</f>
        <v>0</v>
      </c>
      <c r="K47" s="28">
        <f>IF(Лист1!O30=-1,1,IF(Лист1!O30&lt;=$B$16,0,1))</f>
        <v>0</v>
      </c>
      <c r="L47" s="28">
        <f>IF(Лист1!M30=-1,1,IF(Лист1!M30&lt;=$B$16,0,1))</f>
        <v>0</v>
      </c>
      <c r="M47" s="28">
        <f>IF(SUM(B47:C47)+J47&gt;0,2,IF(Лист1!C30=-1,1,IF(Лист1!C30&lt;=$B$16,0,1)))</f>
        <v>0</v>
      </c>
      <c r="N47" s="28">
        <f>IF((SUM(B47:C47)+K47)&gt;0,2,IF(Лист1!P30=-1,1,IF(Лист1!P30&lt;=$B$16,0,1)))</f>
        <v>0</v>
      </c>
      <c r="O47" s="28">
        <f>IF((SUM(B47:C47)+L47)&gt;0,2,IF(Лист1!N30=-1,1,IF(Лист1!N30&lt;=$B$16,0,1)))</f>
        <v>0</v>
      </c>
      <c r="P47" s="28">
        <f>IF(SUM(B47:C47)+J47&gt;0,2,IF(Лист1!D30=-1,1,IF(Лист1!D30&lt;=$B$16,0,1)))</f>
        <v>0</v>
      </c>
      <c r="Q47" s="28">
        <f>IF((SUM(B47:C47)+K47)&gt;0,2,IF(Лист1!Q30=-1,1,IF(Лист1!Q30&lt;=$B$16,0,1)))</f>
        <v>0</v>
      </c>
      <c r="R47">
        <f t="shared" si="0"/>
        <v>0</v>
      </c>
      <c r="AF47" s="72" t="s">
        <v>111</v>
      </c>
      <c r="AG47" s="57"/>
      <c r="AH47" s="57"/>
      <c r="AI47" s="57"/>
      <c r="AJ47" s="57"/>
      <c r="AK47" s="57"/>
      <c r="AL47" s="57"/>
      <c r="AM47" s="57"/>
      <c r="AN47" s="57"/>
      <c r="AO47" s="57"/>
      <c r="AP47" s="66"/>
      <c r="AQ47" s="65"/>
      <c r="AR47" s="55"/>
      <c r="AS47" s="52"/>
      <c r="AT47" s="52"/>
    </row>
    <row r="48" spans="1:46" x14ac:dyDescent="0.25">
      <c r="A48">
        <f>Лист1!A31</f>
        <v>30</v>
      </c>
      <c r="B48">
        <f>IF(Лист1!E31=-1,1,IF(Лист1!E31&lt;=$B$16,0,1))</f>
        <v>0</v>
      </c>
      <c r="C48">
        <f>IF(Лист1!K31=-1,1,IF(Лист1!K31&lt;=$B$16,0,1))</f>
        <v>0</v>
      </c>
      <c r="D48">
        <f>IF(Лист1!G31=-1,1,IF(Лист1!G31&lt;=$B$16,0,1))</f>
        <v>0</v>
      </c>
      <c r="E48">
        <f>IF(Лист1!H31=-1,1,IF(Лист1!H31&lt;=$B$16,0,1))</f>
        <v>0</v>
      </c>
      <c r="F48">
        <f>IF(Лист1!I31=-1,1,IF(Лист1!I31&lt;=$B$16,0,1))</f>
        <v>0</v>
      </c>
      <c r="G48">
        <f>IF(Лист1!J31=-1,1,IF(Лист1!J31&lt;=$B$16,0,1))</f>
        <v>0</v>
      </c>
      <c r="H48">
        <f>IF(Лист1!L31=-1,1,IF(Лист1!L31&lt;=$B$16,0,1))</f>
        <v>0</v>
      </c>
      <c r="I48">
        <f>IF(Лист1!F31=-1,1,IF(Лист1!F31&lt;=$B$16,0,1))</f>
        <v>0</v>
      </c>
      <c r="J48" s="28">
        <f>IF(Лист1!B31=-1,1,IF(Лист1!B31&lt;=$B$16,0,1))</f>
        <v>0</v>
      </c>
      <c r="K48" s="28">
        <f>IF(Лист1!O31=-1,1,IF(Лист1!O31&lt;=$B$16,0,1))</f>
        <v>0</v>
      </c>
      <c r="L48" s="28">
        <f>IF(Лист1!M31=-1,1,IF(Лист1!M31&lt;=$B$16,0,1))</f>
        <v>0</v>
      </c>
      <c r="M48" s="28">
        <f>IF(SUM(B48:C48)+J48&gt;0,2,IF(Лист1!C31=-1,1,IF(Лист1!C31&lt;=$B$16,0,1)))</f>
        <v>0</v>
      </c>
      <c r="N48" s="28">
        <f>IF((SUM(B48:C48)+K48)&gt;0,2,IF(Лист1!P31=-1,1,IF(Лист1!P31&lt;=$B$16,0,1)))</f>
        <v>0</v>
      </c>
      <c r="O48" s="28">
        <f>IF((SUM(B48:C48)+L48)&gt;0,2,IF(Лист1!N31=-1,1,IF(Лист1!N31&lt;=$B$16,0,1)))</f>
        <v>0</v>
      </c>
      <c r="P48" s="28">
        <f>IF(SUM(B48:C48)+J48&gt;0,2,IF(Лист1!D31=-1,1,IF(Лист1!D31&lt;=$B$16,0,1)))</f>
        <v>0</v>
      </c>
      <c r="Q48" s="28">
        <f>IF((SUM(B48:C48)+K48)&gt;0,2,IF(Лист1!Q31=-1,1,IF(Лист1!Q31&lt;=$B$16,0,1)))</f>
        <v>0</v>
      </c>
      <c r="R48">
        <f t="shared" si="0"/>
        <v>0</v>
      </c>
      <c r="AF48" s="61" t="s">
        <v>110</v>
      </c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0"/>
    </row>
    <row r="49" spans="1:46" x14ac:dyDescent="0.25">
      <c r="A49">
        <f>Лист1!A32</f>
        <v>31</v>
      </c>
      <c r="B49">
        <f>IF(Лист1!E32=-1,1,IF(Лист1!E32&lt;=$B$16,0,1))</f>
        <v>0</v>
      </c>
      <c r="C49">
        <f>IF(Лист1!K32=-1,1,IF(Лист1!K32&lt;=$B$16,0,1))</f>
        <v>0</v>
      </c>
      <c r="D49">
        <f>IF(Лист1!G32=-1,1,IF(Лист1!G32&lt;=$B$16,0,1))</f>
        <v>0</v>
      </c>
      <c r="E49">
        <f>IF(Лист1!H32=-1,1,IF(Лист1!H32&lt;=$B$16,0,1))</f>
        <v>0</v>
      </c>
      <c r="F49">
        <f>IF(Лист1!I32=-1,1,IF(Лист1!I32&lt;=$B$16,0,1))</f>
        <v>0</v>
      </c>
      <c r="G49">
        <f>IF(Лист1!J32=-1,1,IF(Лист1!J32&lt;=$B$16,0,1))</f>
        <v>0</v>
      </c>
      <c r="H49">
        <f>IF(Лист1!L32=-1,1,IF(Лист1!L32&lt;=$B$16,0,1))</f>
        <v>0</v>
      </c>
      <c r="I49">
        <f>IF(Лист1!F32=-1,1,IF(Лист1!F32&lt;=$B$16,0,1))</f>
        <v>0</v>
      </c>
      <c r="J49" s="28">
        <f>IF(Лист1!B32=-1,1,IF(Лист1!B32&lt;=$B$16,0,1))</f>
        <v>0</v>
      </c>
      <c r="K49" s="28">
        <f>IF(Лист1!O32=-1,1,IF(Лист1!O32&lt;=$B$16,0,1))</f>
        <v>0</v>
      </c>
      <c r="L49" s="28">
        <f>IF(Лист1!M32=-1,1,IF(Лист1!M32&lt;=$B$16,0,1))</f>
        <v>0</v>
      </c>
      <c r="M49" s="28">
        <f>IF(SUM(B49:C49)+J49&gt;0,2,IF(Лист1!C32=-1,1,IF(Лист1!C32&lt;=$B$16,0,1)))</f>
        <v>0</v>
      </c>
      <c r="N49" s="28">
        <f>IF((SUM(B49:C49)+K49)&gt;0,2,IF(Лист1!P32=-1,1,IF(Лист1!P32&lt;=$B$16,0,1)))</f>
        <v>0</v>
      </c>
      <c r="O49" s="28">
        <f>IF((SUM(B49:C49)+L49)&gt;0,2,IF(Лист1!N32=-1,1,IF(Лист1!N32&lt;=$B$16,0,1)))</f>
        <v>0</v>
      </c>
      <c r="P49" s="28">
        <f>IF(SUM(B49:C49)+J49&gt;0,2,IF(Лист1!D32=-1,1,IF(Лист1!D32&lt;=$B$16,0,1)))</f>
        <v>0</v>
      </c>
      <c r="Q49" s="28">
        <f>IF((SUM(B49:C49)+K49)&gt;0,2,IF(Лист1!Q32=-1,1,IF(Лист1!Q32&lt;=$B$16,0,1)))</f>
        <v>0</v>
      </c>
      <c r="R49">
        <f t="shared" si="0"/>
        <v>0</v>
      </c>
      <c r="AF49" s="61" t="s">
        <v>35</v>
      </c>
      <c r="AG49" s="58" t="s">
        <v>100</v>
      </c>
      <c r="AH49" s="57" t="s">
        <v>34</v>
      </c>
      <c r="AI49" s="57"/>
      <c r="AJ49" s="57"/>
      <c r="AK49" s="58" t="s">
        <v>108</v>
      </c>
      <c r="AL49" s="57" t="s">
        <v>32</v>
      </c>
      <c r="AM49" s="57"/>
      <c r="AN49" s="57"/>
      <c r="AO49" s="57"/>
      <c r="AP49" s="57"/>
      <c r="AQ49" s="60"/>
    </row>
    <row r="50" spans="1:46" x14ac:dyDescent="0.25">
      <c r="A50">
        <f>Лист1!A33</f>
        <v>32</v>
      </c>
      <c r="B50">
        <f>IF(Лист1!E33=-1,1,IF(Лист1!E33&lt;=$B$16,0,1))</f>
        <v>0</v>
      </c>
      <c r="C50">
        <f>IF(Лист1!K33=-1,1,IF(Лист1!K33&lt;=$B$16,0,1))</f>
        <v>0</v>
      </c>
      <c r="D50">
        <f>IF(Лист1!G33=-1,1,IF(Лист1!G33&lt;=$B$16,0,1))</f>
        <v>0</v>
      </c>
      <c r="E50">
        <f>IF(Лист1!H33=-1,1,IF(Лист1!H33&lt;=$B$16,0,1))</f>
        <v>0</v>
      </c>
      <c r="F50">
        <f>IF(Лист1!I33=-1,1,IF(Лист1!I33&lt;=$B$16,0,1))</f>
        <v>0</v>
      </c>
      <c r="G50">
        <f>IF(Лист1!J33=-1,1,IF(Лист1!J33&lt;=$B$16,0,1))</f>
        <v>0</v>
      </c>
      <c r="H50">
        <f>IF(Лист1!L33=-1,1,IF(Лист1!L33&lt;=$B$16,0,1))</f>
        <v>0</v>
      </c>
      <c r="I50">
        <f>IF(Лист1!F33=-1,1,IF(Лист1!F33&lt;=$B$16,0,1))</f>
        <v>0</v>
      </c>
      <c r="J50" s="28">
        <f>IF(Лист1!B33=-1,1,IF(Лист1!B33&lt;=$B$16,0,1))</f>
        <v>0</v>
      </c>
      <c r="K50" s="28">
        <f>IF(Лист1!O33=-1,1,IF(Лист1!O33&lt;=$B$16,0,1))</f>
        <v>0</v>
      </c>
      <c r="L50" s="28">
        <f>IF(Лист1!M33=-1,1,IF(Лист1!M33&lt;=$B$16,0,1))</f>
        <v>0</v>
      </c>
      <c r="M50" s="28">
        <f>IF(SUM(B50:C50)+J50&gt;0,2,IF(Лист1!C33=-1,1,IF(Лист1!C33&lt;=$B$16,0,1)))</f>
        <v>0</v>
      </c>
      <c r="N50" s="28">
        <f>IF((SUM(B50:C50)+K50)&gt;0,2,IF(Лист1!P33=-1,1,IF(Лист1!P33&lt;=$B$16,0,1)))</f>
        <v>0</v>
      </c>
      <c r="O50" s="28">
        <f>IF((SUM(B50:C50)+L50)&gt;0,2,IF(Лист1!N33=-1,1,IF(Лист1!N33&lt;=$B$16,0,1)))</f>
        <v>0</v>
      </c>
      <c r="P50" s="28">
        <f>IF(SUM(B50:C50)+J50&gt;0,2,IF(Лист1!D33=-1,1,IF(Лист1!D33&lt;=$B$16,0,1)))</f>
        <v>0</v>
      </c>
      <c r="Q50" s="28">
        <f>IF((SUM(B50:C50)+K50)&gt;0,2,IF(Лист1!Q33=-1,1,IF(Лист1!Q33&lt;=$B$16,0,1)))</f>
        <v>0</v>
      </c>
      <c r="R50">
        <f t="shared" si="0"/>
        <v>0</v>
      </c>
      <c r="AF50" s="61" t="s">
        <v>26</v>
      </c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0"/>
    </row>
    <row r="51" spans="1:46" x14ac:dyDescent="0.25">
      <c r="A51">
        <f>Лист1!A34</f>
        <v>33</v>
      </c>
      <c r="B51">
        <f>IF(Лист1!E34=-1,1,IF(Лист1!E34&lt;=$B$16,0,1))</f>
        <v>0</v>
      </c>
      <c r="C51">
        <f>IF(Лист1!K34=-1,1,IF(Лист1!K34&lt;=$B$16,0,1))</f>
        <v>0</v>
      </c>
      <c r="D51">
        <f>IF(Лист1!G34=-1,1,IF(Лист1!G34&lt;=$B$16,0,1))</f>
        <v>0</v>
      </c>
      <c r="E51">
        <f>IF(Лист1!H34=-1,1,IF(Лист1!H34&lt;=$B$16,0,1))</f>
        <v>0</v>
      </c>
      <c r="F51">
        <f>IF(Лист1!I34=-1,1,IF(Лист1!I34&lt;=$B$16,0,1))</f>
        <v>0</v>
      </c>
      <c r="G51">
        <f>IF(Лист1!J34=-1,1,IF(Лист1!J34&lt;=$B$16,0,1))</f>
        <v>0</v>
      </c>
      <c r="H51">
        <f>IF(Лист1!L34=-1,1,IF(Лист1!L34&lt;=$B$16,0,1))</f>
        <v>0</v>
      </c>
      <c r="I51">
        <f>IF(Лист1!F34=-1,1,IF(Лист1!F34&lt;=$B$16,0,1))</f>
        <v>0</v>
      </c>
      <c r="J51" s="28">
        <f>IF(Лист1!B34=-1,1,IF(Лист1!B34&lt;=$B$16,0,1))</f>
        <v>0</v>
      </c>
      <c r="K51" s="28">
        <f>IF(Лист1!O34=-1,1,IF(Лист1!O34&lt;=$B$16,0,1))</f>
        <v>0</v>
      </c>
      <c r="L51" s="28">
        <f>IF(Лист1!M34=-1,1,IF(Лист1!M34&lt;=$B$16,0,1))</f>
        <v>0</v>
      </c>
      <c r="M51" s="28">
        <f>IF(SUM(B51:C51)+J51&gt;0,2,IF(Лист1!C34=-1,1,IF(Лист1!C34&lt;=$B$16,0,1)))</f>
        <v>0</v>
      </c>
      <c r="N51" s="28">
        <f>IF((SUM(B51:C51)+K51)&gt;0,2,IF(Лист1!P34=-1,1,IF(Лист1!P34&lt;=$B$16,0,1)))</f>
        <v>0</v>
      </c>
      <c r="O51" s="28">
        <f>IF((SUM(B51:C51)+L51)&gt;0,2,IF(Лист1!N34=-1,1,IF(Лист1!N34&lt;=$B$16,0,1)))</f>
        <v>0</v>
      </c>
      <c r="P51" s="28">
        <f>IF(SUM(B51:C51)+J51&gt;0,2,IF(Лист1!D34=-1,1,IF(Лист1!D34&lt;=$B$16,0,1)))</f>
        <v>0</v>
      </c>
      <c r="Q51" s="28">
        <f>IF((SUM(B51:C51)+K51)&gt;0,2,IF(Лист1!Q34=-1,1,IF(Лист1!Q34&lt;=$B$16,0,1)))</f>
        <v>0</v>
      </c>
      <c r="R51">
        <f t="shared" si="0"/>
        <v>0</v>
      </c>
      <c r="AF51" s="61" t="s">
        <v>27</v>
      </c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0"/>
    </row>
    <row r="52" spans="1:46" x14ac:dyDescent="0.25">
      <c r="A52">
        <f>Лист1!A35</f>
        <v>34</v>
      </c>
      <c r="B52">
        <f>IF(Лист1!E35=-1,1,IF(Лист1!E35&lt;=$B$16,0,1))</f>
        <v>0</v>
      </c>
      <c r="C52">
        <f>IF(Лист1!K35=-1,1,IF(Лист1!K35&lt;=$B$16,0,1))</f>
        <v>0</v>
      </c>
      <c r="D52">
        <f>IF(Лист1!G35=-1,1,IF(Лист1!G35&lt;=$B$16,0,1))</f>
        <v>0</v>
      </c>
      <c r="E52">
        <f>IF(Лист1!H35=-1,1,IF(Лист1!H35&lt;=$B$16,0,1))</f>
        <v>0</v>
      </c>
      <c r="F52">
        <f>IF(Лист1!I35=-1,1,IF(Лист1!I35&lt;=$B$16,0,1))</f>
        <v>0</v>
      </c>
      <c r="G52">
        <f>IF(Лист1!J35=-1,1,IF(Лист1!J35&lt;=$B$16,0,1))</f>
        <v>0</v>
      </c>
      <c r="H52">
        <f>IF(Лист1!L35=-1,1,IF(Лист1!L35&lt;=$B$16,0,1))</f>
        <v>0</v>
      </c>
      <c r="I52">
        <f>IF(Лист1!F35=-1,1,IF(Лист1!F35&lt;=$B$16,0,1))</f>
        <v>0</v>
      </c>
      <c r="J52" s="28">
        <f>IF(Лист1!B35=-1,1,IF(Лист1!B35&lt;=$B$16,0,1))</f>
        <v>0</v>
      </c>
      <c r="K52" s="28">
        <f>IF(Лист1!O35=-1,1,IF(Лист1!O35&lt;=$B$16,0,1))</f>
        <v>0</v>
      </c>
      <c r="L52" s="28">
        <f>IF(Лист1!M35=-1,1,IF(Лист1!M35&lt;=$B$16,0,1))</f>
        <v>0</v>
      </c>
      <c r="M52" s="28">
        <f>IF(SUM(B52:C52)+J52&gt;0,2,IF(Лист1!C35=-1,1,IF(Лист1!C35&lt;=$B$16,0,1)))</f>
        <v>0</v>
      </c>
      <c r="N52" s="28">
        <f>IF((SUM(B52:C52)+K52)&gt;0,2,IF(Лист1!P35=-1,1,IF(Лист1!P35&lt;=$B$16,0,1)))</f>
        <v>0</v>
      </c>
      <c r="O52" s="28">
        <f>IF((SUM(B52:C52)+L52)&gt;0,2,IF(Лист1!N35=-1,1,IF(Лист1!N35&lt;=$B$16,0,1)))</f>
        <v>0</v>
      </c>
      <c r="P52" s="28">
        <f>IF(SUM(B52:C52)+J52&gt;0,2,IF(Лист1!D35=-1,1,IF(Лист1!D35&lt;=$B$16,0,1)))</f>
        <v>0</v>
      </c>
      <c r="Q52" s="28">
        <f>IF((SUM(B52:C52)+K52)&gt;0,2,IF(Лист1!Q35=-1,1,IF(Лист1!Q35&lt;=$B$16,0,1)))</f>
        <v>0</v>
      </c>
      <c r="R52">
        <f t="shared" si="0"/>
        <v>0</v>
      </c>
      <c r="AF52" s="61" t="s">
        <v>25</v>
      </c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0"/>
    </row>
    <row r="53" spans="1:46" x14ac:dyDescent="0.25">
      <c r="A53">
        <f>Лист1!A36</f>
        <v>35</v>
      </c>
      <c r="B53">
        <f>IF(Лист1!E36=-1,1,IF(Лист1!E36&lt;=$B$16,0,1))</f>
        <v>0</v>
      </c>
      <c r="C53">
        <f>IF(Лист1!K36=-1,1,IF(Лист1!K36&lt;=$B$16,0,1))</f>
        <v>0</v>
      </c>
      <c r="D53">
        <f>IF(Лист1!G36=-1,1,IF(Лист1!G36&lt;=$B$16,0,1))</f>
        <v>0</v>
      </c>
      <c r="E53">
        <f>IF(Лист1!H36=-1,1,IF(Лист1!H36&lt;=$B$16,0,1))</f>
        <v>0</v>
      </c>
      <c r="F53">
        <f>IF(Лист1!I36=-1,1,IF(Лист1!I36&lt;=$B$16,0,1))</f>
        <v>0</v>
      </c>
      <c r="G53">
        <f>IF(Лист1!J36=-1,1,IF(Лист1!J36&lt;=$B$16,0,1))</f>
        <v>0</v>
      </c>
      <c r="H53">
        <f>IF(Лист1!L36=-1,1,IF(Лист1!L36&lt;=$B$16,0,1))</f>
        <v>0</v>
      </c>
      <c r="I53">
        <f>IF(Лист1!F36=-1,1,IF(Лист1!F36&lt;=$B$16,0,1))</f>
        <v>0</v>
      </c>
      <c r="J53" s="28">
        <f>IF(Лист1!B36=-1,1,IF(Лист1!B36&lt;=$B$16,0,1))</f>
        <v>0</v>
      </c>
      <c r="K53" s="28">
        <f>IF(Лист1!O36=-1,1,IF(Лист1!O36&lt;=$B$16,0,1))</f>
        <v>0</v>
      </c>
      <c r="L53" s="28">
        <f>IF(Лист1!M36=-1,1,IF(Лист1!M36&lt;=$B$16,0,1))</f>
        <v>0</v>
      </c>
      <c r="M53" s="28">
        <f>IF(SUM(B53:C53)+J53&gt;0,2,IF(Лист1!C36=-1,1,IF(Лист1!C36&lt;=$B$16,0,1)))</f>
        <v>0</v>
      </c>
      <c r="N53" s="28">
        <f>IF((SUM(B53:C53)+K53)&gt;0,2,IF(Лист1!P36=-1,1,IF(Лист1!P36&lt;=$B$16,0,1)))</f>
        <v>0</v>
      </c>
      <c r="O53" s="28">
        <f>IF((SUM(B53:C53)+L53)&gt;0,2,IF(Лист1!N36=-1,1,IF(Лист1!N36&lt;=$B$16,0,1)))</f>
        <v>0</v>
      </c>
      <c r="P53" s="28">
        <f>IF(SUM(B53:C53)+J53&gt;0,2,IF(Лист1!D36=-1,1,IF(Лист1!D36&lt;=$B$16,0,1)))</f>
        <v>0</v>
      </c>
      <c r="Q53" s="28">
        <f>IF((SUM(B53:C53)+K53)&gt;0,2,IF(Лист1!Q36=-1,1,IF(Лист1!Q36&lt;=$B$16,0,1)))</f>
        <v>0</v>
      </c>
      <c r="R53">
        <f t="shared" si="0"/>
        <v>0</v>
      </c>
      <c r="AF53" s="72" t="s">
        <v>111</v>
      </c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0"/>
    </row>
    <row r="54" spans="1:46" x14ac:dyDescent="0.25">
      <c r="A54">
        <f>Лист1!A37</f>
        <v>36</v>
      </c>
      <c r="B54">
        <f>IF(Лист1!E37=-1,1,IF(Лист1!E37&lt;=$B$16,0,1))</f>
        <v>0</v>
      </c>
      <c r="C54">
        <f>IF(Лист1!K37=-1,1,IF(Лист1!K37&lt;=$B$16,0,1))</f>
        <v>0</v>
      </c>
      <c r="D54">
        <f>IF(Лист1!G37=-1,1,IF(Лист1!G37&lt;=$B$16,0,1))</f>
        <v>0</v>
      </c>
      <c r="E54">
        <f>IF(Лист1!H37=-1,1,IF(Лист1!H37&lt;=$B$16,0,1))</f>
        <v>0</v>
      </c>
      <c r="F54">
        <f>IF(Лист1!I37=-1,1,IF(Лист1!I37&lt;=$B$16,0,1))</f>
        <v>0</v>
      </c>
      <c r="G54">
        <f>IF(Лист1!J37=-1,1,IF(Лист1!J37&lt;=$B$16,0,1))</f>
        <v>0</v>
      </c>
      <c r="H54">
        <f>IF(Лист1!L37=-1,1,IF(Лист1!L37&lt;=$B$16,0,1))</f>
        <v>0</v>
      </c>
      <c r="I54">
        <f>IF(Лист1!F37=-1,1,IF(Лист1!F37&lt;=$B$16,0,1))</f>
        <v>0</v>
      </c>
      <c r="J54" s="28">
        <f>IF(Лист1!B37=-1,1,IF(Лист1!B37&lt;=$B$16,0,1))</f>
        <v>0</v>
      </c>
      <c r="K54" s="28">
        <f>IF(Лист1!O37=-1,1,IF(Лист1!O37&lt;=$B$16,0,1))</f>
        <v>0</v>
      </c>
      <c r="L54" s="28">
        <f>IF(Лист1!M37=-1,1,IF(Лист1!M37&lt;=$B$16,0,1))</f>
        <v>0</v>
      </c>
      <c r="M54" s="28">
        <f>IF(SUM(B54:C54)+J54&gt;0,2,IF(Лист1!C37=-1,1,IF(Лист1!C37&lt;=$B$16,0,1)))</f>
        <v>0</v>
      </c>
      <c r="N54" s="28">
        <f>IF((SUM(B54:C54)+K54)&gt;0,2,IF(Лист1!P37=-1,1,IF(Лист1!P37&lt;=$B$16,0,1)))</f>
        <v>0</v>
      </c>
      <c r="O54" s="28">
        <f>IF((SUM(B54:C54)+L54)&gt;0,2,IF(Лист1!N37=-1,1,IF(Лист1!N37&lt;=$B$16,0,1)))</f>
        <v>0</v>
      </c>
      <c r="P54" s="28">
        <f>IF(SUM(B54:C54)+J54&gt;0,2,IF(Лист1!D37=-1,1,IF(Лист1!D37&lt;=$B$16,0,1)))</f>
        <v>0</v>
      </c>
      <c r="Q54" s="28">
        <f>IF((SUM(B54:C54)+K54)&gt;0,2,IF(Лист1!Q37=-1,1,IF(Лист1!Q37&lt;=$B$16,0,1)))</f>
        <v>0</v>
      </c>
      <c r="R54">
        <f t="shared" si="0"/>
        <v>0</v>
      </c>
      <c r="AF54" s="61" t="s">
        <v>110</v>
      </c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0"/>
    </row>
    <row r="55" spans="1:46" x14ac:dyDescent="0.25">
      <c r="A55">
        <f>Лист1!A38</f>
        <v>37</v>
      </c>
      <c r="B55">
        <f>IF(Лист1!E38=-1,1,IF(Лист1!E38&lt;=$B$16,0,1))</f>
        <v>0</v>
      </c>
      <c r="C55">
        <f>IF(Лист1!K38=-1,1,IF(Лист1!K38&lt;=$B$16,0,1))</f>
        <v>0</v>
      </c>
      <c r="D55">
        <f>IF(Лист1!G38=-1,1,IF(Лист1!G38&lt;=$B$16,0,1))</f>
        <v>0</v>
      </c>
      <c r="E55">
        <f>IF(Лист1!H38=-1,1,IF(Лист1!H38&lt;=$B$16,0,1))</f>
        <v>0</v>
      </c>
      <c r="F55">
        <f>IF(Лист1!I38=-1,1,IF(Лист1!I38&lt;=$B$16,0,1))</f>
        <v>0</v>
      </c>
      <c r="G55">
        <f>IF(Лист1!J38=-1,1,IF(Лист1!J38&lt;=$B$16,0,1))</f>
        <v>0</v>
      </c>
      <c r="H55">
        <f>IF(Лист1!L38=-1,1,IF(Лист1!L38&lt;=$B$16,0,1))</f>
        <v>0</v>
      </c>
      <c r="I55">
        <f>IF(Лист1!F38=-1,1,IF(Лист1!F38&lt;=$B$16,0,1))</f>
        <v>0</v>
      </c>
      <c r="J55" s="28">
        <f>IF(Лист1!B38=-1,1,IF(Лист1!B38&lt;=$B$16,0,1))</f>
        <v>0</v>
      </c>
      <c r="K55" s="28">
        <f>IF(Лист1!O38=-1,1,IF(Лист1!O38&lt;=$B$16,0,1))</f>
        <v>0</v>
      </c>
      <c r="L55" s="28">
        <f>IF(Лист1!M38=-1,1,IF(Лист1!M38&lt;=$B$16,0,1))</f>
        <v>0</v>
      </c>
      <c r="M55" s="28">
        <f>IF(SUM(B55:C55)+J55&gt;0,2,IF(Лист1!C38=-1,1,IF(Лист1!C38&lt;=$B$16,0,1)))</f>
        <v>0</v>
      </c>
      <c r="N55" s="28">
        <f>IF((SUM(B55:C55)+K55)&gt;0,2,IF(Лист1!P38=-1,1,IF(Лист1!P38&lt;=$B$16,0,1)))</f>
        <v>0</v>
      </c>
      <c r="O55" s="28">
        <f>IF((SUM(B55:C55)+L55)&gt;0,2,IF(Лист1!N38=-1,1,IF(Лист1!N38&lt;=$B$16,0,1)))</f>
        <v>0</v>
      </c>
      <c r="P55" s="28">
        <f>IF(SUM(B55:C55)+J55&gt;0,2,IF(Лист1!D38=-1,1,IF(Лист1!D38&lt;=$B$16,0,1)))</f>
        <v>0</v>
      </c>
      <c r="Q55" s="28">
        <f>IF((SUM(B55:C55)+K55)&gt;0,2,IF(Лист1!Q38=-1,1,IF(Лист1!Q38&lt;=$B$16,0,1)))</f>
        <v>0</v>
      </c>
      <c r="R55">
        <f t="shared" si="0"/>
        <v>0</v>
      </c>
      <c r="AF55" s="56" t="s">
        <v>112</v>
      </c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0"/>
    </row>
    <row r="56" spans="1:46" x14ac:dyDescent="0.25">
      <c r="A56">
        <f>Лист1!A39</f>
        <v>38</v>
      </c>
      <c r="B56">
        <f>IF(Лист1!E39=-1,1,IF(Лист1!E39&lt;=$B$16,0,1))</f>
        <v>0</v>
      </c>
      <c r="C56">
        <f>IF(Лист1!K39=-1,1,IF(Лист1!K39&lt;=$B$16,0,1))</f>
        <v>0</v>
      </c>
      <c r="D56">
        <f>IF(Лист1!G39=-1,1,IF(Лист1!G39&lt;=$B$16,0,1))</f>
        <v>0</v>
      </c>
      <c r="E56">
        <f>IF(Лист1!H39=-1,1,IF(Лист1!H39&lt;=$B$16,0,1))</f>
        <v>0</v>
      </c>
      <c r="F56">
        <f>IF(Лист1!I39=-1,1,IF(Лист1!I39&lt;=$B$16,0,1))</f>
        <v>0</v>
      </c>
      <c r="G56">
        <f>IF(Лист1!J39=-1,1,IF(Лист1!J39&lt;=$B$16,0,1))</f>
        <v>0</v>
      </c>
      <c r="H56">
        <f>IF(Лист1!L39=-1,1,IF(Лист1!L39&lt;=$B$16,0,1))</f>
        <v>0</v>
      </c>
      <c r="I56">
        <f>IF(Лист1!F39=-1,1,IF(Лист1!F39&lt;=$B$16,0,1))</f>
        <v>0</v>
      </c>
      <c r="J56" s="28">
        <f>IF(Лист1!B39=-1,1,IF(Лист1!B39&lt;=$B$16,0,1))</f>
        <v>0</v>
      </c>
      <c r="K56" s="28">
        <f>IF(Лист1!O39=-1,1,IF(Лист1!O39&lt;=$B$16,0,1))</f>
        <v>0</v>
      </c>
      <c r="L56" s="28">
        <f>IF(Лист1!M39=-1,1,IF(Лист1!M39&lt;=$B$16,0,1))</f>
        <v>0</v>
      </c>
      <c r="M56" s="28">
        <f>IF(SUM(B56:C56)+J56&gt;0,2,IF(Лист1!C39=-1,1,IF(Лист1!C39&lt;=$B$16,0,1)))</f>
        <v>1</v>
      </c>
      <c r="N56" s="28">
        <f>IF((SUM(B56:C56)+K56)&gt;0,2,IF(Лист1!P39=-1,1,IF(Лист1!P39&lt;=$B$16,0,1)))</f>
        <v>0</v>
      </c>
      <c r="O56" s="28">
        <f>IF((SUM(B56:C56)+L56)&gt;0,2,IF(Лист1!N39=-1,1,IF(Лист1!N39&lt;=$B$16,0,1)))</f>
        <v>0</v>
      </c>
      <c r="P56" s="28">
        <f>IF(SUM(B56:C56)+J56&gt;0,2,IF(Лист1!D39=-1,1,IF(Лист1!D39&lt;=$B$16,0,1)))</f>
        <v>1</v>
      </c>
      <c r="Q56" s="28">
        <f>IF((SUM(B56:C56)+K56)&gt;0,2,IF(Лист1!Q39=-1,1,IF(Лист1!Q39&lt;=$B$16,0,1)))</f>
        <v>0</v>
      </c>
      <c r="R56">
        <f t="shared" si="0"/>
        <v>1</v>
      </c>
      <c r="AF56" s="61" t="s">
        <v>35</v>
      </c>
      <c r="AG56" s="58" t="s">
        <v>100</v>
      </c>
      <c r="AH56" s="57" t="s">
        <v>34</v>
      </c>
      <c r="AI56" s="57"/>
      <c r="AJ56" s="57"/>
      <c r="AK56" s="58" t="s">
        <v>108</v>
      </c>
      <c r="AL56" s="57" t="s">
        <v>32</v>
      </c>
      <c r="AM56" s="57"/>
      <c r="AN56" s="57"/>
      <c r="AO56" s="57"/>
      <c r="AP56" s="57"/>
      <c r="AQ56" s="60"/>
    </row>
    <row r="57" spans="1:46" x14ac:dyDescent="0.25">
      <c r="A57">
        <f>Лист1!A40</f>
        <v>39</v>
      </c>
      <c r="B57">
        <f>IF(Лист1!E40=-1,1,IF(Лист1!E40&lt;=$B$16,0,1))</f>
        <v>0</v>
      </c>
      <c r="C57">
        <f>IF(Лист1!K40=-1,1,IF(Лист1!K40&lt;=$B$16,0,1))</f>
        <v>0</v>
      </c>
      <c r="D57">
        <f>IF(Лист1!G40=-1,1,IF(Лист1!G40&lt;=$B$16,0,1))</f>
        <v>0</v>
      </c>
      <c r="E57">
        <f>IF(Лист1!H40=-1,1,IF(Лист1!H40&lt;=$B$16,0,1))</f>
        <v>0</v>
      </c>
      <c r="F57">
        <f>IF(Лист1!I40=-1,1,IF(Лист1!I40&lt;=$B$16,0,1))</f>
        <v>0</v>
      </c>
      <c r="G57">
        <f>IF(Лист1!J40=-1,1,IF(Лист1!J40&lt;=$B$16,0,1))</f>
        <v>0</v>
      </c>
      <c r="H57">
        <f>IF(Лист1!L40=-1,1,IF(Лист1!L40&lt;=$B$16,0,1))</f>
        <v>0</v>
      </c>
      <c r="I57">
        <f>IF(Лист1!F40=-1,1,IF(Лист1!F40&lt;=$B$16,0,1))</f>
        <v>0</v>
      </c>
      <c r="J57" s="28">
        <f>IF(Лист1!B40=-1,1,IF(Лист1!B40&lt;=$B$16,0,1))</f>
        <v>0</v>
      </c>
      <c r="K57" s="28">
        <f>IF(Лист1!O40=-1,1,IF(Лист1!O40&lt;=$B$16,0,1))</f>
        <v>0</v>
      </c>
      <c r="L57" s="28">
        <f>IF(Лист1!M40=-1,1,IF(Лист1!M40&lt;=$B$16,0,1))</f>
        <v>0</v>
      </c>
      <c r="M57" s="28">
        <f>IF(SUM(B57:C57)+J57&gt;0,2,IF(Лист1!C40=-1,1,IF(Лист1!C40&lt;=$B$16,0,1)))</f>
        <v>0</v>
      </c>
      <c r="N57" s="28">
        <f>IF((SUM(B57:C57)+K57)&gt;0,2,IF(Лист1!P40=-1,1,IF(Лист1!P40&lt;=$B$16,0,1)))</f>
        <v>0</v>
      </c>
      <c r="O57" s="28">
        <f>IF((SUM(B57:C57)+L57)&gt;0,2,IF(Лист1!N40=-1,1,IF(Лист1!N40&lt;=$B$16,0,1)))</f>
        <v>0</v>
      </c>
      <c r="P57" s="28">
        <f>IF(SUM(B57:C57)+J57&gt;0,2,IF(Лист1!D40=-1,1,IF(Лист1!D40&lt;=$B$16,0,1)))</f>
        <v>0</v>
      </c>
      <c r="Q57" s="28">
        <f>IF((SUM(B57:C57)+K57)&gt;0,2,IF(Лист1!Q40=-1,1,IF(Лист1!Q40&lt;=$B$16,0,1)))</f>
        <v>0</v>
      </c>
      <c r="R57">
        <f t="shared" si="0"/>
        <v>0</v>
      </c>
      <c r="AF57" s="61" t="s">
        <v>26</v>
      </c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0"/>
    </row>
    <row r="58" spans="1:46" x14ac:dyDescent="0.25">
      <c r="A58">
        <f>Лист1!A41</f>
        <v>40</v>
      </c>
      <c r="B58">
        <f>IF(Лист1!E41=-1,1,IF(Лист1!E41&lt;=$B$16,0,1))</f>
        <v>0</v>
      </c>
      <c r="C58">
        <f>IF(Лист1!K41=-1,1,IF(Лист1!K41&lt;=$B$16,0,1))</f>
        <v>0</v>
      </c>
      <c r="D58">
        <f>IF(Лист1!G41=-1,1,IF(Лист1!G41&lt;=$B$16,0,1))</f>
        <v>0</v>
      </c>
      <c r="E58">
        <f>IF(Лист1!H41=-1,1,IF(Лист1!H41&lt;=$B$16,0,1))</f>
        <v>0</v>
      </c>
      <c r="F58">
        <f>IF(Лист1!I41=-1,1,IF(Лист1!I41&lt;=$B$16,0,1))</f>
        <v>0</v>
      </c>
      <c r="G58">
        <f>IF(Лист1!J41=-1,1,IF(Лист1!J41&lt;=$B$16,0,1))</f>
        <v>0</v>
      </c>
      <c r="H58">
        <f>IF(Лист1!L41=-1,1,IF(Лист1!L41&lt;=$B$16,0,1))</f>
        <v>0</v>
      </c>
      <c r="I58">
        <f>IF(Лист1!F41=-1,1,IF(Лист1!F41&lt;=$B$16,0,1))</f>
        <v>0</v>
      </c>
      <c r="J58" s="28">
        <f>IF(Лист1!B41=-1,1,IF(Лист1!B41&lt;=$B$16,0,1))</f>
        <v>0</v>
      </c>
      <c r="K58" s="28">
        <f>IF(Лист1!O41=-1,1,IF(Лист1!O41&lt;=$B$16,0,1))</f>
        <v>0</v>
      </c>
      <c r="L58" s="28">
        <f>IF(Лист1!M41=-1,1,IF(Лист1!M41&lt;=$B$16,0,1))</f>
        <v>0</v>
      </c>
      <c r="M58" s="28">
        <f>IF(SUM(B58:C58)+J58&gt;0,2,IF(Лист1!C41=-1,1,IF(Лист1!C41&lt;=$B$16,0,1)))</f>
        <v>0</v>
      </c>
      <c r="N58" s="28">
        <f>IF((SUM(B58:C58)+K58)&gt;0,2,IF(Лист1!P41=-1,1,IF(Лист1!P41&lt;=$B$16,0,1)))</f>
        <v>0</v>
      </c>
      <c r="O58" s="28">
        <f>IF((SUM(B58:C58)+L58)&gt;0,2,IF(Лист1!N41=-1,1,IF(Лист1!N41&lt;=$B$16,0,1)))</f>
        <v>0</v>
      </c>
      <c r="P58" s="28">
        <f>IF(SUM(B58:C58)+J58&gt;0,2,IF(Лист1!D41=-1,1,IF(Лист1!D41&lt;=$B$16,0,1)))</f>
        <v>0</v>
      </c>
      <c r="Q58" s="28">
        <f>IF((SUM(B58:C58)+K58)&gt;0,2,IF(Лист1!Q41=-1,1,IF(Лист1!Q41&lt;=$B$16,0,1)))</f>
        <v>0</v>
      </c>
      <c r="R58">
        <f t="shared" si="0"/>
        <v>0</v>
      </c>
      <c r="AF58" s="61" t="s">
        <v>29</v>
      </c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0"/>
    </row>
    <row r="59" spans="1:46" x14ac:dyDescent="0.25">
      <c r="A59">
        <f>Лист1!A42</f>
        <v>41</v>
      </c>
      <c r="B59">
        <f>IF(Лист1!E42=-1,1,IF(Лист1!E42&lt;=$B$16,0,1))</f>
        <v>0</v>
      </c>
      <c r="C59">
        <f>IF(Лист1!K42=-1,1,IF(Лист1!K42&lt;=$B$16,0,1))</f>
        <v>0</v>
      </c>
      <c r="D59">
        <f>IF(Лист1!G42=-1,1,IF(Лист1!G42&lt;=$B$16,0,1))</f>
        <v>0</v>
      </c>
      <c r="E59">
        <f>IF(Лист1!H42=-1,1,IF(Лист1!H42&lt;=$B$16,0,1))</f>
        <v>0</v>
      </c>
      <c r="F59">
        <f>IF(Лист1!I42=-1,1,IF(Лист1!I42&lt;=$B$16,0,1))</f>
        <v>0</v>
      </c>
      <c r="G59">
        <f>IF(Лист1!J42=-1,1,IF(Лист1!J42&lt;=$B$16,0,1))</f>
        <v>0</v>
      </c>
      <c r="H59">
        <f>IF(Лист1!L42=-1,1,IF(Лист1!L42&lt;=$B$16,0,1))</f>
        <v>0</v>
      </c>
      <c r="I59">
        <f>IF(Лист1!F42=-1,1,IF(Лист1!F42&lt;=$B$16,0,1))</f>
        <v>0</v>
      </c>
      <c r="J59" s="28">
        <f>IF(Лист1!B42=-1,1,IF(Лист1!B42&lt;=$B$16,0,1))</f>
        <v>0</v>
      </c>
      <c r="K59" s="28">
        <f>IF(Лист1!O42=-1,1,IF(Лист1!O42&lt;=$B$16,0,1))</f>
        <v>0</v>
      </c>
      <c r="L59" s="28">
        <f>IF(Лист1!M42=-1,1,IF(Лист1!M42&lt;=$B$16,0,1))</f>
        <v>0</v>
      </c>
      <c r="M59" s="28">
        <f>IF(SUM(B59:C59)+J59&gt;0,2,IF(Лист1!C42=-1,1,IF(Лист1!C42&lt;=$B$16,0,1)))</f>
        <v>0</v>
      </c>
      <c r="N59" s="28">
        <f>IF((SUM(B59:C59)+K59)&gt;0,2,IF(Лист1!P42=-1,1,IF(Лист1!P42&lt;=$B$16,0,1)))</f>
        <v>0</v>
      </c>
      <c r="O59" s="28">
        <f>IF((SUM(B59:C59)+L59)&gt;0,2,IF(Лист1!N42=-1,1,IF(Лист1!N42&lt;=$B$16,0,1)))</f>
        <v>0</v>
      </c>
      <c r="P59" s="28">
        <f>IF(SUM(B59:C59)+J59&gt;0,2,IF(Лист1!D42=-1,1,IF(Лист1!D42&lt;=$B$16,0,1)))</f>
        <v>0</v>
      </c>
      <c r="Q59" s="28">
        <f>IF((SUM(B59:C59)+K59)&gt;0,2,IF(Лист1!Q42=-1,1,IF(Лист1!Q42&lt;=$B$16,0,1)))</f>
        <v>0</v>
      </c>
      <c r="R59">
        <f t="shared" si="0"/>
        <v>0</v>
      </c>
      <c r="AF59" s="56" t="s">
        <v>113</v>
      </c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0"/>
    </row>
    <row r="60" spans="1:46" ht="15.75" thickBot="1" x14ac:dyDescent="0.3">
      <c r="A60">
        <f>Лист1!A43</f>
        <v>42</v>
      </c>
      <c r="B60">
        <f>IF(Лист1!E43=-1,1,IF(Лист1!E43&lt;=$B$16,0,1))</f>
        <v>0</v>
      </c>
      <c r="C60">
        <f>IF(Лист1!K43=-1,1,IF(Лист1!K43&lt;=$B$16,0,1))</f>
        <v>0</v>
      </c>
      <c r="D60">
        <f>IF(Лист1!G43=-1,1,IF(Лист1!G43&lt;=$B$16,0,1))</f>
        <v>0</v>
      </c>
      <c r="E60">
        <f>IF(Лист1!H43=-1,1,IF(Лист1!H43&lt;=$B$16,0,1))</f>
        <v>0</v>
      </c>
      <c r="F60">
        <f>IF(Лист1!I43=-1,1,IF(Лист1!I43&lt;=$B$16,0,1))</f>
        <v>0</v>
      </c>
      <c r="G60">
        <f>IF(Лист1!J43=-1,1,IF(Лист1!J43&lt;=$B$16,0,1))</f>
        <v>0</v>
      </c>
      <c r="H60">
        <f>IF(Лист1!L43=-1,1,IF(Лист1!L43&lt;=$B$16,0,1))</f>
        <v>0</v>
      </c>
      <c r="I60">
        <f>IF(Лист1!F43=-1,1,IF(Лист1!F43&lt;=$B$16,0,1))</f>
        <v>0</v>
      </c>
      <c r="J60" s="28">
        <f>IF(Лист1!B43=-1,1,IF(Лист1!B43&lt;=$B$16,0,1))</f>
        <v>0</v>
      </c>
      <c r="K60" s="28">
        <f>IF(Лист1!O43=-1,1,IF(Лист1!O43&lt;=$B$16,0,1))</f>
        <v>0</v>
      </c>
      <c r="L60" s="28">
        <f>IF(Лист1!M43=-1,1,IF(Лист1!M43&lt;=$B$16,0,1))</f>
        <v>0</v>
      </c>
      <c r="M60" s="28">
        <f>IF(SUM(B60:C60)+J60&gt;0,2,IF(Лист1!C43=-1,1,IF(Лист1!C43&lt;=$B$16,0,1)))</f>
        <v>0</v>
      </c>
      <c r="N60" s="28">
        <f>IF((SUM(B60:C60)+K60)&gt;0,2,IF(Лист1!P43=-1,1,IF(Лист1!P43&lt;=$B$16,0,1)))</f>
        <v>0</v>
      </c>
      <c r="O60" s="28">
        <f>IF((SUM(B60:C60)+L60)&gt;0,2,IF(Лист1!N43=-1,1,IF(Лист1!N43&lt;=$B$16,0,1)))</f>
        <v>0</v>
      </c>
      <c r="P60" s="28">
        <f>IF(SUM(B60:C60)+J60&gt;0,2,IF(Лист1!D43=-1,1,IF(Лист1!D43&lt;=$B$16,0,1)))</f>
        <v>0</v>
      </c>
      <c r="Q60" s="28">
        <f>IF((SUM(B60:C60)+K60)&gt;0,2,IF(Лист1!Q43=-1,1,IF(Лист1!Q43&lt;=$B$16,0,1)))</f>
        <v>0</v>
      </c>
      <c r="R60">
        <f t="shared" si="0"/>
        <v>0</v>
      </c>
      <c r="AF60" s="73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</row>
    <row r="61" spans="1:46" x14ac:dyDescent="0.25">
      <c r="A61">
        <f>Лист1!A44</f>
        <v>43</v>
      </c>
      <c r="B61">
        <f>IF(Лист1!E44=-1,1,IF(Лист1!E44&lt;=$B$16,0,1))</f>
        <v>0</v>
      </c>
      <c r="C61">
        <f>IF(Лист1!K44=-1,1,IF(Лист1!K44&lt;=$B$16,0,1))</f>
        <v>0</v>
      </c>
      <c r="D61">
        <f>IF(Лист1!G44=-1,1,IF(Лист1!G44&lt;=$B$16,0,1))</f>
        <v>0</v>
      </c>
      <c r="E61">
        <f>IF(Лист1!H44=-1,1,IF(Лист1!H44&lt;=$B$16,0,1))</f>
        <v>0</v>
      </c>
      <c r="F61">
        <f>IF(Лист1!I44=-1,1,IF(Лист1!I44&lt;=$B$16,0,1))</f>
        <v>0</v>
      </c>
      <c r="G61">
        <f>IF(Лист1!J44=-1,1,IF(Лист1!J44&lt;=$B$16,0,1))</f>
        <v>0</v>
      </c>
      <c r="H61">
        <f>IF(Лист1!L44=-1,1,IF(Лист1!L44&lt;=$B$16,0,1))</f>
        <v>0</v>
      </c>
      <c r="I61">
        <f>IF(Лист1!F44=-1,1,IF(Лист1!F44&lt;=$B$16,0,1))</f>
        <v>0</v>
      </c>
      <c r="J61" s="28">
        <f>IF(Лист1!B44=-1,1,IF(Лист1!B44&lt;=$B$16,0,1))</f>
        <v>0</v>
      </c>
      <c r="K61" s="28">
        <f>IF(Лист1!O44=-1,1,IF(Лист1!O44&lt;=$B$16,0,1))</f>
        <v>0</v>
      </c>
      <c r="L61" s="28">
        <f>IF(Лист1!M44=-1,1,IF(Лист1!M44&lt;=$B$16,0,1))</f>
        <v>0</v>
      </c>
      <c r="M61" s="28">
        <f>IF(SUM(B61:C61)+J61&gt;0,2,IF(Лист1!C44=-1,1,IF(Лист1!C44&lt;=$B$16,0,1)))</f>
        <v>0</v>
      </c>
      <c r="N61" s="28">
        <f>IF((SUM(B61:C61)+K61)&gt;0,2,IF(Лист1!P44=-1,1,IF(Лист1!P44&lt;=$B$16,0,1)))</f>
        <v>0</v>
      </c>
      <c r="O61" s="28">
        <f>IF((SUM(B61:C61)+L61)&gt;0,2,IF(Лист1!N44=-1,1,IF(Лист1!N44&lt;=$B$16,0,1)))</f>
        <v>0</v>
      </c>
      <c r="P61" s="28">
        <f>IF(SUM(B61:C61)+J61&gt;0,2,IF(Лист1!D44=-1,1,IF(Лист1!D44&lt;=$B$16,0,1)))</f>
        <v>0</v>
      </c>
      <c r="Q61" s="28">
        <f>IF((SUM(B61:C61)+K61)&gt;0,2,IF(Лист1!Q44=-1,1,IF(Лист1!Q44&lt;=$B$16,0,1)))</f>
        <v>0</v>
      </c>
      <c r="R61">
        <f t="shared" si="0"/>
        <v>0</v>
      </c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</row>
    <row r="62" spans="1:46" x14ac:dyDescent="0.25">
      <c r="A62">
        <f>Лист1!A45</f>
        <v>44</v>
      </c>
      <c r="B62">
        <f>IF(Лист1!E45=-1,1,IF(Лист1!E45&lt;=$B$16,0,1))</f>
        <v>0</v>
      </c>
      <c r="C62">
        <f>IF(Лист1!K45=-1,1,IF(Лист1!K45&lt;=$B$16,0,1))</f>
        <v>0</v>
      </c>
      <c r="D62">
        <f>IF(Лист1!G45=-1,1,IF(Лист1!G45&lt;=$B$16,0,1))</f>
        <v>0</v>
      </c>
      <c r="E62">
        <f>IF(Лист1!H45=-1,1,IF(Лист1!H45&lt;=$B$16,0,1))</f>
        <v>0</v>
      </c>
      <c r="F62">
        <f>IF(Лист1!I45=-1,1,IF(Лист1!I45&lt;=$B$16,0,1))</f>
        <v>0</v>
      </c>
      <c r="G62">
        <f>IF(Лист1!J45=-1,1,IF(Лист1!J45&lt;=$B$16,0,1))</f>
        <v>0</v>
      </c>
      <c r="H62">
        <f>IF(Лист1!L45=-1,1,IF(Лист1!L45&lt;=$B$16,0,1))</f>
        <v>0</v>
      </c>
      <c r="I62">
        <f>IF(Лист1!F45=-1,1,IF(Лист1!F45&lt;=$B$16,0,1))</f>
        <v>0</v>
      </c>
      <c r="J62" s="28">
        <f>IF(Лист1!B45=-1,1,IF(Лист1!B45&lt;=$B$16,0,1))</f>
        <v>0</v>
      </c>
      <c r="K62" s="28">
        <f>IF(Лист1!O45=-1,1,IF(Лист1!O45&lt;=$B$16,0,1))</f>
        <v>0</v>
      </c>
      <c r="L62" s="28">
        <f>IF(Лист1!M45=-1,1,IF(Лист1!M45&lt;=$B$16,0,1))</f>
        <v>0</v>
      </c>
      <c r="M62" s="28">
        <f>IF(SUM(B62:C62)+J62&gt;0,2,IF(Лист1!C45=-1,1,IF(Лист1!C45&lt;=$B$16,0,1)))</f>
        <v>0</v>
      </c>
      <c r="N62" s="28">
        <f>IF((SUM(B62:C62)+K62)&gt;0,2,IF(Лист1!P45=-1,1,IF(Лист1!P45&lt;=$B$16,0,1)))</f>
        <v>0</v>
      </c>
      <c r="O62" s="28">
        <f>IF((SUM(B62:C62)+L62)&gt;0,2,IF(Лист1!N45=-1,1,IF(Лист1!N45&lt;=$B$16,0,1)))</f>
        <v>0</v>
      </c>
      <c r="P62" s="28">
        <f>IF(SUM(B62:C62)+J62&gt;0,2,IF(Лист1!D45=-1,1,IF(Лист1!D45&lt;=$B$16,0,1)))</f>
        <v>0</v>
      </c>
      <c r="Q62" s="28">
        <f>IF((SUM(B62:C62)+K62)&gt;0,2,IF(Лист1!Q45=-1,1,IF(Лист1!Q45&lt;=$B$16,0,1)))</f>
        <v>0</v>
      </c>
      <c r="R62">
        <f t="shared" si="0"/>
        <v>0</v>
      </c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</row>
    <row r="63" spans="1:46" x14ac:dyDescent="0.25">
      <c r="A63">
        <f>Лист1!A46</f>
        <v>45</v>
      </c>
      <c r="B63">
        <f>IF(Лист1!E46=-1,1,IF(Лист1!E46&lt;=$B$16,0,1))</f>
        <v>0</v>
      </c>
      <c r="C63">
        <f>IF(Лист1!K46=-1,1,IF(Лист1!K46&lt;=$B$16,0,1))</f>
        <v>0</v>
      </c>
      <c r="D63">
        <f>IF(Лист1!G46=-1,1,IF(Лист1!G46&lt;=$B$16,0,1))</f>
        <v>0</v>
      </c>
      <c r="E63">
        <f>IF(Лист1!H46=-1,1,IF(Лист1!H46&lt;=$B$16,0,1))</f>
        <v>0</v>
      </c>
      <c r="F63">
        <f>IF(Лист1!I46=-1,1,IF(Лист1!I46&lt;=$B$16,0,1))</f>
        <v>0</v>
      </c>
      <c r="G63">
        <f>IF(Лист1!J46=-1,1,IF(Лист1!J46&lt;=$B$16,0,1))</f>
        <v>0</v>
      </c>
      <c r="H63">
        <f>IF(Лист1!L46=-1,1,IF(Лист1!L46&lt;=$B$16,0,1))</f>
        <v>0</v>
      </c>
      <c r="I63">
        <f>IF(Лист1!F46=-1,1,IF(Лист1!F46&lt;=$B$16,0,1))</f>
        <v>0</v>
      </c>
      <c r="J63" s="28">
        <f>IF(Лист1!B46=-1,1,IF(Лист1!B46&lt;=$B$16,0,1))</f>
        <v>0</v>
      </c>
      <c r="K63" s="28">
        <f>IF(Лист1!O46=-1,1,IF(Лист1!O46&lt;=$B$16,0,1))</f>
        <v>0</v>
      </c>
      <c r="L63" s="28">
        <f>IF(Лист1!M46=-1,1,IF(Лист1!M46&lt;=$B$16,0,1))</f>
        <v>0</v>
      </c>
      <c r="M63" s="28">
        <f>IF(SUM(B63:C63)+J63&gt;0,2,IF(Лист1!C46=-1,1,IF(Лист1!C46&lt;=$B$16,0,1)))</f>
        <v>0</v>
      </c>
      <c r="N63" s="28">
        <f>IF((SUM(B63:C63)+K63)&gt;0,2,IF(Лист1!P46=-1,1,IF(Лист1!P46&lt;=$B$16,0,1)))</f>
        <v>0</v>
      </c>
      <c r="O63" s="28">
        <f>IF((SUM(B63:C63)+L63)&gt;0,2,IF(Лист1!N46=-1,1,IF(Лист1!N46&lt;=$B$16,0,1)))</f>
        <v>0</v>
      </c>
      <c r="P63" s="28">
        <f>IF(SUM(B63:C63)+J63&gt;0,2,IF(Лист1!D46=-1,1,IF(Лист1!D46&lt;=$B$16,0,1)))</f>
        <v>0</v>
      </c>
      <c r="Q63" s="28">
        <f>IF((SUM(B63:C63)+K63)&gt;0,2,IF(Лист1!Q46=-1,1,IF(Лист1!Q46&lt;=$B$16,0,1)))</f>
        <v>0</v>
      </c>
      <c r="R63">
        <f t="shared" si="0"/>
        <v>0</v>
      </c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</row>
    <row r="64" spans="1:46" x14ac:dyDescent="0.25">
      <c r="A64">
        <f>Лист1!A47</f>
        <v>46</v>
      </c>
      <c r="B64">
        <f>IF(Лист1!E47=-1,1,IF(Лист1!E47&lt;=$B$16,0,1))</f>
        <v>0</v>
      </c>
      <c r="C64">
        <f>IF(Лист1!K47=-1,1,IF(Лист1!K47&lt;=$B$16,0,1))</f>
        <v>0</v>
      </c>
      <c r="D64">
        <f>IF(Лист1!G47=-1,1,IF(Лист1!G47&lt;=$B$16,0,1))</f>
        <v>0</v>
      </c>
      <c r="E64">
        <f>IF(Лист1!H47=-1,1,IF(Лист1!H47&lt;=$B$16,0,1))</f>
        <v>0</v>
      </c>
      <c r="F64">
        <f>IF(Лист1!I47=-1,1,IF(Лист1!I47&lt;=$B$16,0,1))</f>
        <v>0</v>
      </c>
      <c r="G64">
        <f>IF(Лист1!J47=-1,1,IF(Лист1!J47&lt;=$B$16,0,1))</f>
        <v>0</v>
      </c>
      <c r="H64">
        <f>IF(Лист1!L47=-1,1,IF(Лист1!L47&lt;=$B$16,0,1))</f>
        <v>0</v>
      </c>
      <c r="I64">
        <f>IF(Лист1!F47=-1,1,IF(Лист1!F47&lt;=$B$16,0,1))</f>
        <v>0</v>
      </c>
      <c r="J64" s="28">
        <f>IF(Лист1!B47=-1,1,IF(Лист1!B47&lt;=$B$16,0,1))</f>
        <v>0</v>
      </c>
      <c r="K64" s="28">
        <f>IF(Лист1!O47=-1,1,IF(Лист1!O47&lt;=$B$16,0,1))</f>
        <v>0</v>
      </c>
      <c r="L64" s="28">
        <f>IF(Лист1!M47=-1,1,IF(Лист1!M47&lt;=$B$16,0,1))</f>
        <v>0</v>
      </c>
      <c r="M64" s="28">
        <f>IF(SUM(B64:C64)+J64&gt;0,2,IF(Лист1!C47=-1,1,IF(Лист1!C47&lt;=$B$16,0,1)))</f>
        <v>0</v>
      </c>
      <c r="N64" s="28">
        <f>IF((SUM(B64:C64)+K64)&gt;0,2,IF(Лист1!P47=-1,1,IF(Лист1!P47&lt;=$B$16,0,1)))</f>
        <v>0</v>
      </c>
      <c r="O64" s="28">
        <f>IF((SUM(B64:C64)+L64)&gt;0,2,IF(Лист1!N47=-1,1,IF(Лист1!N47&lt;=$B$16,0,1)))</f>
        <v>0</v>
      </c>
      <c r="P64" s="28">
        <f>IF(SUM(B64:C64)+J64&gt;0,2,IF(Лист1!D47=-1,1,IF(Лист1!D47&lt;=$B$16,0,1)))</f>
        <v>0</v>
      </c>
      <c r="Q64" s="28">
        <f>IF((SUM(B64:C64)+K64)&gt;0,2,IF(Лист1!Q47=-1,1,IF(Лист1!Q47&lt;=$B$16,0,1)))</f>
        <v>0</v>
      </c>
      <c r="R64">
        <f t="shared" si="0"/>
        <v>0</v>
      </c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</row>
    <row r="65" spans="1:46" x14ac:dyDescent="0.25">
      <c r="A65">
        <f>Лист1!A48</f>
        <v>47</v>
      </c>
      <c r="B65">
        <f>IF(Лист1!E48=-1,1,IF(Лист1!E48&lt;=$B$16,0,1))</f>
        <v>0</v>
      </c>
      <c r="C65">
        <f>IF(Лист1!K48=-1,1,IF(Лист1!K48&lt;=$B$16,0,1))</f>
        <v>0</v>
      </c>
      <c r="D65">
        <f>IF(Лист1!G48=-1,1,IF(Лист1!G48&lt;=$B$16,0,1))</f>
        <v>0</v>
      </c>
      <c r="E65">
        <f>IF(Лист1!H48=-1,1,IF(Лист1!H48&lt;=$B$16,0,1))</f>
        <v>0</v>
      </c>
      <c r="F65">
        <f>IF(Лист1!I48=-1,1,IF(Лист1!I48&lt;=$B$16,0,1))</f>
        <v>0</v>
      </c>
      <c r="G65">
        <f>IF(Лист1!J48=-1,1,IF(Лист1!J48&lt;=$B$16,0,1))</f>
        <v>0</v>
      </c>
      <c r="H65">
        <f>IF(Лист1!L48=-1,1,IF(Лист1!L48&lt;=$B$16,0,1))</f>
        <v>0</v>
      </c>
      <c r="I65">
        <f>IF(Лист1!F48=-1,1,IF(Лист1!F48&lt;=$B$16,0,1))</f>
        <v>0</v>
      </c>
      <c r="J65" s="28">
        <f>IF(Лист1!B48=-1,1,IF(Лист1!B48&lt;=$B$16,0,1))</f>
        <v>0</v>
      </c>
      <c r="K65" s="28">
        <f>IF(Лист1!O48=-1,1,IF(Лист1!O48&lt;=$B$16,0,1))</f>
        <v>0</v>
      </c>
      <c r="L65" s="28">
        <f>IF(Лист1!M48=-1,1,IF(Лист1!M48&lt;=$B$16,0,1))</f>
        <v>0</v>
      </c>
      <c r="M65" s="28">
        <f>IF(SUM(B65:C65)+J65&gt;0,2,IF(Лист1!C48=-1,1,IF(Лист1!C48&lt;=$B$16,0,1)))</f>
        <v>0</v>
      </c>
      <c r="N65" s="28">
        <f>IF((SUM(B65:C65)+K65)&gt;0,2,IF(Лист1!P48=-1,1,IF(Лист1!P48&lt;=$B$16,0,1)))</f>
        <v>0</v>
      </c>
      <c r="O65" s="28">
        <f>IF((SUM(B65:C65)+L65)&gt;0,2,IF(Лист1!N48=-1,1,IF(Лист1!N48&lt;=$B$16,0,1)))</f>
        <v>0</v>
      </c>
      <c r="P65" s="28">
        <f>IF(SUM(B65:C65)+J65&gt;0,2,IF(Лист1!D48=-1,1,IF(Лист1!D48&lt;=$B$16,0,1)))</f>
        <v>0</v>
      </c>
      <c r="Q65" s="28">
        <f>IF((SUM(B65:C65)+K65)&gt;0,2,IF(Лист1!Q48=-1,1,IF(Лист1!Q48&lt;=$B$16,0,1)))</f>
        <v>0</v>
      </c>
      <c r="R65">
        <f t="shared" si="0"/>
        <v>0</v>
      </c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</row>
    <row r="66" spans="1:46" x14ac:dyDescent="0.25">
      <c r="A66">
        <f>Лист1!A49</f>
        <v>48</v>
      </c>
      <c r="B66">
        <f>IF(Лист1!E49=-1,1,IF(Лист1!E49&lt;=$B$16,0,1))</f>
        <v>0</v>
      </c>
      <c r="C66">
        <f>IF(Лист1!K49=-1,1,IF(Лист1!K49&lt;=$B$16,0,1))</f>
        <v>0</v>
      </c>
      <c r="D66">
        <f>IF(Лист1!G49=-1,1,IF(Лист1!G49&lt;=$B$16,0,1))</f>
        <v>0</v>
      </c>
      <c r="E66">
        <f>IF(Лист1!H49=-1,1,IF(Лист1!H49&lt;=$B$16,0,1))</f>
        <v>0</v>
      </c>
      <c r="F66">
        <f>IF(Лист1!I49=-1,1,IF(Лист1!I49&lt;=$B$16,0,1))</f>
        <v>0</v>
      </c>
      <c r="G66">
        <f>IF(Лист1!J49=-1,1,IF(Лист1!J49&lt;=$B$16,0,1))</f>
        <v>0</v>
      </c>
      <c r="H66">
        <f>IF(Лист1!L49=-1,1,IF(Лист1!L49&lt;=$B$16,0,1))</f>
        <v>0</v>
      </c>
      <c r="I66">
        <f>IF(Лист1!F49=-1,1,IF(Лист1!F49&lt;=$B$16,0,1))</f>
        <v>0</v>
      </c>
      <c r="J66" s="28">
        <f>IF(Лист1!B49=-1,1,IF(Лист1!B49&lt;=$B$16,0,1))</f>
        <v>0</v>
      </c>
      <c r="K66" s="28">
        <f>IF(Лист1!O49=-1,1,IF(Лист1!O49&lt;=$B$16,0,1))</f>
        <v>0</v>
      </c>
      <c r="L66" s="28">
        <f>IF(Лист1!M49=-1,1,IF(Лист1!M49&lt;=$B$16,0,1))</f>
        <v>0</v>
      </c>
      <c r="M66" s="28">
        <f>IF(SUM(B66:C66)+J66&gt;0,2,IF(Лист1!C49=-1,1,IF(Лист1!C49&lt;=$B$16,0,1)))</f>
        <v>0</v>
      </c>
      <c r="N66" s="28">
        <f>IF((SUM(B66:C66)+K66)&gt;0,2,IF(Лист1!P49=-1,1,IF(Лист1!P49&lt;=$B$16,0,1)))</f>
        <v>0</v>
      </c>
      <c r="O66" s="28">
        <f>IF((SUM(B66:C66)+L66)&gt;0,2,IF(Лист1!N49=-1,1,IF(Лист1!N49&lt;=$B$16,0,1)))</f>
        <v>0</v>
      </c>
      <c r="P66" s="28">
        <f>IF(SUM(B66:C66)+J66&gt;0,2,IF(Лист1!D49=-1,1,IF(Лист1!D49&lt;=$B$16,0,1)))</f>
        <v>0</v>
      </c>
      <c r="Q66" s="28">
        <f>IF((SUM(B66:C66)+K66)&gt;0,2,IF(Лист1!Q49=-1,1,IF(Лист1!Q49&lt;=$B$16,0,1)))</f>
        <v>0</v>
      </c>
      <c r="R66">
        <f t="shared" si="0"/>
        <v>0</v>
      </c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</row>
    <row r="67" spans="1:46" x14ac:dyDescent="0.25">
      <c r="A67">
        <f>Лист1!A50</f>
        <v>49</v>
      </c>
      <c r="B67">
        <f>IF(Лист1!E50=-1,1,IF(Лист1!E50&lt;=$B$16,0,1))</f>
        <v>0</v>
      </c>
      <c r="C67">
        <f>IF(Лист1!K50=-1,1,IF(Лист1!K50&lt;=$B$16,0,1))</f>
        <v>0</v>
      </c>
      <c r="D67">
        <f>IF(Лист1!G50=-1,1,IF(Лист1!G50&lt;=$B$16,0,1))</f>
        <v>0</v>
      </c>
      <c r="E67">
        <f>IF(Лист1!H50=-1,1,IF(Лист1!H50&lt;=$B$16,0,1))</f>
        <v>0</v>
      </c>
      <c r="F67">
        <f>IF(Лист1!I50=-1,1,IF(Лист1!I50&lt;=$B$16,0,1))</f>
        <v>0</v>
      </c>
      <c r="G67">
        <f>IF(Лист1!J50=-1,1,IF(Лист1!J50&lt;=$B$16,0,1))</f>
        <v>0</v>
      </c>
      <c r="H67">
        <f>IF(Лист1!L50=-1,1,IF(Лист1!L50&lt;=$B$16,0,1))</f>
        <v>0</v>
      </c>
      <c r="I67">
        <f>IF(Лист1!F50=-1,1,IF(Лист1!F50&lt;=$B$16,0,1))</f>
        <v>0</v>
      </c>
      <c r="J67" s="28">
        <f>IF(Лист1!B50=-1,1,IF(Лист1!B50&lt;=$B$16,0,1))</f>
        <v>0</v>
      </c>
      <c r="K67" s="28">
        <f>IF(Лист1!O50=-1,1,IF(Лист1!O50&lt;=$B$16,0,1))</f>
        <v>0</v>
      </c>
      <c r="L67" s="28">
        <f>IF(Лист1!M50=-1,1,IF(Лист1!M50&lt;=$B$16,0,1))</f>
        <v>0</v>
      </c>
      <c r="M67" s="28">
        <f>IF(SUM(B67:C67)+J67&gt;0,2,IF(Лист1!C50=-1,1,IF(Лист1!C50&lt;=$B$16,0,1)))</f>
        <v>0</v>
      </c>
      <c r="N67" s="28">
        <f>IF((SUM(B67:C67)+K67)&gt;0,2,IF(Лист1!P50=-1,1,IF(Лист1!P50&lt;=$B$16,0,1)))</f>
        <v>0</v>
      </c>
      <c r="O67" s="28">
        <f>IF((SUM(B67:C67)+L67)&gt;0,2,IF(Лист1!N50=-1,1,IF(Лист1!N50&lt;=$B$16,0,1)))</f>
        <v>0</v>
      </c>
      <c r="P67" s="28">
        <f>IF(SUM(B67:C67)+J67&gt;0,2,IF(Лист1!D50=-1,1,IF(Лист1!D50&lt;=$B$16,0,1)))</f>
        <v>0</v>
      </c>
      <c r="Q67" s="28">
        <f>IF((SUM(B67:C67)+K67)&gt;0,2,IF(Лист1!Q50=-1,1,IF(Лист1!Q50&lt;=$B$16,0,1)))</f>
        <v>0</v>
      </c>
      <c r="R67">
        <f t="shared" si="0"/>
        <v>0</v>
      </c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</row>
    <row r="68" spans="1:46" x14ac:dyDescent="0.25">
      <c r="A68">
        <f>Лист1!A51</f>
        <v>50</v>
      </c>
      <c r="B68">
        <f>IF(Лист1!E51=-1,1,IF(Лист1!E51&lt;=$B$16,0,1))</f>
        <v>0</v>
      </c>
      <c r="C68">
        <f>IF(Лист1!K51=-1,1,IF(Лист1!K51&lt;=$B$16,0,1))</f>
        <v>0</v>
      </c>
      <c r="D68">
        <f>IF(Лист1!G51=-1,1,IF(Лист1!G51&lt;=$B$16,0,1))</f>
        <v>0</v>
      </c>
      <c r="E68">
        <f>IF(Лист1!H51=-1,1,IF(Лист1!H51&lt;=$B$16,0,1))</f>
        <v>0</v>
      </c>
      <c r="F68">
        <f>IF(Лист1!I51=-1,1,IF(Лист1!I51&lt;=$B$16,0,1))</f>
        <v>0</v>
      </c>
      <c r="G68">
        <f>IF(Лист1!J51=-1,1,IF(Лист1!J51&lt;=$B$16,0,1))</f>
        <v>0</v>
      </c>
      <c r="H68">
        <f>IF(Лист1!L51=-1,1,IF(Лист1!L51&lt;=$B$16,0,1))</f>
        <v>0</v>
      </c>
      <c r="I68">
        <f>IF(Лист1!F51=-1,1,IF(Лист1!F51&lt;=$B$16,0,1))</f>
        <v>0</v>
      </c>
      <c r="J68" s="28">
        <f>IF(Лист1!B51=-1,1,IF(Лист1!B51&lt;=$B$16,0,1))</f>
        <v>0</v>
      </c>
      <c r="K68" s="28">
        <f>IF(Лист1!O51=-1,1,IF(Лист1!O51&lt;=$B$16,0,1))</f>
        <v>0</v>
      </c>
      <c r="L68" s="28">
        <f>IF(Лист1!M51=-1,1,IF(Лист1!M51&lt;=$B$16,0,1))</f>
        <v>0</v>
      </c>
      <c r="M68" s="28">
        <f>IF(SUM(B68:C68)+J68&gt;0,2,IF(Лист1!C51=-1,1,IF(Лист1!C51&lt;=$B$16,0,1)))</f>
        <v>0</v>
      </c>
      <c r="N68" s="28">
        <f>IF((SUM(B68:C68)+K68)&gt;0,2,IF(Лист1!P51=-1,1,IF(Лист1!P51&lt;=$B$16,0,1)))</f>
        <v>0</v>
      </c>
      <c r="O68" s="28">
        <f>IF((SUM(B68:C68)+L68)&gt;0,2,IF(Лист1!N51=-1,1,IF(Лист1!N51&lt;=$B$16,0,1)))</f>
        <v>0</v>
      </c>
      <c r="P68" s="28">
        <f>IF(SUM(B68:C68)+J68&gt;0,2,IF(Лист1!D51=-1,1,IF(Лист1!D51&lt;=$B$16,0,1)))</f>
        <v>0</v>
      </c>
      <c r="Q68" s="28">
        <f>IF((SUM(B68:C68)+K68)&gt;0,2,IF(Лист1!Q51=-1,1,IF(Лист1!Q51&lt;=$B$16,0,1)))</f>
        <v>0</v>
      </c>
      <c r="R68">
        <f t="shared" si="0"/>
        <v>0</v>
      </c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</row>
    <row r="69" spans="1:46" x14ac:dyDescent="0.25">
      <c r="A69">
        <f>Лист1!A52</f>
        <v>51</v>
      </c>
      <c r="B69">
        <f>IF(Лист1!E52=-1,1,IF(Лист1!E52&lt;=$B$16,0,1))</f>
        <v>0</v>
      </c>
      <c r="C69">
        <f>IF(Лист1!K52=-1,1,IF(Лист1!K52&lt;=$B$16,0,1))</f>
        <v>0</v>
      </c>
      <c r="D69">
        <f>IF(Лист1!G52=-1,1,IF(Лист1!G52&lt;=$B$16,0,1))</f>
        <v>0</v>
      </c>
      <c r="E69">
        <f>IF(Лист1!H52=-1,1,IF(Лист1!H52&lt;=$B$16,0,1))</f>
        <v>0</v>
      </c>
      <c r="F69">
        <f>IF(Лист1!I52=-1,1,IF(Лист1!I52&lt;=$B$16,0,1))</f>
        <v>0</v>
      </c>
      <c r="G69">
        <f>IF(Лист1!J52=-1,1,IF(Лист1!J52&lt;=$B$16,0,1))</f>
        <v>0</v>
      </c>
      <c r="H69">
        <f>IF(Лист1!L52=-1,1,IF(Лист1!L52&lt;=$B$16,0,1))</f>
        <v>0</v>
      </c>
      <c r="I69">
        <f>IF(Лист1!F52=-1,1,IF(Лист1!F52&lt;=$B$16,0,1))</f>
        <v>0</v>
      </c>
      <c r="J69" s="28">
        <f>IF(Лист1!B52=-1,1,IF(Лист1!B52&lt;=$B$16,0,1))</f>
        <v>0</v>
      </c>
      <c r="K69" s="28">
        <f>IF(Лист1!O52=-1,1,IF(Лист1!O52&lt;=$B$16,0,1))</f>
        <v>0</v>
      </c>
      <c r="L69" s="28">
        <f>IF(Лист1!M52=-1,1,IF(Лист1!M52&lt;=$B$16,0,1))</f>
        <v>0</v>
      </c>
      <c r="M69" s="28">
        <f>IF(SUM(B69:C69)+J69&gt;0,2,IF(Лист1!C52=-1,1,IF(Лист1!C52&lt;=$B$16,0,1)))</f>
        <v>0</v>
      </c>
      <c r="N69" s="28">
        <f>IF((SUM(B69:C69)+K69)&gt;0,2,IF(Лист1!P52=-1,1,IF(Лист1!P52&lt;=$B$16,0,1)))</f>
        <v>0</v>
      </c>
      <c r="O69" s="28">
        <f>IF((SUM(B69:C69)+L69)&gt;0,2,IF(Лист1!N52=-1,1,IF(Лист1!N52&lt;=$B$16,0,1)))</f>
        <v>0</v>
      </c>
      <c r="P69" s="28">
        <f>IF(SUM(B69:C69)+J69&gt;0,2,IF(Лист1!D52=-1,1,IF(Лист1!D52&lt;=$B$16,0,1)))</f>
        <v>0</v>
      </c>
      <c r="Q69" s="28">
        <f>IF((SUM(B69:C69)+K69)&gt;0,2,IF(Лист1!Q52=-1,1,IF(Лист1!Q52&lt;=$B$16,0,1)))</f>
        <v>0</v>
      </c>
      <c r="R69">
        <f t="shared" si="0"/>
        <v>0</v>
      </c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</row>
    <row r="70" spans="1:46" x14ac:dyDescent="0.25">
      <c r="A70">
        <f>Лист1!A53</f>
        <v>52</v>
      </c>
      <c r="B70">
        <f>IF(Лист1!E53=-1,1,IF(Лист1!E53&lt;=$B$16,0,1))</f>
        <v>0</v>
      </c>
      <c r="C70">
        <f>IF(Лист1!K53=-1,1,IF(Лист1!K53&lt;=$B$16,0,1))</f>
        <v>0</v>
      </c>
      <c r="D70">
        <f>IF(Лист1!G53=-1,1,IF(Лист1!G53&lt;=$B$16,0,1))</f>
        <v>0</v>
      </c>
      <c r="E70">
        <f>IF(Лист1!H53=-1,1,IF(Лист1!H53&lt;=$B$16,0,1))</f>
        <v>0</v>
      </c>
      <c r="F70">
        <f>IF(Лист1!I53=-1,1,IF(Лист1!I53&lt;=$B$16,0,1))</f>
        <v>0</v>
      </c>
      <c r="G70">
        <f>IF(Лист1!J53=-1,1,IF(Лист1!J53&lt;=$B$16,0,1))</f>
        <v>0</v>
      </c>
      <c r="H70">
        <f>IF(Лист1!L53=-1,1,IF(Лист1!L53&lt;=$B$16,0,1))</f>
        <v>0</v>
      </c>
      <c r="I70">
        <f>IF(Лист1!F53=-1,1,IF(Лист1!F53&lt;=$B$16,0,1))</f>
        <v>0</v>
      </c>
      <c r="J70" s="28">
        <f>IF(Лист1!B53=-1,1,IF(Лист1!B53&lt;=$B$16,0,1))</f>
        <v>0</v>
      </c>
      <c r="K70" s="28">
        <f>IF(Лист1!O53=-1,1,IF(Лист1!O53&lt;=$B$16,0,1))</f>
        <v>0</v>
      </c>
      <c r="L70" s="28">
        <f>IF(Лист1!M53=-1,1,IF(Лист1!M53&lt;=$B$16,0,1))</f>
        <v>0</v>
      </c>
      <c r="M70" s="28">
        <f>IF(SUM(B70:C70)+J70&gt;0,2,IF(Лист1!C53=-1,1,IF(Лист1!C53&lt;=$B$16,0,1)))</f>
        <v>0</v>
      </c>
      <c r="N70" s="28">
        <f>IF((SUM(B70:C70)+K70)&gt;0,2,IF(Лист1!P53=-1,1,IF(Лист1!P53&lt;=$B$16,0,1)))</f>
        <v>0</v>
      </c>
      <c r="O70" s="28">
        <f>IF((SUM(B70:C70)+L70)&gt;0,2,IF(Лист1!N53=-1,1,IF(Лист1!N53&lt;=$B$16,0,1)))</f>
        <v>0</v>
      </c>
      <c r="P70" s="28">
        <f>IF(SUM(B70:C70)+J70&gt;0,2,IF(Лист1!D53=-1,1,IF(Лист1!D53&lt;=$B$16,0,1)))</f>
        <v>0</v>
      </c>
      <c r="Q70" s="28">
        <f>IF((SUM(B70:C70)+K70)&gt;0,2,IF(Лист1!Q53=-1,1,IF(Лист1!Q53&lt;=$B$16,0,1)))</f>
        <v>0</v>
      </c>
      <c r="R70">
        <f t="shared" si="0"/>
        <v>0</v>
      </c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</row>
    <row r="71" spans="1:46" x14ac:dyDescent="0.25">
      <c r="A71">
        <f>Лист1!A54</f>
        <v>53</v>
      </c>
      <c r="B71">
        <f>IF(Лист1!E54=-1,1,IF(Лист1!E54&lt;=$B$16,0,1))</f>
        <v>0</v>
      </c>
      <c r="C71">
        <f>IF(Лист1!K54=-1,1,IF(Лист1!K54&lt;=$B$16,0,1))</f>
        <v>0</v>
      </c>
      <c r="D71">
        <f>IF(Лист1!G54=-1,1,IF(Лист1!G54&lt;=$B$16,0,1))</f>
        <v>0</v>
      </c>
      <c r="E71">
        <f>IF(Лист1!H54=-1,1,IF(Лист1!H54&lt;=$B$16,0,1))</f>
        <v>0</v>
      </c>
      <c r="F71">
        <f>IF(Лист1!I54=-1,1,IF(Лист1!I54&lt;=$B$16,0,1))</f>
        <v>0</v>
      </c>
      <c r="G71">
        <f>IF(Лист1!J54=-1,1,IF(Лист1!J54&lt;=$B$16,0,1))</f>
        <v>0</v>
      </c>
      <c r="H71">
        <f>IF(Лист1!L54=-1,1,IF(Лист1!L54&lt;=$B$16,0,1))</f>
        <v>0</v>
      </c>
      <c r="I71">
        <f>IF(Лист1!F54=-1,1,IF(Лист1!F54&lt;=$B$16,0,1))</f>
        <v>0</v>
      </c>
      <c r="J71" s="28">
        <f>IF(Лист1!B54=-1,1,IF(Лист1!B54&lt;=$B$16,0,1))</f>
        <v>0</v>
      </c>
      <c r="K71" s="28">
        <f>IF(Лист1!O54=-1,1,IF(Лист1!O54&lt;=$B$16,0,1))</f>
        <v>0</v>
      </c>
      <c r="L71" s="28">
        <f>IF(Лист1!M54=-1,1,IF(Лист1!M54&lt;=$B$16,0,1))</f>
        <v>0</v>
      </c>
      <c r="M71" s="28">
        <f>IF(SUM(B71:C71)+J71&gt;0,2,IF(Лист1!C54=-1,1,IF(Лист1!C54&lt;=$B$16,0,1)))</f>
        <v>0</v>
      </c>
      <c r="N71" s="28">
        <f>IF((SUM(B71:C71)+K71)&gt;0,2,IF(Лист1!P54=-1,1,IF(Лист1!P54&lt;=$B$16,0,1)))</f>
        <v>0</v>
      </c>
      <c r="O71" s="28">
        <f>IF((SUM(B71:C71)+L71)&gt;0,2,IF(Лист1!N54=-1,1,IF(Лист1!N54&lt;=$B$16,0,1)))</f>
        <v>0</v>
      </c>
      <c r="P71" s="28">
        <f>IF(SUM(B71:C71)+J71&gt;0,2,IF(Лист1!D54=-1,1,IF(Лист1!D54&lt;=$B$16,0,1)))</f>
        <v>0</v>
      </c>
      <c r="Q71" s="28">
        <f>IF((SUM(B71:C71)+K71)&gt;0,2,IF(Лист1!Q54=-1,1,IF(Лист1!Q54&lt;=$B$16,0,1)))</f>
        <v>0</v>
      </c>
      <c r="R71">
        <f t="shared" si="0"/>
        <v>0</v>
      </c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</row>
    <row r="72" spans="1:46" x14ac:dyDescent="0.25">
      <c r="A72" s="27">
        <f>Лист1!A55</f>
        <v>54</v>
      </c>
      <c r="B72" s="27">
        <f>IF(Лист1!E55=-1,1,IF(Лист1!E55&lt;=$B$16,0,1))</f>
        <v>0</v>
      </c>
      <c r="C72" s="27">
        <f>IF(Лист1!K55=-1,1,IF(Лист1!K55&lt;=$B$16,0,1))</f>
        <v>0</v>
      </c>
      <c r="D72" s="27">
        <f>IF(Лист1!G55=-1,1,IF(Лист1!G55&lt;=$B$16,0,1))</f>
        <v>0</v>
      </c>
      <c r="E72" s="27">
        <f>IF(Лист1!H55=-1,1,IF(Лист1!H55&lt;=$B$16,0,1))</f>
        <v>0</v>
      </c>
      <c r="F72" s="27">
        <f>IF(Лист1!I55=-1,1,IF(Лист1!I55&lt;=$B$16,0,1))</f>
        <v>0</v>
      </c>
      <c r="G72" s="27">
        <f>IF(Лист1!J55=-1,1,IF(Лист1!J55&lt;=$B$16,0,1))</f>
        <v>0</v>
      </c>
      <c r="H72" s="27">
        <f>IF(Лист1!L55=-1,1,IF(Лист1!L55&lt;=$B$16,0,1))</f>
        <v>0</v>
      </c>
      <c r="I72" s="27">
        <f>IF(Лист1!F55=-1,1,IF(Лист1!F55&lt;=$B$16,0,1))</f>
        <v>0</v>
      </c>
      <c r="J72" s="28">
        <f>IF(Лист1!B55=-1,1,IF(Лист1!B55&lt;=$B$16,0,1))</f>
        <v>0</v>
      </c>
      <c r="K72" s="28">
        <f>IF(Лист1!O55=-1,1,IF(Лист1!O55&lt;=$B$16,0,1))</f>
        <v>0</v>
      </c>
      <c r="L72" s="28">
        <f>IF(Лист1!M55=-1,1,IF(Лист1!M55&lt;=$B$16,0,1))</f>
        <v>0</v>
      </c>
      <c r="M72" s="28">
        <f>IF(SUM(B72:C72)+J72&gt;0,2,IF(Лист1!C55=-1,1,IF(Лист1!C55&lt;=$B$16,0,1)))</f>
        <v>0</v>
      </c>
      <c r="N72" s="28">
        <f>IF((SUM(B72:C72)+K72)&gt;0,2,IF(Лист1!P55=-1,1,IF(Лист1!P55&lt;=$B$16,0,1)))</f>
        <v>0</v>
      </c>
      <c r="O72" s="28">
        <f>IF((SUM(B72:C72)+L72)&gt;0,2,IF(Лист1!N55=-1,1,IF(Лист1!N55&lt;=$B$16,0,1)))</f>
        <v>0</v>
      </c>
      <c r="P72" s="28">
        <f>IF(SUM(B72:C72)+J72&gt;0,2,IF(Лист1!D55=-1,1,IF(Лист1!D55&lt;=$B$16,0,1)))</f>
        <v>0</v>
      </c>
      <c r="Q72" s="28">
        <f>IF((SUM(B72:C72)+K72)&gt;0,2,IF(Лист1!Q55=-1,1,IF(Лист1!Q55&lt;=$B$16,0,1)))</f>
        <v>0</v>
      </c>
      <c r="R72" s="27">
        <f t="shared" ref="R72:R135" si="1">IF(SUM(B72:Q72)&gt;0,1,0)</f>
        <v>0</v>
      </c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</row>
    <row r="73" spans="1:46" x14ac:dyDescent="0.25">
      <c r="A73" s="27">
        <f>Лист1!A56</f>
        <v>55</v>
      </c>
      <c r="B73" s="27">
        <f>IF(Лист1!E56=-1,1,IF(Лист1!E56&lt;=$B$16,0,1))</f>
        <v>0</v>
      </c>
      <c r="C73" s="27">
        <f>IF(Лист1!K56=-1,1,IF(Лист1!K56&lt;=$B$16,0,1))</f>
        <v>0</v>
      </c>
      <c r="D73" s="27">
        <f>IF(Лист1!G56=-1,1,IF(Лист1!G56&lt;=$B$16,0,1))</f>
        <v>0</v>
      </c>
      <c r="E73" s="27">
        <f>IF(Лист1!H56=-1,1,IF(Лист1!H56&lt;=$B$16,0,1))</f>
        <v>0</v>
      </c>
      <c r="F73" s="27">
        <f>IF(Лист1!I56=-1,1,IF(Лист1!I56&lt;=$B$16,0,1))</f>
        <v>0</v>
      </c>
      <c r="G73" s="27">
        <f>IF(Лист1!J56=-1,1,IF(Лист1!J56&lt;=$B$16,0,1))</f>
        <v>0</v>
      </c>
      <c r="H73" s="27">
        <f>IF(Лист1!L56=-1,1,IF(Лист1!L56&lt;=$B$16,0,1))</f>
        <v>0</v>
      </c>
      <c r="I73" s="27">
        <f>IF(Лист1!F56=-1,1,IF(Лист1!F56&lt;=$B$16,0,1))</f>
        <v>0</v>
      </c>
      <c r="J73" s="28">
        <f>IF(Лист1!B56=-1,1,IF(Лист1!B56&lt;=$B$16,0,1))</f>
        <v>0</v>
      </c>
      <c r="K73" s="28">
        <f>IF(Лист1!O56=-1,1,IF(Лист1!O56&lt;=$B$16,0,1))</f>
        <v>0</v>
      </c>
      <c r="L73" s="28">
        <f>IF(Лист1!M56=-1,1,IF(Лист1!M56&lt;=$B$16,0,1))</f>
        <v>0</v>
      </c>
      <c r="M73" s="28">
        <f>IF(SUM(B73:C73)+J73&gt;0,2,IF(Лист1!C56=-1,1,IF(Лист1!C56&lt;=$B$16,0,1)))</f>
        <v>0</v>
      </c>
      <c r="N73" s="28">
        <f>IF((SUM(B73:C73)+K73)&gt;0,2,IF(Лист1!P56=-1,1,IF(Лист1!P56&lt;=$B$16,0,1)))</f>
        <v>0</v>
      </c>
      <c r="O73" s="28">
        <f>IF((SUM(B73:C73)+L73)&gt;0,2,IF(Лист1!N56=-1,1,IF(Лист1!N56&lt;=$B$16,0,1)))</f>
        <v>0</v>
      </c>
      <c r="P73" s="28">
        <f>IF(SUM(B73:C73)+J73&gt;0,2,IF(Лист1!D56=-1,1,IF(Лист1!D56&lt;=$B$16,0,1)))</f>
        <v>0</v>
      </c>
      <c r="Q73" s="28">
        <f>IF((SUM(B73:C73)+K73)&gt;0,2,IF(Лист1!Q56=-1,1,IF(Лист1!Q56&lt;=$B$16,0,1)))</f>
        <v>0</v>
      </c>
      <c r="R73" s="27">
        <f t="shared" si="1"/>
        <v>0</v>
      </c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</row>
    <row r="74" spans="1:46" x14ac:dyDescent="0.25">
      <c r="A74" s="27">
        <f>Лист1!A57</f>
        <v>56</v>
      </c>
      <c r="B74" s="27">
        <f>IF(Лист1!E57=-1,1,IF(Лист1!E57&lt;=$B$16,0,1))</f>
        <v>0</v>
      </c>
      <c r="C74" s="27">
        <f>IF(Лист1!K57=-1,1,IF(Лист1!K57&lt;=$B$16,0,1))</f>
        <v>0</v>
      </c>
      <c r="D74" s="27">
        <f>IF(Лист1!G57=-1,1,IF(Лист1!G57&lt;=$B$16,0,1))</f>
        <v>0</v>
      </c>
      <c r="E74" s="27">
        <f>IF(Лист1!H57=-1,1,IF(Лист1!H57&lt;=$B$16,0,1))</f>
        <v>0</v>
      </c>
      <c r="F74" s="27">
        <f>IF(Лист1!I57=-1,1,IF(Лист1!I57&lt;=$B$16,0,1))</f>
        <v>0</v>
      </c>
      <c r="G74" s="27">
        <f>IF(Лист1!J57=-1,1,IF(Лист1!J57&lt;=$B$16,0,1))</f>
        <v>0</v>
      </c>
      <c r="H74" s="27">
        <f>IF(Лист1!L57=-1,1,IF(Лист1!L57&lt;=$B$16,0,1))</f>
        <v>0</v>
      </c>
      <c r="I74" s="27">
        <f>IF(Лист1!F57=-1,1,IF(Лист1!F57&lt;=$B$16,0,1))</f>
        <v>0</v>
      </c>
      <c r="J74" s="28">
        <f>IF(Лист1!B57=-1,1,IF(Лист1!B57&lt;=$B$16,0,1))</f>
        <v>0</v>
      </c>
      <c r="K74" s="28">
        <f>IF(Лист1!O57=-1,1,IF(Лист1!O57&lt;=$B$16,0,1))</f>
        <v>0</v>
      </c>
      <c r="L74" s="28">
        <f>IF(Лист1!M57=-1,1,IF(Лист1!M57&lt;=$B$16,0,1))</f>
        <v>0</v>
      </c>
      <c r="M74" s="28">
        <f>IF(SUM(B74:C74)+J74&gt;0,2,IF(Лист1!C57=-1,1,IF(Лист1!C57&lt;=$B$16,0,1)))</f>
        <v>0</v>
      </c>
      <c r="N74" s="28">
        <f>IF((SUM(B74:C74)+K74)&gt;0,2,IF(Лист1!P57=-1,1,IF(Лист1!P57&lt;=$B$16,0,1)))</f>
        <v>0</v>
      </c>
      <c r="O74" s="28">
        <f>IF((SUM(B74:C74)+L74)&gt;0,2,IF(Лист1!N57=-1,1,IF(Лист1!N57&lt;=$B$16,0,1)))</f>
        <v>0</v>
      </c>
      <c r="P74" s="28">
        <f>IF(SUM(B74:C74)+J74&gt;0,2,IF(Лист1!D57=-1,1,IF(Лист1!D57&lt;=$B$16,0,1)))</f>
        <v>0</v>
      </c>
      <c r="Q74" s="28">
        <f>IF((SUM(B74:C74)+K74)&gt;0,2,IF(Лист1!Q57=-1,1,IF(Лист1!Q57&lt;=$B$16,0,1)))</f>
        <v>0</v>
      </c>
      <c r="R74" s="27">
        <f t="shared" si="1"/>
        <v>0</v>
      </c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</row>
    <row r="75" spans="1:46" x14ac:dyDescent="0.25">
      <c r="A75" s="27">
        <f>Лист1!A58</f>
        <v>57</v>
      </c>
      <c r="B75" s="27">
        <f>IF(Лист1!E58=-1,1,IF(Лист1!E58&lt;=$B$16,0,1))</f>
        <v>0</v>
      </c>
      <c r="C75" s="27">
        <f>IF(Лист1!K58=-1,1,IF(Лист1!K58&lt;=$B$16,0,1))</f>
        <v>0</v>
      </c>
      <c r="D75" s="27">
        <f>IF(Лист1!G58=-1,1,IF(Лист1!G58&lt;=$B$16,0,1))</f>
        <v>0</v>
      </c>
      <c r="E75" s="27">
        <f>IF(Лист1!H58=-1,1,IF(Лист1!H58&lt;=$B$16,0,1))</f>
        <v>0</v>
      </c>
      <c r="F75" s="27">
        <f>IF(Лист1!I58=-1,1,IF(Лист1!I58&lt;=$B$16,0,1))</f>
        <v>0</v>
      </c>
      <c r="G75" s="27">
        <f>IF(Лист1!J58=-1,1,IF(Лист1!J58&lt;=$B$16,0,1))</f>
        <v>0</v>
      </c>
      <c r="H75" s="27">
        <f>IF(Лист1!L58=-1,1,IF(Лист1!L58&lt;=$B$16,0,1))</f>
        <v>0</v>
      </c>
      <c r="I75" s="27">
        <f>IF(Лист1!F58=-1,1,IF(Лист1!F58&lt;=$B$16,0,1))</f>
        <v>0</v>
      </c>
      <c r="J75" s="28">
        <f>IF(Лист1!B58=-1,1,IF(Лист1!B58&lt;=$B$16,0,1))</f>
        <v>0</v>
      </c>
      <c r="K75" s="28">
        <f>IF(Лист1!O58=-1,1,IF(Лист1!O58&lt;=$B$16,0,1))</f>
        <v>0</v>
      </c>
      <c r="L75" s="28">
        <f>IF(Лист1!M58=-1,1,IF(Лист1!M58&lt;=$B$16,0,1))</f>
        <v>0</v>
      </c>
      <c r="M75" s="28">
        <f>IF(SUM(B75:C75)+J75&gt;0,2,IF(Лист1!C58=-1,1,IF(Лист1!C58&lt;=$B$16,0,1)))</f>
        <v>0</v>
      </c>
      <c r="N75" s="28">
        <f>IF((SUM(B75:C75)+K75)&gt;0,2,IF(Лист1!P58=-1,1,IF(Лист1!P58&lt;=$B$16,0,1)))</f>
        <v>0</v>
      </c>
      <c r="O75" s="28">
        <f>IF((SUM(B75:C75)+L75)&gt;0,2,IF(Лист1!N58=-1,1,IF(Лист1!N58&lt;=$B$16,0,1)))</f>
        <v>0</v>
      </c>
      <c r="P75" s="28">
        <f>IF(SUM(B75:C75)+J75&gt;0,2,IF(Лист1!D58=-1,1,IF(Лист1!D58&lt;=$B$16,0,1)))</f>
        <v>0</v>
      </c>
      <c r="Q75" s="28">
        <f>IF((SUM(B75:C75)+K75)&gt;0,2,IF(Лист1!Q58=-1,1,IF(Лист1!Q58&lt;=$B$16,0,1)))</f>
        <v>0</v>
      </c>
      <c r="R75" s="27">
        <f t="shared" si="1"/>
        <v>0</v>
      </c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</row>
    <row r="76" spans="1:46" x14ac:dyDescent="0.25">
      <c r="A76" s="27">
        <f>Лист1!A59</f>
        <v>58</v>
      </c>
      <c r="B76" s="27">
        <f>IF(Лист1!E59=-1,1,IF(Лист1!E59&lt;=$B$16,0,1))</f>
        <v>0</v>
      </c>
      <c r="C76" s="27">
        <f>IF(Лист1!K59=-1,1,IF(Лист1!K59&lt;=$B$16,0,1))</f>
        <v>0</v>
      </c>
      <c r="D76" s="27">
        <f>IF(Лист1!G59=-1,1,IF(Лист1!G59&lt;=$B$16,0,1))</f>
        <v>0</v>
      </c>
      <c r="E76" s="27">
        <f>IF(Лист1!H59=-1,1,IF(Лист1!H59&lt;=$B$16,0,1))</f>
        <v>0</v>
      </c>
      <c r="F76" s="27">
        <f>IF(Лист1!I59=-1,1,IF(Лист1!I59&lt;=$B$16,0,1))</f>
        <v>0</v>
      </c>
      <c r="G76" s="27">
        <f>IF(Лист1!J59=-1,1,IF(Лист1!J59&lt;=$B$16,0,1))</f>
        <v>0</v>
      </c>
      <c r="H76" s="27">
        <f>IF(Лист1!L59=-1,1,IF(Лист1!L59&lt;=$B$16,0,1))</f>
        <v>0</v>
      </c>
      <c r="I76" s="27">
        <f>IF(Лист1!F59=-1,1,IF(Лист1!F59&lt;=$B$16,0,1))</f>
        <v>0</v>
      </c>
      <c r="J76" s="28">
        <f>IF(Лист1!B59=-1,1,IF(Лист1!B59&lt;=$B$16,0,1))</f>
        <v>0</v>
      </c>
      <c r="K76" s="28">
        <f>IF(Лист1!O59=-1,1,IF(Лист1!O59&lt;=$B$16,0,1))</f>
        <v>0</v>
      </c>
      <c r="L76" s="28">
        <f>IF(Лист1!M59=-1,1,IF(Лист1!M59&lt;=$B$16,0,1))</f>
        <v>0</v>
      </c>
      <c r="M76" s="28">
        <f>IF(SUM(B76:C76)+J76&gt;0,2,IF(Лист1!C59=-1,1,IF(Лист1!C59&lt;=$B$16,0,1)))</f>
        <v>0</v>
      </c>
      <c r="N76" s="28">
        <f>IF((SUM(B76:C76)+K76)&gt;0,2,IF(Лист1!P59=-1,1,IF(Лист1!P59&lt;=$B$16,0,1)))</f>
        <v>0</v>
      </c>
      <c r="O76" s="28">
        <f>IF((SUM(B76:C76)+L76)&gt;0,2,IF(Лист1!N59=-1,1,IF(Лист1!N59&lt;=$B$16,0,1)))</f>
        <v>0</v>
      </c>
      <c r="P76" s="28">
        <f>IF(SUM(B76:C76)+J76&gt;0,2,IF(Лист1!D59=-1,1,IF(Лист1!D59&lt;=$B$16,0,1)))</f>
        <v>0</v>
      </c>
      <c r="Q76" s="28">
        <f>IF((SUM(B76:C76)+K76)&gt;0,2,IF(Лист1!Q59=-1,1,IF(Лист1!Q59&lt;=$B$16,0,1)))</f>
        <v>0</v>
      </c>
      <c r="R76" s="27">
        <f t="shared" si="1"/>
        <v>0</v>
      </c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</row>
    <row r="77" spans="1:46" x14ac:dyDescent="0.25">
      <c r="A77" s="27">
        <f>Лист1!A60</f>
        <v>59</v>
      </c>
      <c r="B77" s="27">
        <f>IF(Лист1!E60=-1,1,IF(Лист1!E60&lt;=$B$16,0,1))</f>
        <v>0</v>
      </c>
      <c r="C77" s="27">
        <f>IF(Лист1!K60=-1,1,IF(Лист1!K60&lt;=$B$16,0,1))</f>
        <v>0</v>
      </c>
      <c r="D77" s="27">
        <f>IF(Лист1!G60=-1,1,IF(Лист1!G60&lt;=$B$16,0,1))</f>
        <v>0</v>
      </c>
      <c r="E77" s="27">
        <f>IF(Лист1!H60=-1,1,IF(Лист1!H60&lt;=$B$16,0,1))</f>
        <v>0</v>
      </c>
      <c r="F77" s="27">
        <f>IF(Лист1!I60=-1,1,IF(Лист1!I60&lt;=$B$16,0,1))</f>
        <v>0</v>
      </c>
      <c r="G77" s="27">
        <f>IF(Лист1!J60=-1,1,IF(Лист1!J60&lt;=$B$16,0,1))</f>
        <v>0</v>
      </c>
      <c r="H77" s="27">
        <f>IF(Лист1!L60=-1,1,IF(Лист1!L60&lt;=$B$16,0,1))</f>
        <v>0</v>
      </c>
      <c r="I77" s="27">
        <f>IF(Лист1!F60=-1,1,IF(Лист1!F60&lt;=$B$16,0,1))</f>
        <v>0</v>
      </c>
      <c r="J77" s="28">
        <f>IF(Лист1!B60=-1,1,IF(Лист1!B60&lt;=$B$16,0,1))</f>
        <v>0</v>
      </c>
      <c r="K77" s="28">
        <f>IF(Лист1!O60=-1,1,IF(Лист1!O60&lt;=$B$16,0,1))</f>
        <v>0</v>
      </c>
      <c r="L77" s="28">
        <f>IF(Лист1!M60=-1,1,IF(Лист1!M60&lt;=$B$16,0,1))</f>
        <v>0</v>
      </c>
      <c r="M77" s="28">
        <f>IF(SUM(B77:C77)+J77&gt;0,2,IF(Лист1!C60=-1,1,IF(Лист1!C60&lt;=$B$16,0,1)))</f>
        <v>0</v>
      </c>
      <c r="N77" s="28">
        <f>IF((SUM(B77:C77)+K77)&gt;0,2,IF(Лист1!P60=-1,1,IF(Лист1!P60&lt;=$B$16,0,1)))</f>
        <v>0</v>
      </c>
      <c r="O77" s="28">
        <f>IF((SUM(B77:C77)+L77)&gt;0,2,IF(Лист1!N60=-1,1,IF(Лист1!N60&lt;=$B$16,0,1)))</f>
        <v>0</v>
      </c>
      <c r="P77" s="28">
        <f>IF(SUM(B77:C77)+J77&gt;0,2,IF(Лист1!D60=-1,1,IF(Лист1!D60&lt;=$B$16,0,1)))</f>
        <v>0</v>
      </c>
      <c r="Q77" s="28">
        <f>IF((SUM(B77:C77)+K77)&gt;0,2,IF(Лист1!Q60=-1,1,IF(Лист1!Q60&lt;=$B$16,0,1)))</f>
        <v>0</v>
      </c>
      <c r="R77" s="27">
        <f t="shared" si="1"/>
        <v>0</v>
      </c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</row>
    <row r="78" spans="1:46" x14ac:dyDescent="0.25">
      <c r="A78" s="27">
        <f>Лист1!A61</f>
        <v>60</v>
      </c>
      <c r="B78" s="27">
        <f>IF(Лист1!E61=-1,1,IF(Лист1!E61&lt;=$B$16,0,1))</f>
        <v>0</v>
      </c>
      <c r="C78" s="27">
        <f>IF(Лист1!K61=-1,1,IF(Лист1!K61&lt;=$B$16,0,1))</f>
        <v>0</v>
      </c>
      <c r="D78" s="27">
        <f>IF(Лист1!G61=-1,1,IF(Лист1!G61&lt;=$B$16,0,1))</f>
        <v>0</v>
      </c>
      <c r="E78" s="27">
        <f>IF(Лист1!H61=-1,1,IF(Лист1!H61&lt;=$B$16,0,1))</f>
        <v>0</v>
      </c>
      <c r="F78" s="27">
        <f>IF(Лист1!I61=-1,1,IF(Лист1!I61&lt;=$B$16,0,1))</f>
        <v>0</v>
      </c>
      <c r="G78" s="27">
        <f>IF(Лист1!J61=-1,1,IF(Лист1!J61&lt;=$B$16,0,1))</f>
        <v>0</v>
      </c>
      <c r="H78" s="27">
        <f>IF(Лист1!L61=-1,1,IF(Лист1!L61&lt;=$B$16,0,1))</f>
        <v>0</v>
      </c>
      <c r="I78" s="27">
        <f>IF(Лист1!F61=-1,1,IF(Лист1!F61&lt;=$B$16,0,1))</f>
        <v>0</v>
      </c>
      <c r="J78" s="28">
        <f>IF(Лист1!B61=-1,1,IF(Лист1!B61&lt;=$B$16,0,1))</f>
        <v>0</v>
      </c>
      <c r="K78" s="28">
        <f>IF(Лист1!O61=-1,1,IF(Лист1!O61&lt;=$B$16,0,1))</f>
        <v>0</v>
      </c>
      <c r="L78" s="28">
        <f>IF(Лист1!M61=-1,1,IF(Лист1!M61&lt;=$B$16,0,1))</f>
        <v>0</v>
      </c>
      <c r="M78" s="28">
        <f>IF(SUM(B78:C78)+J78&gt;0,2,IF(Лист1!C61=-1,1,IF(Лист1!C61&lt;=$B$16,0,1)))</f>
        <v>0</v>
      </c>
      <c r="N78" s="28">
        <f>IF((SUM(B78:C78)+K78)&gt;0,2,IF(Лист1!P61=-1,1,IF(Лист1!P61&lt;=$B$16,0,1)))</f>
        <v>0</v>
      </c>
      <c r="O78" s="28">
        <f>IF((SUM(B78:C78)+L78)&gt;0,2,IF(Лист1!N61=-1,1,IF(Лист1!N61&lt;=$B$16,0,1)))</f>
        <v>0</v>
      </c>
      <c r="P78" s="28">
        <f>IF(SUM(B78:C78)+J78&gt;0,2,IF(Лист1!D61=-1,1,IF(Лист1!D61&lt;=$B$16,0,1)))</f>
        <v>0</v>
      </c>
      <c r="Q78" s="28">
        <f>IF((SUM(B78:C78)+K78)&gt;0,2,IF(Лист1!Q61=-1,1,IF(Лист1!Q61&lt;=$B$16,0,1)))</f>
        <v>0</v>
      </c>
      <c r="R78" s="27">
        <f t="shared" si="1"/>
        <v>0</v>
      </c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</row>
    <row r="79" spans="1:46" x14ac:dyDescent="0.25">
      <c r="A79" s="27">
        <f>Лист1!A62</f>
        <v>61</v>
      </c>
      <c r="B79" s="27">
        <f>IF(Лист1!E62=-1,1,IF(Лист1!E62&lt;=$B$16,0,1))</f>
        <v>0</v>
      </c>
      <c r="C79" s="27">
        <f>IF(Лист1!K62=-1,1,IF(Лист1!K62&lt;=$B$16,0,1))</f>
        <v>0</v>
      </c>
      <c r="D79" s="27">
        <f>IF(Лист1!G62=-1,1,IF(Лист1!G62&lt;=$B$16,0,1))</f>
        <v>0</v>
      </c>
      <c r="E79" s="27">
        <f>IF(Лист1!H62=-1,1,IF(Лист1!H62&lt;=$B$16,0,1))</f>
        <v>0</v>
      </c>
      <c r="F79" s="27">
        <f>IF(Лист1!I62=-1,1,IF(Лист1!I62&lt;=$B$16,0,1))</f>
        <v>0</v>
      </c>
      <c r="G79" s="27">
        <f>IF(Лист1!J62=-1,1,IF(Лист1!J62&lt;=$B$16,0,1))</f>
        <v>0</v>
      </c>
      <c r="H79" s="27">
        <f>IF(Лист1!L62=-1,1,IF(Лист1!L62&lt;=$B$16,0,1))</f>
        <v>0</v>
      </c>
      <c r="I79" s="27">
        <f>IF(Лист1!F62=-1,1,IF(Лист1!F62&lt;=$B$16,0,1))</f>
        <v>0</v>
      </c>
      <c r="J79" s="28">
        <f>IF(Лист1!B62=-1,1,IF(Лист1!B62&lt;=$B$16,0,1))</f>
        <v>0</v>
      </c>
      <c r="K79" s="28">
        <f>IF(Лист1!O62=-1,1,IF(Лист1!O62&lt;=$B$16,0,1))</f>
        <v>0</v>
      </c>
      <c r="L79" s="28">
        <f>IF(Лист1!M62=-1,1,IF(Лист1!M62&lt;=$B$16,0,1))</f>
        <v>0</v>
      </c>
      <c r="M79" s="28">
        <f>IF(SUM(B79:C79)+J79&gt;0,2,IF(Лист1!C62=-1,1,IF(Лист1!C62&lt;=$B$16,0,1)))</f>
        <v>0</v>
      </c>
      <c r="N79" s="28">
        <f>IF((SUM(B79:C79)+K79)&gt;0,2,IF(Лист1!P62=-1,1,IF(Лист1!P62&lt;=$B$16,0,1)))</f>
        <v>0</v>
      </c>
      <c r="O79" s="28">
        <f>IF((SUM(B79:C79)+L79)&gt;0,2,IF(Лист1!N62=-1,1,IF(Лист1!N62&lt;=$B$16,0,1)))</f>
        <v>0</v>
      </c>
      <c r="P79" s="28">
        <f>IF(SUM(B79:C79)+J79&gt;0,2,IF(Лист1!D62=-1,1,IF(Лист1!D62&lt;=$B$16,0,1)))</f>
        <v>0</v>
      </c>
      <c r="Q79" s="28">
        <f>IF((SUM(B79:C79)+K79)&gt;0,2,IF(Лист1!Q62=-1,1,IF(Лист1!Q62&lt;=$B$16,0,1)))</f>
        <v>0</v>
      </c>
      <c r="R79" s="27">
        <f t="shared" si="1"/>
        <v>0</v>
      </c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</row>
    <row r="80" spans="1:46" x14ac:dyDescent="0.25">
      <c r="A80" s="27">
        <f>Лист1!A63</f>
        <v>62</v>
      </c>
      <c r="B80" s="27">
        <f>IF(Лист1!E63=-1,1,IF(Лист1!E63&lt;=$B$16,0,1))</f>
        <v>0</v>
      </c>
      <c r="C80" s="27">
        <f>IF(Лист1!K63=-1,1,IF(Лист1!K63&lt;=$B$16,0,1))</f>
        <v>0</v>
      </c>
      <c r="D80" s="27">
        <f>IF(Лист1!G63=-1,1,IF(Лист1!G63&lt;=$B$16,0,1))</f>
        <v>0</v>
      </c>
      <c r="E80" s="27">
        <f>IF(Лист1!H63=-1,1,IF(Лист1!H63&lt;=$B$16,0,1))</f>
        <v>0</v>
      </c>
      <c r="F80" s="27">
        <f>IF(Лист1!I63=-1,1,IF(Лист1!I63&lt;=$B$16,0,1))</f>
        <v>0</v>
      </c>
      <c r="G80" s="27">
        <f>IF(Лист1!J63=-1,1,IF(Лист1!J63&lt;=$B$16,0,1))</f>
        <v>0</v>
      </c>
      <c r="H80" s="27">
        <f>IF(Лист1!L63=-1,1,IF(Лист1!L63&lt;=$B$16,0,1))</f>
        <v>0</v>
      </c>
      <c r="I80" s="27">
        <f>IF(Лист1!F63=-1,1,IF(Лист1!F63&lt;=$B$16,0,1))</f>
        <v>0</v>
      </c>
      <c r="J80" s="28">
        <f>IF(Лист1!B63=-1,1,IF(Лист1!B63&lt;=$B$16,0,1))</f>
        <v>0</v>
      </c>
      <c r="K80" s="28">
        <f>IF(Лист1!O63=-1,1,IF(Лист1!O63&lt;=$B$16,0,1))</f>
        <v>0</v>
      </c>
      <c r="L80" s="28">
        <f>IF(Лист1!M63=-1,1,IF(Лист1!M63&lt;=$B$16,0,1))</f>
        <v>0</v>
      </c>
      <c r="M80" s="28">
        <f>IF(SUM(B80:C80)+J80&gt;0,2,IF(Лист1!C63=-1,1,IF(Лист1!C63&lt;=$B$16,0,1)))</f>
        <v>0</v>
      </c>
      <c r="N80" s="28">
        <f>IF((SUM(B80:C80)+K80)&gt;0,2,IF(Лист1!P63=-1,1,IF(Лист1!P63&lt;=$B$16,0,1)))</f>
        <v>0</v>
      </c>
      <c r="O80" s="28">
        <f>IF((SUM(B80:C80)+L80)&gt;0,2,IF(Лист1!N63=-1,1,IF(Лист1!N63&lt;=$B$16,0,1)))</f>
        <v>0</v>
      </c>
      <c r="P80" s="28">
        <f>IF(SUM(B80:C80)+J80&gt;0,2,IF(Лист1!D63=-1,1,IF(Лист1!D63&lt;=$B$16,0,1)))</f>
        <v>0</v>
      </c>
      <c r="Q80" s="28">
        <f>IF((SUM(B80:C80)+K80)&gt;0,2,IF(Лист1!Q63=-1,1,IF(Лист1!Q63&lt;=$B$16,0,1)))</f>
        <v>0</v>
      </c>
      <c r="R80" s="27">
        <f t="shared" si="1"/>
        <v>0</v>
      </c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</row>
    <row r="81" spans="1:46" x14ac:dyDescent="0.25">
      <c r="A81" s="27">
        <f>Лист1!A64</f>
        <v>63</v>
      </c>
      <c r="B81" s="27">
        <f>IF(Лист1!E64=-1,1,IF(Лист1!E64&lt;=$B$16,0,1))</f>
        <v>0</v>
      </c>
      <c r="C81" s="27">
        <f>IF(Лист1!K64=-1,1,IF(Лист1!K64&lt;=$B$16,0,1))</f>
        <v>0</v>
      </c>
      <c r="D81" s="27">
        <f>IF(Лист1!G64=-1,1,IF(Лист1!G64&lt;=$B$16,0,1))</f>
        <v>0</v>
      </c>
      <c r="E81" s="27">
        <f>IF(Лист1!H64=-1,1,IF(Лист1!H64&lt;=$B$16,0,1))</f>
        <v>0</v>
      </c>
      <c r="F81" s="27">
        <f>IF(Лист1!I64=-1,1,IF(Лист1!I64&lt;=$B$16,0,1))</f>
        <v>0</v>
      </c>
      <c r="G81" s="27">
        <f>IF(Лист1!J64=-1,1,IF(Лист1!J64&lt;=$B$16,0,1))</f>
        <v>0</v>
      </c>
      <c r="H81" s="27">
        <f>IF(Лист1!L64=-1,1,IF(Лист1!L64&lt;=$B$16,0,1))</f>
        <v>0</v>
      </c>
      <c r="I81" s="27">
        <f>IF(Лист1!F64=-1,1,IF(Лист1!F64&lt;=$B$16,0,1))</f>
        <v>0</v>
      </c>
      <c r="J81" s="28">
        <f>IF(Лист1!B64=-1,1,IF(Лист1!B64&lt;=$B$16,0,1))</f>
        <v>0</v>
      </c>
      <c r="K81" s="28">
        <f>IF(Лист1!O64=-1,1,IF(Лист1!O64&lt;=$B$16,0,1))</f>
        <v>0</v>
      </c>
      <c r="L81" s="28">
        <f>IF(Лист1!M64=-1,1,IF(Лист1!M64&lt;=$B$16,0,1))</f>
        <v>0</v>
      </c>
      <c r="M81" s="28">
        <f>IF(SUM(B81:C81)+J81&gt;0,2,IF(Лист1!C64=-1,1,IF(Лист1!C64&lt;=$B$16,0,1)))</f>
        <v>0</v>
      </c>
      <c r="N81" s="28">
        <f>IF((SUM(B81:C81)+K81)&gt;0,2,IF(Лист1!P64=-1,1,IF(Лист1!P64&lt;=$B$16,0,1)))</f>
        <v>0</v>
      </c>
      <c r="O81" s="28">
        <f>IF((SUM(B81:C81)+L81)&gt;0,2,IF(Лист1!N64=-1,1,IF(Лист1!N64&lt;=$B$16,0,1)))</f>
        <v>0</v>
      </c>
      <c r="P81" s="28">
        <f>IF(SUM(B81:C81)+J81&gt;0,2,IF(Лист1!D64=-1,1,IF(Лист1!D64&lt;=$B$16,0,1)))</f>
        <v>0</v>
      </c>
      <c r="Q81" s="28">
        <f>IF((SUM(B81:C81)+K81)&gt;0,2,IF(Лист1!Q64=-1,1,IF(Лист1!Q64&lt;=$B$16,0,1)))</f>
        <v>0</v>
      </c>
      <c r="R81" s="27">
        <f t="shared" si="1"/>
        <v>0</v>
      </c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</row>
    <row r="82" spans="1:46" x14ac:dyDescent="0.25">
      <c r="A82" s="27">
        <f>Лист1!A65</f>
        <v>64</v>
      </c>
      <c r="B82" s="27">
        <f>IF(Лист1!E65=-1,1,IF(Лист1!E65&lt;=$B$16,0,1))</f>
        <v>0</v>
      </c>
      <c r="C82" s="27">
        <f>IF(Лист1!K65=-1,1,IF(Лист1!K65&lt;=$B$16,0,1))</f>
        <v>0</v>
      </c>
      <c r="D82" s="27">
        <f>IF(Лист1!G65=-1,1,IF(Лист1!G65&lt;=$B$16,0,1))</f>
        <v>0</v>
      </c>
      <c r="E82" s="27">
        <f>IF(Лист1!H65=-1,1,IF(Лист1!H65&lt;=$B$16,0,1))</f>
        <v>1</v>
      </c>
      <c r="F82" s="27">
        <f>IF(Лист1!I65=-1,1,IF(Лист1!I65&lt;=$B$16,0,1))</f>
        <v>0</v>
      </c>
      <c r="G82" s="27">
        <f>IF(Лист1!J65=-1,1,IF(Лист1!J65&lt;=$B$16,0,1))</f>
        <v>0</v>
      </c>
      <c r="H82" s="27">
        <f>IF(Лист1!L65=-1,1,IF(Лист1!L65&lt;=$B$16,0,1))</f>
        <v>0</v>
      </c>
      <c r="I82" s="27">
        <f>IF(Лист1!F65=-1,1,IF(Лист1!F65&lt;=$B$16,0,1))</f>
        <v>0</v>
      </c>
      <c r="J82" s="28">
        <f>IF(Лист1!B65=-1,1,IF(Лист1!B65&lt;=$B$16,0,1))</f>
        <v>0</v>
      </c>
      <c r="K82" s="28">
        <f>IF(Лист1!O65=-1,1,IF(Лист1!O65&lt;=$B$16,0,1))</f>
        <v>0</v>
      </c>
      <c r="L82" s="28">
        <f>IF(Лист1!M65=-1,1,IF(Лист1!M65&lt;=$B$16,0,1))</f>
        <v>0</v>
      </c>
      <c r="M82" s="28">
        <f>IF(SUM(B82:C82)+J82&gt;0,2,IF(Лист1!C65=-1,1,IF(Лист1!C65&lt;=$B$16,0,1)))</f>
        <v>0</v>
      </c>
      <c r="N82" s="28">
        <f>IF((SUM(B82:C82)+K82)&gt;0,2,IF(Лист1!P65=-1,1,IF(Лист1!P65&lt;=$B$16,0,1)))</f>
        <v>0</v>
      </c>
      <c r="O82" s="28">
        <f>IF((SUM(B82:C82)+L82)&gt;0,2,IF(Лист1!N65=-1,1,IF(Лист1!N65&lt;=$B$16,0,1)))</f>
        <v>0</v>
      </c>
      <c r="P82" s="28">
        <f>IF(SUM(B82:C82)+J82&gt;0,2,IF(Лист1!D65=-1,1,IF(Лист1!D65&lt;=$B$16,0,1)))</f>
        <v>0</v>
      </c>
      <c r="Q82" s="28">
        <f>IF((SUM(B82:C82)+K82)&gt;0,2,IF(Лист1!Q65=-1,1,IF(Лист1!Q65&lt;=$B$16,0,1)))</f>
        <v>0</v>
      </c>
      <c r="R82" s="27">
        <f t="shared" si="1"/>
        <v>1</v>
      </c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</row>
    <row r="83" spans="1:46" x14ac:dyDescent="0.25">
      <c r="A83" s="27">
        <f>Лист1!A66</f>
        <v>65</v>
      </c>
      <c r="B83" s="27">
        <f>IF(Лист1!E66=-1,1,IF(Лист1!E66&lt;=$B$16,0,1))</f>
        <v>0</v>
      </c>
      <c r="C83" s="27">
        <f>IF(Лист1!K66=-1,1,IF(Лист1!K66&lt;=$B$16,0,1))</f>
        <v>0</v>
      </c>
      <c r="D83" s="27">
        <f>IF(Лист1!G66=-1,1,IF(Лист1!G66&lt;=$B$16,0,1))</f>
        <v>0</v>
      </c>
      <c r="E83" s="27">
        <f>IF(Лист1!H66=-1,1,IF(Лист1!H66&lt;=$B$16,0,1))</f>
        <v>0</v>
      </c>
      <c r="F83" s="27">
        <f>IF(Лист1!I66=-1,1,IF(Лист1!I66&lt;=$B$16,0,1))</f>
        <v>0</v>
      </c>
      <c r="G83" s="27">
        <f>IF(Лист1!J66=-1,1,IF(Лист1!J66&lt;=$B$16,0,1))</f>
        <v>0</v>
      </c>
      <c r="H83" s="27">
        <f>IF(Лист1!L66=-1,1,IF(Лист1!L66&lt;=$B$16,0,1))</f>
        <v>0</v>
      </c>
      <c r="I83" s="27">
        <f>IF(Лист1!F66=-1,1,IF(Лист1!F66&lt;=$B$16,0,1))</f>
        <v>0</v>
      </c>
      <c r="J83" s="28">
        <f>IF(Лист1!B66=-1,1,IF(Лист1!B66&lt;=$B$16,0,1))</f>
        <v>0</v>
      </c>
      <c r="K83" s="28">
        <f>IF(Лист1!O66=-1,1,IF(Лист1!O66&lt;=$B$16,0,1))</f>
        <v>0</v>
      </c>
      <c r="L83" s="28">
        <f>IF(Лист1!M66=-1,1,IF(Лист1!M66&lt;=$B$16,0,1))</f>
        <v>0</v>
      </c>
      <c r="M83" s="28">
        <f>IF(SUM(B83:C83)+J83&gt;0,2,IF(Лист1!C66=-1,1,IF(Лист1!C66&lt;=$B$16,0,1)))</f>
        <v>0</v>
      </c>
      <c r="N83" s="28">
        <f>IF((SUM(B83:C83)+K83)&gt;0,2,IF(Лист1!P66=-1,1,IF(Лист1!P66&lt;=$B$16,0,1)))</f>
        <v>0</v>
      </c>
      <c r="O83" s="28">
        <f>IF((SUM(B83:C83)+L83)&gt;0,2,IF(Лист1!N66=-1,1,IF(Лист1!N66&lt;=$B$16,0,1)))</f>
        <v>0</v>
      </c>
      <c r="P83" s="28">
        <f>IF(SUM(B83:C83)+J83&gt;0,2,IF(Лист1!D66=-1,1,IF(Лист1!D66&lt;=$B$16,0,1)))</f>
        <v>0</v>
      </c>
      <c r="Q83" s="28">
        <f>IF((SUM(B83:C83)+K83)&gt;0,2,IF(Лист1!Q66=-1,1,IF(Лист1!Q66&lt;=$B$16,0,1)))</f>
        <v>0</v>
      </c>
      <c r="R83" s="27">
        <f t="shared" si="1"/>
        <v>0</v>
      </c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</row>
    <row r="84" spans="1:46" x14ac:dyDescent="0.25">
      <c r="A84" s="27">
        <f>Лист1!A67</f>
        <v>66</v>
      </c>
      <c r="B84" s="27">
        <f>IF(Лист1!E67=-1,1,IF(Лист1!E67&lt;=$B$16,0,1))</f>
        <v>0</v>
      </c>
      <c r="C84" s="27">
        <f>IF(Лист1!K67=-1,1,IF(Лист1!K67&lt;=$B$16,0,1))</f>
        <v>0</v>
      </c>
      <c r="D84" s="27">
        <f>IF(Лист1!G67=-1,1,IF(Лист1!G67&lt;=$B$16,0,1))</f>
        <v>0</v>
      </c>
      <c r="E84" s="27">
        <f>IF(Лист1!H67=-1,1,IF(Лист1!H67&lt;=$B$16,0,1))</f>
        <v>0</v>
      </c>
      <c r="F84" s="27">
        <f>IF(Лист1!I67=-1,1,IF(Лист1!I67&lt;=$B$16,0,1))</f>
        <v>0</v>
      </c>
      <c r="G84" s="27">
        <f>IF(Лист1!J67=-1,1,IF(Лист1!J67&lt;=$B$16,0,1))</f>
        <v>0</v>
      </c>
      <c r="H84" s="27">
        <f>IF(Лист1!L67=-1,1,IF(Лист1!L67&lt;=$B$16,0,1))</f>
        <v>0</v>
      </c>
      <c r="I84" s="27">
        <f>IF(Лист1!F67=-1,1,IF(Лист1!F67&lt;=$B$16,0,1))</f>
        <v>0</v>
      </c>
      <c r="J84" s="28">
        <f>IF(Лист1!B67=-1,1,IF(Лист1!B67&lt;=$B$16,0,1))</f>
        <v>0</v>
      </c>
      <c r="K84" s="28">
        <f>IF(Лист1!O67=-1,1,IF(Лист1!O67&lt;=$B$16,0,1))</f>
        <v>0</v>
      </c>
      <c r="L84" s="28">
        <f>IF(Лист1!M67=-1,1,IF(Лист1!M67&lt;=$B$16,0,1))</f>
        <v>0</v>
      </c>
      <c r="M84" s="28">
        <f>IF(SUM(B84:C84)+J84&gt;0,2,IF(Лист1!C67=-1,1,IF(Лист1!C67&lt;=$B$16,0,1)))</f>
        <v>0</v>
      </c>
      <c r="N84" s="28">
        <f>IF((SUM(B84:C84)+K84)&gt;0,2,IF(Лист1!P67=-1,1,IF(Лист1!P67&lt;=$B$16,0,1)))</f>
        <v>0</v>
      </c>
      <c r="O84" s="28">
        <f>IF((SUM(B84:C84)+L84)&gt;0,2,IF(Лист1!N67=-1,1,IF(Лист1!N67&lt;=$B$16,0,1)))</f>
        <v>0</v>
      </c>
      <c r="P84" s="28">
        <f>IF(SUM(B84:C84)+J84&gt;0,2,IF(Лист1!D67=-1,1,IF(Лист1!D67&lt;=$B$16,0,1)))</f>
        <v>0</v>
      </c>
      <c r="Q84" s="28">
        <f>IF((SUM(B84:C84)+K84)&gt;0,2,IF(Лист1!Q67=-1,1,IF(Лист1!Q67&lt;=$B$16,0,1)))</f>
        <v>0</v>
      </c>
      <c r="R84" s="27">
        <f t="shared" si="1"/>
        <v>0</v>
      </c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</row>
    <row r="85" spans="1:46" x14ac:dyDescent="0.25">
      <c r="A85" s="27">
        <f>Лист1!A68</f>
        <v>67</v>
      </c>
      <c r="B85" s="27">
        <f>IF(Лист1!E68=-1,1,IF(Лист1!E68&lt;=$B$16,0,1))</f>
        <v>0</v>
      </c>
      <c r="C85" s="27">
        <f>IF(Лист1!K68=-1,1,IF(Лист1!K68&lt;=$B$16,0,1))</f>
        <v>0</v>
      </c>
      <c r="D85" s="27">
        <f>IF(Лист1!G68=-1,1,IF(Лист1!G68&lt;=$B$16,0,1))</f>
        <v>0</v>
      </c>
      <c r="E85" s="27">
        <f>IF(Лист1!H68=-1,1,IF(Лист1!H68&lt;=$B$16,0,1))</f>
        <v>0</v>
      </c>
      <c r="F85" s="27">
        <f>IF(Лист1!I68=-1,1,IF(Лист1!I68&lt;=$B$16,0,1))</f>
        <v>0</v>
      </c>
      <c r="G85" s="27">
        <f>IF(Лист1!J68=-1,1,IF(Лист1!J68&lt;=$B$16,0,1))</f>
        <v>0</v>
      </c>
      <c r="H85" s="27">
        <f>IF(Лист1!L68=-1,1,IF(Лист1!L68&lt;=$B$16,0,1))</f>
        <v>0</v>
      </c>
      <c r="I85" s="27">
        <f>IF(Лист1!F68=-1,1,IF(Лист1!F68&lt;=$B$16,0,1))</f>
        <v>0</v>
      </c>
      <c r="J85" s="28">
        <f>IF(Лист1!B68=-1,1,IF(Лист1!B68&lt;=$B$16,0,1))</f>
        <v>0</v>
      </c>
      <c r="K85" s="28">
        <f>IF(Лист1!O68=-1,1,IF(Лист1!O68&lt;=$B$16,0,1))</f>
        <v>0</v>
      </c>
      <c r="L85" s="28">
        <f>IF(Лист1!M68=-1,1,IF(Лист1!M68&lt;=$B$16,0,1))</f>
        <v>0</v>
      </c>
      <c r="M85" s="28">
        <f>IF(SUM(B85:C85)+J85&gt;0,2,IF(Лист1!C68=-1,1,IF(Лист1!C68&lt;=$B$16,0,1)))</f>
        <v>0</v>
      </c>
      <c r="N85" s="28">
        <f>IF((SUM(B85:C85)+K85)&gt;0,2,IF(Лист1!P68=-1,1,IF(Лист1!P68&lt;=$B$16,0,1)))</f>
        <v>0</v>
      </c>
      <c r="O85" s="28">
        <f>IF((SUM(B85:C85)+L85)&gt;0,2,IF(Лист1!N68=-1,1,IF(Лист1!N68&lt;=$B$16,0,1)))</f>
        <v>0</v>
      </c>
      <c r="P85" s="28">
        <f>IF(SUM(B85:C85)+J85&gt;0,2,IF(Лист1!D68=-1,1,IF(Лист1!D68&lt;=$B$16,0,1)))</f>
        <v>0</v>
      </c>
      <c r="Q85" s="28">
        <f>IF((SUM(B85:C85)+K85)&gt;0,2,IF(Лист1!Q68=-1,1,IF(Лист1!Q68&lt;=$B$16,0,1)))</f>
        <v>0</v>
      </c>
      <c r="R85" s="27">
        <f t="shared" si="1"/>
        <v>0</v>
      </c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6" x14ac:dyDescent="0.25">
      <c r="A86" s="27">
        <f>Лист1!A69</f>
        <v>68</v>
      </c>
      <c r="B86" s="27">
        <f>IF(Лист1!E69=-1,1,IF(Лист1!E69&lt;=$B$16,0,1))</f>
        <v>0</v>
      </c>
      <c r="C86" s="27">
        <f>IF(Лист1!K69=-1,1,IF(Лист1!K69&lt;=$B$16,0,1))</f>
        <v>0</v>
      </c>
      <c r="D86" s="27">
        <f>IF(Лист1!G69=-1,1,IF(Лист1!G69&lt;=$B$16,0,1))</f>
        <v>0</v>
      </c>
      <c r="E86" s="27">
        <f>IF(Лист1!H69=-1,1,IF(Лист1!H69&lt;=$B$16,0,1))</f>
        <v>0</v>
      </c>
      <c r="F86" s="27">
        <f>IF(Лист1!I69=-1,1,IF(Лист1!I69&lt;=$B$16,0,1))</f>
        <v>0</v>
      </c>
      <c r="G86" s="27">
        <f>IF(Лист1!J69=-1,1,IF(Лист1!J69&lt;=$B$16,0,1))</f>
        <v>0</v>
      </c>
      <c r="H86" s="27">
        <f>IF(Лист1!L69=-1,1,IF(Лист1!L69&lt;=$B$16,0,1))</f>
        <v>0</v>
      </c>
      <c r="I86" s="27">
        <f>IF(Лист1!F69=-1,1,IF(Лист1!F69&lt;=$B$16,0,1))</f>
        <v>0</v>
      </c>
      <c r="J86" s="28">
        <f>IF(Лист1!B69=-1,1,IF(Лист1!B69&lt;=$B$16,0,1))</f>
        <v>0</v>
      </c>
      <c r="K86" s="28">
        <f>IF(Лист1!O69=-1,1,IF(Лист1!O69&lt;=$B$16,0,1))</f>
        <v>0</v>
      </c>
      <c r="L86" s="28">
        <f>IF(Лист1!M69=-1,1,IF(Лист1!M69&lt;=$B$16,0,1))</f>
        <v>0</v>
      </c>
      <c r="M86" s="28">
        <f>IF(SUM(B86:C86)+J86&gt;0,2,IF(Лист1!C69=-1,1,IF(Лист1!C69&lt;=$B$16,0,1)))</f>
        <v>0</v>
      </c>
      <c r="N86" s="28">
        <f>IF((SUM(B86:C86)+K86)&gt;0,2,IF(Лист1!P69=-1,1,IF(Лист1!P69&lt;=$B$16,0,1)))</f>
        <v>0</v>
      </c>
      <c r="O86" s="28">
        <f>IF((SUM(B86:C86)+L86)&gt;0,2,IF(Лист1!N69=-1,1,IF(Лист1!N69&lt;=$B$16,0,1)))</f>
        <v>0</v>
      </c>
      <c r="P86" s="28">
        <f>IF(SUM(B86:C86)+J86&gt;0,2,IF(Лист1!D69=-1,1,IF(Лист1!D69&lt;=$B$16,0,1)))</f>
        <v>0</v>
      </c>
      <c r="Q86" s="28">
        <f>IF((SUM(B86:C86)+K86)&gt;0,2,IF(Лист1!Q69=-1,1,IF(Лист1!Q69&lt;=$B$16,0,1)))</f>
        <v>0</v>
      </c>
      <c r="R86" s="27">
        <f t="shared" si="1"/>
        <v>0</v>
      </c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</row>
    <row r="87" spans="1:46" x14ac:dyDescent="0.25">
      <c r="A87" s="27">
        <f>Лист1!A70</f>
        <v>69</v>
      </c>
      <c r="B87" s="27">
        <f>IF(Лист1!E70=-1,1,IF(Лист1!E70&lt;=$B$16,0,1))</f>
        <v>0</v>
      </c>
      <c r="C87" s="27">
        <f>IF(Лист1!K70=-1,1,IF(Лист1!K70&lt;=$B$16,0,1))</f>
        <v>0</v>
      </c>
      <c r="D87" s="27">
        <f>IF(Лист1!G70=-1,1,IF(Лист1!G70&lt;=$B$16,0,1))</f>
        <v>0</v>
      </c>
      <c r="E87" s="27">
        <f>IF(Лист1!H70=-1,1,IF(Лист1!H70&lt;=$B$16,0,1))</f>
        <v>0</v>
      </c>
      <c r="F87" s="27">
        <f>IF(Лист1!I70=-1,1,IF(Лист1!I70&lt;=$B$16,0,1))</f>
        <v>0</v>
      </c>
      <c r="G87" s="27">
        <f>IF(Лист1!J70=-1,1,IF(Лист1!J70&lt;=$B$16,0,1))</f>
        <v>0</v>
      </c>
      <c r="H87" s="27">
        <f>IF(Лист1!L70=-1,1,IF(Лист1!L70&lt;=$B$16,0,1))</f>
        <v>0</v>
      </c>
      <c r="I87" s="27">
        <f>IF(Лист1!F70=-1,1,IF(Лист1!F70&lt;=$B$16,0,1))</f>
        <v>0</v>
      </c>
      <c r="J87" s="28">
        <f>IF(Лист1!B70=-1,1,IF(Лист1!B70&lt;=$B$16,0,1))</f>
        <v>0</v>
      </c>
      <c r="K87" s="28">
        <f>IF(Лист1!O70=-1,1,IF(Лист1!O70&lt;=$B$16,0,1))</f>
        <v>0</v>
      </c>
      <c r="L87" s="28">
        <f>IF(Лист1!M70=-1,1,IF(Лист1!M70&lt;=$B$16,0,1))</f>
        <v>0</v>
      </c>
      <c r="M87" s="28">
        <f>IF(SUM(B87:C87)+J87&gt;0,2,IF(Лист1!C70=-1,1,IF(Лист1!C70&lt;=$B$16,0,1)))</f>
        <v>0</v>
      </c>
      <c r="N87" s="28">
        <f>IF((SUM(B87:C87)+K87)&gt;0,2,IF(Лист1!P70=-1,1,IF(Лист1!P70&lt;=$B$16,0,1)))</f>
        <v>0</v>
      </c>
      <c r="O87" s="28">
        <f>IF((SUM(B87:C87)+L87)&gt;0,2,IF(Лист1!N70=-1,1,IF(Лист1!N70&lt;=$B$16,0,1)))</f>
        <v>0</v>
      </c>
      <c r="P87" s="28">
        <f>IF(SUM(B87:C87)+J87&gt;0,2,IF(Лист1!D70=-1,1,IF(Лист1!D70&lt;=$B$16,0,1)))</f>
        <v>0</v>
      </c>
      <c r="Q87" s="28">
        <f>IF((SUM(B87:C87)+K87)&gt;0,2,IF(Лист1!Q70=-1,1,IF(Лист1!Q70&lt;=$B$16,0,1)))</f>
        <v>0</v>
      </c>
      <c r="R87" s="27">
        <f t="shared" si="1"/>
        <v>0</v>
      </c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</row>
    <row r="88" spans="1:46" x14ac:dyDescent="0.25">
      <c r="A88" s="27">
        <f>Лист1!A71</f>
        <v>70</v>
      </c>
      <c r="B88" s="27">
        <f>IF(Лист1!E71=-1,1,IF(Лист1!E71&lt;=$B$16,0,1))</f>
        <v>0</v>
      </c>
      <c r="C88" s="27">
        <f>IF(Лист1!K71=-1,1,IF(Лист1!K71&lt;=$B$16,0,1))</f>
        <v>0</v>
      </c>
      <c r="D88" s="27">
        <f>IF(Лист1!G71=-1,1,IF(Лист1!G71&lt;=$B$16,0,1))</f>
        <v>0</v>
      </c>
      <c r="E88" s="27">
        <f>IF(Лист1!H71=-1,1,IF(Лист1!H71&lt;=$B$16,0,1))</f>
        <v>0</v>
      </c>
      <c r="F88" s="27">
        <f>IF(Лист1!I71=-1,1,IF(Лист1!I71&lt;=$B$16,0,1))</f>
        <v>0</v>
      </c>
      <c r="G88" s="27">
        <f>IF(Лист1!J71=-1,1,IF(Лист1!J71&lt;=$B$16,0,1))</f>
        <v>0</v>
      </c>
      <c r="H88" s="27">
        <f>IF(Лист1!L71=-1,1,IF(Лист1!L71&lt;=$B$16,0,1))</f>
        <v>0</v>
      </c>
      <c r="I88" s="27">
        <f>IF(Лист1!F71=-1,1,IF(Лист1!F71&lt;=$B$16,0,1))</f>
        <v>0</v>
      </c>
      <c r="J88" s="28">
        <f>IF(Лист1!B71=-1,1,IF(Лист1!B71&lt;=$B$16,0,1))</f>
        <v>0</v>
      </c>
      <c r="K88" s="28">
        <f>IF(Лист1!O71=-1,1,IF(Лист1!O71&lt;=$B$16,0,1))</f>
        <v>0</v>
      </c>
      <c r="L88" s="28">
        <f>IF(Лист1!M71=-1,1,IF(Лист1!M71&lt;=$B$16,0,1))</f>
        <v>0</v>
      </c>
      <c r="M88" s="28">
        <f>IF(SUM(B88:C88)+J88&gt;0,2,IF(Лист1!C71=-1,1,IF(Лист1!C71&lt;=$B$16,0,1)))</f>
        <v>0</v>
      </c>
      <c r="N88" s="28">
        <f>IF((SUM(B88:C88)+K88)&gt;0,2,IF(Лист1!P71=-1,1,IF(Лист1!P71&lt;=$B$16,0,1)))</f>
        <v>0</v>
      </c>
      <c r="O88" s="28">
        <f>IF((SUM(B88:C88)+L88)&gt;0,2,IF(Лист1!N71=-1,1,IF(Лист1!N71&lt;=$B$16,0,1)))</f>
        <v>0</v>
      </c>
      <c r="P88" s="28">
        <f>IF(SUM(B88:C88)+J88&gt;0,2,IF(Лист1!D71=-1,1,IF(Лист1!D71&lt;=$B$16,0,1)))</f>
        <v>0</v>
      </c>
      <c r="Q88" s="28">
        <f>IF((SUM(B88:C88)+K88)&gt;0,2,IF(Лист1!Q71=-1,1,IF(Лист1!Q71&lt;=$B$16,0,1)))</f>
        <v>0</v>
      </c>
      <c r="R88" s="27">
        <f t="shared" si="1"/>
        <v>0</v>
      </c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</row>
    <row r="89" spans="1:46" x14ac:dyDescent="0.25">
      <c r="A89" s="27">
        <f>Лист1!A72</f>
        <v>71</v>
      </c>
      <c r="B89" s="27">
        <f>IF(Лист1!E72=-1,1,IF(Лист1!E72&lt;=$B$16,0,1))</f>
        <v>0</v>
      </c>
      <c r="C89" s="27">
        <f>IF(Лист1!K72=-1,1,IF(Лист1!K72&lt;=$B$16,0,1))</f>
        <v>0</v>
      </c>
      <c r="D89" s="27">
        <f>IF(Лист1!G72=-1,1,IF(Лист1!G72&lt;=$B$16,0,1))</f>
        <v>0</v>
      </c>
      <c r="E89" s="27">
        <f>IF(Лист1!H72=-1,1,IF(Лист1!H72&lt;=$B$16,0,1))</f>
        <v>0</v>
      </c>
      <c r="F89" s="27">
        <f>IF(Лист1!I72=-1,1,IF(Лист1!I72&lt;=$B$16,0,1))</f>
        <v>0</v>
      </c>
      <c r="G89" s="27">
        <f>IF(Лист1!J72=-1,1,IF(Лист1!J72&lt;=$B$16,0,1))</f>
        <v>0</v>
      </c>
      <c r="H89" s="27">
        <f>IF(Лист1!L72=-1,1,IF(Лист1!L72&lt;=$B$16,0,1))</f>
        <v>0</v>
      </c>
      <c r="I89" s="27">
        <f>IF(Лист1!F72=-1,1,IF(Лист1!F72&lt;=$B$16,0,1))</f>
        <v>0</v>
      </c>
      <c r="J89" s="28">
        <f>IF(Лист1!B72=-1,1,IF(Лист1!B72&lt;=$B$16,0,1))</f>
        <v>0</v>
      </c>
      <c r="K89" s="28">
        <f>IF(Лист1!O72=-1,1,IF(Лист1!O72&lt;=$B$16,0,1))</f>
        <v>0</v>
      </c>
      <c r="L89" s="28">
        <f>IF(Лист1!M72=-1,1,IF(Лист1!M72&lt;=$B$16,0,1))</f>
        <v>0</v>
      </c>
      <c r="M89" s="28">
        <f>IF(SUM(B89:C89)+J89&gt;0,2,IF(Лист1!C72=-1,1,IF(Лист1!C72&lt;=$B$16,0,1)))</f>
        <v>0</v>
      </c>
      <c r="N89" s="28">
        <f>IF((SUM(B89:C89)+K89)&gt;0,2,IF(Лист1!P72=-1,1,IF(Лист1!P72&lt;=$B$16,0,1)))</f>
        <v>0</v>
      </c>
      <c r="O89" s="28">
        <f>IF((SUM(B89:C89)+L89)&gt;0,2,IF(Лист1!N72=-1,1,IF(Лист1!N72&lt;=$B$16,0,1)))</f>
        <v>0</v>
      </c>
      <c r="P89" s="28">
        <f>IF(SUM(B89:C89)+J89&gt;0,2,IF(Лист1!D72=-1,1,IF(Лист1!D72&lt;=$B$16,0,1)))</f>
        <v>0</v>
      </c>
      <c r="Q89" s="28">
        <f>IF((SUM(B89:C89)+K89)&gt;0,2,IF(Лист1!Q72=-1,1,IF(Лист1!Q72&lt;=$B$16,0,1)))</f>
        <v>0</v>
      </c>
      <c r="R89" s="27">
        <f t="shared" si="1"/>
        <v>0</v>
      </c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</row>
    <row r="90" spans="1:46" x14ac:dyDescent="0.25">
      <c r="A90" s="27">
        <f>Лист1!A73</f>
        <v>72</v>
      </c>
      <c r="B90" s="27">
        <f>IF(Лист1!E73=-1,1,IF(Лист1!E73&lt;=$B$16,0,1))</f>
        <v>0</v>
      </c>
      <c r="C90" s="27">
        <f>IF(Лист1!K73=-1,1,IF(Лист1!K73&lt;=$B$16,0,1))</f>
        <v>0</v>
      </c>
      <c r="D90" s="27">
        <f>IF(Лист1!G73=-1,1,IF(Лист1!G73&lt;=$B$16,0,1))</f>
        <v>0</v>
      </c>
      <c r="E90" s="27">
        <f>IF(Лист1!H73=-1,1,IF(Лист1!H73&lt;=$B$16,0,1))</f>
        <v>0</v>
      </c>
      <c r="F90" s="27">
        <f>IF(Лист1!I73=-1,1,IF(Лист1!I73&lt;=$B$16,0,1))</f>
        <v>0</v>
      </c>
      <c r="G90" s="27">
        <f>IF(Лист1!J73=-1,1,IF(Лист1!J73&lt;=$B$16,0,1))</f>
        <v>0</v>
      </c>
      <c r="H90" s="27">
        <f>IF(Лист1!L73=-1,1,IF(Лист1!L73&lt;=$B$16,0,1))</f>
        <v>0</v>
      </c>
      <c r="I90" s="27">
        <f>IF(Лист1!F73=-1,1,IF(Лист1!F73&lt;=$B$16,0,1))</f>
        <v>0</v>
      </c>
      <c r="J90" s="28">
        <f>IF(Лист1!B73=-1,1,IF(Лист1!B73&lt;=$B$16,0,1))</f>
        <v>0</v>
      </c>
      <c r="K90" s="28">
        <f>IF(Лист1!O73=-1,1,IF(Лист1!O73&lt;=$B$16,0,1))</f>
        <v>0</v>
      </c>
      <c r="L90" s="28">
        <f>IF(Лист1!M73=-1,1,IF(Лист1!M73&lt;=$B$16,0,1))</f>
        <v>0</v>
      </c>
      <c r="M90" s="28">
        <f>IF(SUM(B90:C90)+J90&gt;0,2,IF(Лист1!C73=-1,1,IF(Лист1!C73&lt;=$B$16,0,1)))</f>
        <v>0</v>
      </c>
      <c r="N90" s="28">
        <f>IF((SUM(B90:C90)+K90)&gt;0,2,IF(Лист1!P73=-1,1,IF(Лист1!P73&lt;=$B$16,0,1)))</f>
        <v>0</v>
      </c>
      <c r="O90" s="28">
        <f>IF((SUM(B90:C90)+L90)&gt;0,2,IF(Лист1!N73=-1,1,IF(Лист1!N73&lt;=$B$16,0,1)))</f>
        <v>0</v>
      </c>
      <c r="P90" s="28">
        <f>IF(SUM(B90:C90)+J90&gt;0,2,IF(Лист1!D73=-1,1,IF(Лист1!D73&lt;=$B$16,0,1)))</f>
        <v>0</v>
      </c>
      <c r="Q90" s="28">
        <f>IF((SUM(B90:C90)+K90)&gt;0,2,IF(Лист1!Q73=-1,1,IF(Лист1!Q73&lt;=$B$16,0,1)))</f>
        <v>0</v>
      </c>
      <c r="R90" s="27">
        <f t="shared" si="1"/>
        <v>0</v>
      </c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</row>
    <row r="91" spans="1:46" x14ac:dyDescent="0.25">
      <c r="A91" s="27">
        <f>Лист1!A74</f>
        <v>73</v>
      </c>
      <c r="B91" s="27">
        <f>IF(Лист1!E74=-1,1,IF(Лист1!E74&lt;=$B$16,0,1))</f>
        <v>0</v>
      </c>
      <c r="C91" s="27">
        <f>IF(Лист1!K74=-1,1,IF(Лист1!K74&lt;=$B$16,0,1))</f>
        <v>0</v>
      </c>
      <c r="D91" s="27">
        <f>IF(Лист1!G74=-1,1,IF(Лист1!G74&lt;=$B$16,0,1))</f>
        <v>0</v>
      </c>
      <c r="E91" s="27">
        <f>IF(Лист1!H74=-1,1,IF(Лист1!H74&lt;=$B$16,0,1))</f>
        <v>0</v>
      </c>
      <c r="F91" s="27">
        <f>IF(Лист1!I74=-1,1,IF(Лист1!I74&lt;=$B$16,0,1))</f>
        <v>0</v>
      </c>
      <c r="G91" s="27">
        <f>IF(Лист1!J74=-1,1,IF(Лист1!J74&lt;=$B$16,0,1))</f>
        <v>0</v>
      </c>
      <c r="H91" s="27">
        <f>IF(Лист1!L74=-1,1,IF(Лист1!L74&lt;=$B$16,0,1))</f>
        <v>0</v>
      </c>
      <c r="I91" s="27">
        <f>IF(Лист1!F74=-1,1,IF(Лист1!F74&lt;=$B$16,0,1))</f>
        <v>0</v>
      </c>
      <c r="J91" s="28">
        <f>IF(Лист1!B74=-1,1,IF(Лист1!B74&lt;=$B$16,0,1))</f>
        <v>0</v>
      </c>
      <c r="K91" s="28">
        <f>IF(Лист1!O74=-1,1,IF(Лист1!O74&lt;=$B$16,0,1))</f>
        <v>0</v>
      </c>
      <c r="L91" s="28">
        <f>IF(Лист1!M74=-1,1,IF(Лист1!M74&lt;=$B$16,0,1))</f>
        <v>0</v>
      </c>
      <c r="M91" s="28">
        <f>IF(SUM(B91:C91)+J91&gt;0,2,IF(Лист1!C74=-1,1,IF(Лист1!C74&lt;=$B$16,0,1)))</f>
        <v>0</v>
      </c>
      <c r="N91" s="28">
        <f>IF((SUM(B91:C91)+K91)&gt;0,2,IF(Лист1!P74=-1,1,IF(Лист1!P74&lt;=$B$16,0,1)))</f>
        <v>0</v>
      </c>
      <c r="O91" s="28">
        <f>IF((SUM(B91:C91)+L91)&gt;0,2,IF(Лист1!N74=-1,1,IF(Лист1!N74&lt;=$B$16,0,1)))</f>
        <v>0</v>
      </c>
      <c r="P91" s="28">
        <f>IF(SUM(B91:C91)+J91&gt;0,2,IF(Лист1!D74=-1,1,IF(Лист1!D74&lt;=$B$16,0,1)))</f>
        <v>0</v>
      </c>
      <c r="Q91" s="28">
        <f>IF((SUM(B91:C91)+K91)&gt;0,2,IF(Лист1!Q74=-1,1,IF(Лист1!Q74&lt;=$B$16,0,1)))</f>
        <v>0</v>
      </c>
      <c r="R91" s="27">
        <f t="shared" si="1"/>
        <v>0</v>
      </c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</row>
    <row r="92" spans="1:46" x14ac:dyDescent="0.25">
      <c r="A92" s="27">
        <f>Лист1!A75</f>
        <v>74</v>
      </c>
      <c r="B92" s="27">
        <f>IF(Лист1!E75=-1,1,IF(Лист1!E75&lt;=$B$16,0,1))</f>
        <v>0</v>
      </c>
      <c r="C92" s="27">
        <f>IF(Лист1!K75=-1,1,IF(Лист1!K75&lt;=$B$16,0,1))</f>
        <v>0</v>
      </c>
      <c r="D92" s="27">
        <f>IF(Лист1!G75=-1,1,IF(Лист1!G75&lt;=$B$16,0,1))</f>
        <v>0</v>
      </c>
      <c r="E92" s="27">
        <f>IF(Лист1!H75=-1,1,IF(Лист1!H75&lt;=$B$16,0,1))</f>
        <v>0</v>
      </c>
      <c r="F92" s="27">
        <f>IF(Лист1!I75=-1,1,IF(Лист1!I75&lt;=$B$16,0,1))</f>
        <v>0</v>
      </c>
      <c r="G92" s="27">
        <f>IF(Лист1!J75=-1,1,IF(Лист1!J75&lt;=$B$16,0,1))</f>
        <v>0</v>
      </c>
      <c r="H92" s="27">
        <f>IF(Лист1!L75=-1,1,IF(Лист1!L75&lt;=$B$16,0,1))</f>
        <v>0</v>
      </c>
      <c r="I92" s="27">
        <f>IF(Лист1!F75=-1,1,IF(Лист1!F75&lt;=$B$16,0,1))</f>
        <v>0</v>
      </c>
      <c r="J92" s="28">
        <f>IF(Лист1!B75=-1,1,IF(Лист1!B75&lt;=$B$16,0,1))</f>
        <v>0</v>
      </c>
      <c r="K92" s="28">
        <f>IF(Лист1!O75=-1,1,IF(Лист1!O75&lt;=$B$16,0,1))</f>
        <v>0</v>
      </c>
      <c r="L92" s="28">
        <f>IF(Лист1!M75=-1,1,IF(Лист1!M75&lt;=$B$16,0,1))</f>
        <v>0</v>
      </c>
      <c r="M92" s="28">
        <f>IF(SUM(B92:C92)+J92&gt;0,2,IF(Лист1!C75=-1,1,IF(Лист1!C75&lt;=$B$16,0,1)))</f>
        <v>0</v>
      </c>
      <c r="N92" s="28">
        <f>IF((SUM(B92:C92)+K92)&gt;0,2,IF(Лист1!P75=-1,1,IF(Лист1!P75&lt;=$B$16,0,1)))</f>
        <v>0</v>
      </c>
      <c r="O92" s="28">
        <f>IF((SUM(B92:C92)+L92)&gt;0,2,IF(Лист1!N75=-1,1,IF(Лист1!N75&lt;=$B$16,0,1)))</f>
        <v>0</v>
      </c>
      <c r="P92" s="28">
        <f>IF(SUM(B92:C92)+J92&gt;0,2,IF(Лист1!D75=-1,1,IF(Лист1!D75&lt;=$B$16,0,1)))</f>
        <v>0</v>
      </c>
      <c r="Q92" s="28">
        <f>IF((SUM(B92:C92)+K92)&gt;0,2,IF(Лист1!Q75=-1,1,IF(Лист1!Q75&lt;=$B$16,0,1)))</f>
        <v>0</v>
      </c>
      <c r="R92" s="27">
        <f t="shared" si="1"/>
        <v>0</v>
      </c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</row>
    <row r="93" spans="1:46" x14ac:dyDescent="0.25">
      <c r="A93" s="27">
        <f>Лист1!A76</f>
        <v>75</v>
      </c>
      <c r="B93" s="27">
        <f>IF(Лист1!E76=-1,1,IF(Лист1!E76&lt;=$B$16,0,1))</f>
        <v>0</v>
      </c>
      <c r="C93" s="27">
        <f>IF(Лист1!K76=-1,1,IF(Лист1!K76&lt;=$B$16,0,1))</f>
        <v>0</v>
      </c>
      <c r="D93" s="27">
        <f>IF(Лист1!G76=-1,1,IF(Лист1!G76&lt;=$B$16,0,1))</f>
        <v>0</v>
      </c>
      <c r="E93" s="27">
        <f>IF(Лист1!H76=-1,1,IF(Лист1!H76&lt;=$B$16,0,1))</f>
        <v>0</v>
      </c>
      <c r="F93" s="27">
        <f>IF(Лист1!I76=-1,1,IF(Лист1!I76&lt;=$B$16,0,1))</f>
        <v>0</v>
      </c>
      <c r="G93" s="27">
        <f>IF(Лист1!J76=-1,1,IF(Лист1!J76&lt;=$B$16,0,1))</f>
        <v>0</v>
      </c>
      <c r="H93" s="27">
        <f>IF(Лист1!L76=-1,1,IF(Лист1!L76&lt;=$B$16,0,1))</f>
        <v>0</v>
      </c>
      <c r="I93" s="27">
        <f>IF(Лист1!F76=-1,1,IF(Лист1!F76&lt;=$B$16,0,1))</f>
        <v>0</v>
      </c>
      <c r="J93" s="28">
        <f>IF(Лист1!B76=-1,1,IF(Лист1!B76&lt;=$B$16,0,1))</f>
        <v>0</v>
      </c>
      <c r="K93" s="28">
        <f>IF(Лист1!O76=-1,1,IF(Лист1!O76&lt;=$B$16,0,1))</f>
        <v>0</v>
      </c>
      <c r="L93" s="28">
        <f>IF(Лист1!M76=-1,1,IF(Лист1!M76&lt;=$B$16,0,1))</f>
        <v>0</v>
      </c>
      <c r="M93" s="28">
        <f>IF(SUM(B93:C93)+J93&gt;0,2,IF(Лист1!C76=-1,1,IF(Лист1!C76&lt;=$B$16,0,1)))</f>
        <v>0</v>
      </c>
      <c r="N93" s="28">
        <f>IF((SUM(B93:C93)+K93)&gt;0,2,IF(Лист1!P76=-1,1,IF(Лист1!P76&lt;=$B$16,0,1)))</f>
        <v>0</v>
      </c>
      <c r="O93" s="28">
        <f>IF((SUM(B93:C93)+L93)&gt;0,2,IF(Лист1!N76=-1,1,IF(Лист1!N76&lt;=$B$16,0,1)))</f>
        <v>0</v>
      </c>
      <c r="P93" s="28">
        <f>IF(SUM(B93:C93)+J93&gt;0,2,IF(Лист1!D76=-1,1,IF(Лист1!D76&lt;=$B$16,0,1)))</f>
        <v>0</v>
      </c>
      <c r="Q93" s="28">
        <f>IF((SUM(B93:C93)+K93)&gt;0,2,IF(Лист1!Q76=-1,1,IF(Лист1!Q76&lt;=$B$16,0,1)))</f>
        <v>0</v>
      </c>
      <c r="R93" s="27">
        <f t="shared" si="1"/>
        <v>0</v>
      </c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</row>
    <row r="94" spans="1:46" x14ac:dyDescent="0.25">
      <c r="A94" s="27">
        <f>Лист1!A77</f>
        <v>76</v>
      </c>
      <c r="B94" s="27">
        <f>IF(Лист1!E77=-1,1,IF(Лист1!E77&lt;=$B$16,0,1))</f>
        <v>0</v>
      </c>
      <c r="C94" s="27">
        <f>IF(Лист1!K77=-1,1,IF(Лист1!K77&lt;=$B$16,0,1))</f>
        <v>0</v>
      </c>
      <c r="D94" s="27">
        <f>IF(Лист1!G77=-1,1,IF(Лист1!G77&lt;=$B$16,0,1))</f>
        <v>0</v>
      </c>
      <c r="E94" s="27">
        <f>IF(Лист1!H77=-1,1,IF(Лист1!H77&lt;=$B$16,0,1))</f>
        <v>0</v>
      </c>
      <c r="F94" s="27">
        <f>IF(Лист1!I77=-1,1,IF(Лист1!I77&lt;=$B$16,0,1))</f>
        <v>0</v>
      </c>
      <c r="G94" s="27">
        <f>IF(Лист1!J77=-1,1,IF(Лист1!J77&lt;=$B$16,0,1))</f>
        <v>0</v>
      </c>
      <c r="H94" s="27">
        <f>IF(Лист1!L77=-1,1,IF(Лист1!L77&lt;=$B$16,0,1))</f>
        <v>0</v>
      </c>
      <c r="I94" s="27">
        <f>IF(Лист1!F77=-1,1,IF(Лист1!F77&lt;=$B$16,0,1))</f>
        <v>0</v>
      </c>
      <c r="J94" s="28">
        <f>IF(Лист1!B77=-1,1,IF(Лист1!B77&lt;=$B$16,0,1))</f>
        <v>0</v>
      </c>
      <c r="K94" s="28">
        <f>IF(Лист1!O77=-1,1,IF(Лист1!O77&lt;=$B$16,0,1))</f>
        <v>0</v>
      </c>
      <c r="L94" s="28">
        <f>IF(Лист1!M77=-1,1,IF(Лист1!M77&lt;=$B$16,0,1))</f>
        <v>0</v>
      </c>
      <c r="M94" s="28">
        <f>IF(SUM(B94:C94)+J94&gt;0,2,IF(Лист1!C77=-1,1,IF(Лист1!C77&lt;=$B$16,0,1)))</f>
        <v>0</v>
      </c>
      <c r="N94" s="28">
        <f>IF((SUM(B94:C94)+K94)&gt;0,2,IF(Лист1!P77=-1,1,IF(Лист1!P77&lt;=$B$16,0,1)))</f>
        <v>0</v>
      </c>
      <c r="O94" s="28">
        <f>IF((SUM(B94:C94)+L94)&gt;0,2,IF(Лист1!N77=-1,1,IF(Лист1!N77&lt;=$B$16,0,1)))</f>
        <v>0</v>
      </c>
      <c r="P94" s="28">
        <f>IF(SUM(B94:C94)+J94&gt;0,2,IF(Лист1!D77=-1,1,IF(Лист1!D77&lt;=$B$16,0,1)))</f>
        <v>0</v>
      </c>
      <c r="Q94" s="28">
        <f>IF((SUM(B94:C94)+K94)&gt;0,2,IF(Лист1!Q77=-1,1,IF(Лист1!Q77&lt;=$B$16,0,1)))</f>
        <v>0</v>
      </c>
      <c r="R94" s="27">
        <f t="shared" si="1"/>
        <v>0</v>
      </c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</row>
    <row r="95" spans="1:46" x14ac:dyDescent="0.25">
      <c r="A95" s="27">
        <f>Лист1!A78</f>
        <v>77</v>
      </c>
      <c r="B95" s="27">
        <f>IF(Лист1!E78=-1,1,IF(Лист1!E78&lt;=$B$16,0,1))</f>
        <v>0</v>
      </c>
      <c r="C95" s="27">
        <f>IF(Лист1!K78=-1,1,IF(Лист1!K78&lt;=$B$16,0,1))</f>
        <v>0</v>
      </c>
      <c r="D95" s="27">
        <f>IF(Лист1!G78=-1,1,IF(Лист1!G78&lt;=$B$16,0,1))</f>
        <v>0</v>
      </c>
      <c r="E95" s="27">
        <f>IF(Лист1!H78=-1,1,IF(Лист1!H78&lt;=$B$16,0,1))</f>
        <v>0</v>
      </c>
      <c r="F95" s="27">
        <f>IF(Лист1!I78=-1,1,IF(Лист1!I78&lt;=$B$16,0,1))</f>
        <v>0</v>
      </c>
      <c r="G95" s="27">
        <f>IF(Лист1!J78=-1,1,IF(Лист1!J78&lt;=$B$16,0,1))</f>
        <v>0</v>
      </c>
      <c r="H95" s="27">
        <f>IF(Лист1!L78=-1,1,IF(Лист1!L78&lt;=$B$16,0,1))</f>
        <v>0</v>
      </c>
      <c r="I95" s="27">
        <f>IF(Лист1!F78=-1,1,IF(Лист1!F78&lt;=$B$16,0,1))</f>
        <v>0</v>
      </c>
      <c r="J95" s="28">
        <f>IF(Лист1!B78=-1,1,IF(Лист1!B78&lt;=$B$16,0,1))</f>
        <v>0</v>
      </c>
      <c r="K95" s="28">
        <f>IF(Лист1!O78=-1,1,IF(Лист1!O78&lt;=$B$16,0,1))</f>
        <v>0</v>
      </c>
      <c r="L95" s="28">
        <f>IF(Лист1!M78=-1,1,IF(Лист1!M78&lt;=$B$16,0,1))</f>
        <v>0</v>
      </c>
      <c r="M95" s="28">
        <f>IF(SUM(B95:C95)+J95&gt;0,2,IF(Лист1!C78=-1,1,IF(Лист1!C78&lt;=$B$16,0,1)))</f>
        <v>0</v>
      </c>
      <c r="N95" s="28">
        <f>IF((SUM(B95:C95)+K95)&gt;0,2,IF(Лист1!P78=-1,1,IF(Лист1!P78&lt;=$B$16,0,1)))</f>
        <v>0</v>
      </c>
      <c r="O95" s="28">
        <f>IF((SUM(B95:C95)+L95)&gt;0,2,IF(Лист1!N78=-1,1,IF(Лист1!N78&lt;=$B$16,0,1)))</f>
        <v>0</v>
      </c>
      <c r="P95" s="28">
        <f>IF(SUM(B95:C95)+J95&gt;0,2,IF(Лист1!D78=-1,1,IF(Лист1!D78&lt;=$B$16,0,1)))</f>
        <v>0</v>
      </c>
      <c r="Q95" s="28">
        <f>IF((SUM(B95:C95)+K95)&gt;0,2,IF(Лист1!Q78=-1,1,IF(Лист1!Q78&lt;=$B$16,0,1)))</f>
        <v>0</v>
      </c>
      <c r="R95" s="27">
        <f t="shared" si="1"/>
        <v>0</v>
      </c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</row>
    <row r="96" spans="1:46" x14ac:dyDescent="0.25">
      <c r="A96" s="27">
        <f>Лист1!A79</f>
        <v>78</v>
      </c>
      <c r="B96" s="27">
        <f>IF(Лист1!E79=-1,1,IF(Лист1!E79&lt;=$B$16,0,1))</f>
        <v>0</v>
      </c>
      <c r="C96" s="27">
        <f>IF(Лист1!K79=-1,1,IF(Лист1!K79&lt;=$B$16,0,1))</f>
        <v>0</v>
      </c>
      <c r="D96" s="27">
        <f>IF(Лист1!G79=-1,1,IF(Лист1!G79&lt;=$B$16,0,1))</f>
        <v>0</v>
      </c>
      <c r="E96" s="27">
        <f>IF(Лист1!H79=-1,1,IF(Лист1!H79&lt;=$B$16,0,1))</f>
        <v>0</v>
      </c>
      <c r="F96" s="27">
        <f>IF(Лист1!I79=-1,1,IF(Лист1!I79&lt;=$B$16,0,1))</f>
        <v>0</v>
      </c>
      <c r="G96" s="27">
        <f>IF(Лист1!J79=-1,1,IF(Лист1!J79&lt;=$B$16,0,1))</f>
        <v>0</v>
      </c>
      <c r="H96" s="27">
        <f>IF(Лист1!L79=-1,1,IF(Лист1!L79&lt;=$B$16,0,1))</f>
        <v>0</v>
      </c>
      <c r="I96" s="27">
        <f>IF(Лист1!F79=-1,1,IF(Лист1!F79&lt;=$B$16,0,1))</f>
        <v>0</v>
      </c>
      <c r="J96" s="28">
        <f>IF(Лист1!B79=-1,1,IF(Лист1!B79&lt;=$B$16,0,1))</f>
        <v>0</v>
      </c>
      <c r="K96" s="28">
        <f>IF(Лист1!O79=-1,1,IF(Лист1!O79&lt;=$B$16,0,1))</f>
        <v>0</v>
      </c>
      <c r="L96" s="28">
        <f>IF(Лист1!M79=-1,1,IF(Лист1!M79&lt;=$B$16,0,1))</f>
        <v>0</v>
      </c>
      <c r="M96" s="28">
        <f>IF(SUM(B96:C96)+J96&gt;0,2,IF(Лист1!C79=-1,1,IF(Лист1!C79&lt;=$B$16,0,1)))</f>
        <v>0</v>
      </c>
      <c r="N96" s="28">
        <f>IF((SUM(B96:C96)+K96)&gt;0,2,IF(Лист1!P79=-1,1,IF(Лист1!P79&lt;=$B$16,0,1)))</f>
        <v>0</v>
      </c>
      <c r="O96" s="28">
        <f>IF((SUM(B96:C96)+L96)&gt;0,2,IF(Лист1!N79=-1,1,IF(Лист1!N79&lt;=$B$16,0,1)))</f>
        <v>0</v>
      </c>
      <c r="P96" s="28">
        <f>IF(SUM(B96:C96)+J96&gt;0,2,IF(Лист1!D79=-1,1,IF(Лист1!D79&lt;=$B$16,0,1)))</f>
        <v>0</v>
      </c>
      <c r="Q96" s="28">
        <f>IF((SUM(B96:C96)+K96)&gt;0,2,IF(Лист1!Q79=-1,1,IF(Лист1!Q79&lt;=$B$16,0,1)))</f>
        <v>0</v>
      </c>
      <c r="R96" s="27">
        <f t="shared" si="1"/>
        <v>0</v>
      </c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</row>
    <row r="97" spans="1:46" x14ac:dyDescent="0.25">
      <c r="A97" s="27">
        <f>Лист1!A80</f>
        <v>79</v>
      </c>
      <c r="B97" s="27">
        <f>IF(Лист1!E80=-1,1,IF(Лист1!E80&lt;=$B$16,0,1))</f>
        <v>0</v>
      </c>
      <c r="C97" s="27">
        <f>IF(Лист1!K80=-1,1,IF(Лист1!K80&lt;=$B$16,0,1))</f>
        <v>0</v>
      </c>
      <c r="D97" s="27">
        <f>IF(Лист1!G80=-1,1,IF(Лист1!G80&lt;=$B$16,0,1))</f>
        <v>0</v>
      </c>
      <c r="E97" s="27">
        <f>IF(Лист1!H80=-1,1,IF(Лист1!H80&lt;=$B$16,0,1))</f>
        <v>0</v>
      </c>
      <c r="F97" s="27">
        <f>IF(Лист1!I80=-1,1,IF(Лист1!I80&lt;=$B$16,0,1))</f>
        <v>0</v>
      </c>
      <c r="G97" s="27">
        <f>IF(Лист1!J80=-1,1,IF(Лист1!J80&lt;=$B$16,0,1))</f>
        <v>0</v>
      </c>
      <c r="H97" s="27">
        <f>IF(Лист1!L80=-1,1,IF(Лист1!L80&lt;=$B$16,0,1))</f>
        <v>0</v>
      </c>
      <c r="I97" s="27">
        <f>IF(Лист1!F80=-1,1,IF(Лист1!F80&lt;=$B$16,0,1))</f>
        <v>0</v>
      </c>
      <c r="J97" s="28">
        <f>IF(Лист1!B80=-1,1,IF(Лист1!B80&lt;=$B$16,0,1))</f>
        <v>0</v>
      </c>
      <c r="K97" s="28">
        <f>IF(Лист1!O80=-1,1,IF(Лист1!O80&lt;=$B$16,0,1))</f>
        <v>0</v>
      </c>
      <c r="L97" s="28">
        <f>IF(Лист1!M80=-1,1,IF(Лист1!M80&lt;=$B$16,0,1))</f>
        <v>0</v>
      </c>
      <c r="M97" s="28">
        <f>IF(SUM(B97:C97)+J97&gt;0,2,IF(Лист1!C80=-1,1,IF(Лист1!C80&lt;=$B$16,0,1)))</f>
        <v>0</v>
      </c>
      <c r="N97" s="28">
        <f>IF((SUM(B97:C97)+K97)&gt;0,2,IF(Лист1!P80=-1,1,IF(Лист1!P80&lt;=$B$16,0,1)))</f>
        <v>0</v>
      </c>
      <c r="O97" s="28">
        <f>IF((SUM(B97:C97)+L97)&gt;0,2,IF(Лист1!N80=-1,1,IF(Лист1!N80&lt;=$B$16,0,1)))</f>
        <v>0</v>
      </c>
      <c r="P97" s="28">
        <f>IF(SUM(B97:C97)+J97&gt;0,2,IF(Лист1!D80=-1,1,IF(Лист1!D80&lt;=$B$16,0,1)))</f>
        <v>0</v>
      </c>
      <c r="Q97" s="28">
        <f>IF((SUM(B97:C97)+K97)&gt;0,2,IF(Лист1!Q80=-1,1,IF(Лист1!Q80&lt;=$B$16,0,1)))</f>
        <v>0</v>
      </c>
      <c r="R97" s="27">
        <f t="shared" si="1"/>
        <v>0</v>
      </c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</row>
    <row r="98" spans="1:46" x14ac:dyDescent="0.25">
      <c r="A98" s="27">
        <f>Лист1!A81</f>
        <v>80</v>
      </c>
      <c r="B98" s="27">
        <f>IF(Лист1!E81=-1,1,IF(Лист1!E81&lt;=$B$16,0,1))</f>
        <v>0</v>
      </c>
      <c r="C98" s="27">
        <f>IF(Лист1!K81=-1,1,IF(Лист1!K81&lt;=$B$16,0,1))</f>
        <v>0</v>
      </c>
      <c r="D98" s="27">
        <f>IF(Лист1!G81=-1,1,IF(Лист1!G81&lt;=$B$16,0,1))</f>
        <v>0</v>
      </c>
      <c r="E98" s="27">
        <f>IF(Лист1!H81=-1,1,IF(Лист1!H81&lt;=$B$16,0,1))</f>
        <v>0</v>
      </c>
      <c r="F98" s="27">
        <f>IF(Лист1!I81=-1,1,IF(Лист1!I81&lt;=$B$16,0,1))</f>
        <v>0</v>
      </c>
      <c r="G98" s="27">
        <f>IF(Лист1!J81=-1,1,IF(Лист1!J81&lt;=$B$16,0,1))</f>
        <v>0</v>
      </c>
      <c r="H98" s="27">
        <f>IF(Лист1!L81=-1,1,IF(Лист1!L81&lt;=$B$16,0,1))</f>
        <v>0</v>
      </c>
      <c r="I98" s="27">
        <f>IF(Лист1!F81=-1,1,IF(Лист1!F81&lt;=$B$16,0,1))</f>
        <v>0</v>
      </c>
      <c r="J98" s="28">
        <f>IF(Лист1!B81=-1,1,IF(Лист1!B81&lt;=$B$16,0,1))</f>
        <v>0</v>
      </c>
      <c r="K98" s="28">
        <f>IF(Лист1!O81=-1,1,IF(Лист1!O81&lt;=$B$16,0,1))</f>
        <v>0</v>
      </c>
      <c r="L98" s="28">
        <f>IF(Лист1!M81=-1,1,IF(Лист1!M81&lt;=$B$16,0,1))</f>
        <v>0</v>
      </c>
      <c r="M98" s="28">
        <f>IF(SUM(B98:C98)+J98&gt;0,2,IF(Лист1!C81=-1,1,IF(Лист1!C81&lt;=$B$16,0,1)))</f>
        <v>0</v>
      </c>
      <c r="N98" s="28">
        <f>IF((SUM(B98:C98)+K98)&gt;0,2,IF(Лист1!P81=-1,1,IF(Лист1!P81&lt;=$B$16,0,1)))</f>
        <v>0</v>
      </c>
      <c r="O98" s="28">
        <f>IF((SUM(B98:C98)+L98)&gt;0,2,IF(Лист1!N81=-1,1,IF(Лист1!N81&lt;=$B$16,0,1)))</f>
        <v>0</v>
      </c>
      <c r="P98" s="28">
        <f>IF(SUM(B98:C98)+J98&gt;0,2,IF(Лист1!D81=-1,1,IF(Лист1!D81&lt;=$B$16,0,1)))</f>
        <v>0</v>
      </c>
      <c r="Q98" s="28">
        <f>IF((SUM(B98:C98)+K98)&gt;0,2,IF(Лист1!Q81=-1,1,IF(Лист1!Q81&lt;=$B$16,0,1)))</f>
        <v>0</v>
      </c>
      <c r="R98" s="27">
        <f t="shared" si="1"/>
        <v>0</v>
      </c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</row>
    <row r="99" spans="1:46" x14ac:dyDescent="0.25">
      <c r="A99" s="27">
        <f>Лист1!A82</f>
        <v>81</v>
      </c>
      <c r="B99" s="27">
        <f>IF(Лист1!E82=-1,1,IF(Лист1!E82&lt;=$B$16,0,1))</f>
        <v>0</v>
      </c>
      <c r="C99" s="27">
        <f>IF(Лист1!K82=-1,1,IF(Лист1!K82&lt;=$B$16,0,1))</f>
        <v>0</v>
      </c>
      <c r="D99" s="27">
        <f>IF(Лист1!G82=-1,1,IF(Лист1!G82&lt;=$B$16,0,1))</f>
        <v>0</v>
      </c>
      <c r="E99" s="27">
        <f>IF(Лист1!H82=-1,1,IF(Лист1!H82&lt;=$B$16,0,1))</f>
        <v>0</v>
      </c>
      <c r="F99" s="27">
        <f>IF(Лист1!I82=-1,1,IF(Лист1!I82&lt;=$B$16,0,1))</f>
        <v>0</v>
      </c>
      <c r="G99" s="27">
        <f>IF(Лист1!J82=-1,1,IF(Лист1!J82&lt;=$B$16,0,1))</f>
        <v>0</v>
      </c>
      <c r="H99" s="27">
        <f>IF(Лист1!L82=-1,1,IF(Лист1!L82&lt;=$B$16,0,1))</f>
        <v>0</v>
      </c>
      <c r="I99" s="27">
        <f>IF(Лист1!F82=-1,1,IF(Лист1!F82&lt;=$B$16,0,1))</f>
        <v>0</v>
      </c>
      <c r="J99" s="28">
        <f>IF(Лист1!B82=-1,1,IF(Лист1!B82&lt;=$B$16,0,1))</f>
        <v>0</v>
      </c>
      <c r="K99" s="28">
        <f>IF(Лист1!O82=-1,1,IF(Лист1!O82&lt;=$B$16,0,1))</f>
        <v>0</v>
      </c>
      <c r="L99" s="28">
        <f>IF(Лист1!M82=-1,1,IF(Лист1!M82&lt;=$B$16,0,1))</f>
        <v>0</v>
      </c>
      <c r="M99" s="28">
        <f>IF(SUM(B99:C99)+J99&gt;0,2,IF(Лист1!C82=-1,1,IF(Лист1!C82&lt;=$B$16,0,1)))</f>
        <v>0</v>
      </c>
      <c r="N99" s="28">
        <f>IF((SUM(B99:C99)+K99)&gt;0,2,IF(Лист1!P82=-1,1,IF(Лист1!P82&lt;=$B$16,0,1)))</f>
        <v>0</v>
      </c>
      <c r="O99" s="28">
        <f>IF((SUM(B99:C99)+L99)&gt;0,2,IF(Лист1!N82=-1,1,IF(Лист1!N82&lt;=$B$16,0,1)))</f>
        <v>0</v>
      </c>
      <c r="P99" s="28">
        <f>IF(SUM(B99:C99)+J99&gt;0,2,IF(Лист1!D82=-1,1,IF(Лист1!D82&lt;=$B$16,0,1)))</f>
        <v>0</v>
      </c>
      <c r="Q99" s="28">
        <f>IF((SUM(B99:C99)+K99)&gt;0,2,IF(Лист1!Q82=-1,1,IF(Лист1!Q82&lt;=$B$16,0,1)))</f>
        <v>0</v>
      </c>
      <c r="R99" s="27">
        <f t="shared" si="1"/>
        <v>0</v>
      </c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</row>
    <row r="100" spans="1:46" x14ac:dyDescent="0.25">
      <c r="A100" s="27">
        <f>Лист1!A83</f>
        <v>82</v>
      </c>
      <c r="B100" s="27">
        <f>IF(Лист1!E83=-1,1,IF(Лист1!E83&lt;=$B$16,0,1))</f>
        <v>0</v>
      </c>
      <c r="C100" s="27">
        <f>IF(Лист1!K83=-1,1,IF(Лист1!K83&lt;=$B$16,0,1))</f>
        <v>0</v>
      </c>
      <c r="D100" s="27">
        <f>IF(Лист1!G83=-1,1,IF(Лист1!G83&lt;=$B$16,0,1))</f>
        <v>0</v>
      </c>
      <c r="E100" s="27">
        <f>IF(Лист1!H83=-1,1,IF(Лист1!H83&lt;=$B$16,0,1))</f>
        <v>0</v>
      </c>
      <c r="F100" s="27">
        <f>IF(Лист1!I83=-1,1,IF(Лист1!I83&lt;=$B$16,0,1))</f>
        <v>0</v>
      </c>
      <c r="G100" s="27">
        <f>IF(Лист1!J83=-1,1,IF(Лист1!J83&lt;=$B$16,0,1))</f>
        <v>0</v>
      </c>
      <c r="H100" s="27">
        <f>IF(Лист1!L83=-1,1,IF(Лист1!L83&lt;=$B$16,0,1))</f>
        <v>0</v>
      </c>
      <c r="I100" s="27">
        <f>IF(Лист1!F83=-1,1,IF(Лист1!F83&lt;=$B$16,0,1))</f>
        <v>0</v>
      </c>
      <c r="J100" s="28">
        <f>IF(Лист1!B83=-1,1,IF(Лист1!B83&lt;=$B$16,0,1))</f>
        <v>0</v>
      </c>
      <c r="K100" s="28">
        <f>IF(Лист1!O83=-1,1,IF(Лист1!O83&lt;=$B$16,0,1))</f>
        <v>0</v>
      </c>
      <c r="L100" s="28">
        <f>IF(Лист1!M83=-1,1,IF(Лист1!M83&lt;=$B$16,0,1))</f>
        <v>0</v>
      </c>
      <c r="M100" s="28">
        <f>IF(SUM(B100:C100)+J100&gt;0,2,IF(Лист1!C83=-1,1,IF(Лист1!C83&lt;=$B$16,0,1)))</f>
        <v>0</v>
      </c>
      <c r="N100" s="28">
        <f>IF((SUM(B100:C100)+K100)&gt;0,2,IF(Лист1!P83=-1,1,IF(Лист1!P83&lt;=$B$16,0,1)))</f>
        <v>0</v>
      </c>
      <c r="O100" s="28">
        <f>IF((SUM(B100:C100)+L100)&gt;0,2,IF(Лист1!N83=-1,1,IF(Лист1!N83&lt;=$B$16,0,1)))</f>
        <v>0</v>
      </c>
      <c r="P100" s="28">
        <f>IF(SUM(B100:C100)+J100&gt;0,2,IF(Лист1!D83=-1,1,IF(Лист1!D83&lt;=$B$16,0,1)))</f>
        <v>0</v>
      </c>
      <c r="Q100" s="28">
        <f>IF((SUM(B100:C100)+K100)&gt;0,2,IF(Лист1!Q83=-1,1,IF(Лист1!Q83&lt;=$B$16,0,1)))</f>
        <v>0</v>
      </c>
      <c r="R100" s="27">
        <f t="shared" si="1"/>
        <v>0</v>
      </c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</row>
    <row r="101" spans="1:46" x14ac:dyDescent="0.25">
      <c r="A101" s="27">
        <f>Лист1!A84</f>
        <v>83</v>
      </c>
      <c r="B101" s="27">
        <f>IF(Лист1!E84=-1,1,IF(Лист1!E84&lt;=$B$16,0,1))</f>
        <v>0</v>
      </c>
      <c r="C101" s="27">
        <f>IF(Лист1!K84=-1,1,IF(Лист1!K84&lt;=$B$16,0,1))</f>
        <v>0</v>
      </c>
      <c r="D101" s="27">
        <f>IF(Лист1!G84=-1,1,IF(Лист1!G84&lt;=$B$16,0,1))</f>
        <v>0</v>
      </c>
      <c r="E101" s="27">
        <f>IF(Лист1!H84=-1,1,IF(Лист1!H84&lt;=$B$16,0,1))</f>
        <v>0</v>
      </c>
      <c r="F101" s="27">
        <f>IF(Лист1!I84=-1,1,IF(Лист1!I84&lt;=$B$16,0,1))</f>
        <v>0</v>
      </c>
      <c r="G101" s="27">
        <f>IF(Лист1!J84=-1,1,IF(Лист1!J84&lt;=$B$16,0,1))</f>
        <v>0</v>
      </c>
      <c r="H101" s="27">
        <f>IF(Лист1!L84=-1,1,IF(Лист1!L84&lt;=$B$16,0,1))</f>
        <v>0</v>
      </c>
      <c r="I101" s="27">
        <f>IF(Лист1!F84=-1,1,IF(Лист1!F84&lt;=$B$16,0,1))</f>
        <v>0</v>
      </c>
      <c r="J101" s="28">
        <f>IF(Лист1!B84=-1,1,IF(Лист1!B84&lt;=$B$16,0,1))</f>
        <v>0</v>
      </c>
      <c r="K101" s="28">
        <f>IF(Лист1!O84=-1,1,IF(Лист1!O84&lt;=$B$16,0,1))</f>
        <v>0</v>
      </c>
      <c r="L101" s="28">
        <f>IF(Лист1!M84=-1,1,IF(Лист1!M84&lt;=$B$16,0,1))</f>
        <v>0</v>
      </c>
      <c r="M101" s="28">
        <f>IF(SUM(B101:C101)+J101&gt;0,2,IF(Лист1!C84=-1,1,IF(Лист1!C84&lt;=$B$16,0,1)))</f>
        <v>0</v>
      </c>
      <c r="N101" s="28">
        <f>IF((SUM(B101:C101)+K101)&gt;0,2,IF(Лист1!P84=-1,1,IF(Лист1!P84&lt;=$B$16,0,1)))</f>
        <v>0</v>
      </c>
      <c r="O101" s="28">
        <f>IF((SUM(B101:C101)+L101)&gt;0,2,IF(Лист1!N84=-1,1,IF(Лист1!N84&lt;=$B$16,0,1)))</f>
        <v>0</v>
      </c>
      <c r="P101" s="28">
        <f>IF(SUM(B101:C101)+J101&gt;0,2,IF(Лист1!D84=-1,1,IF(Лист1!D84&lt;=$B$16,0,1)))</f>
        <v>0</v>
      </c>
      <c r="Q101" s="28">
        <f>IF((SUM(B101:C101)+K101)&gt;0,2,IF(Лист1!Q84=-1,1,IF(Лист1!Q84&lt;=$B$16,0,1)))</f>
        <v>0</v>
      </c>
      <c r="R101" s="27">
        <f t="shared" si="1"/>
        <v>0</v>
      </c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</row>
    <row r="102" spans="1:46" x14ac:dyDescent="0.25">
      <c r="A102" s="27">
        <f>Лист1!A85</f>
        <v>84</v>
      </c>
      <c r="B102" s="27">
        <f>IF(Лист1!E85=-1,1,IF(Лист1!E85&lt;=$B$16,0,1))</f>
        <v>0</v>
      </c>
      <c r="C102" s="27">
        <f>IF(Лист1!K85=-1,1,IF(Лист1!K85&lt;=$B$16,0,1))</f>
        <v>0</v>
      </c>
      <c r="D102" s="27">
        <f>IF(Лист1!G85=-1,1,IF(Лист1!G85&lt;=$B$16,0,1))</f>
        <v>0</v>
      </c>
      <c r="E102" s="27">
        <f>IF(Лист1!H85=-1,1,IF(Лист1!H85&lt;=$B$16,0,1))</f>
        <v>0</v>
      </c>
      <c r="F102" s="27">
        <f>IF(Лист1!I85=-1,1,IF(Лист1!I85&lt;=$B$16,0,1))</f>
        <v>0</v>
      </c>
      <c r="G102" s="27">
        <f>IF(Лист1!J85=-1,1,IF(Лист1!J85&lt;=$B$16,0,1))</f>
        <v>0</v>
      </c>
      <c r="H102" s="27">
        <f>IF(Лист1!L85=-1,1,IF(Лист1!L85&lt;=$B$16,0,1))</f>
        <v>0</v>
      </c>
      <c r="I102" s="27">
        <f>IF(Лист1!F85=-1,1,IF(Лист1!F85&lt;=$B$16,0,1))</f>
        <v>0</v>
      </c>
      <c r="J102" s="28">
        <f>IF(Лист1!B85=-1,1,IF(Лист1!B85&lt;=$B$16,0,1))</f>
        <v>0</v>
      </c>
      <c r="K102" s="28">
        <f>IF(Лист1!O85=-1,1,IF(Лист1!O85&lt;=$B$16,0,1))</f>
        <v>0</v>
      </c>
      <c r="L102" s="28">
        <f>IF(Лист1!M85=-1,1,IF(Лист1!M85&lt;=$B$16,0,1))</f>
        <v>0</v>
      </c>
      <c r="M102" s="28">
        <f>IF(SUM(B102:C102)+J102&gt;0,2,IF(Лист1!C85=-1,1,IF(Лист1!C85&lt;=$B$16,0,1)))</f>
        <v>0</v>
      </c>
      <c r="N102" s="28">
        <f>IF((SUM(B102:C102)+K102)&gt;0,2,IF(Лист1!P85=-1,1,IF(Лист1!P85&lt;=$B$16,0,1)))</f>
        <v>0</v>
      </c>
      <c r="O102" s="28">
        <f>IF((SUM(B102:C102)+L102)&gt;0,2,IF(Лист1!N85=-1,1,IF(Лист1!N85&lt;=$B$16,0,1)))</f>
        <v>0</v>
      </c>
      <c r="P102" s="28">
        <f>IF(SUM(B102:C102)+J102&gt;0,2,IF(Лист1!D85=-1,1,IF(Лист1!D85&lt;=$B$16,0,1)))</f>
        <v>0</v>
      </c>
      <c r="Q102" s="28">
        <f>IF((SUM(B102:C102)+K102)&gt;0,2,IF(Лист1!Q85=-1,1,IF(Лист1!Q85&lt;=$B$16,0,1)))</f>
        <v>0</v>
      </c>
      <c r="R102" s="27">
        <f t="shared" si="1"/>
        <v>0</v>
      </c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</row>
    <row r="103" spans="1:46" x14ac:dyDescent="0.25">
      <c r="A103" s="27">
        <f>Лист1!A86</f>
        <v>85</v>
      </c>
      <c r="B103" s="27">
        <f>IF(Лист1!E86=-1,1,IF(Лист1!E86&lt;=$B$16,0,1))</f>
        <v>0</v>
      </c>
      <c r="C103" s="27">
        <f>IF(Лист1!K86=-1,1,IF(Лист1!K86&lt;=$B$16,0,1))</f>
        <v>0</v>
      </c>
      <c r="D103" s="27">
        <f>IF(Лист1!G86=-1,1,IF(Лист1!G86&lt;=$B$16,0,1))</f>
        <v>0</v>
      </c>
      <c r="E103" s="27">
        <f>IF(Лист1!H86=-1,1,IF(Лист1!H86&lt;=$B$16,0,1))</f>
        <v>0</v>
      </c>
      <c r="F103" s="27">
        <f>IF(Лист1!I86=-1,1,IF(Лист1!I86&lt;=$B$16,0,1))</f>
        <v>0</v>
      </c>
      <c r="G103" s="27">
        <f>IF(Лист1!J86=-1,1,IF(Лист1!J86&lt;=$B$16,0,1))</f>
        <v>0</v>
      </c>
      <c r="H103" s="27">
        <f>IF(Лист1!L86=-1,1,IF(Лист1!L86&lt;=$B$16,0,1))</f>
        <v>0</v>
      </c>
      <c r="I103" s="27">
        <f>IF(Лист1!F86=-1,1,IF(Лист1!F86&lt;=$B$16,0,1))</f>
        <v>0</v>
      </c>
      <c r="J103" s="28">
        <f>IF(Лист1!B86=-1,1,IF(Лист1!B86&lt;=$B$16,0,1))</f>
        <v>0</v>
      </c>
      <c r="K103" s="28">
        <f>IF(Лист1!O86=-1,1,IF(Лист1!O86&lt;=$B$16,0,1))</f>
        <v>0</v>
      </c>
      <c r="L103" s="28">
        <f>IF(Лист1!M86=-1,1,IF(Лист1!M86&lt;=$B$16,0,1))</f>
        <v>0</v>
      </c>
      <c r="M103" s="28">
        <f>IF(SUM(B103:C103)+J103&gt;0,2,IF(Лист1!C86=-1,1,IF(Лист1!C86&lt;=$B$16,0,1)))</f>
        <v>0</v>
      </c>
      <c r="N103" s="28">
        <f>IF((SUM(B103:C103)+K103)&gt;0,2,IF(Лист1!P86=-1,1,IF(Лист1!P86&lt;=$B$16,0,1)))</f>
        <v>0</v>
      </c>
      <c r="O103" s="28">
        <f>IF((SUM(B103:C103)+L103)&gt;0,2,IF(Лист1!N86=-1,1,IF(Лист1!N86&lt;=$B$16,0,1)))</f>
        <v>0</v>
      </c>
      <c r="P103" s="28">
        <f>IF(SUM(B103:C103)+J103&gt;0,2,IF(Лист1!D86=-1,1,IF(Лист1!D86&lt;=$B$16,0,1)))</f>
        <v>0</v>
      </c>
      <c r="Q103" s="28">
        <f>IF((SUM(B103:C103)+K103)&gt;0,2,IF(Лист1!Q86=-1,1,IF(Лист1!Q86&lt;=$B$16,0,1)))</f>
        <v>0</v>
      </c>
      <c r="R103" s="27">
        <f t="shared" si="1"/>
        <v>0</v>
      </c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</row>
    <row r="104" spans="1:46" x14ac:dyDescent="0.25">
      <c r="A104" s="27">
        <f>Лист1!A87</f>
        <v>86</v>
      </c>
      <c r="B104" s="27">
        <f>IF(Лист1!E87=-1,1,IF(Лист1!E87&lt;=$B$16,0,1))</f>
        <v>0</v>
      </c>
      <c r="C104" s="27">
        <f>IF(Лист1!K87=-1,1,IF(Лист1!K87&lt;=$B$16,0,1))</f>
        <v>0</v>
      </c>
      <c r="D104" s="27">
        <f>IF(Лист1!G87=-1,1,IF(Лист1!G87&lt;=$B$16,0,1))</f>
        <v>0</v>
      </c>
      <c r="E104" s="27">
        <f>IF(Лист1!H87=-1,1,IF(Лист1!H87&lt;=$B$16,0,1))</f>
        <v>0</v>
      </c>
      <c r="F104" s="27">
        <f>IF(Лист1!I87=-1,1,IF(Лист1!I87&lt;=$B$16,0,1))</f>
        <v>0</v>
      </c>
      <c r="G104" s="27">
        <f>IF(Лист1!J87=-1,1,IF(Лист1!J87&lt;=$B$16,0,1))</f>
        <v>0</v>
      </c>
      <c r="H104" s="27">
        <f>IF(Лист1!L87=-1,1,IF(Лист1!L87&lt;=$B$16,0,1))</f>
        <v>0</v>
      </c>
      <c r="I104" s="27">
        <f>IF(Лист1!F87=-1,1,IF(Лист1!F87&lt;=$B$16,0,1))</f>
        <v>0</v>
      </c>
      <c r="J104" s="28">
        <f>IF(Лист1!B87=-1,1,IF(Лист1!B87&lt;=$B$16,0,1))</f>
        <v>0</v>
      </c>
      <c r="K104" s="28">
        <f>IF(Лист1!O87=-1,1,IF(Лист1!O87&lt;=$B$16,0,1))</f>
        <v>0</v>
      </c>
      <c r="L104" s="28">
        <f>IF(Лист1!M87=-1,1,IF(Лист1!M87&lt;=$B$16,0,1))</f>
        <v>0</v>
      </c>
      <c r="M104" s="28">
        <f>IF(SUM(B104:C104)+J104&gt;0,2,IF(Лист1!C87=-1,1,IF(Лист1!C87&lt;=$B$16,0,1)))</f>
        <v>0</v>
      </c>
      <c r="N104" s="28">
        <f>IF((SUM(B104:C104)+K104)&gt;0,2,IF(Лист1!P87=-1,1,IF(Лист1!P87&lt;=$B$16,0,1)))</f>
        <v>0</v>
      </c>
      <c r="O104" s="28">
        <f>IF((SUM(B104:C104)+L104)&gt;0,2,IF(Лист1!N87=-1,1,IF(Лист1!N87&lt;=$B$16,0,1)))</f>
        <v>0</v>
      </c>
      <c r="P104" s="28">
        <f>IF(SUM(B104:C104)+J104&gt;0,2,IF(Лист1!D87=-1,1,IF(Лист1!D87&lt;=$B$16,0,1)))</f>
        <v>0</v>
      </c>
      <c r="Q104" s="28">
        <f>IF((SUM(B104:C104)+K104)&gt;0,2,IF(Лист1!Q87=-1,1,IF(Лист1!Q87&lt;=$B$16,0,1)))</f>
        <v>0</v>
      </c>
      <c r="R104" s="27">
        <f t="shared" si="1"/>
        <v>0</v>
      </c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</row>
    <row r="105" spans="1:46" x14ac:dyDescent="0.25">
      <c r="A105" s="27">
        <f>Лист1!A88</f>
        <v>87</v>
      </c>
      <c r="B105" s="27">
        <f>IF(Лист1!E88=-1,1,IF(Лист1!E88&lt;=$B$16,0,1))</f>
        <v>0</v>
      </c>
      <c r="C105" s="27">
        <f>IF(Лист1!K88=-1,1,IF(Лист1!K88&lt;=$B$16,0,1))</f>
        <v>0</v>
      </c>
      <c r="D105" s="27">
        <f>IF(Лист1!G88=-1,1,IF(Лист1!G88&lt;=$B$16,0,1))</f>
        <v>0</v>
      </c>
      <c r="E105" s="27">
        <f>IF(Лист1!H88=-1,1,IF(Лист1!H88&lt;=$B$16,0,1))</f>
        <v>0</v>
      </c>
      <c r="F105" s="27">
        <f>IF(Лист1!I88=-1,1,IF(Лист1!I88&lt;=$B$16,0,1))</f>
        <v>0</v>
      </c>
      <c r="G105" s="27">
        <f>IF(Лист1!J88=-1,1,IF(Лист1!J88&lt;=$B$16,0,1))</f>
        <v>0</v>
      </c>
      <c r="H105" s="27">
        <f>IF(Лист1!L88=-1,1,IF(Лист1!L88&lt;=$B$16,0,1))</f>
        <v>0</v>
      </c>
      <c r="I105" s="27">
        <f>IF(Лист1!F88=-1,1,IF(Лист1!F88&lt;=$B$16,0,1))</f>
        <v>0</v>
      </c>
      <c r="J105" s="28">
        <f>IF(Лист1!B88=-1,1,IF(Лист1!B88&lt;=$B$16,0,1))</f>
        <v>0</v>
      </c>
      <c r="K105" s="28">
        <f>IF(Лист1!O88=-1,1,IF(Лист1!O88&lt;=$B$16,0,1))</f>
        <v>0</v>
      </c>
      <c r="L105" s="28">
        <f>IF(Лист1!M88=-1,1,IF(Лист1!M88&lt;=$B$16,0,1))</f>
        <v>0</v>
      </c>
      <c r="M105" s="28">
        <f>IF(SUM(B105:C105)+J105&gt;0,2,IF(Лист1!C88=-1,1,IF(Лист1!C88&lt;=$B$16,0,1)))</f>
        <v>0</v>
      </c>
      <c r="N105" s="28">
        <f>IF((SUM(B105:C105)+K105)&gt;0,2,IF(Лист1!P88=-1,1,IF(Лист1!P88&lt;=$B$16,0,1)))</f>
        <v>0</v>
      </c>
      <c r="O105" s="28">
        <f>IF((SUM(B105:C105)+L105)&gt;0,2,IF(Лист1!N88=-1,1,IF(Лист1!N88&lt;=$B$16,0,1)))</f>
        <v>0</v>
      </c>
      <c r="P105" s="28">
        <f>IF(SUM(B105:C105)+J105&gt;0,2,IF(Лист1!D88=-1,1,IF(Лист1!D88&lt;=$B$16,0,1)))</f>
        <v>0</v>
      </c>
      <c r="Q105" s="28">
        <f>IF((SUM(B105:C105)+K105)&gt;0,2,IF(Лист1!Q88=-1,1,IF(Лист1!Q88&lt;=$B$16,0,1)))</f>
        <v>0</v>
      </c>
      <c r="R105" s="27">
        <f t="shared" si="1"/>
        <v>0</v>
      </c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</row>
    <row r="106" spans="1:46" x14ac:dyDescent="0.25">
      <c r="A106" s="27">
        <f>Лист1!A89</f>
        <v>88</v>
      </c>
      <c r="B106" s="27">
        <f>IF(Лист1!E89=-1,1,IF(Лист1!E89&lt;=$B$16,0,1))</f>
        <v>0</v>
      </c>
      <c r="C106" s="27">
        <f>IF(Лист1!K89=-1,1,IF(Лист1!K89&lt;=$B$16,0,1))</f>
        <v>0</v>
      </c>
      <c r="D106" s="27">
        <f>IF(Лист1!G89=-1,1,IF(Лист1!G89&lt;=$B$16,0,1))</f>
        <v>0</v>
      </c>
      <c r="E106" s="27">
        <f>IF(Лист1!H89=-1,1,IF(Лист1!H89&lt;=$B$16,0,1))</f>
        <v>0</v>
      </c>
      <c r="F106" s="27">
        <f>IF(Лист1!I89=-1,1,IF(Лист1!I89&lt;=$B$16,0,1))</f>
        <v>0</v>
      </c>
      <c r="G106" s="27">
        <f>IF(Лист1!J89=-1,1,IF(Лист1!J89&lt;=$B$16,0,1))</f>
        <v>0</v>
      </c>
      <c r="H106" s="27">
        <f>IF(Лист1!L89=-1,1,IF(Лист1!L89&lt;=$B$16,0,1))</f>
        <v>0</v>
      </c>
      <c r="I106" s="27">
        <f>IF(Лист1!F89=-1,1,IF(Лист1!F89&lt;=$B$16,0,1))</f>
        <v>0</v>
      </c>
      <c r="J106" s="28">
        <f>IF(Лист1!B89=-1,1,IF(Лист1!B89&lt;=$B$16,0,1))</f>
        <v>0</v>
      </c>
      <c r="K106" s="28">
        <f>IF(Лист1!O89=-1,1,IF(Лист1!O89&lt;=$B$16,0,1))</f>
        <v>0</v>
      </c>
      <c r="L106" s="28">
        <f>IF(Лист1!M89=-1,1,IF(Лист1!M89&lt;=$B$16,0,1))</f>
        <v>0</v>
      </c>
      <c r="M106" s="28">
        <f>IF(SUM(B106:C106)+J106&gt;0,2,IF(Лист1!C89=-1,1,IF(Лист1!C89&lt;=$B$16,0,1)))</f>
        <v>0</v>
      </c>
      <c r="N106" s="28">
        <f>IF((SUM(B106:C106)+K106)&gt;0,2,IF(Лист1!P89=-1,1,IF(Лист1!P89&lt;=$B$16,0,1)))</f>
        <v>0</v>
      </c>
      <c r="O106" s="28">
        <f>IF((SUM(B106:C106)+L106)&gt;0,2,IF(Лист1!N89=-1,1,IF(Лист1!N89&lt;=$B$16,0,1)))</f>
        <v>0</v>
      </c>
      <c r="P106" s="28">
        <f>IF(SUM(B106:C106)+J106&gt;0,2,IF(Лист1!D89=-1,1,IF(Лист1!D89&lt;=$B$16,0,1)))</f>
        <v>0</v>
      </c>
      <c r="Q106" s="28">
        <f>IF((SUM(B106:C106)+K106)&gt;0,2,IF(Лист1!Q89=-1,1,IF(Лист1!Q89&lt;=$B$16,0,1)))</f>
        <v>0</v>
      </c>
      <c r="R106" s="27">
        <f t="shared" si="1"/>
        <v>0</v>
      </c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</row>
    <row r="107" spans="1:46" x14ac:dyDescent="0.25">
      <c r="A107" s="27">
        <f>Лист1!A90</f>
        <v>89</v>
      </c>
      <c r="B107" s="27">
        <f>IF(Лист1!E90=-1,1,IF(Лист1!E90&lt;=$B$16,0,1))</f>
        <v>0</v>
      </c>
      <c r="C107" s="27">
        <f>IF(Лист1!K90=-1,1,IF(Лист1!K90&lt;=$B$16,0,1))</f>
        <v>0</v>
      </c>
      <c r="D107" s="27">
        <f>IF(Лист1!G90=-1,1,IF(Лист1!G90&lt;=$B$16,0,1))</f>
        <v>0</v>
      </c>
      <c r="E107" s="27">
        <f>IF(Лист1!H90=-1,1,IF(Лист1!H90&lt;=$B$16,0,1))</f>
        <v>0</v>
      </c>
      <c r="F107" s="27">
        <f>IF(Лист1!I90=-1,1,IF(Лист1!I90&lt;=$B$16,0,1))</f>
        <v>0</v>
      </c>
      <c r="G107" s="27">
        <f>IF(Лист1!J90=-1,1,IF(Лист1!J90&lt;=$B$16,0,1))</f>
        <v>0</v>
      </c>
      <c r="H107" s="27">
        <f>IF(Лист1!L90=-1,1,IF(Лист1!L90&lt;=$B$16,0,1))</f>
        <v>0</v>
      </c>
      <c r="I107" s="27">
        <f>IF(Лист1!F90=-1,1,IF(Лист1!F90&lt;=$B$16,0,1))</f>
        <v>0</v>
      </c>
      <c r="J107" s="28">
        <f>IF(Лист1!B90=-1,1,IF(Лист1!B90&lt;=$B$16,0,1))</f>
        <v>0</v>
      </c>
      <c r="K107" s="28">
        <f>IF(Лист1!O90=-1,1,IF(Лист1!O90&lt;=$B$16,0,1))</f>
        <v>0</v>
      </c>
      <c r="L107" s="28">
        <f>IF(Лист1!M90=-1,1,IF(Лист1!M90&lt;=$B$16,0,1))</f>
        <v>0</v>
      </c>
      <c r="M107" s="28">
        <f>IF(SUM(B107:C107)+J107&gt;0,2,IF(Лист1!C90=-1,1,IF(Лист1!C90&lt;=$B$16,0,1)))</f>
        <v>0</v>
      </c>
      <c r="N107" s="28">
        <f>IF((SUM(B107:C107)+K107)&gt;0,2,IF(Лист1!P90=-1,1,IF(Лист1!P90&lt;=$B$16,0,1)))</f>
        <v>0</v>
      </c>
      <c r="O107" s="28">
        <f>IF((SUM(B107:C107)+L107)&gt;0,2,IF(Лист1!N90=-1,1,IF(Лист1!N90&lt;=$B$16,0,1)))</f>
        <v>0</v>
      </c>
      <c r="P107" s="28">
        <f>IF(SUM(B107:C107)+J107&gt;0,2,IF(Лист1!D90=-1,1,IF(Лист1!D90&lt;=$B$16,0,1)))</f>
        <v>0</v>
      </c>
      <c r="Q107" s="28">
        <f>IF((SUM(B107:C107)+K107)&gt;0,2,IF(Лист1!Q90=-1,1,IF(Лист1!Q90&lt;=$B$16,0,1)))</f>
        <v>0</v>
      </c>
      <c r="R107" s="27">
        <f t="shared" si="1"/>
        <v>0</v>
      </c>
      <c r="AF107" s="54"/>
      <c r="AG107" s="54"/>
      <c r="AH107" s="54"/>
      <c r="AI107" s="54"/>
      <c r="AJ107" s="54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</row>
    <row r="108" spans="1:46" x14ac:dyDescent="0.25">
      <c r="A108" s="27">
        <f>Лист1!A91</f>
        <v>90</v>
      </c>
      <c r="B108" s="27">
        <f>IF(Лист1!E91=-1,1,IF(Лист1!E91&lt;=$B$16,0,1))</f>
        <v>0</v>
      </c>
      <c r="C108" s="27">
        <f>IF(Лист1!K91=-1,1,IF(Лист1!K91&lt;=$B$16,0,1))</f>
        <v>0</v>
      </c>
      <c r="D108" s="27">
        <f>IF(Лист1!G91=-1,1,IF(Лист1!G91&lt;=$B$16,0,1))</f>
        <v>0</v>
      </c>
      <c r="E108" s="27">
        <f>IF(Лист1!H91=-1,1,IF(Лист1!H91&lt;=$B$16,0,1))</f>
        <v>0</v>
      </c>
      <c r="F108" s="27">
        <f>IF(Лист1!I91=-1,1,IF(Лист1!I91&lt;=$B$16,0,1))</f>
        <v>0</v>
      </c>
      <c r="G108" s="27">
        <f>IF(Лист1!J91=-1,1,IF(Лист1!J91&lt;=$B$16,0,1))</f>
        <v>0</v>
      </c>
      <c r="H108" s="27">
        <f>IF(Лист1!L91=-1,1,IF(Лист1!L91&lt;=$B$16,0,1))</f>
        <v>0</v>
      </c>
      <c r="I108" s="27">
        <f>IF(Лист1!F91=-1,1,IF(Лист1!F91&lt;=$B$16,0,1))</f>
        <v>0</v>
      </c>
      <c r="J108" s="28">
        <f>IF(Лист1!B91=-1,1,IF(Лист1!B91&lt;=$B$16,0,1))</f>
        <v>0</v>
      </c>
      <c r="K108" s="28">
        <f>IF(Лист1!O91=-1,1,IF(Лист1!O91&lt;=$B$16,0,1))</f>
        <v>0</v>
      </c>
      <c r="L108" s="28">
        <f>IF(Лист1!M91=-1,1,IF(Лист1!M91&lt;=$B$16,0,1))</f>
        <v>0</v>
      </c>
      <c r="M108" s="28">
        <f>IF(SUM(B108:C108)+J108&gt;0,2,IF(Лист1!C91=-1,1,IF(Лист1!C91&lt;=$B$16,0,1)))</f>
        <v>0</v>
      </c>
      <c r="N108" s="28">
        <f>IF((SUM(B108:C108)+K108)&gt;0,2,IF(Лист1!P91=-1,1,IF(Лист1!P91&lt;=$B$16,0,1)))</f>
        <v>0</v>
      </c>
      <c r="O108" s="28">
        <f>IF((SUM(B108:C108)+L108)&gt;0,2,IF(Лист1!N91=-1,1,IF(Лист1!N91&lt;=$B$16,0,1)))</f>
        <v>0</v>
      </c>
      <c r="P108" s="28">
        <f>IF(SUM(B108:C108)+J108&gt;0,2,IF(Лист1!D91=-1,1,IF(Лист1!D91&lt;=$B$16,0,1)))</f>
        <v>0</v>
      </c>
      <c r="Q108" s="28">
        <f>IF((SUM(B108:C108)+K108)&gt;0,2,IF(Лист1!Q91=-1,1,IF(Лист1!Q91&lt;=$B$16,0,1)))</f>
        <v>0</v>
      </c>
      <c r="R108" s="27">
        <f t="shared" si="1"/>
        <v>0</v>
      </c>
      <c r="AF108" s="54"/>
      <c r="AG108" s="54"/>
      <c r="AH108" s="54"/>
      <c r="AI108" s="54"/>
      <c r="AJ108" s="54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</row>
    <row r="109" spans="1:46" x14ac:dyDescent="0.25">
      <c r="A109" s="27">
        <f>Лист1!A92</f>
        <v>91</v>
      </c>
      <c r="B109" s="27">
        <f>IF(Лист1!E92=-1,1,IF(Лист1!E92&lt;=$B$16,0,1))</f>
        <v>0</v>
      </c>
      <c r="C109" s="27">
        <f>IF(Лист1!K92=-1,1,IF(Лист1!K92&lt;=$B$16,0,1))</f>
        <v>0</v>
      </c>
      <c r="D109" s="27">
        <f>IF(Лист1!G92=-1,1,IF(Лист1!G92&lt;=$B$16,0,1))</f>
        <v>0</v>
      </c>
      <c r="E109" s="27">
        <f>IF(Лист1!H92=-1,1,IF(Лист1!H92&lt;=$B$16,0,1))</f>
        <v>0</v>
      </c>
      <c r="F109" s="27">
        <f>IF(Лист1!I92=-1,1,IF(Лист1!I92&lt;=$B$16,0,1))</f>
        <v>0</v>
      </c>
      <c r="G109" s="27">
        <f>IF(Лист1!J92=-1,1,IF(Лист1!J92&lt;=$B$16,0,1))</f>
        <v>0</v>
      </c>
      <c r="H109" s="27">
        <f>IF(Лист1!L92=-1,1,IF(Лист1!L92&lt;=$B$16,0,1))</f>
        <v>0</v>
      </c>
      <c r="I109" s="27">
        <f>IF(Лист1!F92=-1,1,IF(Лист1!F92&lt;=$B$16,0,1))</f>
        <v>0</v>
      </c>
      <c r="J109" s="28">
        <f>IF(Лист1!B92=-1,1,IF(Лист1!B92&lt;=$B$16,0,1))</f>
        <v>0</v>
      </c>
      <c r="K109" s="28">
        <f>IF(Лист1!O92=-1,1,IF(Лист1!O92&lt;=$B$16,0,1))</f>
        <v>0</v>
      </c>
      <c r="L109" s="28">
        <f>IF(Лист1!M92=-1,1,IF(Лист1!M92&lt;=$B$16,0,1))</f>
        <v>0</v>
      </c>
      <c r="M109" s="28">
        <f>IF(SUM(B109:C109)+J109&gt;0,2,IF(Лист1!C92=-1,1,IF(Лист1!C92&lt;=$B$16,0,1)))</f>
        <v>0</v>
      </c>
      <c r="N109" s="28">
        <f>IF((SUM(B109:C109)+K109)&gt;0,2,IF(Лист1!P92=-1,1,IF(Лист1!P92&lt;=$B$16,0,1)))</f>
        <v>0</v>
      </c>
      <c r="O109" s="28">
        <f>IF((SUM(B109:C109)+L109)&gt;0,2,IF(Лист1!N92=-1,1,IF(Лист1!N92&lt;=$B$16,0,1)))</f>
        <v>0</v>
      </c>
      <c r="P109" s="28">
        <f>IF(SUM(B109:C109)+J109&gt;0,2,IF(Лист1!D92=-1,1,IF(Лист1!D92&lt;=$B$16,0,1)))</f>
        <v>0</v>
      </c>
      <c r="Q109" s="28">
        <f>IF((SUM(B109:C109)+K109)&gt;0,2,IF(Лист1!Q92=-1,1,IF(Лист1!Q92&lt;=$B$16,0,1)))</f>
        <v>0</v>
      </c>
      <c r="R109" s="27">
        <f t="shared" si="1"/>
        <v>0</v>
      </c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</row>
    <row r="110" spans="1:46" x14ac:dyDescent="0.25">
      <c r="A110" s="27">
        <f>Лист1!A93</f>
        <v>92</v>
      </c>
      <c r="B110" s="27">
        <f>IF(Лист1!E93=-1,1,IF(Лист1!E93&lt;=$B$16,0,1))</f>
        <v>0</v>
      </c>
      <c r="C110" s="27">
        <f>IF(Лист1!K93=-1,1,IF(Лист1!K93&lt;=$B$16,0,1))</f>
        <v>0</v>
      </c>
      <c r="D110" s="27">
        <f>IF(Лист1!G93=-1,1,IF(Лист1!G93&lt;=$B$16,0,1))</f>
        <v>0</v>
      </c>
      <c r="E110" s="27">
        <f>IF(Лист1!H93=-1,1,IF(Лист1!H93&lt;=$B$16,0,1))</f>
        <v>0</v>
      </c>
      <c r="F110" s="27">
        <f>IF(Лист1!I93=-1,1,IF(Лист1!I93&lt;=$B$16,0,1))</f>
        <v>0</v>
      </c>
      <c r="G110" s="27">
        <f>IF(Лист1!J93=-1,1,IF(Лист1!J93&lt;=$B$16,0,1))</f>
        <v>0</v>
      </c>
      <c r="H110" s="27">
        <f>IF(Лист1!L93=-1,1,IF(Лист1!L93&lt;=$B$16,0,1))</f>
        <v>0</v>
      </c>
      <c r="I110" s="27">
        <f>IF(Лист1!F93=-1,1,IF(Лист1!F93&lt;=$B$16,0,1))</f>
        <v>0</v>
      </c>
      <c r="J110" s="28">
        <f>IF(Лист1!B93=-1,1,IF(Лист1!B93&lt;=$B$16,0,1))</f>
        <v>0</v>
      </c>
      <c r="K110" s="28">
        <f>IF(Лист1!O93=-1,1,IF(Лист1!O93&lt;=$B$16,0,1))</f>
        <v>0</v>
      </c>
      <c r="L110" s="28">
        <f>IF(Лист1!M93=-1,1,IF(Лист1!M93&lt;=$B$16,0,1))</f>
        <v>0</v>
      </c>
      <c r="M110" s="28">
        <f>IF(SUM(B110:C110)+J110&gt;0,2,IF(Лист1!C93=-1,1,IF(Лист1!C93&lt;=$B$16,0,1)))</f>
        <v>0</v>
      </c>
      <c r="N110" s="28">
        <f>IF((SUM(B110:C110)+K110)&gt;0,2,IF(Лист1!P93=-1,1,IF(Лист1!P93&lt;=$B$16,0,1)))</f>
        <v>0</v>
      </c>
      <c r="O110" s="28">
        <f>IF((SUM(B110:C110)+L110)&gt;0,2,IF(Лист1!N93=-1,1,IF(Лист1!N93&lt;=$B$16,0,1)))</f>
        <v>0</v>
      </c>
      <c r="P110" s="28">
        <f>IF(SUM(B110:C110)+J110&gt;0,2,IF(Лист1!D93=-1,1,IF(Лист1!D93&lt;=$B$16,0,1)))</f>
        <v>0</v>
      </c>
      <c r="Q110" s="28">
        <f>IF((SUM(B110:C110)+K110)&gt;0,2,IF(Лист1!Q93=-1,1,IF(Лист1!Q93&lt;=$B$16,0,1)))</f>
        <v>0</v>
      </c>
      <c r="R110" s="27">
        <f t="shared" si="1"/>
        <v>0</v>
      </c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</row>
    <row r="111" spans="1:46" x14ac:dyDescent="0.25">
      <c r="A111" s="27">
        <f>Лист1!A94</f>
        <v>93</v>
      </c>
      <c r="B111" s="27">
        <f>IF(Лист1!E94=-1,1,IF(Лист1!E94&lt;=$B$16,0,1))</f>
        <v>0</v>
      </c>
      <c r="C111" s="27">
        <f>IF(Лист1!K94=-1,1,IF(Лист1!K94&lt;=$B$16,0,1))</f>
        <v>0</v>
      </c>
      <c r="D111" s="27">
        <f>IF(Лист1!G94=-1,1,IF(Лист1!G94&lt;=$B$16,0,1))</f>
        <v>0</v>
      </c>
      <c r="E111" s="27">
        <f>IF(Лист1!H94=-1,1,IF(Лист1!H94&lt;=$B$16,0,1))</f>
        <v>0</v>
      </c>
      <c r="F111" s="27">
        <f>IF(Лист1!I94=-1,1,IF(Лист1!I94&lt;=$B$16,0,1))</f>
        <v>0</v>
      </c>
      <c r="G111" s="27">
        <f>IF(Лист1!J94=-1,1,IF(Лист1!J94&lt;=$B$16,0,1))</f>
        <v>0</v>
      </c>
      <c r="H111" s="27">
        <f>IF(Лист1!L94=-1,1,IF(Лист1!L94&lt;=$B$16,0,1))</f>
        <v>0</v>
      </c>
      <c r="I111" s="27">
        <f>IF(Лист1!F94=-1,1,IF(Лист1!F94&lt;=$B$16,0,1))</f>
        <v>0</v>
      </c>
      <c r="J111" s="28">
        <f>IF(Лист1!B94=-1,1,IF(Лист1!B94&lt;=$B$16,0,1))</f>
        <v>0</v>
      </c>
      <c r="K111" s="28">
        <f>IF(Лист1!O94=-1,1,IF(Лист1!O94&lt;=$B$16,0,1))</f>
        <v>0</v>
      </c>
      <c r="L111" s="28">
        <f>IF(Лист1!M94=-1,1,IF(Лист1!M94&lt;=$B$16,0,1))</f>
        <v>0</v>
      </c>
      <c r="M111" s="28">
        <f>IF(SUM(B111:C111)+J111&gt;0,2,IF(Лист1!C94=-1,1,IF(Лист1!C94&lt;=$B$16,0,1)))</f>
        <v>0</v>
      </c>
      <c r="N111" s="28">
        <f>IF((SUM(B111:C111)+K111)&gt;0,2,IF(Лист1!P94=-1,1,IF(Лист1!P94&lt;=$B$16,0,1)))</f>
        <v>0</v>
      </c>
      <c r="O111" s="28">
        <f>IF((SUM(B111:C111)+L111)&gt;0,2,IF(Лист1!N94=-1,1,IF(Лист1!N94&lt;=$B$16,0,1)))</f>
        <v>0</v>
      </c>
      <c r="P111" s="28">
        <f>IF(SUM(B111:C111)+J111&gt;0,2,IF(Лист1!D94=-1,1,IF(Лист1!D94&lt;=$B$16,0,1)))</f>
        <v>0</v>
      </c>
      <c r="Q111" s="28">
        <f>IF((SUM(B111:C111)+K111)&gt;0,2,IF(Лист1!Q94=-1,1,IF(Лист1!Q94&lt;=$B$16,0,1)))</f>
        <v>0</v>
      </c>
      <c r="R111" s="27">
        <f t="shared" si="1"/>
        <v>0</v>
      </c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</row>
    <row r="112" spans="1:46" x14ac:dyDescent="0.25">
      <c r="A112" s="27">
        <f>Лист1!A95</f>
        <v>94</v>
      </c>
      <c r="B112" s="27">
        <f>IF(Лист1!E95=-1,1,IF(Лист1!E95&lt;=$B$16,0,1))</f>
        <v>0</v>
      </c>
      <c r="C112" s="27">
        <f>IF(Лист1!K95=-1,1,IF(Лист1!K95&lt;=$B$16,0,1))</f>
        <v>0</v>
      </c>
      <c r="D112" s="27">
        <f>IF(Лист1!G95=-1,1,IF(Лист1!G95&lt;=$B$16,0,1))</f>
        <v>0</v>
      </c>
      <c r="E112" s="27">
        <f>IF(Лист1!H95=-1,1,IF(Лист1!H95&lt;=$B$16,0,1))</f>
        <v>0</v>
      </c>
      <c r="F112" s="27">
        <f>IF(Лист1!I95=-1,1,IF(Лист1!I95&lt;=$B$16,0,1))</f>
        <v>0</v>
      </c>
      <c r="G112" s="27">
        <f>IF(Лист1!J95=-1,1,IF(Лист1!J95&lt;=$B$16,0,1))</f>
        <v>0</v>
      </c>
      <c r="H112" s="27">
        <f>IF(Лист1!L95=-1,1,IF(Лист1!L95&lt;=$B$16,0,1))</f>
        <v>0</v>
      </c>
      <c r="I112" s="27">
        <f>IF(Лист1!F95=-1,1,IF(Лист1!F95&lt;=$B$16,0,1))</f>
        <v>0</v>
      </c>
      <c r="J112" s="28">
        <f>IF(Лист1!B95=-1,1,IF(Лист1!B95&lt;=$B$16,0,1))</f>
        <v>0</v>
      </c>
      <c r="K112" s="28">
        <f>IF(Лист1!O95=-1,1,IF(Лист1!O95&lt;=$B$16,0,1))</f>
        <v>0</v>
      </c>
      <c r="L112" s="28">
        <f>IF(Лист1!M95=-1,1,IF(Лист1!M95&lt;=$B$16,0,1))</f>
        <v>0</v>
      </c>
      <c r="M112" s="28">
        <f>IF(SUM(B112:C112)+J112&gt;0,2,IF(Лист1!C95=-1,1,IF(Лист1!C95&lt;=$B$16,0,1)))</f>
        <v>0</v>
      </c>
      <c r="N112" s="28">
        <f>IF((SUM(B112:C112)+K112)&gt;0,2,IF(Лист1!P95=-1,1,IF(Лист1!P95&lt;=$B$16,0,1)))</f>
        <v>0</v>
      </c>
      <c r="O112" s="28">
        <f>IF((SUM(B112:C112)+L112)&gt;0,2,IF(Лист1!N95=-1,1,IF(Лист1!N95&lt;=$B$16,0,1)))</f>
        <v>0</v>
      </c>
      <c r="P112" s="28">
        <f>IF(SUM(B112:C112)+J112&gt;0,2,IF(Лист1!D95=-1,1,IF(Лист1!D95&lt;=$B$16,0,1)))</f>
        <v>0</v>
      </c>
      <c r="Q112" s="28">
        <f>IF((SUM(B112:C112)+K112)&gt;0,2,IF(Лист1!Q95=-1,1,IF(Лист1!Q95&lt;=$B$16,0,1)))</f>
        <v>0</v>
      </c>
      <c r="R112" s="27">
        <f t="shared" si="1"/>
        <v>0</v>
      </c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</row>
    <row r="113" spans="1:46" x14ac:dyDescent="0.25">
      <c r="A113" s="27">
        <f>Лист1!A96</f>
        <v>95</v>
      </c>
      <c r="B113" s="27">
        <f>IF(Лист1!E96=-1,1,IF(Лист1!E96&lt;=$B$16,0,1))</f>
        <v>0</v>
      </c>
      <c r="C113" s="27">
        <f>IF(Лист1!K96=-1,1,IF(Лист1!K96&lt;=$B$16,0,1))</f>
        <v>0</v>
      </c>
      <c r="D113" s="27">
        <f>IF(Лист1!G96=-1,1,IF(Лист1!G96&lt;=$B$16,0,1))</f>
        <v>0</v>
      </c>
      <c r="E113" s="27">
        <f>IF(Лист1!H96=-1,1,IF(Лист1!H96&lt;=$B$16,0,1))</f>
        <v>0</v>
      </c>
      <c r="F113" s="27">
        <f>IF(Лист1!I96=-1,1,IF(Лист1!I96&lt;=$B$16,0,1))</f>
        <v>0</v>
      </c>
      <c r="G113" s="27">
        <f>IF(Лист1!J96=-1,1,IF(Лист1!J96&lt;=$B$16,0,1))</f>
        <v>0</v>
      </c>
      <c r="H113" s="27">
        <f>IF(Лист1!L96=-1,1,IF(Лист1!L96&lt;=$B$16,0,1))</f>
        <v>0</v>
      </c>
      <c r="I113" s="27">
        <f>IF(Лист1!F96=-1,1,IF(Лист1!F96&lt;=$B$16,0,1))</f>
        <v>0</v>
      </c>
      <c r="J113" s="28">
        <f>IF(Лист1!B96=-1,1,IF(Лист1!B96&lt;=$B$16,0,1))</f>
        <v>0</v>
      </c>
      <c r="K113" s="28">
        <f>IF(Лист1!O96=-1,1,IF(Лист1!O96&lt;=$B$16,0,1))</f>
        <v>0</v>
      </c>
      <c r="L113" s="28">
        <f>IF(Лист1!M96=-1,1,IF(Лист1!M96&lt;=$B$16,0,1))</f>
        <v>0</v>
      </c>
      <c r="M113" s="28">
        <f>IF(SUM(B113:C113)+J113&gt;0,2,IF(Лист1!C96=-1,1,IF(Лист1!C96&lt;=$B$16,0,1)))</f>
        <v>0</v>
      </c>
      <c r="N113" s="28">
        <f>IF((SUM(B113:C113)+K113)&gt;0,2,IF(Лист1!P96=-1,1,IF(Лист1!P96&lt;=$B$16,0,1)))</f>
        <v>0</v>
      </c>
      <c r="O113" s="28">
        <f>IF((SUM(B113:C113)+L113)&gt;0,2,IF(Лист1!N96=-1,1,IF(Лист1!N96&lt;=$B$16,0,1)))</f>
        <v>0</v>
      </c>
      <c r="P113" s="28">
        <f>IF(SUM(B113:C113)+J113&gt;0,2,IF(Лист1!D96=-1,1,IF(Лист1!D96&lt;=$B$16,0,1)))</f>
        <v>0</v>
      </c>
      <c r="Q113" s="28">
        <f>IF((SUM(B113:C113)+K113)&gt;0,2,IF(Лист1!Q96=-1,1,IF(Лист1!Q96&lt;=$B$16,0,1)))</f>
        <v>0</v>
      </c>
      <c r="R113" s="27">
        <f t="shared" si="1"/>
        <v>0</v>
      </c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</row>
    <row r="114" spans="1:46" x14ac:dyDescent="0.25">
      <c r="A114" s="27">
        <f>Лист1!A97</f>
        <v>96</v>
      </c>
      <c r="B114" s="27">
        <f>IF(Лист1!E97=-1,1,IF(Лист1!E97&lt;=$B$16,0,1))</f>
        <v>0</v>
      </c>
      <c r="C114" s="27">
        <f>IF(Лист1!K97=-1,1,IF(Лист1!K97&lt;=$B$16,0,1))</f>
        <v>0</v>
      </c>
      <c r="D114" s="27">
        <f>IF(Лист1!G97=-1,1,IF(Лист1!G97&lt;=$B$16,0,1))</f>
        <v>0</v>
      </c>
      <c r="E114" s="27">
        <f>IF(Лист1!H97=-1,1,IF(Лист1!H97&lt;=$B$16,0,1))</f>
        <v>0</v>
      </c>
      <c r="F114" s="27">
        <f>IF(Лист1!I97=-1,1,IF(Лист1!I97&lt;=$B$16,0,1))</f>
        <v>0</v>
      </c>
      <c r="G114" s="27">
        <f>IF(Лист1!J97=-1,1,IF(Лист1!J97&lt;=$B$16,0,1))</f>
        <v>0</v>
      </c>
      <c r="H114" s="27">
        <f>IF(Лист1!L97=-1,1,IF(Лист1!L97&lt;=$B$16,0,1))</f>
        <v>0</v>
      </c>
      <c r="I114" s="27">
        <f>IF(Лист1!F97=-1,1,IF(Лист1!F97&lt;=$B$16,0,1))</f>
        <v>0</v>
      </c>
      <c r="J114" s="28">
        <f>IF(Лист1!B97=-1,1,IF(Лист1!B97&lt;=$B$16,0,1))</f>
        <v>0</v>
      </c>
      <c r="K114" s="28">
        <f>IF(Лист1!O97=-1,1,IF(Лист1!O97&lt;=$B$16,0,1))</f>
        <v>0</v>
      </c>
      <c r="L114" s="28">
        <f>IF(Лист1!M97=-1,1,IF(Лист1!M97&lt;=$B$16,0,1))</f>
        <v>0</v>
      </c>
      <c r="M114" s="28">
        <f>IF(SUM(B114:C114)+J114&gt;0,2,IF(Лист1!C97=-1,1,IF(Лист1!C97&lt;=$B$16,0,1)))</f>
        <v>0</v>
      </c>
      <c r="N114" s="28">
        <f>IF((SUM(B114:C114)+K114)&gt;0,2,IF(Лист1!P97=-1,1,IF(Лист1!P97&lt;=$B$16,0,1)))</f>
        <v>0</v>
      </c>
      <c r="O114" s="28">
        <f>IF((SUM(B114:C114)+L114)&gt;0,2,IF(Лист1!N97=-1,1,IF(Лист1!N97&lt;=$B$16,0,1)))</f>
        <v>0</v>
      </c>
      <c r="P114" s="28">
        <f>IF(SUM(B114:C114)+J114&gt;0,2,IF(Лист1!D97=-1,1,IF(Лист1!D97&lt;=$B$16,0,1)))</f>
        <v>0</v>
      </c>
      <c r="Q114" s="28">
        <f>IF((SUM(B114:C114)+K114)&gt;0,2,IF(Лист1!Q97=-1,1,IF(Лист1!Q97&lt;=$B$16,0,1)))</f>
        <v>0</v>
      </c>
      <c r="R114" s="27">
        <f t="shared" si="1"/>
        <v>0</v>
      </c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</row>
    <row r="115" spans="1:46" x14ac:dyDescent="0.25">
      <c r="A115" s="27">
        <f>Лист1!A98</f>
        <v>97</v>
      </c>
      <c r="B115" s="27">
        <f>IF(Лист1!E98=-1,1,IF(Лист1!E98&lt;=$B$16,0,1))</f>
        <v>0</v>
      </c>
      <c r="C115" s="27">
        <f>IF(Лист1!K98=-1,1,IF(Лист1!K98&lt;=$B$16,0,1))</f>
        <v>0</v>
      </c>
      <c r="D115" s="27">
        <f>IF(Лист1!G98=-1,1,IF(Лист1!G98&lt;=$B$16,0,1))</f>
        <v>0</v>
      </c>
      <c r="E115" s="27">
        <f>IF(Лист1!H98=-1,1,IF(Лист1!H98&lt;=$B$16,0,1))</f>
        <v>0</v>
      </c>
      <c r="F115" s="27">
        <f>IF(Лист1!I98=-1,1,IF(Лист1!I98&lt;=$B$16,0,1))</f>
        <v>0</v>
      </c>
      <c r="G115" s="27">
        <f>IF(Лист1!J98=-1,1,IF(Лист1!J98&lt;=$B$16,0,1))</f>
        <v>0</v>
      </c>
      <c r="H115" s="27">
        <f>IF(Лист1!L98=-1,1,IF(Лист1!L98&lt;=$B$16,0,1))</f>
        <v>0</v>
      </c>
      <c r="I115" s="27">
        <f>IF(Лист1!F98=-1,1,IF(Лист1!F98&lt;=$B$16,0,1))</f>
        <v>0</v>
      </c>
      <c r="J115" s="28">
        <f>IF(Лист1!B98=-1,1,IF(Лист1!B98&lt;=$B$16,0,1))</f>
        <v>0</v>
      </c>
      <c r="K115" s="28">
        <f>IF(Лист1!O98=-1,1,IF(Лист1!O98&lt;=$B$16,0,1))</f>
        <v>0</v>
      </c>
      <c r="L115" s="28">
        <f>IF(Лист1!M98=-1,1,IF(Лист1!M98&lt;=$B$16,0,1))</f>
        <v>0</v>
      </c>
      <c r="M115" s="28">
        <f>IF(SUM(B115:C115)+J115&gt;0,2,IF(Лист1!C98=-1,1,IF(Лист1!C98&lt;=$B$16,0,1)))</f>
        <v>1</v>
      </c>
      <c r="N115" s="28">
        <f>IF((SUM(B115:C115)+K115)&gt;0,2,IF(Лист1!P98=-1,1,IF(Лист1!P98&lt;=$B$16,0,1)))</f>
        <v>0</v>
      </c>
      <c r="O115" s="28">
        <f>IF((SUM(B115:C115)+L115)&gt;0,2,IF(Лист1!N98=-1,1,IF(Лист1!N98&lt;=$B$16,0,1)))</f>
        <v>0</v>
      </c>
      <c r="P115" s="28">
        <f>IF(SUM(B115:C115)+J115&gt;0,2,IF(Лист1!D98=-1,1,IF(Лист1!D98&lt;=$B$16,0,1)))</f>
        <v>1</v>
      </c>
      <c r="Q115" s="28">
        <f>IF((SUM(B115:C115)+K115)&gt;0,2,IF(Лист1!Q98=-1,1,IF(Лист1!Q98&lt;=$B$16,0,1)))</f>
        <v>0</v>
      </c>
      <c r="R115" s="27">
        <f t="shared" si="1"/>
        <v>1</v>
      </c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</row>
    <row r="116" spans="1:46" x14ac:dyDescent="0.25">
      <c r="A116" s="27">
        <f>Лист1!A99</f>
        <v>98</v>
      </c>
      <c r="B116" s="27">
        <f>IF(Лист1!E99=-1,1,IF(Лист1!E99&lt;=$B$16,0,1))</f>
        <v>0</v>
      </c>
      <c r="C116" s="27">
        <f>IF(Лист1!K99=-1,1,IF(Лист1!K99&lt;=$B$16,0,1))</f>
        <v>0</v>
      </c>
      <c r="D116" s="27">
        <f>IF(Лист1!G99=-1,1,IF(Лист1!G99&lt;=$B$16,0,1))</f>
        <v>0</v>
      </c>
      <c r="E116" s="27">
        <f>IF(Лист1!H99=-1,1,IF(Лист1!H99&lt;=$B$16,0,1))</f>
        <v>0</v>
      </c>
      <c r="F116" s="27">
        <f>IF(Лист1!I99=-1,1,IF(Лист1!I99&lt;=$B$16,0,1))</f>
        <v>0</v>
      </c>
      <c r="G116" s="27">
        <f>IF(Лист1!J99=-1,1,IF(Лист1!J99&lt;=$B$16,0,1))</f>
        <v>0</v>
      </c>
      <c r="H116" s="27">
        <f>IF(Лист1!L99=-1,1,IF(Лист1!L99&lt;=$B$16,0,1))</f>
        <v>0</v>
      </c>
      <c r="I116" s="27">
        <f>IF(Лист1!F99=-1,1,IF(Лист1!F99&lt;=$B$16,0,1))</f>
        <v>0</v>
      </c>
      <c r="J116" s="28">
        <f>IF(Лист1!B99=-1,1,IF(Лист1!B99&lt;=$B$16,0,1))</f>
        <v>0</v>
      </c>
      <c r="K116" s="28">
        <f>IF(Лист1!O99=-1,1,IF(Лист1!O99&lt;=$B$16,0,1))</f>
        <v>0</v>
      </c>
      <c r="L116" s="28">
        <f>IF(Лист1!M99=-1,1,IF(Лист1!M99&lt;=$B$16,0,1))</f>
        <v>0</v>
      </c>
      <c r="M116" s="28">
        <f>IF(SUM(B116:C116)+J116&gt;0,2,IF(Лист1!C99=-1,1,IF(Лист1!C99&lt;=$B$16,0,1)))</f>
        <v>0</v>
      </c>
      <c r="N116" s="28">
        <f>IF((SUM(B116:C116)+K116)&gt;0,2,IF(Лист1!P99=-1,1,IF(Лист1!P99&lt;=$B$16,0,1)))</f>
        <v>0</v>
      </c>
      <c r="O116" s="28">
        <f>IF((SUM(B116:C116)+L116)&gt;0,2,IF(Лист1!N99=-1,1,IF(Лист1!N99&lt;=$B$16,0,1)))</f>
        <v>0</v>
      </c>
      <c r="P116" s="28">
        <f>IF(SUM(B116:C116)+J116&gt;0,2,IF(Лист1!D99=-1,1,IF(Лист1!D99&lt;=$B$16,0,1)))</f>
        <v>0</v>
      </c>
      <c r="Q116" s="28">
        <f>IF((SUM(B116:C116)+K116)&gt;0,2,IF(Лист1!Q99=-1,1,IF(Лист1!Q99&lt;=$B$16,0,1)))</f>
        <v>0</v>
      </c>
      <c r="R116" s="27">
        <f t="shared" si="1"/>
        <v>0</v>
      </c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</row>
    <row r="117" spans="1:46" x14ac:dyDescent="0.25">
      <c r="A117" s="27">
        <f>Лист1!A100</f>
        <v>99</v>
      </c>
      <c r="B117" s="27">
        <f>IF(Лист1!E100=-1,1,IF(Лист1!E100&lt;=$B$16,0,1))</f>
        <v>0</v>
      </c>
      <c r="C117" s="27">
        <f>IF(Лист1!K100=-1,1,IF(Лист1!K100&lt;=$B$16,0,1))</f>
        <v>0</v>
      </c>
      <c r="D117" s="27">
        <f>IF(Лист1!G100=-1,1,IF(Лист1!G100&lt;=$B$16,0,1))</f>
        <v>0</v>
      </c>
      <c r="E117" s="27">
        <f>IF(Лист1!H100=-1,1,IF(Лист1!H100&lt;=$B$16,0,1))</f>
        <v>0</v>
      </c>
      <c r="F117" s="27">
        <f>IF(Лист1!I100=-1,1,IF(Лист1!I100&lt;=$B$16,0,1))</f>
        <v>0</v>
      </c>
      <c r="G117" s="27">
        <f>IF(Лист1!J100=-1,1,IF(Лист1!J100&lt;=$B$16,0,1))</f>
        <v>0</v>
      </c>
      <c r="H117" s="27">
        <f>IF(Лист1!L100=-1,1,IF(Лист1!L100&lt;=$B$16,0,1))</f>
        <v>0</v>
      </c>
      <c r="I117" s="27">
        <f>IF(Лист1!F100=-1,1,IF(Лист1!F100&lt;=$B$16,0,1))</f>
        <v>0</v>
      </c>
      <c r="J117" s="28">
        <f>IF(Лист1!B100=-1,1,IF(Лист1!B100&lt;=$B$16,0,1))</f>
        <v>0</v>
      </c>
      <c r="K117" s="28">
        <f>IF(Лист1!O100=-1,1,IF(Лист1!O100&lt;=$B$16,0,1))</f>
        <v>0</v>
      </c>
      <c r="L117" s="28">
        <f>IF(Лист1!M100=-1,1,IF(Лист1!M100&lt;=$B$16,0,1))</f>
        <v>0</v>
      </c>
      <c r="M117" s="28">
        <f>IF(SUM(B117:C117)+J117&gt;0,2,IF(Лист1!C100=-1,1,IF(Лист1!C100&lt;=$B$16,0,1)))</f>
        <v>0</v>
      </c>
      <c r="N117" s="28">
        <f>IF((SUM(B117:C117)+K117)&gt;0,2,IF(Лист1!P100=-1,1,IF(Лист1!P100&lt;=$B$16,0,1)))</f>
        <v>0</v>
      </c>
      <c r="O117" s="28">
        <f>IF((SUM(B117:C117)+L117)&gt;0,2,IF(Лист1!N100=-1,1,IF(Лист1!N100&lt;=$B$16,0,1)))</f>
        <v>0</v>
      </c>
      <c r="P117" s="28">
        <f>IF(SUM(B117:C117)+J117&gt;0,2,IF(Лист1!D100=-1,1,IF(Лист1!D100&lt;=$B$16,0,1)))</f>
        <v>0</v>
      </c>
      <c r="Q117" s="28">
        <f>IF((SUM(B117:C117)+K117)&gt;0,2,IF(Лист1!Q100=-1,1,IF(Лист1!Q100&lt;=$B$16,0,1)))</f>
        <v>0</v>
      </c>
      <c r="R117" s="27">
        <f t="shared" si="1"/>
        <v>0</v>
      </c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</row>
    <row r="118" spans="1:46" x14ac:dyDescent="0.25">
      <c r="A118" s="27">
        <f>Лист1!A101</f>
        <v>100</v>
      </c>
      <c r="B118" s="27">
        <f>IF(Лист1!E101=-1,1,IF(Лист1!E101&lt;=$B$16,0,1))</f>
        <v>0</v>
      </c>
      <c r="C118" s="27">
        <f>IF(Лист1!K101=-1,1,IF(Лист1!K101&lt;=$B$16,0,1))</f>
        <v>0</v>
      </c>
      <c r="D118" s="27">
        <f>IF(Лист1!G101=-1,1,IF(Лист1!G101&lt;=$B$16,0,1))</f>
        <v>0</v>
      </c>
      <c r="E118" s="27">
        <f>IF(Лист1!H101=-1,1,IF(Лист1!H101&lt;=$B$16,0,1))</f>
        <v>0</v>
      </c>
      <c r="F118" s="27">
        <f>IF(Лист1!I101=-1,1,IF(Лист1!I101&lt;=$B$16,0,1))</f>
        <v>0</v>
      </c>
      <c r="G118" s="27">
        <f>IF(Лист1!J101=-1,1,IF(Лист1!J101&lt;=$B$16,0,1))</f>
        <v>0</v>
      </c>
      <c r="H118" s="27">
        <f>IF(Лист1!L101=-1,1,IF(Лист1!L101&lt;=$B$16,0,1))</f>
        <v>0</v>
      </c>
      <c r="I118" s="27">
        <f>IF(Лист1!F101=-1,1,IF(Лист1!F101&lt;=$B$16,0,1))</f>
        <v>0</v>
      </c>
      <c r="J118" s="28">
        <f>IF(Лист1!B101=-1,1,IF(Лист1!B101&lt;=$B$16,0,1))</f>
        <v>0</v>
      </c>
      <c r="K118" s="28">
        <f>IF(Лист1!O101=-1,1,IF(Лист1!O101&lt;=$B$16,0,1))</f>
        <v>0</v>
      </c>
      <c r="L118" s="28">
        <f>IF(Лист1!M101=-1,1,IF(Лист1!M101&lt;=$B$16,0,1))</f>
        <v>0</v>
      </c>
      <c r="M118" s="28">
        <f>IF(SUM(B118:C118)+J118&gt;0,2,IF(Лист1!C101=-1,1,IF(Лист1!C101&lt;=$B$16,0,1)))</f>
        <v>0</v>
      </c>
      <c r="N118" s="28">
        <f>IF((SUM(B118:C118)+K118)&gt;0,2,IF(Лист1!P101=-1,1,IF(Лист1!P101&lt;=$B$16,0,1)))</f>
        <v>0</v>
      </c>
      <c r="O118" s="28">
        <f>IF((SUM(B118:C118)+L118)&gt;0,2,IF(Лист1!N101=-1,1,IF(Лист1!N101&lt;=$B$16,0,1)))</f>
        <v>0</v>
      </c>
      <c r="P118" s="28">
        <f>IF(SUM(B118:C118)+J118&gt;0,2,IF(Лист1!D101=-1,1,IF(Лист1!D101&lt;=$B$16,0,1)))</f>
        <v>0</v>
      </c>
      <c r="Q118" s="28">
        <f>IF((SUM(B118:C118)+K118)&gt;0,2,IF(Лист1!Q101=-1,1,IF(Лист1!Q101&lt;=$B$16,0,1)))</f>
        <v>0</v>
      </c>
      <c r="R118" s="27">
        <f t="shared" si="1"/>
        <v>0</v>
      </c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</row>
    <row r="119" spans="1:46" x14ac:dyDescent="0.25">
      <c r="A119" s="27">
        <f>Лист1!A102</f>
        <v>101</v>
      </c>
      <c r="B119" s="27">
        <f>IF(Лист1!E102=-1,1,IF(Лист1!E102&lt;=$B$16,0,1))</f>
        <v>0</v>
      </c>
      <c r="C119" s="27">
        <f>IF(Лист1!K102=-1,1,IF(Лист1!K102&lt;=$B$16,0,1))</f>
        <v>0</v>
      </c>
      <c r="D119" s="27">
        <f>IF(Лист1!G102=-1,1,IF(Лист1!G102&lt;=$B$16,0,1))</f>
        <v>0</v>
      </c>
      <c r="E119" s="27">
        <f>IF(Лист1!H102=-1,1,IF(Лист1!H102&lt;=$B$16,0,1))</f>
        <v>0</v>
      </c>
      <c r="F119" s="27">
        <f>IF(Лист1!I102=-1,1,IF(Лист1!I102&lt;=$B$16,0,1))</f>
        <v>0</v>
      </c>
      <c r="G119" s="27">
        <f>IF(Лист1!J102=-1,1,IF(Лист1!J102&lt;=$B$16,0,1))</f>
        <v>0</v>
      </c>
      <c r="H119" s="27">
        <f>IF(Лист1!L102=-1,1,IF(Лист1!L102&lt;=$B$16,0,1))</f>
        <v>0</v>
      </c>
      <c r="I119" s="27">
        <f>IF(Лист1!F102=-1,1,IF(Лист1!F102&lt;=$B$16,0,1))</f>
        <v>0</v>
      </c>
      <c r="J119" s="28">
        <f>IF(Лист1!B102=-1,1,IF(Лист1!B102&lt;=$B$16,0,1))</f>
        <v>0</v>
      </c>
      <c r="K119" s="28">
        <f>IF(Лист1!O102=-1,1,IF(Лист1!O102&lt;=$B$16,0,1))</f>
        <v>0</v>
      </c>
      <c r="L119" s="28">
        <f>IF(Лист1!M102=-1,1,IF(Лист1!M102&lt;=$B$16,0,1))</f>
        <v>0</v>
      </c>
      <c r="M119" s="28">
        <f>IF(SUM(B119:C119)+J119&gt;0,2,IF(Лист1!C102=-1,1,IF(Лист1!C102&lt;=$B$16,0,1)))</f>
        <v>0</v>
      </c>
      <c r="N119" s="28">
        <f>IF((SUM(B119:C119)+K119)&gt;0,2,IF(Лист1!P102=-1,1,IF(Лист1!P102&lt;=$B$16,0,1)))</f>
        <v>0</v>
      </c>
      <c r="O119" s="28">
        <f>IF((SUM(B119:C119)+L119)&gt;0,2,IF(Лист1!N102=-1,1,IF(Лист1!N102&lt;=$B$16,0,1)))</f>
        <v>0</v>
      </c>
      <c r="P119" s="28">
        <f>IF(SUM(B119:C119)+J119&gt;0,2,IF(Лист1!D102=-1,1,IF(Лист1!D102&lt;=$B$16,0,1)))</f>
        <v>0</v>
      </c>
      <c r="Q119" s="28">
        <f>IF((SUM(B119:C119)+K119)&gt;0,2,IF(Лист1!Q102=-1,1,IF(Лист1!Q102&lt;=$B$16,0,1)))</f>
        <v>0</v>
      </c>
      <c r="R119" s="27">
        <f t="shared" si="1"/>
        <v>0</v>
      </c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</row>
    <row r="120" spans="1:46" x14ac:dyDescent="0.25">
      <c r="A120" s="27">
        <f>Лист1!A103</f>
        <v>102</v>
      </c>
      <c r="B120" s="27">
        <f>IF(Лист1!E103=-1,1,IF(Лист1!E103&lt;=$B$16,0,1))</f>
        <v>0</v>
      </c>
      <c r="C120" s="27">
        <f>IF(Лист1!K103=-1,1,IF(Лист1!K103&lt;=$B$16,0,1))</f>
        <v>0</v>
      </c>
      <c r="D120" s="27">
        <f>IF(Лист1!G103=-1,1,IF(Лист1!G103&lt;=$B$16,0,1))</f>
        <v>0</v>
      </c>
      <c r="E120" s="27">
        <f>IF(Лист1!H103=-1,1,IF(Лист1!H103&lt;=$B$16,0,1))</f>
        <v>0</v>
      </c>
      <c r="F120" s="27">
        <f>IF(Лист1!I103=-1,1,IF(Лист1!I103&lt;=$B$16,0,1))</f>
        <v>0</v>
      </c>
      <c r="G120" s="27">
        <f>IF(Лист1!J103=-1,1,IF(Лист1!J103&lt;=$B$16,0,1))</f>
        <v>0</v>
      </c>
      <c r="H120" s="27">
        <f>IF(Лист1!L103=-1,1,IF(Лист1!L103&lt;=$B$16,0,1))</f>
        <v>0</v>
      </c>
      <c r="I120" s="27">
        <f>IF(Лист1!F103=-1,1,IF(Лист1!F103&lt;=$B$16,0,1))</f>
        <v>0</v>
      </c>
      <c r="J120" s="28">
        <f>IF(Лист1!B103=-1,1,IF(Лист1!B103&lt;=$B$16,0,1))</f>
        <v>0</v>
      </c>
      <c r="K120" s="28">
        <f>IF(Лист1!O103=-1,1,IF(Лист1!O103&lt;=$B$16,0,1))</f>
        <v>0</v>
      </c>
      <c r="L120" s="28">
        <f>IF(Лист1!M103=-1,1,IF(Лист1!M103&lt;=$B$16,0,1))</f>
        <v>0</v>
      </c>
      <c r="M120" s="28">
        <f>IF(SUM(B120:C120)+J120&gt;0,2,IF(Лист1!C103=-1,1,IF(Лист1!C103&lt;=$B$16,0,1)))</f>
        <v>0</v>
      </c>
      <c r="N120" s="28">
        <f>IF((SUM(B120:C120)+K120)&gt;0,2,IF(Лист1!P103=-1,1,IF(Лист1!P103&lt;=$B$16,0,1)))</f>
        <v>0</v>
      </c>
      <c r="O120" s="28">
        <f>IF((SUM(B120:C120)+L120)&gt;0,2,IF(Лист1!N103=-1,1,IF(Лист1!N103&lt;=$B$16,0,1)))</f>
        <v>0</v>
      </c>
      <c r="P120" s="28">
        <f>IF(SUM(B120:C120)+J120&gt;0,2,IF(Лист1!D103=-1,1,IF(Лист1!D103&lt;=$B$16,0,1)))</f>
        <v>0</v>
      </c>
      <c r="Q120" s="28">
        <f>IF((SUM(B120:C120)+K120)&gt;0,2,IF(Лист1!Q103=-1,1,IF(Лист1!Q103&lt;=$B$16,0,1)))</f>
        <v>0</v>
      </c>
      <c r="R120" s="27">
        <f t="shared" si="1"/>
        <v>0</v>
      </c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</row>
    <row r="121" spans="1:46" x14ac:dyDescent="0.25">
      <c r="A121" s="27">
        <f>Лист1!A104</f>
        <v>103</v>
      </c>
      <c r="B121" s="27">
        <f>IF(Лист1!E104=-1,1,IF(Лист1!E104&lt;=$B$16,0,1))</f>
        <v>0</v>
      </c>
      <c r="C121" s="27">
        <f>IF(Лист1!K104=-1,1,IF(Лист1!K104&lt;=$B$16,0,1))</f>
        <v>0</v>
      </c>
      <c r="D121" s="27">
        <f>IF(Лист1!G104=-1,1,IF(Лист1!G104&lt;=$B$16,0,1))</f>
        <v>0</v>
      </c>
      <c r="E121" s="27">
        <f>IF(Лист1!H104=-1,1,IF(Лист1!H104&lt;=$B$16,0,1))</f>
        <v>0</v>
      </c>
      <c r="F121" s="27">
        <f>IF(Лист1!I104=-1,1,IF(Лист1!I104&lt;=$B$16,0,1))</f>
        <v>0</v>
      </c>
      <c r="G121" s="27">
        <f>IF(Лист1!J104=-1,1,IF(Лист1!J104&lt;=$B$16,0,1))</f>
        <v>0</v>
      </c>
      <c r="H121" s="27">
        <f>IF(Лист1!L104=-1,1,IF(Лист1!L104&lt;=$B$16,0,1))</f>
        <v>0</v>
      </c>
      <c r="I121" s="27">
        <f>IF(Лист1!F104=-1,1,IF(Лист1!F104&lt;=$B$16,0,1))</f>
        <v>0</v>
      </c>
      <c r="J121" s="28">
        <f>IF(Лист1!B104=-1,1,IF(Лист1!B104&lt;=$B$16,0,1))</f>
        <v>0</v>
      </c>
      <c r="K121" s="28">
        <f>IF(Лист1!O104=-1,1,IF(Лист1!O104&lt;=$B$16,0,1))</f>
        <v>0</v>
      </c>
      <c r="L121" s="28">
        <f>IF(Лист1!M104=-1,1,IF(Лист1!M104&lt;=$B$16,0,1))</f>
        <v>0</v>
      </c>
      <c r="M121" s="28">
        <f>IF(SUM(B121:C121)+J121&gt;0,2,IF(Лист1!C104=-1,1,IF(Лист1!C104&lt;=$B$16,0,1)))</f>
        <v>0</v>
      </c>
      <c r="N121" s="28">
        <f>IF((SUM(B121:C121)+K121)&gt;0,2,IF(Лист1!P104=-1,1,IF(Лист1!P104&lt;=$B$16,0,1)))</f>
        <v>0</v>
      </c>
      <c r="O121" s="28">
        <f>IF((SUM(B121:C121)+L121)&gt;0,2,IF(Лист1!N104=-1,1,IF(Лист1!N104&lt;=$B$16,0,1)))</f>
        <v>0</v>
      </c>
      <c r="P121" s="28">
        <f>IF(SUM(B121:C121)+J121&gt;0,2,IF(Лист1!D104=-1,1,IF(Лист1!D104&lt;=$B$16,0,1)))</f>
        <v>0</v>
      </c>
      <c r="Q121" s="28">
        <f>IF((SUM(B121:C121)+K121)&gt;0,2,IF(Лист1!Q104=-1,1,IF(Лист1!Q104&lt;=$B$16,0,1)))</f>
        <v>0</v>
      </c>
      <c r="R121" s="27">
        <f t="shared" si="1"/>
        <v>0</v>
      </c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</row>
    <row r="122" spans="1:46" x14ac:dyDescent="0.25">
      <c r="A122" s="27">
        <f>Лист1!A105</f>
        <v>104</v>
      </c>
      <c r="B122" s="27">
        <f>IF(Лист1!E105=-1,1,IF(Лист1!E105&lt;=$B$16,0,1))</f>
        <v>0</v>
      </c>
      <c r="C122" s="27">
        <f>IF(Лист1!K105=-1,1,IF(Лист1!K105&lt;=$B$16,0,1))</f>
        <v>0</v>
      </c>
      <c r="D122" s="27">
        <f>IF(Лист1!G105=-1,1,IF(Лист1!G105&lt;=$B$16,0,1))</f>
        <v>0</v>
      </c>
      <c r="E122" s="27">
        <f>IF(Лист1!H105=-1,1,IF(Лист1!H105&lt;=$B$16,0,1))</f>
        <v>0</v>
      </c>
      <c r="F122" s="27">
        <f>IF(Лист1!I105=-1,1,IF(Лист1!I105&lt;=$B$16,0,1))</f>
        <v>0</v>
      </c>
      <c r="G122" s="27">
        <f>IF(Лист1!J105=-1,1,IF(Лист1!J105&lt;=$B$16,0,1))</f>
        <v>0</v>
      </c>
      <c r="H122" s="27">
        <f>IF(Лист1!L105=-1,1,IF(Лист1!L105&lt;=$B$16,0,1))</f>
        <v>0</v>
      </c>
      <c r="I122" s="27">
        <f>IF(Лист1!F105=-1,1,IF(Лист1!F105&lt;=$B$16,0,1))</f>
        <v>0</v>
      </c>
      <c r="J122" s="28">
        <f>IF(Лист1!B105=-1,1,IF(Лист1!B105&lt;=$B$16,0,1))</f>
        <v>0</v>
      </c>
      <c r="K122" s="28">
        <f>IF(Лист1!O105=-1,1,IF(Лист1!O105&lt;=$B$16,0,1))</f>
        <v>0</v>
      </c>
      <c r="L122" s="28">
        <f>IF(Лист1!M105=-1,1,IF(Лист1!M105&lt;=$B$16,0,1))</f>
        <v>0</v>
      </c>
      <c r="M122" s="28">
        <f>IF(SUM(B122:C122)+J122&gt;0,2,IF(Лист1!C105=-1,1,IF(Лист1!C105&lt;=$B$16,0,1)))</f>
        <v>0</v>
      </c>
      <c r="N122" s="28">
        <f>IF((SUM(B122:C122)+K122)&gt;0,2,IF(Лист1!P105=-1,1,IF(Лист1!P105&lt;=$B$16,0,1)))</f>
        <v>0</v>
      </c>
      <c r="O122" s="28">
        <f>IF((SUM(B122:C122)+L122)&gt;0,2,IF(Лист1!N105=-1,1,IF(Лист1!N105&lt;=$B$16,0,1)))</f>
        <v>0</v>
      </c>
      <c r="P122" s="28">
        <f>IF(SUM(B122:C122)+J122&gt;0,2,IF(Лист1!D105=-1,1,IF(Лист1!D105&lt;=$B$16,0,1)))</f>
        <v>0</v>
      </c>
      <c r="Q122" s="28">
        <f>IF((SUM(B122:C122)+K122)&gt;0,2,IF(Лист1!Q105=-1,1,IF(Лист1!Q105&lt;=$B$16,0,1)))</f>
        <v>0</v>
      </c>
      <c r="R122" s="27">
        <f t="shared" si="1"/>
        <v>0</v>
      </c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</row>
    <row r="123" spans="1:46" x14ac:dyDescent="0.25">
      <c r="A123" s="27">
        <f>Лист1!A106</f>
        <v>105</v>
      </c>
      <c r="B123" s="27">
        <f>IF(Лист1!E106=-1,1,IF(Лист1!E106&lt;=$B$16,0,1))</f>
        <v>0</v>
      </c>
      <c r="C123" s="27">
        <f>IF(Лист1!K106=-1,1,IF(Лист1!K106&lt;=$B$16,0,1))</f>
        <v>0</v>
      </c>
      <c r="D123" s="27">
        <f>IF(Лист1!G106=-1,1,IF(Лист1!G106&lt;=$B$16,0,1))</f>
        <v>0</v>
      </c>
      <c r="E123" s="27">
        <f>IF(Лист1!H106=-1,1,IF(Лист1!H106&lt;=$B$16,0,1))</f>
        <v>0</v>
      </c>
      <c r="F123" s="27">
        <f>IF(Лист1!I106=-1,1,IF(Лист1!I106&lt;=$B$16,0,1))</f>
        <v>0</v>
      </c>
      <c r="G123" s="27">
        <f>IF(Лист1!J106=-1,1,IF(Лист1!J106&lt;=$B$16,0,1))</f>
        <v>0</v>
      </c>
      <c r="H123" s="27">
        <f>IF(Лист1!L106=-1,1,IF(Лист1!L106&lt;=$B$16,0,1))</f>
        <v>0</v>
      </c>
      <c r="I123" s="27">
        <f>IF(Лист1!F106=-1,1,IF(Лист1!F106&lt;=$B$16,0,1))</f>
        <v>0</v>
      </c>
      <c r="J123" s="28">
        <f>IF(Лист1!B106=-1,1,IF(Лист1!B106&lt;=$B$16,0,1))</f>
        <v>0</v>
      </c>
      <c r="K123" s="28">
        <f>IF(Лист1!O106=-1,1,IF(Лист1!O106&lt;=$B$16,0,1))</f>
        <v>0</v>
      </c>
      <c r="L123" s="28">
        <f>IF(Лист1!M106=-1,1,IF(Лист1!M106&lt;=$B$16,0,1))</f>
        <v>0</v>
      </c>
      <c r="M123" s="28">
        <f>IF(SUM(B123:C123)+J123&gt;0,2,IF(Лист1!C106=-1,1,IF(Лист1!C106&lt;=$B$16,0,1)))</f>
        <v>1</v>
      </c>
      <c r="N123" s="28">
        <f>IF((SUM(B123:C123)+K123)&gt;0,2,IF(Лист1!P106=-1,1,IF(Лист1!P106&lt;=$B$16,0,1)))</f>
        <v>0</v>
      </c>
      <c r="O123" s="28">
        <f>IF((SUM(B123:C123)+L123)&gt;0,2,IF(Лист1!N106=-1,1,IF(Лист1!N106&lt;=$B$16,0,1)))</f>
        <v>0</v>
      </c>
      <c r="P123" s="28">
        <f>IF(SUM(B123:C123)+J123&gt;0,2,IF(Лист1!D106=-1,1,IF(Лист1!D106&lt;=$B$16,0,1)))</f>
        <v>1</v>
      </c>
      <c r="Q123" s="28">
        <f>IF((SUM(B123:C123)+K123)&gt;0,2,IF(Лист1!Q106=-1,1,IF(Лист1!Q106&lt;=$B$16,0,1)))</f>
        <v>0</v>
      </c>
      <c r="R123" s="27">
        <f t="shared" si="1"/>
        <v>1</v>
      </c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</row>
    <row r="124" spans="1:46" x14ac:dyDescent="0.25">
      <c r="A124" s="27">
        <f>Лист1!A107</f>
        <v>106</v>
      </c>
      <c r="B124" s="27">
        <f>IF(Лист1!E107=-1,1,IF(Лист1!E107&lt;=$B$16,0,1))</f>
        <v>0</v>
      </c>
      <c r="C124" s="27">
        <f>IF(Лист1!K107=-1,1,IF(Лист1!K107&lt;=$B$16,0,1))</f>
        <v>0</v>
      </c>
      <c r="D124" s="27">
        <f>IF(Лист1!G107=-1,1,IF(Лист1!G107&lt;=$B$16,0,1))</f>
        <v>0</v>
      </c>
      <c r="E124" s="27">
        <f>IF(Лист1!H107=-1,1,IF(Лист1!H107&lt;=$B$16,0,1))</f>
        <v>0</v>
      </c>
      <c r="F124" s="27">
        <f>IF(Лист1!I107=-1,1,IF(Лист1!I107&lt;=$B$16,0,1))</f>
        <v>0</v>
      </c>
      <c r="G124" s="27">
        <f>IF(Лист1!J107=-1,1,IF(Лист1!J107&lt;=$B$16,0,1))</f>
        <v>0</v>
      </c>
      <c r="H124" s="27">
        <f>IF(Лист1!L107=-1,1,IF(Лист1!L107&lt;=$B$16,0,1))</f>
        <v>0</v>
      </c>
      <c r="I124" s="27">
        <f>IF(Лист1!F107=-1,1,IF(Лист1!F107&lt;=$B$16,0,1))</f>
        <v>0</v>
      </c>
      <c r="J124" s="28">
        <f>IF(Лист1!B107=-1,1,IF(Лист1!B107&lt;=$B$16,0,1))</f>
        <v>0</v>
      </c>
      <c r="K124" s="28">
        <f>IF(Лист1!O107=-1,1,IF(Лист1!O107&lt;=$B$16,0,1))</f>
        <v>0</v>
      </c>
      <c r="L124" s="28">
        <f>IF(Лист1!M107=-1,1,IF(Лист1!M107&lt;=$B$16,0,1))</f>
        <v>0</v>
      </c>
      <c r="M124" s="28">
        <f>IF(SUM(B124:C124)+J124&gt;0,2,IF(Лист1!C107=-1,1,IF(Лист1!C107&lt;=$B$16,0,1)))</f>
        <v>0</v>
      </c>
      <c r="N124" s="28">
        <f>IF((SUM(B124:C124)+K124)&gt;0,2,IF(Лист1!P107=-1,1,IF(Лист1!P107&lt;=$B$16,0,1)))</f>
        <v>0</v>
      </c>
      <c r="O124" s="28">
        <f>IF((SUM(B124:C124)+L124)&gt;0,2,IF(Лист1!N107=-1,1,IF(Лист1!N107&lt;=$B$16,0,1)))</f>
        <v>0</v>
      </c>
      <c r="P124" s="28">
        <f>IF(SUM(B124:C124)+J124&gt;0,2,IF(Лист1!D107=-1,1,IF(Лист1!D107&lt;=$B$16,0,1)))</f>
        <v>0</v>
      </c>
      <c r="Q124" s="28">
        <f>IF((SUM(B124:C124)+K124)&gt;0,2,IF(Лист1!Q107=-1,1,IF(Лист1!Q107&lt;=$B$16,0,1)))</f>
        <v>0</v>
      </c>
      <c r="R124" s="27">
        <f t="shared" si="1"/>
        <v>0</v>
      </c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</row>
    <row r="125" spans="1:46" x14ac:dyDescent="0.25">
      <c r="A125" s="27">
        <f>Лист1!A108</f>
        <v>107</v>
      </c>
      <c r="B125" s="27">
        <f>IF(Лист1!E108=-1,1,IF(Лист1!E108&lt;=$B$16,0,1))</f>
        <v>0</v>
      </c>
      <c r="C125" s="27">
        <f>IF(Лист1!K108=-1,1,IF(Лист1!K108&lt;=$B$16,0,1))</f>
        <v>0</v>
      </c>
      <c r="D125" s="27">
        <f>IF(Лист1!G108=-1,1,IF(Лист1!G108&lt;=$B$16,0,1))</f>
        <v>0</v>
      </c>
      <c r="E125" s="27">
        <f>IF(Лист1!H108=-1,1,IF(Лист1!H108&lt;=$B$16,0,1))</f>
        <v>0</v>
      </c>
      <c r="F125" s="27">
        <f>IF(Лист1!I108=-1,1,IF(Лист1!I108&lt;=$B$16,0,1))</f>
        <v>0</v>
      </c>
      <c r="G125" s="27">
        <f>IF(Лист1!J108=-1,1,IF(Лист1!J108&lt;=$B$16,0,1))</f>
        <v>0</v>
      </c>
      <c r="H125" s="27">
        <f>IF(Лист1!L108=-1,1,IF(Лист1!L108&lt;=$B$16,0,1))</f>
        <v>0</v>
      </c>
      <c r="I125" s="27">
        <f>IF(Лист1!F108=-1,1,IF(Лист1!F108&lt;=$B$16,0,1))</f>
        <v>0</v>
      </c>
      <c r="J125" s="28">
        <f>IF(Лист1!B108=-1,1,IF(Лист1!B108&lt;=$B$16,0,1))</f>
        <v>0</v>
      </c>
      <c r="K125" s="28">
        <f>IF(Лист1!O108=-1,1,IF(Лист1!O108&lt;=$B$16,0,1))</f>
        <v>0</v>
      </c>
      <c r="L125" s="28">
        <f>IF(Лист1!M108=-1,1,IF(Лист1!M108&lt;=$B$16,0,1))</f>
        <v>0</v>
      </c>
      <c r="M125" s="28">
        <f>IF(SUM(B125:C125)+J125&gt;0,2,IF(Лист1!C108=-1,1,IF(Лист1!C108&lt;=$B$16,0,1)))</f>
        <v>0</v>
      </c>
      <c r="N125" s="28">
        <f>IF((SUM(B125:C125)+K125)&gt;0,2,IF(Лист1!P108=-1,1,IF(Лист1!P108&lt;=$B$16,0,1)))</f>
        <v>0</v>
      </c>
      <c r="O125" s="28">
        <f>IF((SUM(B125:C125)+L125)&gt;0,2,IF(Лист1!N108=-1,1,IF(Лист1!N108&lt;=$B$16,0,1)))</f>
        <v>0</v>
      </c>
      <c r="P125" s="28">
        <f>IF(SUM(B125:C125)+J125&gt;0,2,IF(Лист1!D108=-1,1,IF(Лист1!D108&lt;=$B$16,0,1)))</f>
        <v>0</v>
      </c>
      <c r="Q125" s="28">
        <f>IF((SUM(B125:C125)+K125)&gt;0,2,IF(Лист1!Q108=-1,1,IF(Лист1!Q108&lt;=$B$16,0,1)))</f>
        <v>0</v>
      </c>
      <c r="R125" s="27">
        <f t="shared" si="1"/>
        <v>0</v>
      </c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</row>
    <row r="126" spans="1:46" x14ac:dyDescent="0.25">
      <c r="A126" s="27">
        <f>Лист1!A109</f>
        <v>108</v>
      </c>
      <c r="B126" s="27">
        <f>IF(Лист1!E109=-1,1,IF(Лист1!E109&lt;=$B$16,0,1))</f>
        <v>0</v>
      </c>
      <c r="C126" s="27">
        <f>IF(Лист1!K109=-1,1,IF(Лист1!K109&lt;=$B$16,0,1))</f>
        <v>0</v>
      </c>
      <c r="D126" s="27">
        <f>IF(Лист1!G109=-1,1,IF(Лист1!G109&lt;=$B$16,0,1))</f>
        <v>0</v>
      </c>
      <c r="E126" s="27">
        <f>IF(Лист1!H109=-1,1,IF(Лист1!H109&lt;=$B$16,0,1))</f>
        <v>0</v>
      </c>
      <c r="F126" s="27">
        <f>IF(Лист1!I109=-1,1,IF(Лист1!I109&lt;=$B$16,0,1))</f>
        <v>0</v>
      </c>
      <c r="G126" s="27">
        <f>IF(Лист1!J109=-1,1,IF(Лист1!J109&lt;=$B$16,0,1))</f>
        <v>0</v>
      </c>
      <c r="H126" s="27">
        <f>IF(Лист1!L109=-1,1,IF(Лист1!L109&lt;=$B$16,0,1))</f>
        <v>0</v>
      </c>
      <c r="I126" s="27">
        <f>IF(Лист1!F109=-1,1,IF(Лист1!F109&lt;=$B$16,0,1))</f>
        <v>0</v>
      </c>
      <c r="J126" s="28">
        <f>IF(Лист1!B109=-1,1,IF(Лист1!B109&lt;=$B$16,0,1))</f>
        <v>0</v>
      </c>
      <c r="K126" s="28">
        <f>IF(Лист1!O109=-1,1,IF(Лист1!O109&lt;=$B$16,0,1))</f>
        <v>0</v>
      </c>
      <c r="L126" s="28">
        <f>IF(Лист1!M109=-1,1,IF(Лист1!M109&lt;=$B$16,0,1))</f>
        <v>0</v>
      </c>
      <c r="M126" s="28">
        <f>IF(SUM(B126:C126)+J126&gt;0,2,IF(Лист1!C109=-1,1,IF(Лист1!C109&lt;=$B$16,0,1)))</f>
        <v>0</v>
      </c>
      <c r="N126" s="28">
        <f>IF((SUM(B126:C126)+K126)&gt;0,2,IF(Лист1!P109=-1,1,IF(Лист1!P109&lt;=$B$16,0,1)))</f>
        <v>0</v>
      </c>
      <c r="O126" s="28">
        <f>IF((SUM(B126:C126)+L126)&gt;0,2,IF(Лист1!N109=-1,1,IF(Лист1!N109&lt;=$B$16,0,1)))</f>
        <v>0</v>
      </c>
      <c r="P126" s="28">
        <f>IF(SUM(B126:C126)+J126&gt;0,2,IF(Лист1!D109=-1,1,IF(Лист1!D109&lt;=$B$16,0,1)))</f>
        <v>0</v>
      </c>
      <c r="Q126" s="28">
        <f>IF((SUM(B126:C126)+K126)&gt;0,2,IF(Лист1!Q109=-1,1,IF(Лист1!Q109&lt;=$B$16,0,1)))</f>
        <v>0</v>
      </c>
      <c r="R126" s="27">
        <f t="shared" si="1"/>
        <v>0</v>
      </c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</row>
    <row r="127" spans="1:46" x14ac:dyDescent="0.25">
      <c r="A127" s="27">
        <f>Лист1!A110</f>
        <v>109</v>
      </c>
      <c r="B127" s="27">
        <f>IF(Лист1!E110=-1,1,IF(Лист1!E110&lt;=$B$16,0,1))</f>
        <v>0</v>
      </c>
      <c r="C127" s="27">
        <f>IF(Лист1!K110=-1,1,IF(Лист1!K110&lt;=$B$16,0,1))</f>
        <v>0</v>
      </c>
      <c r="D127" s="27">
        <f>IF(Лист1!G110=-1,1,IF(Лист1!G110&lt;=$B$16,0,1))</f>
        <v>0</v>
      </c>
      <c r="E127" s="27">
        <f>IF(Лист1!H110=-1,1,IF(Лист1!H110&lt;=$B$16,0,1))</f>
        <v>0</v>
      </c>
      <c r="F127" s="27">
        <f>IF(Лист1!I110=-1,1,IF(Лист1!I110&lt;=$B$16,0,1))</f>
        <v>0</v>
      </c>
      <c r="G127" s="27">
        <f>IF(Лист1!J110=-1,1,IF(Лист1!J110&lt;=$B$16,0,1))</f>
        <v>0</v>
      </c>
      <c r="H127" s="27">
        <f>IF(Лист1!L110=-1,1,IF(Лист1!L110&lt;=$B$16,0,1))</f>
        <v>0</v>
      </c>
      <c r="I127" s="27">
        <f>IF(Лист1!F110=-1,1,IF(Лист1!F110&lt;=$B$16,0,1))</f>
        <v>0</v>
      </c>
      <c r="J127" s="28">
        <f>IF(Лист1!B110=-1,1,IF(Лист1!B110&lt;=$B$16,0,1))</f>
        <v>0</v>
      </c>
      <c r="K127" s="28">
        <f>IF(Лист1!O110=-1,1,IF(Лист1!O110&lt;=$B$16,0,1))</f>
        <v>0</v>
      </c>
      <c r="L127" s="28">
        <f>IF(Лист1!M110=-1,1,IF(Лист1!M110&lt;=$B$16,0,1))</f>
        <v>0</v>
      </c>
      <c r="M127" s="28">
        <f>IF(SUM(B127:C127)+J127&gt;0,2,IF(Лист1!C110=-1,1,IF(Лист1!C110&lt;=$B$16,0,1)))</f>
        <v>0</v>
      </c>
      <c r="N127" s="28">
        <f>IF((SUM(B127:C127)+K127)&gt;0,2,IF(Лист1!P110=-1,1,IF(Лист1!P110&lt;=$B$16,0,1)))</f>
        <v>0</v>
      </c>
      <c r="O127" s="28">
        <f>IF((SUM(B127:C127)+L127)&gt;0,2,IF(Лист1!N110=-1,1,IF(Лист1!N110&lt;=$B$16,0,1)))</f>
        <v>0</v>
      </c>
      <c r="P127" s="28">
        <f>IF(SUM(B127:C127)+J127&gt;0,2,IF(Лист1!D110=-1,1,IF(Лист1!D110&lt;=$B$16,0,1)))</f>
        <v>0</v>
      </c>
      <c r="Q127" s="28">
        <f>IF((SUM(B127:C127)+K127)&gt;0,2,IF(Лист1!Q110=-1,1,IF(Лист1!Q110&lt;=$B$16,0,1)))</f>
        <v>0</v>
      </c>
      <c r="R127" s="27">
        <f t="shared" si="1"/>
        <v>0</v>
      </c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</row>
    <row r="128" spans="1:46" x14ac:dyDescent="0.25">
      <c r="A128" s="27">
        <f>Лист1!A111</f>
        <v>110</v>
      </c>
      <c r="B128" s="27">
        <f>IF(Лист1!E111=-1,1,IF(Лист1!E111&lt;=$B$16,0,1))</f>
        <v>0</v>
      </c>
      <c r="C128" s="27">
        <f>IF(Лист1!K111=-1,1,IF(Лист1!K111&lt;=$B$16,0,1))</f>
        <v>0</v>
      </c>
      <c r="D128" s="27">
        <f>IF(Лист1!G111=-1,1,IF(Лист1!G111&lt;=$B$16,0,1))</f>
        <v>0</v>
      </c>
      <c r="E128" s="27">
        <f>IF(Лист1!H111=-1,1,IF(Лист1!H111&lt;=$B$16,0,1))</f>
        <v>0</v>
      </c>
      <c r="F128" s="27">
        <f>IF(Лист1!I111=-1,1,IF(Лист1!I111&lt;=$B$16,0,1))</f>
        <v>0</v>
      </c>
      <c r="G128" s="27">
        <f>IF(Лист1!J111=-1,1,IF(Лист1!J111&lt;=$B$16,0,1))</f>
        <v>0</v>
      </c>
      <c r="H128" s="27">
        <f>IF(Лист1!L111=-1,1,IF(Лист1!L111&lt;=$B$16,0,1))</f>
        <v>0</v>
      </c>
      <c r="I128" s="27">
        <f>IF(Лист1!F111=-1,1,IF(Лист1!F111&lt;=$B$16,0,1))</f>
        <v>0</v>
      </c>
      <c r="J128" s="28">
        <f>IF(Лист1!B111=-1,1,IF(Лист1!B111&lt;=$B$16,0,1))</f>
        <v>0</v>
      </c>
      <c r="K128" s="28">
        <f>IF(Лист1!O111=-1,1,IF(Лист1!O111&lt;=$B$16,0,1))</f>
        <v>0</v>
      </c>
      <c r="L128" s="28">
        <f>IF(Лист1!M111=-1,1,IF(Лист1!M111&lt;=$B$16,0,1))</f>
        <v>0</v>
      </c>
      <c r="M128" s="28">
        <f>IF(SUM(B128:C128)+J128&gt;0,2,IF(Лист1!C111=-1,1,IF(Лист1!C111&lt;=$B$16,0,1)))</f>
        <v>0</v>
      </c>
      <c r="N128" s="28">
        <f>IF((SUM(B128:C128)+K128)&gt;0,2,IF(Лист1!P111=-1,1,IF(Лист1!P111&lt;=$B$16,0,1)))</f>
        <v>0</v>
      </c>
      <c r="O128" s="28">
        <f>IF((SUM(B128:C128)+L128)&gt;0,2,IF(Лист1!N111=-1,1,IF(Лист1!N111&lt;=$B$16,0,1)))</f>
        <v>0</v>
      </c>
      <c r="P128" s="28">
        <f>IF(SUM(B128:C128)+J128&gt;0,2,IF(Лист1!D111=-1,1,IF(Лист1!D111&lt;=$B$16,0,1)))</f>
        <v>0</v>
      </c>
      <c r="Q128" s="28">
        <f>IF((SUM(B128:C128)+K128)&gt;0,2,IF(Лист1!Q111=-1,1,IF(Лист1!Q111&lt;=$B$16,0,1)))</f>
        <v>0</v>
      </c>
      <c r="R128" s="27">
        <f t="shared" si="1"/>
        <v>0</v>
      </c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</row>
    <row r="129" spans="1:46" x14ac:dyDescent="0.25">
      <c r="A129" s="27">
        <f>Лист1!A112</f>
        <v>111</v>
      </c>
      <c r="B129" s="27">
        <f>IF(Лист1!E112=-1,1,IF(Лист1!E112&lt;=$B$16,0,1))</f>
        <v>0</v>
      </c>
      <c r="C129" s="27">
        <f>IF(Лист1!K112=-1,1,IF(Лист1!K112&lt;=$B$16,0,1))</f>
        <v>0</v>
      </c>
      <c r="D129" s="27">
        <f>IF(Лист1!G112=-1,1,IF(Лист1!G112&lt;=$B$16,0,1))</f>
        <v>0</v>
      </c>
      <c r="E129" s="27">
        <f>IF(Лист1!H112=-1,1,IF(Лист1!H112&lt;=$B$16,0,1))</f>
        <v>0</v>
      </c>
      <c r="F129" s="27">
        <f>IF(Лист1!I112=-1,1,IF(Лист1!I112&lt;=$B$16,0,1))</f>
        <v>0</v>
      </c>
      <c r="G129" s="27">
        <f>IF(Лист1!J112=-1,1,IF(Лист1!J112&lt;=$B$16,0,1))</f>
        <v>0</v>
      </c>
      <c r="H129" s="27">
        <f>IF(Лист1!L112=-1,1,IF(Лист1!L112&lt;=$B$16,0,1))</f>
        <v>0</v>
      </c>
      <c r="I129" s="27">
        <f>IF(Лист1!F112=-1,1,IF(Лист1!F112&lt;=$B$16,0,1))</f>
        <v>0</v>
      </c>
      <c r="J129" s="28">
        <f>IF(Лист1!B112=-1,1,IF(Лист1!B112&lt;=$B$16,0,1))</f>
        <v>0</v>
      </c>
      <c r="K129" s="28">
        <f>IF(Лист1!O112=-1,1,IF(Лист1!O112&lt;=$B$16,0,1))</f>
        <v>0</v>
      </c>
      <c r="L129" s="28">
        <f>IF(Лист1!M112=-1,1,IF(Лист1!M112&lt;=$B$16,0,1))</f>
        <v>0</v>
      </c>
      <c r="M129" s="28">
        <f>IF(SUM(B129:C129)+J129&gt;0,2,IF(Лист1!C112=-1,1,IF(Лист1!C112&lt;=$B$16,0,1)))</f>
        <v>0</v>
      </c>
      <c r="N129" s="28">
        <f>IF((SUM(B129:C129)+K129)&gt;0,2,IF(Лист1!P112=-1,1,IF(Лист1!P112&lt;=$B$16,0,1)))</f>
        <v>0</v>
      </c>
      <c r="O129" s="28">
        <f>IF((SUM(B129:C129)+L129)&gt;0,2,IF(Лист1!N112=-1,1,IF(Лист1!N112&lt;=$B$16,0,1)))</f>
        <v>0</v>
      </c>
      <c r="P129" s="28">
        <f>IF(SUM(B129:C129)+J129&gt;0,2,IF(Лист1!D112=-1,1,IF(Лист1!D112&lt;=$B$16,0,1)))</f>
        <v>0</v>
      </c>
      <c r="Q129" s="28">
        <f>IF((SUM(B129:C129)+K129)&gt;0,2,IF(Лист1!Q112=-1,1,IF(Лист1!Q112&lt;=$B$16,0,1)))</f>
        <v>0</v>
      </c>
      <c r="R129" s="27">
        <f t="shared" si="1"/>
        <v>0</v>
      </c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</row>
    <row r="130" spans="1:46" x14ac:dyDescent="0.25">
      <c r="A130" s="27">
        <f>Лист1!A113</f>
        <v>112</v>
      </c>
      <c r="B130" s="27">
        <f>IF(Лист1!E113=-1,1,IF(Лист1!E113&lt;=$B$16,0,1))</f>
        <v>0</v>
      </c>
      <c r="C130" s="27">
        <f>IF(Лист1!K113=-1,1,IF(Лист1!K113&lt;=$B$16,0,1))</f>
        <v>0</v>
      </c>
      <c r="D130" s="27">
        <f>IF(Лист1!G113=-1,1,IF(Лист1!G113&lt;=$B$16,0,1))</f>
        <v>0</v>
      </c>
      <c r="E130" s="27">
        <f>IF(Лист1!H113=-1,1,IF(Лист1!H113&lt;=$B$16,0,1))</f>
        <v>0</v>
      </c>
      <c r="F130" s="27">
        <f>IF(Лист1!I113=-1,1,IF(Лист1!I113&lt;=$B$16,0,1))</f>
        <v>0</v>
      </c>
      <c r="G130" s="27">
        <f>IF(Лист1!J113=-1,1,IF(Лист1!J113&lt;=$B$16,0,1))</f>
        <v>0</v>
      </c>
      <c r="H130" s="27">
        <f>IF(Лист1!L113=-1,1,IF(Лист1!L113&lt;=$B$16,0,1))</f>
        <v>0</v>
      </c>
      <c r="I130" s="27">
        <f>IF(Лист1!F113=-1,1,IF(Лист1!F113&lt;=$B$16,0,1))</f>
        <v>0</v>
      </c>
      <c r="J130" s="28">
        <f>IF(Лист1!B113=-1,1,IF(Лист1!B113&lt;=$B$16,0,1))</f>
        <v>0</v>
      </c>
      <c r="K130" s="28">
        <f>IF(Лист1!O113=-1,1,IF(Лист1!O113&lt;=$B$16,0,1))</f>
        <v>0</v>
      </c>
      <c r="L130" s="28">
        <f>IF(Лист1!M113=-1,1,IF(Лист1!M113&lt;=$B$16,0,1))</f>
        <v>0</v>
      </c>
      <c r="M130" s="28">
        <f>IF(SUM(B130:C130)+J130&gt;0,2,IF(Лист1!C113=-1,1,IF(Лист1!C113&lt;=$B$16,0,1)))</f>
        <v>0</v>
      </c>
      <c r="N130" s="28">
        <f>IF((SUM(B130:C130)+K130)&gt;0,2,IF(Лист1!P113=-1,1,IF(Лист1!P113&lt;=$B$16,0,1)))</f>
        <v>0</v>
      </c>
      <c r="O130" s="28">
        <f>IF((SUM(B130:C130)+L130)&gt;0,2,IF(Лист1!N113=-1,1,IF(Лист1!N113&lt;=$B$16,0,1)))</f>
        <v>0</v>
      </c>
      <c r="P130" s="28">
        <f>IF(SUM(B130:C130)+J130&gt;0,2,IF(Лист1!D113=-1,1,IF(Лист1!D113&lt;=$B$16,0,1)))</f>
        <v>0</v>
      </c>
      <c r="Q130" s="28">
        <f>IF((SUM(B130:C130)+K130)&gt;0,2,IF(Лист1!Q113=-1,1,IF(Лист1!Q113&lt;=$B$16,0,1)))</f>
        <v>0</v>
      </c>
      <c r="R130" s="27">
        <f t="shared" si="1"/>
        <v>0</v>
      </c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</row>
    <row r="131" spans="1:46" x14ac:dyDescent="0.25">
      <c r="A131" s="27">
        <f>Лист1!A114</f>
        <v>113</v>
      </c>
      <c r="B131" s="27">
        <f>IF(Лист1!E114=-1,1,IF(Лист1!E114&lt;=$B$16,0,1))</f>
        <v>0</v>
      </c>
      <c r="C131" s="27">
        <f>IF(Лист1!K114=-1,1,IF(Лист1!K114&lt;=$B$16,0,1))</f>
        <v>0</v>
      </c>
      <c r="D131" s="27">
        <f>IF(Лист1!G114=-1,1,IF(Лист1!G114&lt;=$B$16,0,1))</f>
        <v>0</v>
      </c>
      <c r="E131" s="27">
        <f>IF(Лист1!H114=-1,1,IF(Лист1!H114&lt;=$B$16,0,1))</f>
        <v>0</v>
      </c>
      <c r="F131" s="27">
        <f>IF(Лист1!I114=-1,1,IF(Лист1!I114&lt;=$B$16,0,1))</f>
        <v>0</v>
      </c>
      <c r="G131" s="27">
        <f>IF(Лист1!J114=-1,1,IF(Лист1!J114&lt;=$B$16,0,1))</f>
        <v>0</v>
      </c>
      <c r="H131" s="27">
        <f>IF(Лист1!L114=-1,1,IF(Лист1!L114&lt;=$B$16,0,1))</f>
        <v>0</v>
      </c>
      <c r="I131" s="27">
        <f>IF(Лист1!F114=-1,1,IF(Лист1!F114&lt;=$B$16,0,1))</f>
        <v>0</v>
      </c>
      <c r="J131" s="28">
        <f>IF(Лист1!B114=-1,1,IF(Лист1!B114&lt;=$B$16,0,1))</f>
        <v>0</v>
      </c>
      <c r="K131" s="28">
        <f>IF(Лист1!O114=-1,1,IF(Лист1!O114&lt;=$B$16,0,1))</f>
        <v>0</v>
      </c>
      <c r="L131" s="28">
        <f>IF(Лист1!M114=-1,1,IF(Лист1!M114&lt;=$B$16,0,1))</f>
        <v>0</v>
      </c>
      <c r="M131" s="28">
        <f>IF(SUM(B131:C131)+J131&gt;0,2,IF(Лист1!C114=-1,1,IF(Лист1!C114&lt;=$B$16,0,1)))</f>
        <v>0</v>
      </c>
      <c r="N131" s="28">
        <f>IF((SUM(B131:C131)+K131)&gt;0,2,IF(Лист1!P114=-1,1,IF(Лист1!P114&lt;=$B$16,0,1)))</f>
        <v>0</v>
      </c>
      <c r="O131" s="28">
        <f>IF((SUM(B131:C131)+L131)&gt;0,2,IF(Лист1!N114=-1,1,IF(Лист1!N114&lt;=$B$16,0,1)))</f>
        <v>0</v>
      </c>
      <c r="P131" s="28">
        <f>IF(SUM(B131:C131)+J131&gt;0,2,IF(Лист1!D114=-1,1,IF(Лист1!D114&lt;=$B$16,0,1)))</f>
        <v>0</v>
      </c>
      <c r="Q131" s="28">
        <f>IF((SUM(B131:C131)+K131)&gt;0,2,IF(Лист1!Q114=-1,1,IF(Лист1!Q114&lt;=$B$16,0,1)))</f>
        <v>0</v>
      </c>
      <c r="R131" s="27">
        <f t="shared" si="1"/>
        <v>0</v>
      </c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</row>
    <row r="132" spans="1:46" x14ac:dyDescent="0.25">
      <c r="A132" s="27">
        <f>Лист1!A115</f>
        <v>114</v>
      </c>
      <c r="B132" s="27">
        <f>IF(Лист1!E115=-1,1,IF(Лист1!E115&lt;=$B$16,0,1))</f>
        <v>0</v>
      </c>
      <c r="C132" s="27">
        <f>IF(Лист1!K115=-1,1,IF(Лист1!K115&lt;=$B$16,0,1))</f>
        <v>0</v>
      </c>
      <c r="D132" s="27">
        <f>IF(Лист1!G115=-1,1,IF(Лист1!G115&lt;=$B$16,0,1))</f>
        <v>0</v>
      </c>
      <c r="E132" s="27">
        <f>IF(Лист1!H115=-1,1,IF(Лист1!H115&lt;=$B$16,0,1))</f>
        <v>0</v>
      </c>
      <c r="F132" s="27">
        <f>IF(Лист1!I115=-1,1,IF(Лист1!I115&lt;=$B$16,0,1))</f>
        <v>0</v>
      </c>
      <c r="G132" s="27">
        <f>IF(Лист1!J115=-1,1,IF(Лист1!J115&lt;=$B$16,0,1))</f>
        <v>0</v>
      </c>
      <c r="H132" s="27">
        <f>IF(Лист1!L115=-1,1,IF(Лист1!L115&lt;=$B$16,0,1))</f>
        <v>0</v>
      </c>
      <c r="I132" s="27">
        <f>IF(Лист1!F115=-1,1,IF(Лист1!F115&lt;=$B$16,0,1))</f>
        <v>0</v>
      </c>
      <c r="J132" s="28">
        <f>IF(Лист1!B115=-1,1,IF(Лист1!B115&lt;=$B$16,0,1))</f>
        <v>0</v>
      </c>
      <c r="K132" s="28">
        <f>IF(Лист1!O115=-1,1,IF(Лист1!O115&lt;=$B$16,0,1))</f>
        <v>0</v>
      </c>
      <c r="L132" s="28">
        <f>IF(Лист1!M115=-1,1,IF(Лист1!M115&lt;=$B$16,0,1))</f>
        <v>0</v>
      </c>
      <c r="M132" s="28">
        <f>IF(SUM(B132:C132)+J132&gt;0,2,IF(Лист1!C115=-1,1,IF(Лист1!C115&lt;=$B$16,0,1)))</f>
        <v>0</v>
      </c>
      <c r="N132" s="28">
        <f>IF((SUM(B132:C132)+K132)&gt;0,2,IF(Лист1!P115=-1,1,IF(Лист1!P115&lt;=$B$16,0,1)))</f>
        <v>0</v>
      </c>
      <c r="O132" s="28">
        <f>IF((SUM(B132:C132)+L132)&gt;0,2,IF(Лист1!N115=-1,1,IF(Лист1!N115&lt;=$B$16,0,1)))</f>
        <v>0</v>
      </c>
      <c r="P132" s="28">
        <f>IF(SUM(B132:C132)+J132&gt;0,2,IF(Лист1!D115=-1,1,IF(Лист1!D115&lt;=$B$16,0,1)))</f>
        <v>0</v>
      </c>
      <c r="Q132" s="28">
        <f>IF((SUM(B132:C132)+K132)&gt;0,2,IF(Лист1!Q115=-1,1,IF(Лист1!Q115&lt;=$B$16,0,1)))</f>
        <v>0</v>
      </c>
      <c r="R132" s="27">
        <f t="shared" si="1"/>
        <v>0</v>
      </c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</row>
    <row r="133" spans="1:46" x14ac:dyDescent="0.25">
      <c r="A133" s="27">
        <f>Лист1!A116</f>
        <v>115</v>
      </c>
      <c r="B133" s="27">
        <f>IF(Лист1!E116=-1,1,IF(Лист1!E116&lt;=$B$16,0,1))</f>
        <v>0</v>
      </c>
      <c r="C133" s="27">
        <f>IF(Лист1!K116=-1,1,IF(Лист1!K116&lt;=$B$16,0,1))</f>
        <v>0</v>
      </c>
      <c r="D133" s="27">
        <f>IF(Лист1!G116=-1,1,IF(Лист1!G116&lt;=$B$16,0,1))</f>
        <v>0</v>
      </c>
      <c r="E133" s="27">
        <f>IF(Лист1!H116=-1,1,IF(Лист1!H116&lt;=$B$16,0,1))</f>
        <v>0</v>
      </c>
      <c r="F133" s="27">
        <f>IF(Лист1!I116=-1,1,IF(Лист1!I116&lt;=$B$16,0,1))</f>
        <v>0</v>
      </c>
      <c r="G133" s="27">
        <f>IF(Лист1!J116=-1,1,IF(Лист1!J116&lt;=$B$16,0,1))</f>
        <v>0</v>
      </c>
      <c r="H133" s="27">
        <f>IF(Лист1!L116=-1,1,IF(Лист1!L116&lt;=$B$16,0,1))</f>
        <v>0</v>
      </c>
      <c r="I133" s="27">
        <f>IF(Лист1!F116=-1,1,IF(Лист1!F116&lt;=$B$16,0,1))</f>
        <v>0</v>
      </c>
      <c r="J133" s="28">
        <f>IF(Лист1!B116=-1,1,IF(Лист1!B116&lt;=$B$16,0,1))</f>
        <v>0</v>
      </c>
      <c r="K133" s="28">
        <f>IF(Лист1!O116=-1,1,IF(Лист1!O116&lt;=$B$16,0,1))</f>
        <v>0</v>
      </c>
      <c r="L133" s="28">
        <f>IF(Лист1!M116=-1,1,IF(Лист1!M116&lt;=$B$16,0,1))</f>
        <v>0</v>
      </c>
      <c r="M133" s="28">
        <f>IF(SUM(B133:C133)+J133&gt;0,2,IF(Лист1!C116=-1,1,IF(Лист1!C116&lt;=$B$16,0,1)))</f>
        <v>0</v>
      </c>
      <c r="N133" s="28">
        <f>IF((SUM(B133:C133)+K133)&gt;0,2,IF(Лист1!P116=-1,1,IF(Лист1!P116&lt;=$B$16,0,1)))</f>
        <v>0</v>
      </c>
      <c r="O133" s="28">
        <f>IF((SUM(B133:C133)+L133)&gt;0,2,IF(Лист1!N116=-1,1,IF(Лист1!N116&lt;=$B$16,0,1)))</f>
        <v>0</v>
      </c>
      <c r="P133" s="28">
        <f>IF(SUM(B133:C133)+J133&gt;0,2,IF(Лист1!D116=-1,1,IF(Лист1!D116&lt;=$B$16,0,1)))</f>
        <v>0</v>
      </c>
      <c r="Q133" s="28">
        <f>IF((SUM(B133:C133)+K133)&gt;0,2,IF(Лист1!Q116=-1,1,IF(Лист1!Q116&lt;=$B$16,0,1)))</f>
        <v>0</v>
      </c>
      <c r="R133" s="27">
        <f t="shared" si="1"/>
        <v>0</v>
      </c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</row>
    <row r="134" spans="1:46" x14ac:dyDescent="0.25">
      <c r="A134" s="27">
        <f>Лист1!A117</f>
        <v>116</v>
      </c>
      <c r="B134" s="27">
        <f>IF(Лист1!E117=-1,1,IF(Лист1!E117&lt;=$B$16,0,1))</f>
        <v>0</v>
      </c>
      <c r="C134" s="27">
        <f>IF(Лист1!K117=-1,1,IF(Лист1!K117&lt;=$B$16,0,1))</f>
        <v>0</v>
      </c>
      <c r="D134" s="27">
        <f>IF(Лист1!G117=-1,1,IF(Лист1!G117&lt;=$B$16,0,1))</f>
        <v>0</v>
      </c>
      <c r="E134" s="27">
        <f>IF(Лист1!H117=-1,1,IF(Лист1!H117&lt;=$B$16,0,1))</f>
        <v>0</v>
      </c>
      <c r="F134" s="27">
        <f>IF(Лист1!I117=-1,1,IF(Лист1!I117&lt;=$B$16,0,1))</f>
        <v>0</v>
      </c>
      <c r="G134" s="27">
        <f>IF(Лист1!J117=-1,1,IF(Лист1!J117&lt;=$B$16,0,1))</f>
        <v>0</v>
      </c>
      <c r="H134" s="27">
        <f>IF(Лист1!L117=-1,1,IF(Лист1!L117&lt;=$B$16,0,1))</f>
        <v>0</v>
      </c>
      <c r="I134" s="27">
        <f>IF(Лист1!F117=-1,1,IF(Лист1!F117&lt;=$B$16,0,1))</f>
        <v>0</v>
      </c>
      <c r="J134" s="28">
        <f>IF(Лист1!B117=-1,1,IF(Лист1!B117&lt;=$B$16,0,1))</f>
        <v>0</v>
      </c>
      <c r="K134" s="28">
        <f>IF(Лист1!O117=-1,1,IF(Лист1!O117&lt;=$B$16,0,1))</f>
        <v>0</v>
      </c>
      <c r="L134" s="28">
        <f>IF(Лист1!M117=-1,1,IF(Лист1!M117&lt;=$B$16,0,1))</f>
        <v>0</v>
      </c>
      <c r="M134" s="28">
        <f>IF(SUM(B134:C134)+J134&gt;0,2,IF(Лист1!C117=-1,1,IF(Лист1!C117&lt;=$B$16,0,1)))</f>
        <v>0</v>
      </c>
      <c r="N134" s="28">
        <f>IF((SUM(B134:C134)+K134)&gt;0,2,IF(Лист1!P117=-1,1,IF(Лист1!P117&lt;=$B$16,0,1)))</f>
        <v>0</v>
      </c>
      <c r="O134" s="28">
        <f>IF((SUM(B134:C134)+L134)&gt;0,2,IF(Лист1!N117=-1,1,IF(Лист1!N117&lt;=$B$16,0,1)))</f>
        <v>0</v>
      </c>
      <c r="P134" s="28">
        <f>IF(SUM(B134:C134)+J134&gt;0,2,IF(Лист1!D117=-1,1,IF(Лист1!D117&lt;=$B$16,0,1)))</f>
        <v>0</v>
      </c>
      <c r="Q134" s="28">
        <f>IF((SUM(B134:C134)+K134)&gt;0,2,IF(Лист1!Q117=-1,1,IF(Лист1!Q117&lt;=$B$16,0,1)))</f>
        <v>0</v>
      </c>
      <c r="R134" s="27">
        <f t="shared" si="1"/>
        <v>0</v>
      </c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</row>
    <row r="135" spans="1:46" x14ac:dyDescent="0.25">
      <c r="A135" s="27">
        <f>Лист1!A118</f>
        <v>117</v>
      </c>
      <c r="B135" s="27">
        <f>IF(Лист1!E118=-1,1,IF(Лист1!E118&lt;=$B$16,0,1))</f>
        <v>0</v>
      </c>
      <c r="C135" s="27">
        <f>IF(Лист1!K118=-1,1,IF(Лист1!K118&lt;=$B$16,0,1))</f>
        <v>0</v>
      </c>
      <c r="D135" s="27">
        <f>IF(Лист1!G118=-1,1,IF(Лист1!G118&lt;=$B$16,0,1))</f>
        <v>0</v>
      </c>
      <c r="E135" s="27">
        <f>IF(Лист1!H118=-1,1,IF(Лист1!H118&lt;=$B$16,0,1))</f>
        <v>0</v>
      </c>
      <c r="F135" s="27">
        <f>IF(Лист1!I118=-1,1,IF(Лист1!I118&lt;=$B$16,0,1))</f>
        <v>0</v>
      </c>
      <c r="G135" s="27">
        <f>IF(Лист1!J118=-1,1,IF(Лист1!J118&lt;=$B$16,0,1))</f>
        <v>0</v>
      </c>
      <c r="H135" s="27">
        <f>IF(Лист1!L118=-1,1,IF(Лист1!L118&lt;=$B$16,0,1))</f>
        <v>0</v>
      </c>
      <c r="I135" s="27">
        <f>IF(Лист1!F118=-1,1,IF(Лист1!F118&lt;=$B$16,0,1))</f>
        <v>0</v>
      </c>
      <c r="J135" s="28">
        <f>IF(Лист1!B118=-1,1,IF(Лист1!B118&lt;=$B$16,0,1))</f>
        <v>0</v>
      </c>
      <c r="K135" s="28">
        <f>IF(Лист1!O118=-1,1,IF(Лист1!O118&lt;=$B$16,0,1))</f>
        <v>0</v>
      </c>
      <c r="L135" s="28">
        <f>IF(Лист1!M118=-1,1,IF(Лист1!M118&lt;=$B$16,0,1))</f>
        <v>0</v>
      </c>
      <c r="M135" s="28">
        <f>IF(SUM(B135:C135)+J135&gt;0,2,IF(Лист1!C118=-1,1,IF(Лист1!C118&lt;=$B$16,0,1)))</f>
        <v>0</v>
      </c>
      <c r="N135" s="28">
        <f>IF((SUM(B135:C135)+K135)&gt;0,2,IF(Лист1!P118=-1,1,IF(Лист1!P118&lt;=$B$16,0,1)))</f>
        <v>0</v>
      </c>
      <c r="O135" s="28">
        <f>IF((SUM(B135:C135)+L135)&gt;0,2,IF(Лист1!N118=-1,1,IF(Лист1!N118&lt;=$B$16,0,1)))</f>
        <v>0</v>
      </c>
      <c r="P135" s="28">
        <f>IF(SUM(B135:C135)+J135&gt;0,2,IF(Лист1!D118=-1,1,IF(Лист1!D118&lt;=$B$16,0,1)))</f>
        <v>0</v>
      </c>
      <c r="Q135" s="28">
        <f>IF((SUM(B135:C135)+K135)&gt;0,2,IF(Лист1!Q118=-1,1,IF(Лист1!Q118&lt;=$B$16,0,1)))</f>
        <v>0</v>
      </c>
      <c r="R135" s="27">
        <f t="shared" si="1"/>
        <v>0</v>
      </c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</row>
    <row r="136" spans="1:46" x14ac:dyDescent="0.25">
      <c r="A136" s="27">
        <f>Лист1!A119</f>
        <v>118</v>
      </c>
      <c r="B136" s="27">
        <f>IF(Лист1!E119=-1,1,IF(Лист1!E119&lt;=$B$16,0,1))</f>
        <v>0</v>
      </c>
      <c r="C136" s="27">
        <f>IF(Лист1!K119=-1,1,IF(Лист1!K119&lt;=$B$16,0,1))</f>
        <v>0</v>
      </c>
      <c r="D136" s="27">
        <f>IF(Лист1!G119=-1,1,IF(Лист1!G119&lt;=$B$16,0,1))</f>
        <v>0</v>
      </c>
      <c r="E136" s="27">
        <f>IF(Лист1!H119=-1,1,IF(Лист1!H119&lt;=$B$16,0,1))</f>
        <v>0</v>
      </c>
      <c r="F136" s="27">
        <f>IF(Лист1!I119=-1,1,IF(Лист1!I119&lt;=$B$16,0,1))</f>
        <v>0</v>
      </c>
      <c r="G136" s="27">
        <f>IF(Лист1!J119=-1,1,IF(Лист1!J119&lt;=$B$16,0,1))</f>
        <v>0</v>
      </c>
      <c r="H136" s="27">
        <f>IF(Лист1!L119=-1,1,IF(Лист1!L119&lt;=$B$16,0,1))</f>
        <v>0</v>
      </c>
      <c r="I136" s="27">
        <f>IF(Лист1!F119=-1,1,IF(Лист1!F119&lt;=$B$16,0,1))</f>
        <v>0</v>
      </c>
      <c r="J136" s="28">
        <f>IF(Лист1!B119=-1,1,IF(Лист1!B119&lt;=$B$16,0,1))</f>
        <v>0</v>
      </c>
      <c r="K136" s="28">
        <f>IF(Лист1!O119=-1,1,IF(Лист1!O119&lt;=$B$16,0,1))</f>
        <v>0</v>
      </c>
      <c r="L136" s="28">
        <f>IF(Лист1!M119=-1,1,IF(Лист1!M119&lt;=$B$16,0,1))</f>
        <v>0</v>
      </c>
      <c r="M136" s="28">
        <f>IF(SUM(B136:C136)+J136&gt;0,2,IF(Лист1!C119=-1,1,IF(Лист1!C119&lt;=$B$16,0,1)))</f>
        <v>0</v>
      </c>
      <c r="N136" s="28">
        <f>IF((SUM(B136:C136)+K136)&gt;0,2,IF(Лист1!P119=-1,1,IF(Лист1!P119&lt;=$B$16,0,1)))</f>
        <v>0</v>
      </c>
      <c r="O136" s="28">
        <f>IF((SUM(B136:C136)+L136)&gt;0,2,IF(Лист1!N119=-1,1,IF(Лист1!N119&lt;=$B$16,0,1)))</f>
        <v>0</v>
      </c>
      <c r="P136" s="28">
        <f>IF(SUM(B136:C136)+J136&gt;0,2,IF(Лист1!D119=-1,1,IF(Лист1!D119&lt;=$B$16,0,1)))</f>
        <v>0</v>
      </c>
      <c r="Q136" s="28">
        <f>IF((SUM(B136:C136)+K136)&gt;0,2,IF(Лист1!Q119=-1,1,IF(Лист1!Q119&lt;=$B$16,0,1)))</f>
        <v>0</v>
      </c>
      <c r="R136" s="27">
        <f t="shared" ref="R136:R140" si="2">IF(SUM(B136:Q136)&gt;0,1,0)</f>
        <v>0</v>
      </c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</row>
    <row r="137" spans="1:46" x14ac:dyDescent="0.25">
      <c r="A137" s="27">
        <f>Лист1!A120</f>
        <v>119</v>
      </c>
      <c r="B137" s="27">
        <f>IF(Лист1!E120=-1,1,IF(Лист1!E120&lt;=$B$16,0,1))</f>
        <v>0</v>
      </c>
      <c r="C137" s="27">
        <f>IF(Лист1!K120=-1,1,IF(Лист1!K120&lt;=$B$16,0,1))</f>
        <v>0</v>
      </c>
      <c r="D137" s="27">
        <f>IF(Лист1!G120=-1,1,IF(Лист1!G120&lt;=$B$16,0,1))</f>
        <v>0</v>
      </c>
      <c r="E137" s="27">
        <f>IF(Лист1!H120=-1,1,IF(Лист1!H120&lt;=$B$16,0,1))</f>
        <v>0</v>
      </c>
      <c r="F137" s="27">
        <f>IF(Лист1!I120=-1,1,IF(Лист1!I120&lt;=$B$16,0,1))</f>
        <v>0</v>
      </c>
      <c r="G137" s="27">
        <f>IF(Лист1!J120=-1,1,IF(Лист1!J120&lt;=$B$16,0,1))</f>
        <v>0</v>
      </c>
      <c r="H137" s="27">
        <f>IF(Лист1!L120=-1,1,IF(Лист1!L120&lt;=$B$16,0,1))</f>
        <v>0</v>
      </c>
      <c r="I137" s="27">
        <f>IF(Лист1!F120=-1,1,IF(Лист1!F120&lt;=$B$16,0,1))</f>
        <v>0</v>
      </c>
      <c r="J137" s="28">
        <f>IF(Лист1!B120=-1,1,IF(Лист1!B120&lt;=$B$16,0,1))</f>
        <v>0</v>
      </c>
      <c r="K137" s="28">
        <f>IF(Лист1!O120=-1,1,IF(Лист1!O120&lt;=$B$16,0,1))</f>
        <v>0</v>
      </c>
      <c r="L137" s="28">
        <f>IF(Лист1!M120=-1,1,IF(Лист1!M120&lt;=$B$16,0,1))</f>
        <v>0</v>
      </c>
      <c r="M137" s="28">
        <f>IF(SUM(B137:C137)+J137&gt;0,2,IF(Лист1!C120=-1,1,IF(Лист1!C120&lt;=$B$16,0,1)))</f>
        <v>0</v>
      </c>
      <c r="N137" s="28">
        <f>IF((SUM(B137:C137)+K137)&gt;0,2,IF(Лист1!P120=-1,1,IF(Лист1!P120&lt;=$B$16,0,1)))</f>
        <v>0</v>
      </c>
      <c r="O137" s="28">
        <f>IF((SUM(B137:C137)+L137)&gt;0,2,IF(Лист1!N120=-1,1,IF(Лист1!N120&lt;=$B$16,0,1)))</f>
        <v>0</v>
      </c>
      <c r="P137" s="28">
        <f>IF(SUM(B137:C137)+J137&gt;0,2,IF(Лист1!D120=-1,1,IF(Лист1!D120&lt;=$B$16,0,1)))</f>
        <v>0</v>
      </c>
      <c r="Q137" s="28">
        <f>IF((SUM(B137:C137)+K137)&gt;0,2,IF(Лист1!Q120=-1,1,IF(Лист1!Q120&lt;=$B$16,0,1)))</f>
        <v>0</v>
      </c>
      <c r="R137" s="27">
        <f t="shared" si="2"/>
        <v>0</v>
      </c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</row>
    <row r="138" spans="1:46" x14ac:dyDescent="0.25">
      <c r="A138" s="27">
        <f>Лист1!A121</f>
        <v>120</v>
      </c>
      <c r="B138" s="27">
        <f>IF(Лист1!E121=-1,1,IF(Лист1!E121&lt;=$B$16,0,1))</f>
        <v>0</v>
      </c>
      <c r="C138" s="27">
        <f>IF(Лист1!K121=-1,1,IF(Лист1!K121&lt;=$B$16,0,1))</f>
        <v>0</v>
      </c>
      <c r="D138" s="27">
        <f>IF(Лист1!G121=-1,1,IF(Лист1!G121&lt;=$B$16,0,1))</f>
        <v>0</v>
      </c>
      <c r="E138" s="27">
        <f>IF(Лист1!H121=-1,1,IF(Лист1!H121&lt;=$B$16,0,1))</f>
        <v>0</v>
      </c>
      <c r="F138" s="27">
        <f>IF(Лист1!I121=-1,1,IF(Лист1!I121&lt;=$B$16,0,1))</f>
        <v>0</v>
      </c>
      <c r="G138" s="27">
        <f>IF(Лист1!J121=-1,1,IF(Лист1!J121&lt;=$B$16,0,1))</f>
        <v>0</v>
      </c>
      <c r="H138" s="27">
        <f>IF(Лист1!L121=-1,1,IF(Лист1!L121&lt;=$B$16,0,1))</f>
        <v>0</v>
      </c>
      <c r="I138" s="27">
        <f>IF(Лист1!F121=-1,1,IF(Лист1!F121&lt;=$B$16,0,1))</f>
        <v>0</v>
      </c>
      <c r="J138" s="28">
        <f>IF(Лист1!B121=-1,1,IF(Лист1!B121&lt;=$B$16,0,1))</f>
        <v>0</v>
      </c>
      <c r="K138" s="28">
        <f>IF(Лист1!O121=-1,1,IF(Лист1!O121&lt;=$B$16,0,1))</f>
        <v>0</v>
      </c>
      <c r="L138" s="28">
        <f>IF(Лист1!M121=-1,1,IF(Лист1!M121&lt;=$B$16,0,1))</f>
        <v>0</v>
      </c>
      <c r="M138" s="28">
        <f>IF(SUM(B138:C138)+J138&gt;0,2,IF(Лист1!C121=-1,1,IF(Лист1!C121&lt;=$B$16,0,1)))</f>
        <v>0</v>
      </c>
      <c r="N138" s="28">
        <f>IF((SUM(B138:C138)+K138)&gt;0,2,IF(Лист1!P121=-1,1,IF(Лист1!P121&lt;=$B$16,0,1)))</f>
        <v>0</v>
      </c>
      <c r="O138" s="28">
        <f>IF((SUM(B138:C138)+L138)&gt;0,2,IF(Лист1!N121=-1,1,IF(Лист1!N121&lt;=$B$16,0,1)))</f>
        <v>0</v>
      </c>
      <c r="P138" s="28">
        <f>IF(SUM(B138:C138)+J138&gt;0,2,IF(Лист1!D121=-1,1,IF(Лист1!D121&lt;=$B$16,0,1)))</f>
        <v>0</v>
      </c>
      <c r="Q138" s="28">
        <f>IF((SUM(B138:C138)+K138)&gt;0,2,IF(Лист1!Q121=-1,1,IF(Лист1!Q121&lt;=$B$16,0,1)))</f>
        <v>0</v>
      </c>
      <c r="R138" s="27">
        <f t="shared" si="2"/>
        <v>0</v>
      </c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</row>
    <row r="139" spans="1:46" x14ac:dyDescent="0.25">
      <c r="A139" s="27">
        <f>Лист1!A122</f>
        <v>121</v>
      </c>
      <c r="B139" s="27">
        <f>IF(Лист1!E122=-1,1,IF(Лист1!E122&lt;=$B$16,0,1))</f>
        <v>0</v>
      </c>
      <c r="C139" s="27">
        <f>IF(Лист1!K122=-1,1,IF(Лист1!K122&lt;=$B$16,0,1))</f>
        <v>0</v>
      </c>
      <c r="D139" s="27">
        <f>IF(Лист1!G122=-1,1,IF(Лист1!G122&lt;=$B$16,0,1))</f>
        <v>0</v>
      </c>
      <c r="E139" s="27">
        <f>IF(Лист1!H122=-1,1,IF(Лист1!H122&lt;=$B$16,0,1))</f>
        <v>0</v>
      </c>
      <c r="F139" s="27">
        <f>IF(Лист1!I122=-1,1,IF(Лист1!I122&lt;=$B$16,0,1))</f>
        <v>0</v>
      </c>
      <c r="G139" s="27">
        <f>IF(Лист1!J122=-1,1,IF(Лист1!J122&lt;=$B$16,0,1))</f>
        <v>0</v>
      </c>
      <c r="H139" s="27">
        <f>IF(Лист1!L122=-1,1,IF(Лист1!L122&lt;=$B$16,0,1))</f>
        <v>0</v>
      </c>
      <c r="I139" s="27">
        <f>IF(Лист1!F122=-1,1,IF(Лист1!F122&lt;=$B$16,0,1))</f>
        <v>0</v>
      </c>
      <c r="J139" s="28">
        <f>IF(Лист1!B122=-1,1,IF(Лист1!B122&lt;=$B$16,0,1))</f>
        <v>0</v>
      </c>
      <c r="K139" s="28">
        <f>IF(Лист1!O122=-1,1,IF(Лист1!O122&lt;=$B$16,0,1))</f>
        <v>0</v>
      </c>
      <c r="L139" s="28">
        <f>IF(Лист1!M122=-1,1,IF(Лист1!M122&lt;=$B$16,0,1))</f>
        <v>0</v>
      </c>
      <c r="M139" s="28">
        <f>IF(SUM(B139:C139)+J139&gt;0,2,IF(Лист1!C122=-1,1,IF(Лист1!C122&lt;=$B$16,0,1)))</f>
        <v>0</v>
      </c>
      <c r="N139" s="28">
        <f>IF((SUM(B139:C139)+K139)&gt;0,2,IF(Лист1!P122=-1,1,IF(Лист1!P122&lt;=$B$16,0,1)))</f>
        <v>0</v>
      </c>
      <c r="O139" s="28">
        <f>IF((SUM(B139:C139)+L139)&gt;0,2,IF(Лист1!N122=-1,1,IF(Лист1!N122&lt;=$B$16,0,1)))</f>
        <v>0</v>
      </c>
      <c r="P139" s="28">
        <f>IF(SUM(B139:C139)+J139&gt;0,2,IF(Лист1!D122=-1,1,IF(Лист1!D122&lt;=$B$16,0,1)))</f>
        <v>0</v>
      </c>
      <c r="Q139" s="28">
        <f>IF((SUM(B139:C139)+K139)&gt;0,2,IF(Лист1!Q122=-1,1,IF(Лист1!Q122&lt;=$B$16,0,1)))</f>
        <v>0</v>
      </c>
      <c r="R139" s="27">
        <f t="shared" si="2"/>
        <v>0</v>
      </c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</row>
    <row r="140" spans="1:46" x14ac:dyDescent="0.25">
      <c r="A140" s="27">
        <f>Лист1!A123</f>
        <v>122</v>
      </c>
      <c r="B140" s="27">
        <f>IF(Лист1!E123=-1,1,IF(Лист1!E123&lt;=$B$16,0,1))</f>
        <v>0</v>
      </c>
      <c r="C140" s="27">
        <f>IF(Лист1!K123=-1,1,IF(Лист1!K123&lt;=$B$16,0,1))</f>
        <v>0</v>
      </c>
      <c r="D140" s="27">
        <f>IF(Лист1!G123=-1,1,IF(Лист1!G123&lt;=$B$16,0,1))</f>
        <v>0</v>
      </c>
      <c r="E140" s="27">
        <f>IF(Лист1!H123=-1,1,IF(Лист1!H123&lt;=$B$16,0,1))</f>
        <v>0</v>
      </c>
      <c r="F140" s="27">
        <f>IF(Лист1!I123=-1,1,IF(Лист1!I123&lt;=$B$16,0,1))</f>
        <v>0</v>
      </c>
      <c r="G140" s="27">
        <f>IF(Лист1!J123=-1,1,IF(Лист1!J123&lt;=$B$16,0,1))</f>
        <v>0</v>
      </c>
      <c r="H140" s="27">
        <f>IF(Лист1!L123=-1,1,IF(Лист1!L123&lt;=$B$16,0,1))</f>
        <v>0</v>
      </c>
      <c r="I140" s="27">
        <f>IF(Лист1!F123=-1,1,IF(Лист1!F123&lt;=$B$16,0,1))</f>
        <v>0</v>
      </c>
      <c r="J140" s="28">
        <f>IF(Лист1!B123=-1,1,IF(Лист1!B123&lt;=$B$16,0,1))</f>
        <v>0</v>
      </c>
      <c r="K140" s="28">
        <f>IF(Лист1!O123=-1,1,IF(Лист1!O123&lt;=$B$16,0,1))</f>
        <v>0</v>
      </c>
      <c r="L140" s="28">
        <f>IF(Лист1!M123=-1,1,IF(Лист1!M123&lt;=$B$16,0,1))</f>
        <v>0</v>
      </c>
      <c r="M140" s="28">
        <f>IF(SUM(B140:C140)+J140&gt;0,2,IF(Лист1!C123=-1,1,IF(Лист1!C123&lt;=$B$16,0,1)))</f>
        <v>0</v>
      </c>
      <c r="N140" s="28">
        <f>IF((SUM(B140:C140)+K140)&gt;0,2,IF(Лист1!P123=-1,1,IF(Лист1!P123&lt;=$B$16,0,1)))</f>
        <v>0</v>
      </c>
      <c r="O140" s="28">
        <f>IF((SUM(B140:C140)+L140)&gt;0,2,IF(Лист1!N123=-1,1,IF(Лист1!N123&lt;=$B$16,0,1)))</f>
        <v>0</v>
      </c>
      <c r="P140" s="28">
        <f>IF(SUM(B140:C140)+J140&gt;0,2,IF(Лист1!D123=-1,1,IF(Лист1!D123&lt;=$B$16,0,1)))</f>
        <v>0</v>
      </c>
      <c r="Q140" s="28">
        <f>IF((SUM(B140:C140)+K140)&gt;0,2,IF(Лист1!Q123=-1,1,IF(Лист1!Q123&lt;=$B$16,0,1)))</f>
        <v>0</v>
      </c>
      <c r="R140" s="27">
        <f t="shared" si="2"/>
        <v>0</v>
      </c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</row>
    <row r="141" spans="1:46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</row>
    <row r="142" spans="1:46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</row>
    <row r="143" spans="1:46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</row>
    <row r="144" spans="1:46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</row>
    <row r="145" spans="1:46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</row>
    <row r="146" spans="1:46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</row>
    <row r="147" spans="1:46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</row>
    <row r="148" spans="1:46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</row>
    <row r="149" spans="1:46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</row>
    <row r="150" spans="1:46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</row>
    <row r="151" spans="1:46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</row>
    <row r="152" spans="1:46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</row>
    <row r="153" spans="1:46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</row>
    <row r="154" spans="1:46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</row>
    <row r="155" spans="1:46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</row>
    <row r="156" spans="1:46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</row>
    <row r="157" spans="1:46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</row>
    <row r="158" spans="1:46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</row>
    <row r="159" spans="1:46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</row>
    <row r="160" spans="1:46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</row>
    <row r="161" spans="1:46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</row>
    <row r="162" spans="1:46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</row>
    <row r="163" spans="1:46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</row>
    <row r="164" spans="1:46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</row>
    <row r="165" spans="1:46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</row>
    <row r="166" spans="1:46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</row>
    <row r="167" spans="1:46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</row>
    <row r="168" spans="1:46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</row>
    <row r="169" spans="1:46" x14ac:dyDescent="0.25"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</row>
    <row r="170" spans="1:46" x14ac:dyDescent="0.25"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</row>
    <row r="171" spans="1:46" x14ac:dyDescent="0.25"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</row>
    <row r="172" spans="1:46" x14ac:dyDescent="0.25"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</row>
    <row r="173" spans="1:46" x14ac:dyDescent="0.25"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</row>
    <row r="174" spans="1:46" x14ac:dyDescent="0.25"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</row>
    <row r="175" spans="1:46" x14ac:dyDescent="0.25"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</row>
    <row r="176" spans="1:46" x14ac:dyDescent="0.25"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</row>
    <row r="177" spans="32:46" x14ac:dyDescent="0.25"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</row>
    <row r="178" spans="32:46" x14ac:dyDescent="0.25"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</row>
    <row r="179" spans="32:46" x14ac:dyDescent="0.25"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</row>
    <row r="180" spans="32:46" x14ac:dyDescent="0.25"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</row>
    <row r="181" spans="32:46" x14ac:dyDescent="0.25"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</row>
    <row r="182" spans="32:46" x14ac:dyDescent="0.25"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</row>
    <row r="183" spans="32:46" x14ac:dyDescent="0.25"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2"/>
  <sheetViews>
    <sheetView zoomScale="70" zoomScaleNormal="70" workbookViewId="0">
      <selection activeCell="AG1" sqref="AG1"/>
    </sheetView>
  </sheetViews>
  <sheetFormatPr defaultRowHeight="15" x14ac:dyDescent="0.25"/>
  <cols>
    <col min="1" max="1" width="27" style="28" customWidth="1"/>
    <col min="2" max="2" width="30.28515625" style="28" customWidth="1"/>
    <col min="3" max="3" width="34.42578125" style="28" customWidth="1"/>
    <col min="4" max="4" width="21.5703125" style="28" customWidth="1"/>
    <col min="5" max="5" width="24.28515625" style="28" customWidth="1"/>
    <col min="6" max="6" width="26" style="28" customWidth="1"/>
    <col min="7" max="7" width="24" style="28" customWidth="1"/>
    <col min="8" max="8" width="27" style="28" customWidth="1"/>
    <col min="9" max="9" width="26.85546875" style="28" customWidth="1"/>
    <col min="10" max="10" width="23" style="28" customWidth="1"/>
    <col min="11" max="11" width="23.85546875" style="28" customWidth="1"/>
    <col min="12" max="12" width="23.42578125" style="28" customWidth="1"/>
    <col min="13" max="13" width="20.7109375" style="28" customWidth="1"/>
    <col min="14" max="14" width="23.28515625" style="28" customWidth="1"/>
    <col min="15" max="15" width="26.140625" style="28" customWidth="1"/>
    <col min="16" max="16" width="27.85546875" style="28" customWidth="1"/>
    <col min="17" max="17" width="30.140625" style="28" customWidth="1"/>
    <col min="18" max="18" width="18.140625" style="28" customWidth="1"/>
    <col min="19" max="29" width="9.140625" style="28"/>
    <col min="30" max="30" width="22.85546875" style="28" customWidth="1"/>
    <col min="31" max="31" width="9.140625" style="28"/>
    <col min="32" max="32" width="29.5703125" style="28" customWidth="1"/>
    <col min="33" max="33" width="24.5703125" style="28" customWidth="1"/>
    <col min="34" max="34" width="15.85546875" style="28" customWidth="1"/>
    <col min="35" max="36" width="9.140625" style="28"/>
    <col min="37" max="37" width="26" style="28" customWidth="1"/>
    <col min="38" max="45" width="9.140625" style="28"/>
    <col min="46" max="46" width="9.140625" style="28" customWidth="1"/>
    <col min="47" max="16384" width="9.140625" style="28"/>
  </cols>
  <sheetData>
    <row r="1" spans="1:43" x14ac:dyDescent="0.25">
      <c r="AF1" s="5" t="s">
        <v>19</v>
      </c>
      <c r="AG1" s="6">
        <f>B15</f>
        <v>1.8</v>
      </c>
      <c r="AH1" s="7" t="s">
        <v>20</v>
      </c>
      <c r="AI1" s="7"/>
      <c r="AJ1" s="7"/>
      <c r="AK1" s="7"/>
      <c r="AL1" s="7"/>
      <c r="AM1" s="7"/>
      <c r="AN1" s="7"/>
      <c r="AO1" s="7"/>
      <c r="AP1" s="7"/>
      <c r="AQ1" s="8"/>
    </row>
    <row r="2" spans="1:43" x14ac:dyDescent="0.25">
      <c r="AF2" s="9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1"/>
    </row>
    <row r="3" spans="1:43" x14ac:dyDescent="0.25">
      <c r="AF3" s="22" t="s">
        <v>75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</row>
    <row r="4" spans="1:43" x14ac:dyDescent="0.25">
      <c r="AF4" s="9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</row>
    <row r="5" spans="1:43" x14ac:dyDescent="0.25">
      <c r="AF5" s="9" t="s">
        <v>36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</row>
    <row r="6" spans="1:43" x14ac:dyDescent="0.25">
      <c r="AF6" s="14" t="s">
        <v>73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</row>
    <row r="7" spans="1:43" x14ac:dyDescent="0.25">
      <c r="AF7" s="14" t="s">
        <v>56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</row>
    <row r="8" spans="1:43" x14ac:dyDescent="0.25">
      <c r="AF8" s="9" t="s">
        <v>37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"/>
    </row>
    <row r="9" spans="1:43" x14ac:dyDescent="0.25">
      <c r="AF9" s="9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/>
    </row>
    <row r="10" spans="1:43" x14ac:dyDescent="0.25">
      <c r="AF10" s="9" t="s">
        <v>14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/>
    </row>
    <row r="11" spans="1:43" x14ac:dyDescent="0.25">
      <c r="AF11" s="9" t="s">
        <v>15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</row>
    <row r="12" spans="1:43" x14ac:dyDescent="0.25">
      <c r="AF12" s="9" t="s">
        <v>16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</row>
    <row r="13" spans="1:43" x14ac:dyDescent="0.25">
      <c r="AF13" s="9" t="s">
        <v>17</v>
      </c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</row>
    <row r="14" spans="1:43" x14ac:dyDescent="0.25">
      <c r="AF14" s="9" t="s">
        <v>18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</row>
    <row r="15" spans="1:43" x14ac:dyDescent="0.25">
      <c r="A15" s="28" t="s">
        <v>0</v>
      </c>
      <c r="B15" s="19">
        <v>1.8</v>
      </c>
      <c r="AF15" s="3" t="s">
        <v>74</v>
      </c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</row>
    <row r="16" spans="1:43" x14ac:dyDescent="0.25">
      <c r="B16" s="28" t="s">
        <v>39</v>
      </c>
      <c r="C16" s="28" t="s">
        <v>40</v>
      </c>
      <c r="D16" s="28" t="s">
        <v>41</v>
      </c>
      <c r="E16" s="28" t="s">
        <v>42</v>
      </c>
      <c r="F16" s="28" t="s">
        <v>43</v>
      </c>
      <c r="G16" s="28" t="s">
        <v>44</v>
      </c>
      <c r="H16" s="28" t="s">
        <v>45</v>
      </c>
      <c r="I16" s="28" t="s">
        <v>46</v>
      </c>
      <c r="J16" s="28" t="s">
        <v>47</v>
      </c>
      <c r="K16" s="28" t="s">
        <v>48</v>
      </c>
      <c r="L16" s="28" t="s">
        <v>49</v>
      </c>
      <c r="M16" s="28" t="s">
        <v>50</v>
      </c>
      <c r="N16" s="28" t="s">
        <v>51</v>
      </c>
      <c r="O16" s="28" t="s">
        <v>52</v>
      </c>
      <c r="P16" s="28" t="s">
        <v>53</v>
      </c>
      <c r="Q16" s="28" t="s">
        <v>54</v>
      </c>
      <c r="R16" s="28" t="s">
        <v>55</v>
      </c>
      <c r="AF16" s="9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</row>
    <row r="17" spans="1:43" x14ac:dyDescent="0.25">
      <c r="A17" s="28" t="str">
        <f>Лист1!A1</f>
        <v>Die</v>
      </c>
      <c r="B17" s="28" t="str">
        <f>SUBSTITUTE((Лист1!E1&amp;" "&amp;B15)," ","_")</f>
        <v>IOTEST_1,8</v>
      </c>
      <c r="C17" s="28" t="str">
        <f>SUBSTITUTE((Лист1!K1&amp;" "&amp;B15)," ","_")</f>
        <v>NANDTREE_1,8</v>
      </c>
      <c r="D17" s="28" t="str">
        <f>SUBSTITUTE((Лист1!G1&amp;" "&amp;B15)," ","_")</f>
        <v>LOGIC1_1,8</v>
      </c>
      <c r="E17" s="28" t="str">
        <f>SUBSTITUTE((Лист1!H1&amp;" "&amp;B15)," ","_")</f>
        <v>LOGIC2_1,8</v>
      </c>
      <c r="F17" s="28" t="str">
        <f>SUBSTITUTE((Лист1!I1&amp;" "&amp;B15)," ","_")</f>
        <v>LOGIC3_1,8</v>
      </c>
      <c r="G17" s="28" t="str">
        <f>SUBSTITUTE((Лист1!J1&amp;" "&amp;B15)," ","_")</f>
        <v>LOGIC4_1,8</v>
      </c>
      <c r="H17" s="28" t="str">
        <f>SUBSTITUTE((Лист1!L1&amp;" "&amp;B15)," ","_")</f>
        <v>PUPD_1,8</v>
      </c>
      <c r="I17" s="28" t="str">
        <f>SUBSTITUTE((Лист1!F1&amp;" "&amp;B15)," ","_")</f>
        <v>LIFETEST_1,8</v>
      </c>
      <c r="J17" s="20" t="str">
        <f>SUBSTITUTE((Лист1!B1&amp;" "&amp;$B$15)," ","_")</f>
        <v>DPRAM4KX64DATA_1,8</v>
      </c>
      <c r="K17" s="20" t="str">
        <f>SUBSTITUTE((Лист1!O1&amp;" "&amp;$B$15)," ","_")</f>
        <v>SPRAMB2KX18DATA_1,8</v>
      </c>
      <c r="L17" s="20" t="str">
        <f>SUBSTITUTE((Лист1!M1&amp;" "&amp;$B$15)," ","_")</f>
        <v>ROM8KX64DATA_1,8</v>
      </c>
      <c r="M17" s="20" t="str">
        <f>SUBSTITUTE((Лист1!C1&amp;" "&amp;$B$15)," ","_")</f>
        <v>DPRAM4KX64MARCHC_1,8</v>
      </c>
      <c r="N17" s="20" t="str">
        <f>SUBSTITUTE((Лист1!P1&amp;" "&amp;$B$15)," ","_")</f>
        <v>SPRAMB2KX18MARCHC_1,8</v>
      </c>
      <c r="O17" s="20" t="str">
        <f>SUBSTITUTE((Лист1!N1&amp;" "&amp;$B$15)," ","_")</f>
        <v>ROM8KX64READ_1,8</v>
      </c>
      <c r="P17" s="20" t="str">
        <f>SUBSTITUTE((Лист1!D1&amp;" "&amp;$B$15)," ","_")</f>
        <v>DPRAM4KX64RETFUNK_1,8</v>
      </c>
      <c r="Q17" s="20" t="str">
        <f>SUBSTITUTE((Лист1!Q1&amp;" "&amp;$B$15)," ","_")</f>
        <v>SPRAMB2KX18RETFUNK_1,8</v>
      </c>
      <c r="R17" s="28" t="str">
        <f>SUBSTITUTE((Лист1!R1&amp;" "&amp;$B$15)," ","_")</f>
        <v>TOTAL_1,8</v>
      </c>
      <c r="AF17" s="9" t="s">
        <v>2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1"/>
    </row>
    <row r="18" spans="1:43" x14ac:dyDescent="0.25">
      <c r="A18" s="28">
        <f>Лист1!A2</f>
        <v>1</v>
      </c>
      <c r="B18" s="28">
        <f>IF(Лист1!E2=-1,1,IF(Лист1!E2&lt;=$B$15,0,1))</f>
        <v>0</v>
      </c>
      <c r="C18" s="28">
        <f>IF(Лист1!K2=-1,1,IF(Лист1!K2&lt;=$B$15,0,1))</f>
        <v>0</v>
      </c>
      <c r="D18" s="28">
        <f>IF(Лист1!G2=-1,1,IF(Лист1!G2&lt;=$B$15,0,1))</f>
        <v>0</v>
      </c>
      <c r="E18" s="28">
        <f>IF(Лист1!H2=-1,1,IF(Лист1!H2&lt;=$B$15,0,1))</f>
        <v>0</v>
      </c>
      <c r="F18" s="28">
        <f>IF(Лист1!I2=-1,1,IF(Лист1!I2&lt;=$B$15,0,1))</f>
        <v>0</v>
      </c>
      <c r="G18" s="28">
        <f>IF(Лист1!J2=-1,1,IF(Лист1!J2&lt;=$B$15,0,1))</f>
        <v>0</v>
      </c>
      <c r="H18" s="28">
        <f>IF(Лист1!L2=-1,1,IF(Лист1!L2&lt;=$B$15,0,1))</f>
        <v>0</v>
      </c>
      <c r="I18" s="28">
        <f>IF(Лист1!F2=-1,1,IF(Лист1!F2&lt;=$B$15,0,1))</f>
        <v>0</v>
      </c>
      <c r="J18" s="28">
        <f>IF(Лист1!B2=-1,1,IF(Лист1!B2&lt;=$B$15,0,1))</f>
        <v>0</v>
      </c>
      <c r="K18" s="28">
        <f>IF(Лист1!O2=-1,1,IF(Лист1!O2&lt;=$B$15,0,1))</f>
        <v>0</v>
      </c>
      <c r="L18" s="28">
        <f>IF(Лист1!M2=-1,1,IF(Лист1!M2&lt;=$B$15,0,1))</f>
        <v>0</v>
      </c>
      <c r="M18" s="28">
        <f>IF(SUM(B18:C18)+J18&gt;0,2,IF(Лист1!C2=-1,1,IF(Лист1!C2&lt;=$B$15,0,1)))</f>
        <v>0</v>
      </c>
      <c r="N18" s="28">
        <f>IF((SUM(B18:C18)+K18)&gt;0,2,IF(Лист1!P2=-1,1,IF(Лист1!P2&lt;=$B$15,0,1)))</f>
        <v>0</v>
      </c>
      <c r="O18" s="28">
        <f>IF((SUM(B18:C18)+L18)&gt;0,2,IF(Лист1!N2=-1,1,IF(Лист1!N2&lt;=$B$15,0,1)))</f>
        <v>0</v>
      </c>
      <c r="P18" s="28">
        <f>IF(SUM(B18:C18)+J18&gt;0,2,IF(Лист1!D2=-1,1,IF(Лист1!D2&lt;=$B$15,0,1)))</f>
        <v>0</v>
      </c>
      <c r="Q18" s="28">
        <f>IF((SUM(B18:C18)+K18)&gt;0,2,IF(Лист1!Q2=-1,1,IF(Лист1!Q2&lt;=$B$15,0,1)))</f>
        <v>0</v>
      </c>
      <c r="R18" s="28">
        <f>IF(SUM(B18:Q18)&gt;0,1,0)</f>
        <v>0</v>
      </c>
      <c r="AF18" s="9" t="s">
        <v>3</v>
      </c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/>
    </row>
    <row r="19" spans="1:43" x14ac:dyDescent="0.25">
      <c r="A19" s="28">
        <f>Лист1!A3</f>
        <v>2</v>
      </c>
      <c r="B19" s="28">
        <f>IF(Лист1!E3=-1,1,IF(Лист1!E3&lt;=$B$15,0,1))</f>
        <v>0</v>
      </c>
      <c r="C19" s="28">
        <f>IF(Лист1!K3=-1,1,IF(Лист1!K3&lt;=$B$15,0,1))</f>
        <v>0</v>
      </c>
      <c r="D19" s="28">
        <f>IF(Лист1!G3=-1,1,IF(Лист1!G3&lt;=$B$15,0,1))</f>
        <v>0</v>
      </c>
      <c r="E19" s="28">
        <f>IF(Лист1!H3=-1,1,IF(Лист1!H3&lt;=$B$15,0,1))</f>
        <v>0</v>
      </c>
      <c r="F19" s="28">
        <f>IF(Лист1!I3=-1,1,IF(Лист1!I3&lt;=$B$15,0,1))</f>
        <v>0</v>
      </c>
      <c r="G19" s="28">
        <f>IF(Лист1!J3=-1,1,IF(Лист1!J3&lt;=$B$15,0,1))</f>
        <v>0</v>
      </c>
      <c r="H19" s="28">
        <f>IF(Лист1!L3=-1,1,IF(Лист1!L3&lt;=$B$15,0,1))</f>
        <v>0</v>
      </c>
      <c r="I19" s="28">
        <f>IF(Лист1!F3=-1,1,IF(Лист1!F3&lt;=$B$15,0,1))</f>
        <v>0</v>
      </c>
      <c r="J19" s="28">
        <f>IF(Лист1!B3=-1,1,IF(Лист1!B3&lt;=$B$15,0,1))</f>
        <v>0</v>
      </c>
      <c r="K19" s="28">
        <f>IF(Лист1!O3=-1,1,IF(Лист1!O3&lt;=$B$15,0,1))</f>
        <v>0</v>
      </c>
      <c r="L19" s="28">
        <f>IF(Лист1!M3=-1,1,IF(Лист1!M3&lt;=$B$15,0,1))</f>
        <v>0</v>
      </c>
      <c r="M19" s="28">
        <f>IF(SUM(B19:C19)+J19&gt;0,2,IF(Лист1!C3=-1,1,IF(Лист1!C3&lt;=$B$15,0,1)))</f>
        <v>0</v>
      </c>
      <c r="N19" s="28">
        <f>IF((SUM(B19:C19)+K19)&gt;0,2,IF(Лист1!P3=-1,1,IF(Лист1!P3&lt;=$B$15,0,1)))</f>
        <v>0</v>
      </c>
      <c r="O19" s="28">
        <f>IF((SUM(B19:C19)+L19)&gt;0,2,IF(Лист1!N3=-1,1,IF(Лист1!N3&lt;=$B$15,0,1)))</f>
        <v>0</v>
      </c>
      <c r="P19" s="28">
        <f>IF(SUM(B19:C19)+J19&gt;0,2,IF(Лист1!D3=-1,1,IF(Лист1!D3&lt;=$B$15,0,1)))</f>
        <v>0</v>
      </c>
      <c r="Q19" s="28">
        <f>IF((SUM(B19:C19)+K19)&gt;0,2,IF(Лист1!Q3=-1,1,IF(Лист1!Q3&lt;=$B$15,0,1)))</f>
        <v>0</v>
      </c>
      <c r="R19" s="28">
        <f t="shared" ref="R19:R82" si="0">IF(SUM(B19:Q19)&gt;0,1,0)</f>
        <v>0</v>
      </c>
      <c r="AF19" s="9" t="s">
        <v>13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1"/>
    </row>
    <row r="20" spans="1:43" x14ac:dyDescent="0.25">
      <c r="A20" s="28">
        <f>Лист1!A4</f>
        <v>3</v>
      </c>
      <c r="B20" s="28">
        <f>IF(Лист1!E4=-1,1,IF(Лист1!E4&lt;=$B$15,0,1))</f>
        <v>0</v>
      </c>
      <c r="C20" s="28">
        <f>IF(Лист1!K4=-1,1,IF(Лист1!K4&lt;=$B$15,0,1))</f>
        <v>0</v>
      </c>
      <c r="D20" s="28">
        <f>IF(Лист1!G4=-1,1,IF(Лист1!G4&lt;=$B$15,0,1))</f>
        <v>0</v>
      </c>
      <c r="E20" s="28">
        <f>IF(Лист1!H4=-1,1,IF(Лист1!H4&lt;=$B$15,0,1))</f>
        <v>0</v>
      </c>
      <c r="F20" s="28">
        <f>IF(Лист1!I4=-1,1,IF(Лист1!I4&lt;=$B$15,0,1))</f>
        <v>1</v>
      </c>
      <c r="G20" s="28">
        <f>IF(Лист1!J4=-1,1,IF(Лист1!J4&lt;=$B$15,0,1))</f>
        <v>0</v>
      </c>
      <c r="H20" s="28">
        <f>IF(Лист1!L4=-1,1,IF(Лист1!L4&lt;=$B$15,0,1))</f>
        <v>0</v>
      </c>
      <c r="I20" s="28">
        <f>IF(Лист1!F4=-1,1,IF(Лист1!F4&lt;=$B$15,0,1))</f>
        <v>0</v>
      </c>
      <c r="J20" s="28">
        <f>IF(Лист1!B4=-1,1,IF(Лист1!B4&lt;=$B$15,0,1))</f>
        <v>0</v>
      </c>
      <c r="K20" s="28">
        <f>IF(Лист1!O4=-1,1,IF(Лист1!O4&lt;=$B$15,0,1))</f>
        <v>0</v>
      </c>
      <c r="L20" s="28">
        <f>IF(Лист1!M4=-1,1,IF(Лист1!M4&lt;=$B$15,0,1))</f>
        <v>0</v>
      </c>
      <c r="M20" s="28">
        <f>IF(SUM(B20:C20)+J20&gt;0,2,IF(Лист1!C4=-1,1,IF(Лист1!C4&lt;=$B$15,0,1)))</f>
        <v>0</v>
      </c>
      <c r="N20" s="28">
        <f>IF((SUM(B20:C20)+K20)&gt;0,2,IF(Лист1!P4=-1,1,IF(Лист1!P4&lt;=$B$15,0,1)))</f>
        <v>0</v>
      </c>
      <c r="O20" s="28">
        <f>IF((SUM(B20:C20)+L20)&gt;0,2,IF(Лист1!N4=-1,1,IF(Лист1!N4&lt;=$B$15,0,1)))</f>
        <v>0</v>
      </c>
      <c r="P20" s="28">
        <f>IF(SUM(B20:C20)+J20&gt;0,2,IF(Лист1!D4=-1,1,IF(Лист1!D4&lt;=$B$15,0,1)))</f>
        <v>0</v>
      </c>
      <c r="Q20" s="28">
        <f>IF((SUM(B20:C20)+K20)&gt;0,2,IF(Лист1!Q4=-1,1,IF(Лист1!Q4&lt;=$B$15,0,1)))</f>
        <v>0</v>
      </c>
      <c r="R20" s="28">
        <f t="shared" si="0"/>
        <v>1</v>
      </c>
      <c r="AF20" s="9" t="s">
        <v>4</v>
      </c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1"/>
    </row>
    <row r="21" spans="1:43" x14ac:dyDescent="0.25">
      <c r="A21" s="28">
        <f>Лист1!A5</f>
        <v>4</v>
      </c>
      <c r="B21" s="28">
        <f>IF(Лист1!E5=-1,1,IF(Лист1!E5&lt;=$B$15,0,1))</f>
        <v>0</v>
      </c>
      <c r="C21" s="28">
        <f>IF(Лист1!K5=-1,1,IF(Лист1!K5&lt;=$B$15,0,1))</f>
        <v>0</v>
      </c>
      <c r="D21" s="28">
        <f>IF(Лист1!G5=-1,1,IF(Лист1!G5&lt;=$B$15,0,1))</f>
        <v>1</v>
      </c>
      <c r="E21" s="28">
        <f>IF(Лист1!H5=-1,1,IF(Лист1!H5&lt;=$B$15,0,1))</f>
        <v>0</v>
      </c>
      <c r="F21" s="28">
        <f>IF(Лист1!I5=-1,1,IF(Лист1!I5&lt;=$B$15,0,1))</f>
        <v>0</v>
      </c>
      <c r="G21" s="28">
        <f>IF(Лист1!J5=-1,1,IF(Лист1!J5&lt;=$B$15,0,1))</f>
        <v>0</v>
      </c>
      <c r="H21" s="28">
        <f>IF(Лист1!L5=-1,1,IF(Лист1!L5&lt;=$B$15,0,1))</f>
        <v>0</v>
      </c>
      <c r="I21" s="28">
        <f>IF(Лист1!F5=-1,1,IF(Лист1!F5&lt;=$B$15,0,1))</f>
        <v>0</v>
      </c>
      <c r="J21" s="28">
        <f>IF(Лист1!B5=-1,1,IF(Лист1!B5&lt;=$B$15,0,1))</f>
        <v>0</v>
      </c>
      <c r="K21" s="28">
        <f>IF(Лист1!O5=-1,1,IF(Лист1!O5&lt;=$B$15,0,1))</f>
        <v>0</v>
      </c>
      <c r="L21" s="28">
        <f>IF(Лист1!M5=-1,1,IF(Лист1!M5&lt;=$B$15,0,1))</f>
        <v>0</v>
      </c>
      <c r="M21" s="28">
        <f>IF(SUM(B21:C21)+J21&gt;0,2,IF(Лист1!C5=-1,1,IF(Лист1!C5&lt;=$B$15,0,1)))</f>
        <v>0</v>
      </c>
      <c r="N21" s="28">
        <f>IF((SUM(B21:C21)+K21)&gt;0,2,IF(Лист1!P5=-1,1,IF(Лист1!P5&lt;=$B$15,0,1)))</f>
        <v>0</v>
      </c>
      <c r="O21" s="28">
        <f>IF((SUM(B21:C21)+L21)&gt;0,2,IF(Лист1!N5=-1,1,IF(Лист1!N5&lt;=$B$15,0,1)))</f>
        <v>0</v>
      </c>
      <c r="P21" s="28">
        <f>IF(SUM(B21:C21)+J21&gt;0,2,IF(Лист1!D5=-1,1,IF(Лист1!D5&lt;=$B$15,0,1)))</f>
        <v>0</v>
      </c>
      <c r="Q21" s="28">
        <f>IF((SUM(B21:C21)+K21)&gt;0,2,IF(Лист1!Q5=-1,1,IF(Лист1!Q5&lt;=$B$15,0,1)))</f>
        <v>0</v>
      </c>
      <c r="R21" s="28">
        <f t="shared" si="0"/>
        <v>1</v>
      </c>
      <c r="AF21" s="9" t="s">
        <v>5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1"/>
    </row>
    <row r="22" spans="1:43" x14ac:dyDescent="0.25">
      <c r="A22" s="28">
        <f>Лист1!A6</f>
        <v>5</v>
      </c>
      <c r="B22" s="28">
        <f>IF(Лист1!E6=-1,1,IF(Лист1!E6&lt;=$B$15,0,1))</f>
        <v>0</v>
      </c>
      <c r="C22" s="28">
        <f>IF(Лист1!K6=-1,1,IF(Лист1!K6&lt;=$B$15,0,1))</f>
        <v>0</v>
      </c>
      <c r="D22" s="28">
        <f>IF(Лист1!G6=-1,1,IF(Лист1!G6&lt;=$B$15,0,1))</f>
        <v>0</v>
      </c>
      <c r="E22" s="28">
        <f>IF(Лист1!H6=-1,1,IF(Лист1!H6&lt;=$B$15,0,1))</f>
        <v>0</v>
      </c>
      <c r="F22" s="28">
        <f>IF(Лист1!I6=-1,1,IF(Лист1!I6&lt;=$B$15,0,1))</f>
        <v>0</v>
      </c>
      <c r="G22" s="28">
        <f>IF(Лист1!J6=-1,1,IF(Лист1!J6&lt;=$B$15,0,1))</f>
        <v>0</v>
      </c>
      <c r="H22" s="28">
        <f>IF(Лист1!L6=-1,1,IF(Лист1!L6&lt;=$B$15,0,1))</f>
        <v>0</v>
      </c>
      <c r="I22" s="28">
        <f>IF(Лист1!F6=-1,1,IF(Лист1!F6&lt;=$B$15,0,1))</f>
        <v>0</v>
      </c>
      <c r="J22" s="28">
        <f>IF(Лист1!B6=-1,1,IF(Лист1!B6&lt;=$B$15,0,1))</f>
        <v>0</v>
      </c>
      <c r="K22" s="28">
        <f>IF(Лист1!O6=-1,1,IF(Лист1!O6&lt;=$B$15,0,1))</f>
        <v>0</v>
      </c>
      <c r="L22" s="28">
        <f>IF(Лист1!M6=-1,1,IF(Лист1!M6&lt;=$B$15,0,1))</f>
        <v>0</v>
      </c>
      <c r="M22" s="28">
        <f>IF(SUM(B22:C22)+J22&gt;0,2,IF(Лист1!C6=-1,1,IF(Лист1!C6&lt;=$B$15,0,1)))</f>
        <v>0</v>
      </c>
      <c r="N22" s="28">
        <f>IF((SUM(B22:C22)+K22)&gt;0,2,IF(Лист1!P6=-1,1,IF(Лист1!P6&lt;=$B$15,0,1)))</f>
        <v>0</v>
      </c>
      <c r="O22" s="28">
        <f>IF((SUM(B22:C22)+L22)&gt;0,2,IF(Лист1!N6=-1,1,IF(Лист1!N6&lt;=$B$15,0,1)))</f>
        <v>0</v>
      </c>
      <c r="P22" s="28">
        <f>IF(SUM(B22:C22)+J22&gt;0,2,IF(Лист1!D6=-1,1,IF(Лист1!D6&lt;=$B$15,0,1)))</f>
        <v>0</v>
      </c>
      <c r="Q22" s="28">
        <f>IF((SUM(B22:C22)+K22)&gt;0,2,IF(Лист1!Q6=-1,1,IF(Лист1!Q6&lt;=$B$15,0,1)))</f>
        <v>0</v>
      </c>
      <c r="R22" s="28">
        <f t="shared" si="0"/>
        <v>0</v>
      </c>
      <c r="AF22" s="9" t="s">
        <v>6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1"/>
    </row>
    <row r="23" spans="1:43" x14ac:dyDescent="0.25">
      <c r="A23" s="28">
        <f>Лист1!A7</f>
        <v>6</v>
      </c>
      <c r="B23" s="28">
        <f>IF(Лист1!E7=-1,1,IF(Лист1!E7&lt;=$B$15,0,1))</f>
        <v>0</v>
      </c>
      <c r="C23" s="28">
        <f>IF(Лист1!K7=-1,1,IF(Лист1!K7&lt;=$B$15,0,1))</f>
        <v>0</v>
      </c>
      <c r="D23" s="28">
        <f>IF(Лист1!G7=-1,1,IF(Лист1!G7&lt;=$B$15,0,1))</f>
        <v>0</v>
      </c>
      <c r="E23" s="28">
        <f>IF(Лист1!H7=-1,1,IF(Лист1!H7&lt;=$B$15,0,1))</f>
        <v>0</v>
      </c>
      <c r="F23" s="28">
        <f>IF(Лист1!I7=-1,1,IF(Лист1!I7&lt;=$B$15,0,1))</f>
        <v>0</v>
      </c>
      <c r="G23" s="28">
        <f>IF(Лист1!J7=-1,1,IF(Лист1!J7&lt;=$B$15,0,1))</f>
        <v>1</v>
      </c>
      <c r="H23" s="28">
        <f>IF(Лист1!L7=-1,1,IF(Лист1!L7&lt;=$B$15,0,1))</f>
        <v>0</v>
      </c>
      <c r="I23" s="28">
        <f>IF(Лист1!F7=-1,1,IF(Лист1!F7&lt;=$B$15,0,1))</f>
        <v>0</v>
      </c>
      <c r="J23" s="28">
        <f>IF(Лист1!B7=-1,1,IF(Лист1!B7&lt;=$B$15,0,1))</f>
        <v>0</v>
      </c>
      <c r="K23" s="28">
        <f>IF(Лист1!O7=-1,1,IF(Лист1!O7&lt;=$B$15,0,1))</f>
        <v>0</v>
      </c>
      <c r="L23" s="28">
        <f>IF(Лист1!M7=-1,1,IF(Лист1!M7&lt;=$B$15,0,1))</f>
        <v>0</v>
      </c>
      <c r="M23" s="28">
        <f>IF(SUM(B23:C23)+J23&gt;0,2,IF(Лист1!C7=-1,1,IF(Лист1!C7&lt;=$B$15,0,1)))</f>
        <v>0</v>
      </c>
      <c r="N23" s="28">
        <f>IF((SUM(B23:C23)+K23)&gt;0,2,IF(Лист1!P7=-1,1,IF(Лист1!P7&lt;=$B$15,0,1)))</f>
        <v>0</v>
      </c>
      <c r="O23" s="28">
        <f>IF((SUM(B23:C23)+L23)&gt;0,2,IF(Лист1!N7=-1,1,IF(Лист1!N7&lt;=$B$15,0,1)))</f>
        <v>0</v>
      </c>
      <c r="P23" s="28">
        <f>IF(SUM(B23:C23)+J23&gt;0,2,IF(Лист1!D7=-1,1,IF(Лист1!D7&lt;=$B$15,0,1)))</f>
        <v>0</v>
      </c>
      <c r="Q23" s="28">
        <f>IF((SUM(B23:C23)+K23)&gt;0,2,IF(Лист1!Q7=-1,1,IF(Лист1!Q7&lt;=$B$15,0,1)))</f>
        <v>0</v>
      </c>
      <c r="R23" s="28">
        <f t="shared" si="0"/>
        <v>1</v>
      </c>
      <c r="AD23" s="28" t="str">
        <f>B$17</f>
        <v>IOTEST_1,8</v>
      </c>
      <c r="AF23" s="9" t="s">
        <v>57</v>
      </c>
      <c r="AG23" s="10" t="s">
        <v>10</v>
      </c>
      <c r="AH23" s="12">
        <f>COUNT($A$18:$A$400)</f>
        <v>122</v>
      </c>
      <c r="AI23" s="10" t="s">
        <v>10</v>
      </c>
      <c r="AJ23" s="12">
        <f>COUNTIF(B$18:B$400,0)</f>
        <v>122</v>
      </c>
      <c r="AK23" s="10" t="s">
        <v>10</v>
      </c>
      <c r="AL23" s="12">
        <f>COUNTIF(B$18:B$400,1)</f>
        <v>0</v>
      </c>
      <c r="AM23" s="10" t="s">
        <v>10</v>
      </c>
      <c r="AN23" s="13">
        <f>100*AJ23/AH23</f>
        <v>100</v>
      </c>
      <c r="AO23" s="10" t="s">
        <v>11</v>
      </c>
      <c r="AP23" s="10"/>
      <c r="AQ23" s="11"/>
    </row>
    <row r="24" spans="1:43" x14ac:dyDescent="0.25">
      <c r="A24" s="28">
        <f>Лист1!A8</f>
        <v>7</v>
      </c>
      <c r="B24" s="28">
        <f>IF(Лист1!E8=-1,1,IF(Лист1!E8&lt;=$B$15,0,1))</f>
        <v>0</v>
      </c>
      <c r="C24" s="28">
        <f>IF(Лист1!K8=-1,1,IF(Лист1!K8&lt;=$B$15,0,1))</f>
        <v>0</v>
      </c>
      <c r="D24" s="28">
        <f>IF(Лист1!G8=-1,1,IF(Лист1!G8&lt;=$B$15,0,1))</f>
        <v>0</v>
      </c>
      <c r="E24" s="28">
        <f>IF(Лист1!H8=-1,1,IF(Лист1!H8&lt;=$B$15,0,1))</f>
        <v>0</v>
      </c>
      <c r="F24" s="28">
        <f>IF(Лист1!I8=-1,1,IF(Лист1!I8&lt;=$B$15,0,1))</f>
        <v>0</v>
      </c>
      <c r="G24" s="28">
        <f>IF(Лист1!J8=-1,1,IF(Лист1!J8&lt;=$B$15,0,1))</f>
        <v>0</v>
      </c>
      <c r="H24" s="28">
        <f>IF(Лист1!L8=-1,1,IF(Лист1!L8&lt;=$B$15,0,1))</f>
        <v>0</v>
      </c>
      <c r="I24" s="28">
        <f>IF(Лист1!F8=-1,1,IF(Лист1!F8&lt;=$B$15,0,1))</f>
        <v>0</v>
      </c>
      <c r="J24" s="28">
        <f>IF(Лист1!B8=-1,1,IF(Лист1!B8&lt;=$B$15,0,1))</f>
        <v>0</v>
      </c>
      <c r="K24" s="28">
        <f>IF(Лист1!O8=-1,1,IF(Лист1!O8&lt;=$B$15,0,1))</f>
        <v>0</v>
      </c>
      <c r="L24" s="28">
        <f>IF(Лист1!M8=-1,1,IF(Лист1!M8&lt;=$B$15,0,1))</f>
        <v>0</v>
      </c>
      <c r="M24" s="28">
        <f>IF(SUM(B24:C24)+J24&gt;0,2,IF(Лист1!C8=-1,1,IF(Лист1!C8&lt;=$B$15,0,1)))</f>
        <v>0</v>
      </c>
      <c r="N24" s="28">
        <f>IF((SUM(B24:C24)+K24)&gt;0,2,IF(Лист1!P8=-1,1,IF(Лист1!P8&lt;=$B$15,0,1)))</f>
        <v>0</v>
      </c>
      <c r="O24" s="28">
        <f>IF((SUM(B24:C24)+L24)&gt;0,2,IF(Лист1!N8=-1,1,IF(Лист1!N8&lt;=$B$15,0,1)))</f>
        <v>0</v>
      </c>
      <c r="P24" s="28">
        <f>IF(SUM(B24:C24)+J24&gt;0,2,IF(Лист1!D8=-1,1,IF(Лист1!D8&lt;=$B$15,0,1)))</f>
        <v>0</v>
      </c>
      <c r="Q24" s="28">
        <f>IF((SUM(B24:C24)+K24)&gt;0,2,IF(Лист1!Q8=-1,1,IF(Лист1!Q8&lt;=$B$15,0,1)))</f>
        <v>0</v>
      </c>
      <c r="R24" s="28">
        <f t="shared" si="0"/>
        <v>0</v>
      </c>
      <c r="AD24" s="28" t="str">
        <f>C$17</f>
        <v>NANDTREE_1,8</v>
      </c>
      <c r="AF24" s="9" t="s">
        <v>58</v>
      </c>
      <c r="AG24" s="10" t="s">
        <v>10</v>
      </c>
      <c r="AH24" s="12">
        <f t="shared" ref="AH24:AH42" si="1">COUNT($A$18:$A$400)</f>
        <v>122</v>
      </c>
      <c r="AI24" s="10" t="s">
        <v>10</v>
      </c>
      <c r="AJ24" s="12">
        <f>COUNTIF(C$18:C$400,0)</f>
        <v>122</v>
      </c>
      <c r="AK24" s="10" t="s">
        <v>10</v>
      </c>
      <c r="AL24" s="12">
        <f>COUNTIF(C$18:C$400,1)</f>
        <v>0</v>
      </c>
      <c r="AM24" s="10" t="s">
        <v>10</v>
      </c>
      <c r="AN24" s="13">
        <f t="shared" ref="AN24:AN38" si="2">100*AJ24/AH24</f>
        <v>100</v>
      </c>
      <c r="AO24" s="10" t="s">
        <v>11</v>
      </c>
      <c r="AP24" s="10"/>
      <c r="AQ24" s="11"/>
    </row>
    <row r="25" spans="1:43" x14ac:dyDescent="0.25">
      <c r="A25" s="28">
        <f>Лист1!A9</f>
        <v>8</v>
      </c>
      <c r="B25" s="28">
        <f>IF(Лист1!E9=-1,1,IF(Лист1!E9&lt;=$B$15,0,1))</f>
        <v>0</v>
      </c>
      <c r="C25" s="28">
        <f>IF(Лист1!K9=-1,1,IF(Лист1!K9&lt;=$B$15,0,1))</f>
        <v>0</v>
      </c>
      <c r="D25" s="28">
        <f>IF(Лист1!G9=-1,1,IF(Лист1!G9&lt;=$B$15,0,1))</f>
        <v>0</v>
      </c>
      <c r="E25" s="28">
        <f>IF(Лист1!H9=-1,1,IF(Лист1!H9&lt;=$B$15,0,1))</f>
        <v>0</v>
      </c>
      <c r="F25" s="28">
        <f>IF(Лист1!I9=-1,1,IF(Лист1!I9&lt;=$B$15,0,1))</f>
        <v>0</v>
      </c>
      <c r="G25" s="28">
        <f>IF(Лист1!J9=-1,1,IF(Лист1!J9&lt;=$B$15,0,1))</f>
        <v>0</v>
      </c>
      <c r="H25" s="28">
        <f>IF(Лист1!L9=-1,1,IF(Лист1!L9&lt;=$B$15,0,1))</f>
        <v>0</v>
      </c>
      <c r="I25" s="28">
        <f>IF(Лист1!F9=-1,1,IF(Лист1!F9&lt;=$B$15,0,1))</f>
        <v>0</v>
      </c>
      <c r="J25" s="28">
        <f>IF(Лист1!B9=-1,1,IF(Лист1!B9&lt;=$B$15,0,1))</f>
        <v>0</v>
      </c>
      <c r="K25" s="28">
        <f>IF(Лист1!O9=-1,1,IF(Лист1!O9&lt;=$B$15,0,1))</f>
        <v>0</v>
      </c>
      <c r="L25" s="28">
        <f>IF(Лист1!M9=-1,1,IF(Лист1!M9&lt;=$B$15,0,1))</f>
        <v>0</v>
      </c>
      <c r="M25" s="28">
        <f>IF(SUM(B25:C25)+J25&gt;0,2,IF(Лист1!C9=-1,1,IF(Лист1!C9&lt;=$B$15,0,1)))</f>
        <v>0</v>
      </c>
      <c r="N25" s="28">
        <f>IF((SUM(B25:C25)+K25)&gt;0,2,IF(Лист1!P9=-1,1,IF(Лист1!P9&lt;=$B$15,0,1)))</f>
        <v>0</v>
      </c>
      <c r="O25" s="28">
        <f>IF((SUM(B25:C25)+L25)&gt;0,2,IF(Лист1!N9=-1,1,IF(Лист1!N9&lt;=$B$15,0,1)))</f>
        <v>0</v>
      </c>
      <c r="P25" s="28">
        <f>IF(SUM(B25:C25)+J25&gt;0,2,IF(Лист1!D9=-1,1,IF(Лист1!D9&lt;=$B$15,0,1)))</f>
        <v>0</v>
      </c>
      <c r="Q25" s="28">
        <f>IF((SUM(B25:C25)+K25)&gt;0,2,IF(Лист1!Q9=-1,1,IF(Лист1!Q9&lt;=$B$15,0,1)))</f>
        <v>0</v>
      </c>
      <c r="R25" s="28">
        <f t="shared" si="0"/>
        <v>0</v>
      </c>
      <c r="AD25" s="28" t="str">
        <f>D17</f>
        <v>LOGIC1_1,8</v>
      </c>
      <c r="AF25" s="9" t="s">
        <v>59</v>
      </c>
      <c r="AG25" s="10" t="s">
        <v>10</v>
      </c>
      <c r="AH25" s="12">
        <f t="shared" si="1"/>
        <v>122</v>
      </c>
      <c r="AI25" s="10" t="s">
        <v>10</v>
      </c>
      <c r="AJ25" s="12">
        <f>COUNTIF(D$18:D$400,0)</f>
        <v>121</v>
      </c>
      <c r="AK25" s="10" t="s">
        <v>10</v>
      </c>
      <c r="AL25" s="12">
        <f>COUNTIF(D$18:D$400,1)</f>
        <v>1</v>
      </c>
      <c r="AM25" s="10" t="s">
        <v>10</v>
      </c>
      <c r="AN25" s="13">
        <f t="shared" si="2"/>
        <v>99.180327868852459</v>
      </c>
      <c r="AO25" s="10" t="s">
        <v>11</v>
      </c>
      <c r="AP25" s="10"/>
      <c r="AQ25" s="11"/>
    </row>
    <row r="26" spans="1:43" x14ac:dyDescent="0.25">
      <c r="A26" s="28">
        <f>Лист1!A10</f>
        <v>9</v>
      </c>
      <c r="B26" s="28">
        <f>IF(Лист1!E10=-1,1,IF(Лист1!E10&lt;=$B$15,0,1))</f>
        <v>0</v>
      </c>
      <c r="C26" s="28">
        <f>IF(Лист1!K10=-1,1,IF(Лист1!K10&lt;=$B$15,0,1))</f>
        <v>0</v>
      </c>
      <c r="D26" s="28">
        <f>IF(Лист1!G10=-1,1,IF(Лист1!G10&lt;=$B$15,0,1))</f>
        <v>0</v>
      </c>
      <c r="E26" s="28">
        <f>IF(Лист1!H10=-1,1,IF(Лист1!H10&lt;=$B$15,0,1))</f>
        <v>0</v>
      </c>
      <c r="F26" s="28">
        <f>IF(Лист1!I10=-1,1,IF(Лист1!I10&lt;=$B$15,0,1))</f>
        <v>0</v>
      </c>
      <c r="G26" s="28">
        <f>IF(Лист1!J10=-1,1,IF(Лист1!J10&lt;=$B$15,0,1))</f>
        <v>0</v>
      </c>
      <c r="H26" s="28">
        <f>IF(Лист1!L10=-1,1,IF(Лист1!L10&lt;=$B$15,0,1))</f>
        <v>0</v>
      </c>
      <c r="I26" s="28">
        <f>IF(Лист1!F10=-1,1,IF(Лист1!F10&lt;=$B$15,0,1))</f>
        <v>0</v>
      </c>
      <c r="J26" s="28">
        <f>IF(Лист1!B10=-1,1,IF(Лист1!B10&lt;=$B$15,0,1))</f>
        <v>0</v>
      </c>
      <c r="K26" s="28">
        <f>IF(Лист1!O10=-1,1,IF(Лист1!O10&lt;=$B$15,0,1))</f>
        <v>0</v>
      </c>
      <c r="L26" s="28">
        <f>IF(Лист1!M10=-1,1,IF(Лист1!M10&lt;=$B$15,0,1))</f>
        <v>0</v>
      </c>
      <c r="M26" s="28">
        <f>IF(SUM(B26:C26)+J26&gt;0,2,IF(Лист1!C10=-1,1,IF(Лист1!C10&lt;=$B$15,0,1)))</f>
        <v>0</v>
      </c>
      <c r="N26" s="28">
        <f>IF((SUM(B26:C26)+K26)&gt;0,2,IF(Лист1!P10=-1,1,IF(Лист1!P10&lt;=$B$15,0,1)))</f>
        <v>0</v>
      </c>
      <c r="O26" s="28">
        <f>IF((SUM(B26:C26)+L26)&gt;0,2,IF(Лист1!N10=-1,1,IF(Лист1!N10&lt;=$B$15,0,1)))</f>
        <v>0</v>
      </c>
      <c r="P26" s="28">
        <f>IF(SUM(B26:C26)+J26&gt;0,2,IF(Лист1!D10=-1,1,IF(Лист1!D10&lt;=$B$15,0,1)))</f>
        <v>0</v>
      </c>
      <c r="Q26" s="28">
        <f>IF((SUM(B26:C26)+K26)&gt;0,2,IF(Лист1!Q10=-1,1,IF(Лист1!Q10&lt;=$B$15,0,1)))</f>
        <v>0</v>
      </c>
      <c r="R26" s="28">
        <f t="shared" si="0"/>
        <v>0</v>
      </c>
      <c r="AD26" s="28" t="str">
        <f>E17</f>
        <v>LOGIC2_1,8</v>
      </c>
      <c r="AF26" s="9" t="s">
        <v>60</v>
      </c>
      <c r="AG26" s="10" t="s">
        <v>10</v>
      </c>
      <c r="AH26" s="12">
        <f t="shared" si="1"/>
        <v>122</v>
      </c>
      <c r="AI26" s="10" t="s">
        <v>10</v>
      </c>
      <c r="AJ26" s="12">
        <f>COUNTIF(E$18:E$400,0)</f>
        <v>121</v>
      </c>
      <c r="AK26" s="10" t="s">
        <v>10</v>
      </c>
      <c r="AL26" s="12">
        <f>COUNTIF(E$18:E$400,1)</f>
        <v>1</v>
      </c>
      <c r="AM26" s="10" t="s">
        <v>10</v>
      </c>
      <c r="AN26" s="13">
        <f t="shared" si="2"/>
        <v>99.180327868852459</v>
      </c>
      <c r="AO26" s="10" t="s">
        <v>11</v>
      </c>
      <c r="AP26" s="10"/>
      <c r="AQ26" s="11"/>
    </row>
    <row r="27" spans="1:43" x14ac:dyDescent="0.25">
      <c r="A27" s="28">
        <f>Лист1!A11</f>
        <v>10</v>
      </c>
      <c r="B27" s="28">
        <f>IF(Лист1!E11=-1,1,IF(Лист1!E11&lt;=$B$15,0,1))</f>
        <v>0</v>
      </c>
      <c r="C27" s="28">
        <f>IF(Лист1!K11=-1,1,IF(Лист1!K11&lt;=$B$15,0,1))</f>
        <v>0</v>
      </c>
      <c r="D27" s="28">
        <f>IF(Лист1!G11=-1,1,IF(Лист1!G11&lt;=$B$15,0,1))</f>
        <v>0</v>
      </c>
      <c r="E27" s="28">
        <f>IF(Лист1!H11=-1,1,IF(Лист1!H11&lt;=$B$15,0,1))</f>
        <v>0</v>
      </c>
      <c r="F27" s="28">
        <f>IF(Лист1!I11=-1,1,IF(Лист1!I11&lt;=$B$15,0,1))</f>
        <v>0</v>
      </c>
      <c r="G27" s="28">
        <f>IF(Лист1!J11=-1,1,IF(Лист1!J11&lt;=$B$15,0,1))</f>
        <v>0</v>
      </c>
      <c r="H27" s="28">
        <f>IF(Лист1!L11=-1,1,IF(Лист1!L11&lt;=$B$15,0,1))</f>
        <v>0</v>
      </c>
      <c r="I27" s="28">
        <f>IF(Лист1!F11=-1,1,IF(Лист1!F11&lt;=$B$15,0,1))</f>
        <v>0</v>
      </c>
      <c r="J27" s="28">
        <f>IF(Лист1!B11=-1,1,IF(Лист1!B11&lt;=$B$15,0,1))</f>
        <v>0</v>
      </c>
      <c r="K27" s="28">
        <f>IF(Лист1!O11=-1,1,IF(Лист1!O11&lt;=$B$15,0,1))</f>
        <v>0</v>
      </c>
      <c r="L27" s="28">
        <f>IF(Лист1!M11=-1,1,IF(Лист1!M11&lt;=$B$15,0,1))</f>
        <v>0</v>
      </c>
      <c r="M27" s="28">
        <f>IF(SUM(B27:C27)+J27&gt;0,2,IF(Лист1!C11=-1,1,IF(Лист1!C11&lt;=$B$15,0,1)))</f>
        <v>0</v>
      </c>
      <c r="N27" s="28">
        <f>IF((SUM(B27:C27)+K27)&gt;0,2,IF(Лист1!P11=-1,1,IF(Лист1!P11&lt;=$B$15,0,1)))</f>
        <v>0</v>
      </c>
      <c r="O27" s="28">
        <f>IF((SUM(B27:C27)+L27)&gt;0,2,IF(Лист1!N11=-1,1,IF(Лист1!N11&lt;=$B$15,0,1)))</f>
        <v>0</v>
      </c>
      <c r="P27" s="28">
        <f>IF(SUM(B27:C27)+J27&gt;0,2,IF(Лист1!D11=-1,1,IF(Лист1!D11&lt;=$B$15,0,1)))</f>
        <v>0</v>
      </c>
      <c r="Q27" s="28">
        <f>IF((SUM(B27:C27)+K27)&gt;0,2,IF(Лист1!Q11=-1,1,IF(Лист1!Q11&lt;=$B$15,0,1)))</f>
        <v>0</v>
      </c>
      <c r="R27" s="28">
        <f t="shared" si="0"/>
        <v>0</v>
      </c>
      <c r="AD27" s="28" t="str">
        <f>F17</f>
        <v>LOGIC3_1,8</v>
      </c>
      <c r="AF27" s="9" t="s">
        <v>61</v>
      </c>
      <c r="AG27" s="10" t="s">
        <v>10</v>
      </c>
      <c r="AH27" s="12">
        <f t="shared" si="1"/>
        <v>122</v>
      </c>
      <c r="AI27" s="10" t="s">
        <v>10</v>
      </c>
      <c r="AJ27" s="12">
        <f>COUNTIF(F$18:F$400,0)</f>
        <v>121</v>
      </c>
      <c r="AK27" s="10" t="s">
        <v>10</v>
      </c>
      <c r="AL27" s="12">
        <f>COUNTIF(F$18:F$400,1)</f>
        <v>1</v>
      </c>
      <c r="AM27" s="10" t="s">
        <v>10</v>
      </c>
      <c r="AN27" s="13">
        <f t="shared" si="2"/>
        <v>99.180327868852459</v>
      </c>
      <c r="AO27" s="10" t="s">
        <v>11</v>
      </c>
      <c r="AP27" s="10"/>
      <c r="AQ27" s="11"/>
    </row>
    <row r="28" spans="1:43" x14ac:dyDescent="0.25">
      <c r="A28" s="28">
        <f>Лист1!A12</f>
        <v>11</v>
      </c>
      <c r="B28" s="28">
        <f>IF(Лист1!E12=-1,1,IF(Лист1!E12&lt;=$B$15,0,1))</f>
        <v>0</v>
      </c>
      <c r="C28" s="28">
        <f>IF(Лист1!K12=-1,1,IF(Лист1!K12&lt;=$B$15,0,1))</f>
        <v>0</v>
      </c>
      <c r="D28" s="28">
        <f>IF(Лист1!G12=-1,1,IF(Лист1!G12&lt;=$B$15,0,1))</f>
        <v>0</v>
      </c>
      <c r="E28" s="28">
        <f>IF(Лист1!H12=-1,1,IF(Лист1!H12&lt;=$B$15,0,1))</f>
        <v>0</v>
      </c>
      <c r="F28" s="28">
        <f>IF(Лист1!I12=-1,1,IF(Лист1!I12&lt;=$B$15,0,1))</f>
        <v>0</v>
      </c>
      <c r="G28" s="28">
        <f>IF(Лист1!J12=-1,1,IF(Лист1!J12&lt;=$B$15,0,1))</f>
        <v>0</v>
      </c>
      <c r="H28" s="28">
        <f>IF(Лист1!L12=-1,1,IF(Лист1!L12&lt;=$B$15,0,1))</f>
        <v>0</v>
      </c>
      <c r="I28" s="28">
        <f>IF(Лист1!F12=-1,1,IF(Лист1!F12&lt;=$B$15,0,1))</f>
        <v>0</v>
      </c>
      <c r="J28" s="28">
        <f>IF(Лист1!B12=-1,1,IF(Лист1!B12&lt;=$B$15,0,1))</f>
        <v>0</v>
      </c>
      <c r="K28" s="28">
        <f>IF(Лист1!O12=-1,1,IF(Лист1!O12&lt;=$B$15,0,1))</f>
        <v>0</v>
      </c>
      <c r="L28" s="28">
        <f>IF(Лист1!M12=-1,1,IF(Лист1!M12&lt;=$B$15,0,1))</f>
        <v>0</v>
      </c>
      <c r="M28" s="28">
        <f>IF(SUM(B28:C28)+J28&gt;0,2,IF(Лист1!C12=-1,1,IF(Лист1!C12&lt;=$B$15,0,1)))</f>
        <v>0</v>
      </c>
      <c r="N28" s="28">
        <f>IF((SUM(B28:C28)+K28)&gt;0,2,IF(Лист1!P12=-1,1,IF(Лист1!P12&lt;=$B$15,0,1)))</f>
        <v>0</v>
      </c>
      <c r="O28" s="28">
        <f>IF((SUM(B28:C28)+L28)&gt;0,2,IF(Лист1!N12=-1,1,IF(Лист1!N12&lt;=$B$15,0,1)))</f>
        <v>0</v>
      </c>
      <c r="P28" s="28">
        <f>IF(SUM(B28:C28)+J28&gt;0,2,IF(Лист1!D12=-1,1,IF(Лист1!D12&lt;=$B$15,0,1)))</f>
        <v>0</v>
      </c>
      <c r="Q28" s="28">
        <f>IF((SUM(B28:C28)+K28)&gt;0,2,IF(Лист1!Q12=-1,1,IF(Лист1!Q12&lt;=$B$15,0,1)))</f>
        <v>0</v>
      </c>
      <c r="R28" s="28">
        <f t="shared" si="0"/>
        <v>0</v>
      </c>
      <c r="AD28" s="28" t="str">
        <f>G17</f>
        <v>LOGIC4_1,8</v>
      </c>
      <c r="AF28" s="9" t="s">
        <v>62</v>
      </c>
      <c r="AG28" s="10" t="s">
        <v>10</v>
      </c>
      <c r="AH28" s="12">
        <f t="shared" si="1"/>
        <v>122</v>
      </c>
      <c r="AI28" s="10" t="s">
        <v>10</v>
      </c>
      <c r="AJ28" s="12">
        <f>COUNTIF(G$18:G$400,0)</f>
        <v>121</v>
      </c>
      <c r="AK28" s="10" t="s">
        <v>10</v>
      </c>
      <c r="AL28" s="12">
        <f>COUNTIF(G$18:G$400,1)</f>
        <v>1</v>
      </c>
      <c r="AM28" s="10" t="s">
        <v>10</v>
      </c>
      <c r="AN28" s="13">
        <f t="shared" si="2"/>
        <v>99.180327868852459</v>
      </c>
      <c r="AO28" s="10" t="s">
        <v>11</v>
      </c>
      <c r="AP28" s="10"/>
      <c r="AQ28" s="11"/>
    </row>
    <row r="29" spans="1:43" x14ac:dyDescent="0.25">
      <c r="A29" s="28">
        <f>Лист1!A13</f>
        <v>12</v>
      </c>
      <c r="B29" s="28">
        <f>IF(Лист1!E13=-1,1,IF(Лист1!E13&lt;=$B$15,0,1))</f>
        <v>0</v>
      </c>
      <c r="C29" s="28">
        <f>IF(Лист1!K13=-1,1,IF(Лист1!K13&lt;=$B$15,0,1))</f>
        <v>0</v>
      </c>
      <c r="D29" s="28">
        <f>IF(Лист1!G13=-1,1,IF(Лист1!G13&lt;=$B$15,0,1))</f>
        <v>0</v>
      </c>
      <c r="E29" s="28">
        <f>IF(Лист1!H13=-1,1,IF(Лист1!H13&lt;=$B$15,0,1))</f>
        <v>0</v>
      </c>
      <c r="F29" s="28">
        <f>IF(Лист1!I13=-1,1,IF(Лист1!I13&lt;=$B$15,0,1))</f>
        <v>0</v>
      </c>
      <c r="G29" s="28">
        <f>IF(Лист1!J13=-1,1,IF(Лист1!J13&lt;=$B$15,0,1))</f>
        <v>0</v>
      </c>
      <c r="H29" s="28">
        <f>IF(Лист1!L13=-1,1,IF(Лист1!L13&lt;=$B$15,0,1))</f>
        <v>0</v>
      </c>
      <c r="I29" s="28">
        <f>IF(Лист1!F13=-1,1,IF(Лист1!F13&lt;=$B$15,0,1))</f>
        <v>0</v>
      </c>
      <c r="J29" s="28">
        <f>IF(Лист1!B13=-1,1,IF(Лист1!B13&lt;=$B$15,0,1))</f>
        <v>0</v>
      </c>
      <c r="K29" s="28">
        <f>IF(Лист1!O13=-1,1,IF(Лист1!O13&lt;=$B$15,0,1))</f>
        <v>0</v>
      </c>
      <c r="L29" s="28">
        <f>IF(Лист1!M13=-1,1,IF(Лист1!M13&lt;=$B$15,0,1))</f>
        <v>0</v>
      </c>
      <c r="M29" s="28">
        <f>IF(SUM(B29:C29)+J29&gt;0,2,IF(Лист1!C13=-1,1,IF(Лист1!C13&lt;=$B$15,0,1)))</f>
        <v>0</v>
      </c>
      <c r="N29" s="28">
        <f>IF((SUM(B29:C29)+K29)&gt;0,2,IF(Лист1!P13=-1,1,IF(Лист1!P13&lt;=$B$15,0,1)))</f>
        <v>0</v>
      </c>
      <c r="O29" s="28">
        <f>IF((SUM(B29:C29)+L29)&gt;0,2,IF(Лист1!N13=-1,1,IF(Лист1!N13&lt;=$B$15,0,1)))</f>
        <v>0</v>
      </c>
      <c r="P29" s="28">
        <f>IF(SUM(B29:C29)+J29&gt;0,2,IF(Лист1!D13=-1,1,IF(Лист1!D13&lt;=$B$15,0,1)))</f>
        <v>0</v>
      </c>
      <c r="Q29" s="28">
        <f>IF((SUM(B29:C29)+K29)&gt;0,2,IF(Лист1!Q13=-1,1,IF(Лист1!Q13&lt;=$B$15,0,1)))</f>
        <v>0</v>
      </c>
      <c r="R29" s="28">
        <f t="shared" si="0"/>
        <v>0</v>
      </c>
      <c r="AD29" s="28" t="str">
        <f>H17</f>
        <v>PUPD_1,8</v>
      </c>
      <c r="AF29" s="9" t="s">
        <v>63</v>
      </c>
      <c r="AG29" s="10" t="s">
        <v>10</v>
      </c>
      <c r="AH29" s="12">
        <f t="shared" si="1"/>
        <v>122</v>
      </c>
      <c r="AI29" s="10" t="s">
        <v>10</v>
      </c>
      <c r="AJ29" s="12">
        <f>COUNTIF(H$18:H$400,0)</f>
        <v>122</v>
      </c>
      <c r="AK29" s="10" t="s">
        <v>10</v>
      </c>
      <c r="AL29" s="12">
        <f>COUNTIF(H$18:H$400,1)</f>
        <v>0</v>
      </c>
      <c r="AM29" s="10" t="s">
        <v>10</v>
      </c>
      <c r="AN29" s="13">
        <f t="shared" si="2"/>
        <v>100</v>
      </c>
      <c r="AO29" s="10" t="s">
        <v>11</v>
      </c>
      <c r="AP29" s="10"/>
      <c r="AQ29" s="11"/>
    </row>
    <row r="30" spans="1:43" x14ac:dyDescent="0.25">
      <c r="A30" s="28">
        <f>Лист1!A14</f>
        <v>13</v>
      </c>
      <c r="B30" s="28">
        <f>IF(Лист1!E14=-1,1,IF(Лист1!E14&lt;=$B$15,0,1))</f>
        <v>0</v>
      </c>
      <c r="C30" s="28">
        <f>IF(Лист1!K14=-1,1,IF(Лист1!K14&lt;=$B$15,0,1))</f>
        <v>0</v>
      </c>
      <c r="D30" s="28">
        <f>IF(Лист1!G14=-1,1,IF(Лист1!G14&lt;=$B$15,0,1))</f>
        <v>0</v>
      </c>
      <c r="E30" s="28">
        <f>IF(Лист1!H14=-1,1,IF(Лист1!H14&lt;=$B$15,0,1))</f>
        <v>0</v>
      </c>
      <c r="F30" s="28">
        <f>IF(Лист1!I14=-1,1,IF(Лист1!I14&lt;=$B$15,0,1))</f>
        <v>0</v>
      </c>
      <c r="G30" s="28">
        <f>IF(Лист1!J14=-1,1,IF(Лист1!J14&lt;=$B$15,0,1))</f>
        <v>0</v>
      </c>
      <c r="H30" s="28">
        <f>IF(Лист1!L14=-1,1,IF(Лист1!L14&lt;=$B$15,0,1))</f>
        <v>0</v>
      </c>
      <c r="I30" s="28">
        <f>IF(Лист1!F14=-1,1,IF(Лист1!F14&lt;=$B$15,0,1))</f>
        <v>0</v>
      </c>
      <c r="J30" s="28">
        <f>IF(Лист1!B14=-1,1,IF(Лист1!B14&lt;=$B$15,0,1))</f>
        <v>0</v>
      </c>
      <c r="K30" s="28">
        <f>IF(Лист1!O14=-1,1,IF(Лист1!O14&lt;=$B$15,0,1))</f>
        <v>0</v>
      </c>
      <c r="L30" s="28">
        <f>IF(Лист1!M14=-1,1,IF(Лист1!M14&lt;=$B$15,0,1))</f>
        <v>0</v>
      </c>
      <c r="M30" s="28">
        <f>IF(SUM(B30:C30)+J30&gt;0,2,IF(Лист1!C14=-1,1,IF(Лист1!C14&lt;=$B$15,0,1)))</f>
        <v>0</v>
      </c>
      <c r="N30" s="28">
        <f>IF((SUM(B30:C30)+K30)&gt;0,2,IF(Лист1!P14=-1,1,IF(Лист1!P14&lt;=$B$15,0,1)))</f>
        <v>0</v>
      </c>
      <c r="O30" s="28">
        <f>IF((SUM(B30:C30)+L30)&gt;0,2,IF(Лист1!N14=-1,1,IF(Лист1!N14&lt;=$B$15,0,1)))</f>
        <v>0</v>
      </c>
      <c r="P30" s="28">
        <f>IF(SUM(B30:C30)+J30&gt;0,2,IF(Лист1!D14=-1,1,IF(Лист1!D14&lt;=$B$15,0,1)))</f>
        <v>0</v>
      </c>
      <c r="Q30" s="28">
        <f>IF((SUM(B30:C30)+K30)&gt;0,2,IF(Лист1!Q14=-1,1,IF(Лист1!Q14&lt;=$B$15,0,1)))</f>
        <v>0</v>
      </c>
      <c r="R30" s="28">
        <f t="shared" si="0"/>
        <v>0</v>
      </c>
      <c r="AD30" s="28" t="str">
        <f>I17</f>
        <v>LIFETEST_1,8</v>
      </c>
      <c r="AF30" s="9" t="s">
        <v>64</v>
      </c>
      <c r="AG30" s="10" t="s">
        <v>10</v>
      </c>
      <c r="AH30" s="12">
        <f t="shared" si="1"/>
        <v>122</v>
      </c>
      <c r="AI30" s="10" t="s">
        <v>10</v>
      </c>
      <c r="AJ30" s="12">
        <f>COUNTIF(I$18:I$400,0)</f>
        <v>122</v>
      </c>
      <c r="AK30" s="10" t="s">
        <v>10</v>
      </c>
      <c r="AL30" s="12">
        <f>COUNTIF(I$18:I$400,1)</f>
        <v>0</v>
      </c>
      <c r="AM30" s="10" t="s">
        <v>10</v>
      </c>
      <c r="AN30" s="13">
        <f t="shared" si="2"/>
        <v>100</v>
      </c>
      <c r="AO30" s="10" t="s">
        <v>11</v>
      </c>
      <c r="AP30" s="10"/>
      <c r="AQ30" s="11"/>
    </row>
    <row r="31" spans="1:43" x14ac:dyDescent="0.25">
      <c r="A31" s="28">
        <f>Лист1!A15</f>
        <v>14</v>
      </c>
      <c r="B31" s="28">
        <f>IF(Лист1!E15=-1,1,IF(Лист1!E15&lt;=$B$15,0,1))</f>
        <v>0</v>
      </c>
      <c r="C31" s="28">
        <f>IF(Лист1!K15=-1,1,IF(Лист1!K15&lt;=$B$15,0,1))</f>
        <v>0</v>
      </c>
      <c r="D31" s="28">
        <f>IF(Лист1!G15=-1,1,IF(Лист1!G15&lt;=$B$15,0,1))</f>
        <v>0</v>
      </c>
      <c r="E31" s="28">
        <f>IF(Лист1!H15=-1,1,IF(Лист1!H15&lt;=$B$15,0,1))</f>
        <v>0</v>
      </c>
      <c r="F31" s="28">
        <f>IF(Лист1!I15=-1,1,IF(Лист1!I15&lt;=$B$15,0,1))</f>
        <v>0</v>
      </c>
      <c r="G31" s="28">
        <f>IF(Лист1!J15=-1,1,IF(Лист1!J15&lt;=$B$15,0,1))</f>
        <v>0</v>
      </c>
      <c r="H31" s="28">
        <f>IF(Лист1!L15=-1,1,IF(Лист1!L15&lt;=$B$15,0,1))</f>
        <v>0</v>
      </c>
      <c r="I31" s="28">
        <f>IF(Лист1!F15=-1,1,IF(Лист1!F15&lt;=$B$15,0,1))</f>
        <v>0</v>
      </c>
      <c r="J31" s="28">
        <f>IF(Лист1!B15=-1,1,IF(Лист1!B15&lt;=$B$15,0,1))</f>
        <v>0</v>
      </c>
      <c r="K31" s="28">
        <f>IF(Лист1!O15=-1,1,IF(Лист1!O15&lt;=$B$15,0,1))</f>
        <v>0</v>
      </c>
      <c r="L31" s="28">
        <f>IF(Лист1!M15=-1,1,IF(Лист1!M15&lt;=$B$15,0,1))</f>
        <v>0</v>
      </c>
      <c r="M31" s="28">
        <f>IF(SUM(B31:C31)+J31&gt;0,2,IF(Лист1!C15=-1,1,IF(Лист1!C15&lt;=$B$15,0,1)))</f>
        <v>1</v>
      </c>
      <c r="N31" s="28">
        <f>IF((SUM(B31:C31)+K31)&gt;0,2,IF(Лист1!P15=-1,1,IF(Лист1!P15&lt;=$B$15,0,1)))</f>
        <v>0</v>
      </c>
      <c r="O31" s="28">
        <f>IF((SUM(B31:C31)+L31)&gt;0,2,IF(Лист1!N15=-1,1,IF(Лист1!N15&lt;=$B$15,0,1)))</f>
        <v>0</v>
      </c>
      <c r="P31" s="28">
        <f>IF(SUM(B31:C31)+J31&gt;0,2,IF(Лист1!D15=-1,1,IF(Лист1!D15&lt;=$B$15,0,1)))</f>
        <v>0</v>
      </c>
      <c r="Q31" s="28">
        <f>IF((SUM(B31:C31)+K31)&gt;0,2,IF(Лист1!Q15=-1,1,IF(Лист1!Q15&lt;=$B$15,0,1)))</f>
        <v>0</v>
      </c>
      <c r="R31" s="28">
        <f t="shared" si="0"/>
        <v>1</v>
      </c>
      <c r="AD31" s="28" t="str">
        <f>J17</f>
        <v>DPRAM4KX64DATA_1,8</v>
      </c>
      <c r="AF31" s="9" t="s">
        <v>65</v>
      </c>
      <c r="AG31" s="10" t="s">
        <v>10</v>
      </c>
      <c r="AH31" s="12">
        <f>COUNT($A$18:$A$400)-COUNTIF(J18:J400,2)</f>
        <v>122</v>
      </c>
      <c r="AI31" s="10" t="s">
        <v>10</v>
      </c>
      <c r="AJ31" s="12">
        <f>COUNTIF(J$18:J$400,0)</f>
        <v>122</v>
      </c>
      <c r="AK31" s="10" t="s">
        <v>10</v>
      </c>
      <c r="AL31" s="12">
        <f>COUNTIF(J$18:J$400,1)</f>
        <v>0</v>
      </c>
      <c r="AM31" s="10" t="s">
        <v>10</v>
      </c>
      <c r="AN31" s="13">
        <f t="shared" si="2"/>
        <v>100</v>
      </c>
      <c r="AO31" s="10" t="s">
        <v>11</v>
      </c>
      <c r="AP31" s="10"/>
      <c r="AQ31" s="11"/>
    </row>
    <row r="32" spans="1:43" x14ac:dyDescent="0.25">
      <c r="A32" s="28">
        <f>Лист1!A16</f>
        <v>15</v>
      </c>
      <c r="B32" s="28">
        <f>IF(Лист1!E16=-1,1,IF(Лист1!E16&lt;=$B$15,0,1))</f>
        <v>0</v>
      </c>
      <c r="C32" s="28">
        <f>IF(Лист1!K16=-1,1,IF(Лист1!K16&lt;=$B$15,0,1))</f>
        <v>0</v>
      </c>
      <c r="D32" s="28">
        <f>IF(Лист1!G16=-1,1,IF(Лист1!G16&lt;=$B$15,0,1))</f>
        <v>0</v>
      </c>
      <c r="E32" s="28">
        <f>IF(Лист1!H16=-1,1,IF(Лист1!H16&lt;=$B$15,0,1))</f>
        <v>0</v>
      </c>
      <c r="F32" s="28">
        <f>IF(Лист1!I16=-1,1,IF(Лист1!I16&lt;=$B$15,0,1))</f>
        <v>0</v>
      </c>
      <c r="G32" s="28">
        <f>IF(Лист1!J16=-1,1,IF(Лист1!J16&lt;=$B$15,0,1))</f>
        <v>0</v>
      </c>
      <c r="H32" s="28">
        <f>IF(Лист1!L16=-1,1,IF(Лист1!L16&lt;=$B$15,0,1))</f>
        <v>0</v>
      </c>
      <c r="I32" s="28">
        <f>IF(Лист1!F16=-1,1,IF(Лист1!F16&lt;=$B$15,0,1))</f>
        <v>0</v>
      </c>
      <c r="J32" s="28">
        <f>IF(Лист1!B16=-1,1,IF(Лист1!B16&lt;=$B$15,0,1))</f>
        <v>0</v>
      </c>
      <c r="K32" s="28">
        <f>IF(Лист1!O16=-1,1,IF(Лист1!O16&lt;=$B$15,0,1))</f>
        <v>0</v>
      </c>
      <c r="L32" s="28">
        <f>IF(Лист1!M16=-1,1,IF(Лист1!M16&lt;=$B$15,0,1))</f>
        <v>0</v>
      </c>
      <c r="M32" s="28">
        <f>IF(SUM(B32:C32)+J32&gt;0,2,IF(Лист1!C16=-1,1,IF(Лист1!C16&lt;=$B$15,0,1)))</f>
        <v>0</v>
      </c>
      <c r="N32" s="28">
        <f>IF((SUM(B32:C32)+K32)&gt;0,2,IF(Лист1!P16=-1,1,IF(Лист1!P16&lt;=$B$15,0,1)))</f>
        <v>0</v>
      </c>
      <c r="O32" s="28">
        <f>IF((SUM(B32:C32)+L32)&gt;0,2,IF(Лист1!N16=-1,1,IF(Лист1!N16&lt;=$B$15,0,1)))</f>
        <v>0</v>
      </c>
      <c r="P32" s="28">
        <f>IF(SUM(B32:C32)+J32&gt;0,2,IF(Лист1!D16=-1,1,IF(Лист1!D16&lt;=$B$15,0,1)))</f>
        <v>0</v>
      </c>
      <c r="Q32" s="28">
        <f>IF((SUM(B32:C32)+K32)&gt;0,2,IF(Лист1!Q16=-1,1,IF(Лист1!Q16&lt;=$B$15,0,1)))</f>
        <v>0</v>
      </c>
      <c r="R32" s="28">
        <f t="shared" si="0"/>
        <v>0</v>
      </c>
      <c r="AD32" s="28" t="str">
        <f>K17</f>
        <v>SPRAMB2KX18DATA_1,8</v>
      </c>
      <c r="AF32" s="9" t="s">
        <v>66</v>
      </c>
      <c r="AG32" s="10" t="s">
        <v>10</v>
      </c>
      <c r="AH32" s="12">
        <f>COUNT($A$18:$A$400)-COUNTIF(K18:K400,2)</f>
        <v>122</v>
      </c>
      <c r="AI32" s="10" t="s">
        <v>10</v>
      </c>
      <c r="AJ32" s="12">
        <f>COUNTIF(K$18:K$400,0)</f>
        <v>122</v>
      </c>
      <c r="AK32" s="10" t="s">
        <v>10</v>
      </c>
      <c r="AL32" s="12">
        <f>COUNTIF(K$18:K$400,1)</f>
        <v>0</v>
      </c>
      <c r="AM32" s="10" t="s">
        <v>10</v>
      </c>
      <c r="AN32" s="13">
        <f t="shared" si="2"/>
        <v>100</v>
      </c>
      <c r="AO32" s="10" t="s">
        <v>11</v>
      </c>
      <c r="AP32" s="10"/>
      <c r="AQ32" s="11"/>
    </row>
    <row r="33" spans="1:43" x14ac:dyDescent="0.25">
      <c r="A33" s="28">
        <f>Лист1!A17</f>
        <v>16</v>
      </c>
      <c r="B33" s="28">
        <f>IF(Лист1!E17=-1,1,IF(Лист1!E17&lt;=$B$15,0,1))</f>
        <v>0</v>
      </c>
      <c r="C33" s="28">
        <f>IF(Лист1!K17=-1,1,IF(Лист1!K17&lt;=$B$15,0,1))</f>
        <v>0</v>
      </c>
      <c r="D33" s="28">
        <f>IF(Лист1!G17=-1,1,IF(Лист1!G17&lt;=$B$15,0,1))</f>
        <v>0</v>
      </c>
      <c r="E33" s="28">
        <f>IF(Лист1!H17=-1,1,IF(Лист1!H17&lt;=$B$15,0,1))</f>
        <v>0</v>
      </c>
      <c r="F33" s="28">
        <f>IF(Лист1!I17=-1,1,IF(Лист1!I17&lt;=$B$15,0,1))</f>
        <v>0</v>
      </c>
      <c r="G33" s="28">
        <f>IF(Лист1!J17=-1,1,IF(Лист1!J17&lt;=$B$15,0,1))</f>
        <v>0</v>
      </c>
      <c r="H33" s="28">
        <f>IF(Лист1!L17=-1,1,IF(Лист1!L17&lt;=$B$15,0,1))</f>
        <v>0</v>
      </c>
      <c r="I33" s="28">
        <f>IF(Лист1!F17=-1,1,IF(Лист1!F17&lt;=$B$15,0,1))</f>
        <v>0</v>
      </c>
      <c r="J33" s="28">
        <f>IF(Лист1!B17=-1,1,IF(Лист1!B17&lt;=$B$15,0,1))</f>
        <v>0</v>
      </c>
      <c r="K33" s="28">
        <f>IF(Лист1!O17=-1,1,IF(Лист1!O17&lt;=$B$15,0,1))</f>
        <v>0</v>
      </c>
      <c r="L33" s="28">
        <f>IF(Лист1!M17=-1,1,IF(Лист1!M17&lt;=$B$15,0,1))</f>
        <v>0</v>
      </c>
      <c r="M33" s="28">
        <f>IF(SUM(B33:C33)+J33&gt;0,2,IF(Лист1!C17=-1,1,IF(Лист1!C17&lt;=$B$15,0,1)))</f>
        <v>0</v>
      </c>
      <c r="N33" s="28">
        <f>IF((SUM(B33:C33)+K33)&gt;0,2,IF(Лист1!P17=-1,1,IF(Лист1!P17&lt;=$B$15,0,1)))</f>
        <v>0</v>
      </c>
      <c r="O33" s="28">
        <f>IF((SUM(B33:C33)+L33)&gt;0,2,IF(Лист1!N17=-1,1,IF(Лист1!N17&lt;=$B$15,0,1)))</f>
        <v>0</v>
      </c>
      <c r="P33" s="28">
        <f>IF(SUM(B33:C33)+J33&gt;0,2,IF(Лист1!D17=-1,1,IF(Лист1!D17&lt;=$B$15,0,1)))</f>
        <v>0</v>
      </c>
      <c r="Q33" s="28">
        <f>IF((SUM(B33:C33)+K33)&gt;0,2,IF(Лист1!Q17=-1,1,IF(Лист1!Q17&lt;=$B$15,0,1)))</f>
        <v>0</v>
      </c>
      <c r="R33" s="28">
        <f t="shared" si="0"/>
        <v>0</v>
      </c>
      <c r="AD33" s="28" t="str">
        <f>L17</f>
        <v>ROM8KX64DATA_1,8</v>
      </c>
      <c r="AF33" s="9" t="s">
        <v>67</v>
      </c>
      <c r="AG33" s="10" t="s">
        <v>10</v>
      </c>
      <c r="AH33" s="12">
        <f>COUNT($A$18:$A$400)-COUNTIF(L$18:L$400,2)</f>
        <v>122</v>
      </c>
      <c r="AI33" s="10" t="s">
        <v>10</v>
      </c>
      <c r="AJ33" s="12">
        <f>COUNTIF(L$18:L$400,0)</f>
        <v>122</v>
      </c>
      <c r="AK33" s="10" t="s">
        <v>10</v>
      </c>
      <c r="AL33" s="12">
        <f>COUNTIF(L$18:L$400,1)</f>
        <v>0</v>
      </c>
      <c r="AM33" s="10" t="s">
        <v>10</v>
      </c>
      <c r="AN33" s="13">
        <f t="shared" si="2"/>
        <v>100</v>
      </c>
      <c r="AO33" s="10" t="s">
        <v>11</v>
      </c>
      <c r="AP33" s="10"/>
      <c r="AQ33" s="11"/>
    </row>
    <row r="34" spans="1:43" x14ac:dyDescent="0.25">
      <c r="A34" s="28">
        <f>Лист1!A18</f>
        <v>17</v>
      </c>
      <c r="B34" s="28">
        <f>IF(Лист1!E18=-1,1,IF(Лист1!E18&lt;=$B$15,0,1))</f>
        <v>0</v>
      </c>
      <c r="C34" s="28">
        <f>IF(Лист1!K18=-1,1,IF(Лист1!K18&lt;=$B$15,0,1))</f>
        <v>0</v>
      </c>
      <c r="D34" s="28">
        <f>IF(Лист1!G18=-1,1,IF(Лист1!G18&lt;=$B$15,0,1))</f>
        <v>0</v>
      </c>
      <c r="E34" s="28">
        <f>IF(Лист1!H18=-1,1,IF(Лист1!H18&lt;=$B$15,0,1))</f>
        <v>0</v>
      </c>
      <c r="F34" s="28">
        <f>IF(Лист1!I18=-1,1,IF(Лист1!I18&lt;=$B$15,0,1))</f>
        <v>0</v>
      </c>
      <c r="G34" s="28">
        <f>IF(Лист1!J18=-1,1,IF(Лист1!J18&lt;=$B$15,0,1))</f>
        <v>0</v>
      </c>
      <c r="H34" s="28">
        <f>IF(Лист1!L18=-1,1,IF(Лист1!L18&lt;=$B$15,0,1))</f>
        <v>0</v>
      </c>
      <c r="I34" s="28">
        <f>IF(Лист1!F18=-1,1,IF(Лист1!F18&lt;=$B$15,0,1))</f>
        <v>0</v>
      </c>
      <c r="J34" s="28">
        <f>IF(Лист1!B18=-1,1,IF(Лист1!B18&lt;=$B$15,0,1))</f>
        <v>0</v>
      </c>
      <c r="K34" s="28">
        <f>IF(Лист1!O18=-1,1,IF(Лист1!O18&lt;=$B$15,0,1))</f>
        <v>0</v>
      </c>
      <c r="L34" s="28">
        <f>IF(Лист1!M18=-1,1,IF(Лист1!M18&lt;=$B$15,0,1))</f>
        <v>0</v>
      </c>
      <c r="M34" s="28">
        <f>IF(SUM(B34:C34)+J34&gt;0,2,IF(Лист1!C18=-1,1,IF(Лист1!C18&lt;=$B$15,0,1)))</f>
        <v>0</v>
      </c>
      <c r="N34" s="28">
        <f>IF((SUM(B34:C34)+K34)&gt;0,2,IF(Лист1!P18=-1,1,IF(Лист1!P18&lt;=$B$15,0,1)))</f>
        <v>0</v>
      </c>
      <c r="O34" s="28">
        <f>IF((SUM(B34:C34)+L34)&gt;0,2,IF(Лист1!N18=-1,1,IF(Лист1!N18&lt;=$B$15,0,1)))</f>
        <v>0</v>
      </c>
      <c r="P34" s="28">
        <f>IF(SUM(B34:C34)+J34&gt;0,2,IF(Лист1!D18=-1,1,IF(Лист1!D18&lt;=$B$15,0,1)))</f>
        <v>0</v>
      </c>
      <c r="Q34" s="28">
        <f>IF((SUM(B34:C34)+K34)&gt;0,2,IF(Лист1!Q18=-1,1,IF(Лист1!Q18&lt;=$B$15,0,1)))</f>
        <v>0</v>
      </c>
      <c r="R34" s="28">
        <f t="shared" si="0"/>
        <v>0</v>
      </c>
      <c r="AD34" s="28" t="str">
        <f>M17</f>
        <v>DPRAM4KX64MARCHC_1,8</v>
      </c>
      <c r="AF34" s="9" t="s">
        <v>68</v>
      </c>
      <c r="AG34" s="10" t="s">
        <v>10</v>
      </c>
      <c r="AH34" s="12">
        <f>COUNT($A$18:$A$400)-COUNTIF(M$18:M$400,2)</f>
        <v>122</v>
      </c>
      <c r="AI34" s="10" t="s">
        <v>10</v>
      </c>
      <c r="AJ34" s="12">
        <f>COUNTIF(M$18:M$400,0)</f>
        <v>118</v>
      </c>
      <c r="AK34" s="10" t="s">
        <v>10</v>
      </c>
      <c r="AL34" s="12">
        <f>COUNTIF(M$18:M$400,1)</f>
        <v>4</v>
      </c>
      <c r="AM34" s="10" t="s">
        <v>10</v>
      </c>
      <c r="AN34" s="13">
        <f t="shared" si="2"/>
        <v>96.721311475409834</v>
      </c>
      <c r="AO34" s="10" t="s">
        <v>11</v>
      </c>
      <c r="AP34" s="10"/>
      <c r="AQ34" s="11"/>
    </row>
    <row r="35" spans="1:43" x14ac:dyDescent="0.25">
      <c r="A35" s="28">
        <f>Лист1!A19</f>
        <v>18</v>
      </c>
      <c r="B35" s="28">
        <f>IF(Лист1!E19=-1,1,IF(Лист1!E19&lt;=$B$15,0,1))</f>
        <v>0</v>
      </c>
      <c r="C35" s="28">
        <f>IF(Лист1!K19=-1,1,IF(Лист1!K19&lt;=$B$15,0,1))</f>
        <v>0</v>
      </c>
      <c r="D35" s="28">
        <f>IF(Лист1!G19=-1,1,IF(Лист1!G19&lt;=$B$15,0,1))</f>
        <v>0</v>
      </c>
      <c r="E35" s="28">
        <f>IF(Лист1!H19=-1,1,IF(Лист1!H19&lt;=$B$15,0,1))</f>
        <v>0</v>
      </c>
      <c r="F35" s="28">
        <f>IF(Лист1!I19=-1,1,IF(Лист1!I19&lt;=$B$15,0,1))</f>
        <v>0</v>
      </c>
      <c r="G35" s="28">
        <f>IF(Лист1!J19=-1,1,IF(Лист1!J19&lt;=$B$15,0,1))</f>
        <v>0</v>
      </c>
      <c r="H35" s="28">
        <f>IF(Лист1!L19=-1,1,IF(Лист1!L19&lt;=$B$15,0,1))</f>
        <v>0</v>
      </c>
      <c r="I35" s="28">
        <f>IF(Лист1!F19=-1,1,IF(Лист1!F19&lt;=$B$15,0,1))</f>
        <v>0</v>
      </c>
      <c r="J35" s="28">
        <f>IF(Лист1!B19=-1,1,IF(Лист1!B19&lt;=$B$15,0,1))</f>
        <v>0</v>
      </c>
      <c r="K35" s="28">
        <f>IF(Лист1!O19=-1,1,IF(Лист1!O19&lt;=$B$15,0,1))</f>
        <v>0</v>
      </c>
      <c r="L35" s="28">
        <f>IF(Лист1!M19=-1,1,IF(Лист1!M19&lt;=$B$15,0,1))</f>
        <v>0</v>
      </c>
      <c r="M35" s="28">
        <f>IF(SUM(B35:C35)+J35&gt;0,2,IF(Лист1!C19=-1,1,IF(Лист1!C19&lt;=$B$15,0,1)))</f>
        <v>0</v>
      </c>
      <c r="N35" s="28">
        <f>IF((SUM(B35:C35)+K35)&gt;0,2,IF(Лист1!P19=-1,1,IF(Лист1!P19&lt;=$B$15,0,1)))</f>
        <v>0</v>
      </c>
      <c r="O35" s="28">
        <f>IF((SUM(B35:C35)+L35)&gt;0,2,IF(Лист1!N19=-1,1,IF(Лист1!N19&lt;=$B$15,0,1)))</f>
        <v>0</v>
      </c>
      <c r="P35" s="28">
        <f>IF(SUM(B35:C35)+J35&gt;0,2,IF(Лист1!D19=-1,1,IF(Лист1!D19&lt;=$B$15,0,1)))</f>
        <v>0</v>
      </c>
      <c r="Q35" s="28">
        <f>IF((SUM(B35:C35)+K35)&gt;0,2,IF(Лист1!Q19=-1,1,IF(Лист1!Q19&lt;=$B$15,0,1)))</f>
        <v>0</v>
      </c>
      <c r="R35" s="28">
        <f t="shared" si="0"/>
        <v>0</v>
      </c>
      <c r="AD35" s="28" t="str">
        <f>N17</f>
        <v>SPRAMB2KX18MARCHC_1,8</v>
      </c>
      <c r="AF35" s="9" t="s">
        <v>69</v>
      </c>
      <c r="AG35" s="10" t="s">
        <v>10</v>
      </c>
      <c r="AH35" s="12">
        <f>COUNT($A$18:$A$400)-COUNTIF(N$18:N$400,2)</f>
        <v>122</v>
      </c>
      <c r="AI35" s="10" t="s">
        <v>10</v>
      </c>
      <c r="AJ35" s="12">
        <f>COUNTIF(N$18:N$400,0)</f>
        <v>122</v>
      </c>
      <c r="AK35" s="10" t="s">
        <v>10</v>
      </c>
      <c r="AL35" s="12">
        <f>COUNTIF(N$18:N$400,1)</f>
        <v>0</v>
      </c>
      <c r="AM35" s="10" t="s">
        <v>10</v>
      </c>
      <c r="AN35" s="13">
        <f t="shared" si="2"/>
        <v>100</v>
      </c>
      <c r="AO35" s="10" t="s">
        <v>11</v>
      </c>
      <c r="AP35" s="10"/>
      <c r="AQ35" s="11"/>
    </row>
    <row r="36" spans="1:43" x14ac:dyDescent="0.25">
      <c r="A36" s="28">
        <f>Лист1!A20</f>
        <v>19</v>
      </c>
      <c r="B36" s="28">
        <f>IF(Лист1!E20=-1,1,IF(Лист1!E20&lt;=$B$15,0,1))</f>
        <v>0</v>
      </c>
      <c r="C36" s="28">
        <f>IF(Лист1!K20=-1,1,IF(Лист1!K20&lt;=$B$15,0,1))</f>
        <v>0</v>
      </c>
      <c r="D36" s="28">
        <f>IF(Лист1!G20=-1,1,IF(Лист1!G20&lt;=$B$15,0,1))</f>
        <v>0</v>
      </c>
      <c r="E36" s="28">
        <f>IF(Лист1!H20=-1,1,IF(Лист1!H20&lt;=$B$15,0,1))</f>
        <v>0</v>
      </c>
      <c r="F36" s="28">
        <f>IF(Лист1!I20=-1,1,IF(Лист1!I20&lt;=$B$15,0,1))</f>
        <v>0</v>
      </c>
      <c r="G36" s="28">
        <f>IF(Лист1!J20=-1,1,IF(Лист1!J20&lt;=$B$15,0,1))</f>
        <v>0</v>
      </c>
      <c r="H36" s="28">
        <f>IF(Лист1!L20=-1,1,IF(Лист1!L20&lt;=$B$15,0,1))</f>
        <v>0</v>
      </c>
      <c r="I36" s="28">
        <f>IF(Лист1!F20=-1,1,IF(Лист1!F20&lt;=$B$15,0,1))</f>
        <v>0</v>
      </c>
      <c r="J36" s="28">
        <f>IF(Лист1!B20=-1,1,IF(Лист1!B20&lt;=$B$15,0,1))</f>
        <v>0</v>
      </c>
      <c r="K36" s="28">
        <f>IF(Лист1!O20=-1,1,IF(Лист1!O20&lt;=$B$15,0,1))</f>
        <v>0</v>
      </c>
      <c r="L36" s="28">
        <f>IF(Лист1!M20=-1,1,IF(Лист1!M20&lt;=$B$15,0,1))</f>
        <v>0</v>
      </c>
      <c r="M36" s="28">
        <f>IF(SUM(B36:C36)+J36&gt;0,2,IF(Лист1!C20=-1,1,IF(Лист1!C20&lt;=$B$15,0,1)))</f>
        <v>0</v>
      </c>
      <c r="N36" s="28">
        <f>IF((SUM(B36:C36)+K36)&gt;0,2,IF(Лист1!P20=-1,1,IF(Лист1!P20&lt;=$B$15,0,1)))</f>
        <v>0</v>
      </c>
      <c r="O36" s="28">
        <f>IF((SUM(B36:C36)+L36)&gt;0,2,IF(Лист1!N20=-1,1,IF(Лист1!N20&lt;=$B$15,0,1)))</f>
        <v>0</v>
      </c>
      <c r="P36" s="28">
        <f>IF(SUM(B36:C36)+J36&gt;0,2,IF(Лист1!D20=-1,1,IF(Лист1!D20&lt;=$B$15,0,1)))</f>
        <v>0</v>
      </c>
      <c r="Q36" s="28">
        <f>IF((SUM(B36:C36)+K36)&gt;0,2,IF(Лист1!Q20=-1,1,IF(Лист1!Q20&lt;=$B$15,0,1)))</f>
        <v>0</v>
      </c>
      <c r="R36" s="28">
        <f t="shared" si="0"/>
        <v>0</v>
      </c>
      <c r="AD36" s="28" t="str">
        <f>O17</f>
        <v>ROM8KX64READ_1,8</v>
      </c>
      <c r="AF36" s="9" t="s">
        <v>70</v>
      </c>
      <c r="AG36" s="10" t="s">
        <v>10</v>
      </c>
      <c r="AH36" s="12">
        <f>COUNT($A$18:$A$400)-COUNTIF(O$18:O$400,2)</f>
        <v>122</v>
      </c>
      <c r="AI36" s="10" t="s">
        <v>10</v>
      </c>
      <c r="AJ36" s="12">
        <f>COUNTIF(O$18:O$400,0)</f>
        <v>122</v>
      </c>
      <c r="AK36" s="10" t="s">
        <v>10</v>
      </c>
      <c r="AL36" s="12">
        <f>COUNTIF(O$18:O$400,1)</f>
        <v>0</v>
      </c>
      <c r="AM36" s="10" t="s">
        <v>10</v>
      </c>
      <c r="AN36" s="13">
        <f t="shared" si="2"/>
        <v>100</v>
      </c>
      <c r="AO36" s="10" t="s">
        <v>11</v>
      </c>
      <c r="AP36" s="10"/>
      <c r="AQ36" s="11"/>
    </row>
    <row r="37" spans="1:43" x14ac:dyDescent="0.25">
      <c r="A37" s="28">
        <f>Лист1!A21</f>
        <v>20</v>
      </c>
      <c r="B37" s="28">
        <f>IF(Лист1!E21=-1,1,IF(Лист1!E21&lt;=$B$15,0,1))</f>
        <v>0</v>
      </c>
      <c r="C37" s="28">
        <f>IF(Лист1!K21=-1,1,IF(Лист1!K21&lt;=$B$15,0,1))</f>
        <v>0</v>
      </c>
      <c r="D37" s="28">
        <f>IF(Лист1!G21=-1,1,IF(Лист1!G21&lt;=$B$15,0,1))</f>
        <v>0</v>
      </c>
      <c r="E37" s="28">
        <f>IF(Лист1!H21=-1,1,IF(Лист1!H21&lt;=$B$15,0,1))</f>
        <v>0</v>
      </c>
      <c r="F37" s="28">
        <f>IF(Лист1!I21=-1,1,IF(Лист1!I21&lt;=$B$15,0,1))</f>
        <v>0</v>
      </c>
      <c r="G37" s="28">
        <f>IF(Лист1!J21=-1,1,IF(Лист1!J21&lt;=$B$15,0,1))</f>
        <v>0</v>
      </c>
      <c r="H37" s="28">
        <f>IF(Лист1!L21=-1,1,IF(Лист1!L21&lt;=$B$15,0,1))</f>
        <v>0</v>
      </c>
      <c r="I37" s="28">
        <f>IF(Лист1!F21=-1,1,IF(Лист1!F21&lt;=$B$15,0,1))</f>
        <v>0</v>
      </c>
      <c r="J37" s="28">
        <f>IF(Лист1!B21=-1,1,IF(Лист1!B21&lt;=$B$15,0,1))</f>
        <v>0</v>
      </c>
      <c r="K37" s="28">
        <f>IF(Лист1!O21=-1,1,IF(Лист1!O21&lt;=$B$15,0,1))</f>
        <v>0</v>
      </c>
      <c r="L37" s="28">
        <f>IF(Лист1!M21=-1,1,IF(Лист1!M21&lt;=$B$15,0,1))</f>
        <v>0</v>
      </c>
      <c r="M37" s="28">
        <f>IF(SUM(B37:C37)+J37&gt;0,2,IF(Лист1!C21=-1,1,IF(Лист1!C21&lt;=$B$15,0,1)))</f>
        <v>0</v>
      </c>
      <c r="N37" s="28">
        <f>IF((SUM(B37:C37)+K37)&gt;0,2,IF(Лист1!P21=-1,1,IF(Лист1!P21&lt;=$B$15,0,1)))</f>
        <v>0</v>
      </c>
      <c r="O37" s="28">
        <f>IF((SUM(B37:C37)+L37)&gt;0,2,IF(Лист1!N21=-1,1,IF(Лист1!N21&lt;=$B$15,0,1)))</f>
        <v>0</v>
      </c>
      <c r="P37" s="28">
        <f>IF(SUM(B37:C37)+J37&gt;0,2,IF(Лист1!D21=-1,1,IF(Лист1!D21&lt;=$B$15,0,1)))</f>
        <v>0</v>
      </c>
      <c r="Q37" s="28">
        <f>IF((SUM(B37:C37)+K37)&gt;0,2,IF(Лист1!Q21=-1,1,IF(Лист1!Q21&lt;=$B$15,0,1)))</f>
        <v>0</v>
      </c>
      <c r="R37" s="28">
        <f t="shared" si="0"/>
        <v>0</v>
      </c>
      <c r="AD37" s="28" t="str">
        <f>P17</f>
        <v>DPRAM4KX64RETFUNK_1,8</v>
      </c>
      <c r="AF37" s="9" t="s">
        <v>71</v>
      </c>
      <c r="AG37" s="10" t="s">
        <v>10</v>
      </c>
      <c r="AH37" s="12">
        <f>COUNT($A$18:$A$400)-COUNTIF(P$18:P$400,2)</f>
        <v>122</v>
      </c>
      <c r="AI37" s="10" t="s">
        <v>10</v>
      </c>
      <c r="AJ37" s="12">
        <f>COUNTIF(P$18:P$400,0)</f>
        <v>119</v>
      </c>
      <c r="AK37" s="10" t="s">
        <v>10</v>
      </c>
      <c r="AL37" s="12">
        <f>COUNTIF(P$18:P$400,1)</f>
        <v>3</v>
      </c>
      <c r="AM37" s="10" t="s">
        <v>10</v>
      </c>
      <c r="AN37" s="13">
        <f t="shared" si="2"/>
        <v>97.540983606557376</v>
      </c>
      <c r="AO37" s="10" t="s">
        <v>11</v>
      </c>
      <c r="AP37" s="10"/>
      <c r="AQ37" s="11"/>
    </row>
    <row r="38" spans="1:43" x14ac:dyDescent="0.25">
      <c r="A38" s="28">
        <f>Лист1!A22</f>
        <v>21</v>
      </c>
      <c r="B38" s="28">
        <f>IF(Лист1!E22=-1,1,IF(Лист1!E22&lt;=$B$15,0,1))</f>
        <v>0</v>
      </c>
      <c r="C38" s="28">
        <f>IF(Лист1!K22=-1,1,IF(Лист1!K22&lt;=$B$15,0,1))</f>
        <v>0</v>
      </c>
      <c r="D38" s="28">
        <f>IF(Лист1!G22=-1,1,IF(Лист1!G22&lt;=$B$15,0,1))</f>
        <v>0</v>
      </c>
      <c r="E38" s="28">
        <f>IF(Лист1!H22=-1,1,IF(Лист1!H22&lt;=$B$15,0,1))</f>
        <v>0</v>
      </c>
      <c r="F38" s="28">
        <f>IF(Лист1!I22=-1,1,IF(Лист1!I22&lt;=$B$15,0,1))</f>
        <v>0</v>
      </c>
      <c r="G38" s="28">
        <f>IF(Лист1!J22=-1,1,IF(Лист1!J22&lt;=$B$15,0,1))</f>
        <v>0</v>
      </c>
      <c r="H38" s="28">
        <f>IF(Лист1!L22=-1,1,IF(Лист1!L22&lt;=$B$15,0,1))</f>
        <v>0</v>
      </c>
      <c r="I38" s="28">
        <f>IF(Лист1!F22=-1,1,IF(Лист1!F22&lt;=$B$15,0,1))</f>
        <v>0</v>
      </c>
      <c r="J38" s="28">
        <f>IF(Лист1!B22=-1,1,IF(Лист1!B22&lt;=$B$15,0,1))</f>
        <v>0</v>
      </c>
      <c r="K38" s="28">
        <f>IF(Лист1!O22=-1,1,IF(Лист1!O22&lt;=$B$15,0,1))</f>
        <v>0</v>
      </c>
      <c r="L38" s="28">
        <f>IF(Лист1!M22=-1,1,IF(Лист1!M22&lt;=$B$15,0,1))</f>
        <v>0</v>
      </c>
      <c r="M38" s="28">
        <f>IF(SUM(B38:C38)+J38&gt;0,2,IF(Лист1!C22=-1,1,IF(Лист1!C22&lt;=$B$15,0,1)))</f>
        <v>0</v>
      </c>
      <c r="N38" s="28">
        <f>IF((SUM(B38:C38)+K38)&gt;0,2,IF(Лист1!P22=-1,1,IF(Лист1!P22&lt;=$B$15,0,1)))</f>
        <v>0</v>
      </c>
      <c r="O38" s="28">
        <f>IF((SUM(B38:C38)+L38)&gt;0,2,IF(Лист1!N22=-1,1,IF(Лист1!N22&lt;=$B$15,0,1)))</f>
        <v>0</v>
      </c>
      <c r="P38" s="28">
        <f>IF(SUM(B38:C38)+J38&gt;0,2,IF(Лист1!D22=-1,1,IF(Лист1!D22&lt;=$B$15,0,1)))</f>
        <v>0</v>
      </c>
      <c r="Q38" s="28">
        <f>IF((SUM(B38:C38)+K38)&gt;0,2,IF(Лист1!Q22=-1,1,IF(Лист1!Q22&lt;=$B$15,0,1)))</f>
        <v>0</v>
      </c>
      <c r="R38" s="28">
        <f t="shared" si="0"/>
        <v>0</v>
      </c>
      <c r="AD38" s="28" t="str">
        <f>Q17</f>
        <v>SPRAMB2KX18RETFUNK_1,8</v>
      </c>
      <c r="AF38" s="9" t="s">
        <v>72</v>
      </c>
      <c r="AG38" s="10" t="s">
        <v>10</v>
      </c>
      <c r="AH38" s="12">
        <f>COUNT($A$18:$A$400)-COUNTIF(Q$18:Q$400,2)</f>
        <v>122</v>
      </c>
      <c r="AI38" s="10" t="s">
        <v>10</v>
      </c>
      <c r="AJ38" s="12">
        <f>COUNTIF(Q$18:Q$400,0)</f>
        <v>122</v>
      </c>
      <c r="AK38" s="10" t="s">
        <v>10</v>
      </c>
      <c r="AL38" s="12">
        <f>COUNTIF(Q$18:Q$400,1)</f>
        <v>0</v>
      </c>
      <c r="AM38" s="10" t="s">
        <v>10</v>
      </c>
      <c r="AN38" s="13">
        <f t="shared" si="2"/>
        <v>100</v>
      </c>
      <c r="AO38" s="10" t="s">
        <v>11</v>
      </c>
      <c r="AP38" s="10"/>
      <c r="AQ38" s="11"/>
    </row>
    <row r="39" spans="1:43" x14ac:dyDescent="0.25">
      <c r="A39" s="28">
        <f>Лист1!A23</f>
        <v>22</v>
      </c>
      <c r="B39" s="28">
        <f>IF(Лист1!E23=-1,1,IF(Лист1!E23&lt;=$B$15,0,1))</f>
        <v>0</v>
      </c>
      <c r="C39" s="28">
        <f>IF(Лист1!K23=-1,1,IF(Лист1!K23&lt;=$B$15,0,1))</f>
        <v>0</v>
      </c>
      <c r="D39" s="28">
        <f>IF(Лист1!G23=-1,1,IF(Лист1!G23&lt;=$B$15,0,1))</f>
        <v>0</v>
      </c>
      <c r="E39" s="28">
        <f>IF(Лист1!H23=-1,1,IF(Лист1!H23&lt;=$B$15,0,1))</f>
        <v>0</v>
      </c>
      <c r="F39" s="28">
        <f>IF(Лист1!I23=-1,1,IF(Лист1!I23&lt;=$B$15,0,1))</f>
        <v>0</v>
      </c>
      <c r="G39" s="28">
        <f>IF(Лист1!J23=-1,1,IF(Лист1!J23&lt;=$B$15,0,1))</f>
        <v>0</v>
      </c>
      <c r="H39" s="28">
        <f>IF(Лист1!L23=-1,1,IF(Лист1!L23&lt;=$B$15,0,1))</f>
        <v>0</v>
      </c>
      <c r="I39" s="28">
        <f>IF(Лист1!F23=-1,1,IF(Лист1!F23&lt;=$B$15,0,1))</f>
        <v>0</v>
      </c>
      <c r="J39" s="28">
        <f>IF(Лист1!B23=-1,1,IF(Лист1!B23&lt;=$B$15,0,1))</f>
        <v>0</v>
      </c>
      <c r="K39" s="28">
        <f>IF(Лист1!O23=-1,1,IF(Лист1!O23&lt;=$B$15,0,1))</f>
        <v>0</v>
      </c>
      <c r="L39" s="28">
        <f>IF(Лист1!M23=-1,1,IF(Лист1!M23&lt;=$B$15,0,1))</f>
        <v>0</v>
      </c>
      <c r="M39" s="28">
        <f>IF(SUM(B39:C39)+J39&gt;0,2,IF(Лист1!C23=-1,1,IF(Лист1!C23&lt;=$B$15,0,1)))</f>
        <v>0</v>
      </c>
      <c r="N39" s="28">
        <f>IF((SUM(B39:C39)+K39)&gt;0,2,IF(Лист1!P23=-1,1,IF(Лист1!P23&lt;=$B$15,0,1)))</f>
        <v>0</v>
      </c>
      <c r="O39" s="28">
        <f>IF((SUM(B39:C39)+L39)&gt;0,2,IF(Лист1!N23=-1,1,IF(Лист1!N23&lt;=$B$15,0,1)))</f>
        <v>0</v>
      </c>
      <c r="P39" s="28">
        <f>IF(SUM(B39:C39)+J39&gt;0,2,IF(Лист1!D23=-1,1,IF(Лист1!D23&lt;=$B$15,0,1)))</f>
        <v>0</v>
      </c>
      <c r="Q39" s="28">
        <f>IF((SUM(B39:C39)+K39)&gt;0,2,IF(Лист1!Q23=-1,1,IF(Лист1!Q23&lt;=$B$15,0,1)))</f>
        <v>0</v>
      </c>
      <c r="R39" s="28">
        <f t="shared" si="0"/>
        <v>0</v>
      </c>
      <c r="AF39" s="9"/>
      <c r="AG39" s="10"/>
      <c r="AH39" s="12"/>
      <c r="AI39" s="10"/>
      <c r="AJ39" s="12"/>
      <c r="AK39" s="10"/>
      <c r="AL39" s="12"/>
      <c r="AM39" s="10"/>
      <c r="AN39" s="13"/>
      <c r="AO39" s="10"/>
      <c r="AP39" s="10"/>
      <c r="AQ39" s="11"/>
    </row>
    <row r="40" spans="1:43" x14ac:dyDescent="0.25">
      <c r="A40" s="28">
        <f>Лист1!A24</f>
        <v>23</v>
      </c>
      <c r="B40" s="28">
        <f>IF(Лист1!E24=-1,1,IF(Лист1!E24&lt;=$B$15,0,1))</f>
        <v>0</v>
      </c>
      <c r="C40" s="28">
        <f>IF(Лист1!K24=-1,1,IF(Лист1!K24&lt;=$B$15,0,1))</f>
        <v>0</v>
      </c>
      <c r="D40" s="28">
        <f>IF(Лист1!G24=-1,1,IF(Лист1!G24&lt;=$B$15,0,1))</f>
        <v>0</v>
      </c>
      <c r="E40" s="28">
        <f>IF(Лист1!H24=-1,1,IF(Лист1!H24&lt;=$B$15,0,1))</f>
        <v>0</v>
      </c>
      <c r="F40" s="28">
        <f>IF(Лист1!I24=-1,1,IF(Лист1!I24&lt;=$B$15,0,1))</f>
        <v>0</v>
      </c>
      <c r="G40" s="28">
        <f>IF(Лист1!J24=-1,1,IF(Лист1!J24&lt;=$B$15,0,1))</f>
        <v>0</v>
      </c>
      <c r="H40" s="28">
        <f>IF(Лист1!L24=-1,1,IF(Лист1!L24&lt;=$B$15,0,1))</f>
        <v>0</v>
      </c>
      <c r="I40" s="28">
        <f>IF(Лист1!F24=-1,1,IF(Лист1!F24&lt;=$B$15,0,1))</f>
        <v>0</v>
      </c>
      <c r="J40" s="28">
        <f>IF(Лист1!B24=-1,1,IF(Лист1!B24&lt;=$B$15,0,1))</f>
        <v>0</v>
      </c>
      <c r="K40" s="28">
        <f>IF(Лист1!O24=-1,1,IF(Лист1!O24&lt;=$B$15,0,1))</f>
        <v>0</v>
      </c>
      <c r="L40" s="28">
        <f>IF(Лист1!M24=-1,1,IF(Лист1!M24&lt;=$B$15,0,1))</f>
        <v>0</v>
      </c>
      <c r="M40" s="28">
        <f>IF(SUM(B40:C40)+J40&gt;0,2,IF(Лист1!C24=-1,1,IF(Лист1!C24&lt;=$B$15,0,1)))</f>
        <v>0</v>
      </c>
      <c r="N40" s="28">
        <f>IF((SUM(B40:C40)+K40)&gt;0,2,IF(Лист1!P24=-1,1,IF(Лист1!P24&lt;=$B$15,0,1)))</f>
        <v>0</v>
      </c>
      <c r="O40" s="28">
        <f>IF((SUM(B40:C40)+L40)&gt;0,2,IF(Лист1!N24=-1,1,IF(Лист1!N24&lt;=$B$15,0,1)))</f>
        <v>0</v>
      </c>
      <c r="P40" s="28">
        <f>IF(SUM(B40:C40)+J40&gt;0,2,IF(Лист1!D24=-1,1,IF(Лист1!D24&lt;=$B$15,0,1)))</f>
        <v>0</v>
      </c>
      <c r="Q40" s="28">
        <f>IF((SUM(B40:C40)+K40)&gt;0,2,IF(Лист1!Q24=-1,1,IF(Лист1!Q24&lt;=$B$15,0,1)))</f>
        <v>0</v>
      </c>
      <c r="R40" s="28">
        <f t="shared" si="0"/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28">
        <f>Лист1!A25</f>
        <v>24</v>
      </c>
      <c r="B41" s="28">
        <f>IF(Лист1!E25=-1,1,IF(Лист1!E25&lt;=$B$15,0,1))</f>
        <v>0</v>
      </c>
      <c r="C41" s="28">
        <f>IF(Лист1!K25=-1,1,IF(Лист1!K25&lt;=$B$15,0,1))</f>
        <v>0</v>
      </c>
      <c r="D41" s="28">
        <f>IF(Лист1!G25=-1,1,IF(Лист1!G25&lt;=$B$15,0,1))</f>
        <v>0</v>
      </c>
      <c r="E41" s="28">
        <f>IF(Лист1!H25=-1,1,IF(Лист1!H25&lt;=$B$15,0,1))</f>
        <v>0</v>
      </c>
      <c r="F41" s="28">
        <f>IF(Лист1!I25=-1,1,IF(Лист1!I25&lt;=$B$15,0,1))</f>
        <v>0</v>
      </c>
      <c r="G41" s="28">
        <f>IF(Лист1!J25=-1,1,IF(Лист1!J25&lt;=$B$15,0,1))</f>
        <v>0</v>
      </c>
      <c r="H41" s="28">
        <f>IF(Лист1!L25=-1,1,IF(Лист1!L25&lt;=$B$15,0,1))</f>
        <v>0</v>
      </c>
      <c r="I41" s="28">
        <f>IF(Лист1!F25=-1,1,IF(Лист1!F25&lt;=$B$15,0,1))</f>
        <v>0</v>
      </c>
      <c r="J41" s="28">
        <f>IF(Лист1!B25=-1,1,IF(Лист1!B25&lt;=$B$15,0,1))</f>
        <v>0</v>
      </c>
      <c r="K41" s="28">
        <f>IF(Лист1!O25=-1,1,IF(Лист1!O25&lt;=$B$15,0,1))</f>
        <v>0</v>
      </c>
      <c r="L41" s="28">
        <f>IF(Лист1!M25=-1,1,IF(Лист1!M25&lt;=$B$15,0,1))</f>
        <v>0</v>
      </c>
      <c r="M41" s="28">
        <f>IF(SUM(B41:C41)+J41&gt;0,2,IF(Лист1!C25=-1,1,IF(Лист1!C25&lt;=$B$15,0,1)))</f>
        <v>0</v>
      </c>
      <c r="N41" s="28">
        <f>IF((SUM(B41:C41)+K41)&gt;0,2,IF(Лист1!P25=-1,1,IF(Лист1!P25&lt;=$B$15,0,1)))</f>
        <v>0</v>
      </c>
      <c r="O41" s="28">
        <f>IF((SUM(B41:C41)+L41)&gt;0,2,IF(Лист1!N25=-1,1,IF(Лист1!N25&lt;=$B$15,0,1)))</f>
        <v>0</v>
      </c>
      <c r="P41" s="28">
        <f>IF(SUM(B41:C41)+J41&gt;0,2,IF(Лист1!D25=-1,1,IF(Лист1!D25&lt;=$B$15,0,1)))</f>
        <v>0</v>
      </c>
      <c r="Q41" s="28">
        <f>IF((SUM(B41:C41)+K41)&gt;0,2,IF(Лист1!Q25=-1,1,IF(Лист1!Q25&lt;=$B$15,0,1)))</f>
        <v>0</v>
      </c>
      <c r="R41" s="28">
        <f t="shared" si="0"/>
        <v>0</v>
      </c>
      <c r="AF41" s="9"/>
      <c r="AG41" s="10"/>
      <c r="AH41" s="12"/>
      <c r="AI41" s="10"/>
      <c r="AJ41" s="12"/>
      <c r="AK41" s="10"/>
      <c r="AL41" s="12"/>
      <c r="AM41" s="10"/>
      <c r="AN41" s="13"/>
      <c r="AO41" s="10"/>
      <c r="AP41" s="10"/>
      <c r="AQ41" s="11"/>
    </row>
    <row r="42" spans="1:43" x14ac:dyDescent="0.25">
      <c r="A42" s="28">
        <f>Лист1!A26</f>
        <v>25</v>
      </c>
      <c r="B42" s="28">
        <f>IF(Лист1!E26=-1,1,IF(Лист1!E26&lt;=$B$15,0,1))</f>
        <v>0</v>
      </c>
      <c r="C42" s="28">
        <f>IF(Лист1!K26=-1,1,IF(Лист1!K26&lt;=$B$15,0,1))</f>
        <v>0</v>
      </c>
      <c r="D42" s="28">
        <f>IF(Лист1!G26=-1,1,IF(Лист1!G26&lt;=$B$15,0,1))</f>
        <v>0</v>
      </c>
      <c r="E42" s="28">
        <f>IF(Лист1!H26=-1,1,IF(Лист1!H26&lt;=$B$15,0,1))</f>
        <v>0</v>
      </c>
      <c r="F42" s="28">
        <f>IF(Лист1!I26=-1,1,IF(Лист1!I26&lt;=$B$15,0,1))</f>
        <v>0</v>
      </c>
      <c r="G42" s="28">
        <f>IF(Лист1!J26=-1,1,IF(Лист1!J26&lt;=$B$15,0,1))</f>
        <v>0</v>
      </c>
      <c r="H42" s="28">
        <f>IF(Лист1!L26=-1,1,IF(Лист1!L26&lt;=$B$15,0,1))</f>
        <v>0</v>
      </c>
      <c r="I42" s="28">
        <f>IF(Лист1!F26=-1,1,IF(Лист1!F26&lt;=$B$15,0,1))</f>
        <v>0</v>
      </c>
      <c r="J42" s="28">
        <f>IF(Лист1!B26=-1,1,IF(Лист1!B26&lt;=$B$15,0,1))</f>
        <v>0</v>
      </c>
      <c r="K42" s="28">
        <f>IF(Лист1!O26=-1,1,IF(Лист1!O26&lt;=$B$15,0,1))</f>
        <v>0</v>
      </c>
      <c r="L42" s="28">
        <f>IF(Лист1!M26=-1,1,IF(Лист1!M26&lt;=$B$15,0,1))</f>
        <v>0</v>
      </c>
      <c r="M42" s="28">
        <f>IF(SUM(B42:C42)+J42&gt;0,2,IF(Лист1!C26=-1,1,IF(Лист1!C26&lt;=$B$15,0,1)))</f>
        <v>0</v>
      </c>
      <c r="N42" s="28">
        <f>IF((SUM(B42:C42)+K42)&gt;0,2,IF(Лист1!P26=-1,1,IF(Лист1!P26&lt;=$B$15,0,1)))</f>
        <v>0</v>
      </c>
      <c r="O42" s="28">
        <f>IF((SUM(B42:C42)+L42)&gt;0,2,IF(Лист1!N26=-1,1,IF(Лист1!N26&lt;=$B$15,0,1)))</f>
        <v>0</v>
      </c>
      <c r="P42" s="28">
        <f>IF(SUM(B42:C42)+J42&gt;0,2,IF(Лист1!D26=-1,1,IF(Лист1!D26&lt;=$B$15,0,1)))</f>
        <v>0</v>
      </c>
      <c r="Q42" s="28">
        <f>IF((SUM(B42:C42)+K42)&gt;0,2,IF(Лист1!Q26=-1,1,IF(Лист1!Q26&lt;=$B$15,0,1)))</f>
        <v>0</v>
      </c>
      <c r="R42" s="28">
        <f t="shared" si="0"/>
        <v>0</v>
      </c>
      <c r="AF42" s="9"/>
      <c r="AG42" s="10" t="s">
        <v>12</v>
      </c>
      <c r="AH42" s="12">
        <f t="shared" si="1"/>
        <v>122</v>
      </c>
      <c r="AI42" s="10" t="s">
        <v>10</v>
      </c>
      <c r="AJ42" s="12">
        <f>COUNTIF(R$18:R$400,0)</f>
        <v>114</v>
      </c>
      <c r="AK42" s="10" t="s">
        <v>10</v>
      </c>
      <c r="AL42" s="12">
        <f>COUNTIF(R$18:R$400,1)</f>
        <v>8</v>
      </c>
      <c r="AM42" s="10" t="s">
        <v>10</v>
      </c>
      <c r="AN42" s="13">
        <f>100*AJ42/AH42</f>
        <v>93.442622950819668</v>
      </c>
      <c r="AO42" s="10" t="s">
        <v>11</v>
      </c>
      <c r="AP42" s="10"/>
      <c r="AQ42" s="11"/>
    </row>
    <row r="43" spans="1:43" x14ac:dyDescent="0.25">
      <c r="A43" s="28">
        <f>Лист1!A27</f>
        <v>26</v>
      </c>
      <c r="B43" s="28">
        <f>IF(Лист1!E27=-1,1,IF(Лист1!E27&lt;=$B$15,0,1))</f>
        <v>0</v>
      </c>
      <c r="C43" s="28">
        <f>IF(Лист1!K27=-1,1,IF(Лист1!K27&lt;=$B$15,0,1))</f>
        <v>0</v>
      </c>
      <c r="D43" s="28">
        <f>IF(Лист1!G27=-1,1,IF(Лист1!G27&lt;=$B$15,0,1))</f>
        <v>0</v>
      </c>
      <c r="E43" s="28">
        <f>IF(Лист1!H27=-1,1,IF(Лист1!H27&lt;=$B$15,0,1))</f>
        <v>0</v>
      </c>
      <c r="F43" s="28">
        <f>IF(Лист1!I27=-1,1,IF(Лист1!I27&lt;=$B$15,0,1))</f>
        <v>0</v>
      </c>
      <c r="G43" s="28">
        <f>IF(Лист1!J27=-1,1,IF(Лист1!J27&lt;=$B$15,0,1))</f>
        <v>0</v>
      </c>
      <c r="H43" s="28">
        <f>IF(Лист1!L27=-1,1,IF(Лист1!L27&lt;=$B$15,0,1))</f>
        <v>0</v>
      </c>
      <c r="I43" s="28">
        <f>IF(Лист1!F27=-1,1,IF(Лист1!F27&lt;=$B$15,0,1))</f>
        <v>0</v>
      </c>
      <c r="J43" s="28">
        <f>IF(Лист1!B27=-1,1,IF(Лист1!B27&lt;=$B$15,0,1))</f>
        <v>0</v>
      </c>
      <c r="K43" s="28">
        <f>IF(Лист1!O27=-1,1,IF(Лист1!O27&lt;=$B$15,0,1))</f>
        <v>0</v>
      </c>
      <c r="L43" s="28">
        <f>IF(Лист1!M27=-1,1,IF(Лист1!M27&lt;=$B$15,0,1))</f>
        <v>0</v>
      </c>
      <c r="M43" s="28">
        <f>IF(SUM(B43:C43)+J43&gt;0,2,IF(Лист1!C27=-1,1,IF(Лист1!C27&lt;=$B$15,0,1)))</f>
        <v>0</v>
      </c>
      <c r="N43" s="28">
        <f>IF((SUM(B43:C43)+K43)&gt;0,2,IF(Лист1!P27=-1,1,IF(Лист1!P27&lt;=$B$15,0,1)))</f>
        <v>0</v>
      </c>
      <c r="O43" s="28">
        <f>IF((SUM(B43:C43)+L43)&gt;0,2,IF(Лист1!N27=-1,1,IF(Лист1!N27&lt;=$B$15,0,1)))</f>
        <v>0</v>
      </c>
      <c r="P43" s="28">
        <f>IF(SUM(B43:C43)+J43&gt;0,2,IF(Лист1!D27=-1,1,IF(Лист1!D27&lt;=$B$15,0,1)))</f>
        <v>0</v>
      </c>
      <c r="Q43" s="28">
        <f>IF((SUM(B43:C43)+K43)&gt;0,2,IF(Лист1!Q27=-1,1,IF(Лист1!Q27&lt;=$B$15,0,1)))</f>
        <v>0</v>
      </c>
      <c r="R43" s="28">
        <f t="shared" si="0"/>
        <v>0</v>
      </c>
      <c r="AF43" s="9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</row>
    <row r="44" spans="1:43" x14ac:dyDescent="0.25">
      <c r="A44" s="28">
        <f>Лист1!A28</f>
        <v>27</v>
      </c>
      <c r="B44" s="28">
        <f>IF(Лист1!E28=-1,1,IF(Лист1!E28&lt;=$B$15,0,1))</f>
        <v>0</v>
      </c>
      <c r="C44" s="28">
        <f>IF(Лист1!K28=-1,1,IF(Лист1!K28&lt;=$B$15,0,1))</f>
        <v>0</v>
      </c>
      <c r="D44" s="28">
        <f>IF(Лист1!G28=-1,1,IF(Лист1!G28&lt;=$B$15,0,1))</f>
        <v>0</v>
      </c>
      <c r="E44" s="28">
        <f>IF(Лист1!H28=-1,1,IF(Лист1!H28&lt;=$B$15,0,1))</f>
        <v>0</v>
      </c>
      <c r="F44" s="28">
        <f>IF(Лист1!I28=-1,1,IF(Лист1!I28&lt;=$B$15,0,1))</f>
        <v>0</v>
      </c>
      <c r="G44" s="28">
        <f>IF(Лист1!J28=-1,1,IF(Лист1!J28&lt;=$B$15,0,1))</f>
        <v>0</v>
      </c>
      <c r="H44" s="28">
        <f>IF(Лист1!L28=-1,1,IF(Лист1!L28&lt;=$B$15,0,1))</f>
        <v>0</v>
      </c>
      <c r="I44" s="28">
        <f>IF(Лист1!F28=-1,1,IF(Лист1!F28&lt;=$B$15,0,1))</f>
        <v>0</v>
      </c>
      <c r="J44" s="28">
        <f>IF(Лист1!B28=-1,1,IF(Лист1!B28&lt;=$B$15,0,1))</f>
        <v>0</v>
      </c>
      <c r="K44" s="28">
        <f>IF(Лист1!O28=-1,1,IF(Лист1!O28&lt;=$B$15,0,1))</f>
        <v>0</v>
      </c>
      <c r="L44" s="28">
        <f>IF(Лист1!M28=-1,1,IF(Лист1!M28&lt;=$B$15,0,1))</f>
        <v>0</v>
      </c>
      <c r="M44" s="28">
        <f>IF(SUM(B44:C44)+J44&gt;0,2,IF(Лист1!C28=-1,1,IF(Лист1!C28&lt;=$B$15,0,1)))</f>
        <v>0</v>
      </c>
      <c r="N44" s="28">
        <f>IF((SUM(B44:C44)+K44)&gt;0,2,IF(Лист1!P28=-1,1,IF(Лист1!P28&lt;=$B$15,0,1)))</f>
        <v>0</v>
      </c>
      <c r="O44" s="28">
        <f>IF((SUM(B44:C44)+L44)&gt;0,2,IF(Лист1!N28=-1,1,IF(Лист1!N28&lt;=$B$15,0,1)))</f>
        <v>0</v>
      </c>
      <c r="P44" s="28">
        <f>IF(SUM(B44:C44)+J44&gt;0,2,IF(Лист1!D28=-1,1,IF(Лист1!D28&lt;=$B$15,0,1)))</f>
        <v>0</v>
      </c>
      <c r="Q44" s="28">
        <f>IF((SUM(B44:C44)+K44)&gt;0,2,IF(Лист1!Q28=-1,1,IF(Лист1!Q28&lt;=$B$15,0,1)))</f>
        <v>0</v>
      </c>
      <c r="R44" s="28">
        <f t="shared" si="0"/>
        <v>0</v>
      </c>
      <c r="AF44" s="9" t="s">
        <v>7</v>
      </c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</row>
    <row r="45" spans="1:43" x14ac:dyDescent="0.25">
      <c r="A45" s="28">
        <f>Лист1!A29</f>
        <v>28</v>
      </c>
      <c r="B45" s="28">
        <f>IF(Лист1!E29=-1,1,IF(Лист1!E29&lt;=$B$15,0,1))</f>
        <v>0</v>
      </c>
      <c r="C45" s="28">
        <f>IF(Лист1!K29=-1,1,IF(Лист1!K29&lt;=$B$15,0,1))</f>
        <v>0</v>
      </c>
      <c r="D45" s="28">
        <f>IF(Лист1!G29=-1,1,IF(Лист1!G29&lt;=$B$15,0,1))</f>
        <v>0</v>
      </c>
      <c r="E45" s="28">
        <f>IF(Лист1!H29=-1,1,IF(Лист1!H29&lt;=$B$15,0,1))</f>
        <v>0</v>
      </c>
      <c r="F45" s="28">
        <f>IF(Лист1!I29=-1,1,IF(Лист1!I29&lt;=$B$15,0,1))</f>
        <v>0</v>
      </c>
      <c r="G45" s="28">
        <f>IF(Лист1!J29=-1,1,IF(Лист1!J29&lt;=$B$15,0,1))</f>
        <v>0</v>
      </c>
      <c r="H45" s="28">
        <f>IF(Лист1!L29=-1,1,IF(Лист1!L29&lt;=$B$15,0,1))</f>
        <v>0</v>
      </c>
      <c r="I45" s="28">
        <f>IF(Лист1!F29=-1,1,IF(Лист1!F29&lt;=$B$15,0,1))</f>
        <v>0</v>
      </c>
      <c r="J45" s="28">
        <f>IF(Лист1!B29=-1,1,IF(Лист1!B29&lt;=$B$15,0,1))</f>
        <v>0</v>
      </c>
      <c r="K45" s="28">
        <f>IF(Лист1!O29=-1,1,IF(Лист1!O29&lt;=$B$15,0,1))</f>
        <v>0</v>
      </c>
      <c r="L45" s="28">
        <f>IF(Лист1!M29=-1,1,IF(Лист1!M29&lt;=$B$15,0,1))</f>
        <v>0</v>
      </c>
      <c r="M45" s="28">
        <f>IF(SUM(B45:C45)+J45&gt;0,2,IF(Лист1!C29=-1,1,IF(Лист1!C29&lt;=$B$15,0,1)))</f>
        <v>0</v>
      </c>
      <c r="N45" s="28">
        <f>IF((SUM(B45:C45)+K45)&gt;0,2,IF(Лист1!P29=-1,1,IF(Лист1!P29&lt;=$B$15,0,1)))</f>
        <v>0</v>
      </c>
      <c r="O45" s="28">
        <f>IF((SUM(B45:C45)+L45)&gt;0,2,IF(Лист1!N29=-1,1,IF(Лист1!N29&lt;=$B$15,0,1)))</f>
        <v>0</v>
      </c>
      <c r="P45" s="28">
        <f>IF(SUM(B45:C45)+J45&gt;0,2,IF(Лист1!D29=-1,1,IF(Лист1!D29&lt;=$B$15,0,1)))</f>
        <v>0</v>
      </c>
      <c r="Q45" s="28">
        <f>IF((SUM(B45:C45)+K45)&gt;0,2,IF(Лист1!Q29=-1,1,IF(Лист1!Q29&lt;=$B$15,0,1)))</f>
        <v>0</v>
      </c>
      <c r="R45" s="28">
        <f t="shared" si="0"/>
        <v>0</v>
      </c>
      <c r="AF45" s="9" t="s">
        <v>8</v>
      </c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</row>
    <row r="46" spans="1:43" x14ac:dyDescent="0.25">
      <c r="A46" s="28">
        <f>Лист1!A30</f>
        <v>29</v>
      </c>
      <c r="B46" s="28">
        <f>IF(Лист1!E30=-1,1,IF(Лист1!E30&lt;=$B$15,0,1))</f>
        <v>0</v>
      </c>
      <c r="C46" s="28">
        <f>IF(Лист1!K30=-1,1,IF(Лист1!K30&lt;=$B$15,0,1))</f>
        <v>0</v>
      </c>
      <c r="D46" s="28">
        <f>IF(Лист1!G30=-1,1,IF(Лист1!G30&lt;=$B$15,0,1))</f>
        <v>0</v>
      </c>
      <c r="E46" s="28">
        <f>IF(Лист1!H30=-1,1,IF(Лист1!H30&lt;=$B$15,0,1))</f>
        <v>0</v>
      </c>
      <c r="F46" s="28">
        <f>IF(Лист1!I30=-1,1,IF(Лист1!I30&lt;=$B$15,0,1))</f>
        <v>0</v>
      </c>
      <c r="G46" s="28">
        <f>IF(Лист1!J30=-1,1,IF(Лист1!J30&lt;=$B$15,0,1))</f>
        <v>0</v>
      </c>
      <c r="H46" s="28">
        <f>IF(Лист1!L30=-1,1,IF(Лист1!L30&lt;=$B$15,0,1))</f>
        <v>0</v>
      </c>
      <c r="I46" s="28">
        <f>IF(Лист1!F30=-1,1,IF(Лист1!F30&lt;=$B$15,0,1))</f>
        <v>0</v>
      </c>
      <c r="J46" s="28">
        <f>IF(Лист1!B30=-1,1,IF(Лист1!B30&lt;=$B$15,0,1))</f>
        <v>0</v>
      </c>
      <c r="K46" s="28">
        <f>IF(Лист1!O30=-1,1,IF(Лист1!O30&lt;=$B$15,0,1))</f>
        <v>0</v>
      </c>
      <c r="L46" s="28">
        <f>IF(Лист1!M30=-1,1,IF(Лист1!M30&lt;=$B$15,0,1))</f>
        <v>0</v>
      </c>
      <c r="M46" s="28">
        <f>IF(SUM(B46:C46)+J46&gt;0,2,IF(Лист1!C30=-1,1,IF(Лист1!C30&lt;=$B$15,0,1)))</f>
        <v>0</v>
      </c>
      <c r="N46" s="28">
        <f>IF((SUM(B46:C46)+K46)&gt;0,2,IF(Лист1!P30=-1,1,IF(Лист1!P30&lt;=$B$15,0,1)))</f>
        <v>0</v>
      </c>
      <c r="O46" s="28">
        <f>IF((SUM(B46:C46)+L46)&gt;0,2,IF(Лист1!N30=-1,1,IF(Лист1!N30&lt;=$B$15,0,1)))</f>
        <v>0</v>
      </c>
      <c r="P46" s="28">
        <f>IF(SUM(B46:C46)+J46&gt;0,2,IF(Лист1!D30=-1,1,IF(Лист1!D30&lt;=$B$15,0,1)))</f>
        <v>0</v>
      </c>
      <c r="Q46" s="28">
        <f>IF((SUM(B46:C46)+K46)&gt;0,2,IF(Лист1!Q30=-1,1,IF(Лист1!Q30&lt;=$B$15,0,1)))</f>
        <v>0</v>
      </c>
      <c r="R46" s="28">
        <f t="shared" si="0"/>
        <v>0</v>
      </c>
      <c r="AF46" s="9" t="s">
        <v>9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</row>
    <row r="47" spans="1:43" x14ac:dyDescent="0.25">
      <c r="A47" s="28">
        <f>Лист1!A31</f>
        <v>30</v>
      </c>
      <c r="B47" s="28">
        <f>IF(Лист1!E31=-1,1,IF(Лист1!E31&lt;=$B$15,0,1))</f>
        <v>0</v>
      </c>
      <c r="C47" s="28">
        <f>IF(Лист1!K31=-1,1,IF(Лист1!K31&lt;=$B$15,0,1))</f>
        <v>0</v>
      </c>
      <c r="D47" s="28">
        <f>IF(Лист1!G31=-1,1,IF(Лист1!G31&lt;=$B$15,0,1))</f>
        <v>0</v>
      </c>
      <c r="E47" s="28">
        <f>IF(Лист1!H31=-1,1,IF(Лист1!H31&lt;=$B$15,0,1))</f>
        <v>0</v>
      </c>
      <c r="F47" s="28">
        <f>IF(Лист1!I31=-1,1,IF(Лист1!I31&lt;=$B$15,0,1))</f>
        <v>0</v>
      </c>
      <c r="G47" s="28">
        <f>IF(Лист1!J31=-1,1,IF(Лист1!J31&lt;=$B$15,0,1))</f>
        <v>0</v>
      </c>
      <c r="H47" s="28">
        <f>IF(Лист1!L31=-1,1,IF(Лист1!L31&lt;=$B$15,0,1))</f>
        <v>0</v>
      </c>
      <c r="I47" s="28">
        <f>IF(Лист1!F31=-1,1,IF(Лист1!F31&lt;=$B$15,0,1))</f>
        <v>0</v>
      </c>
      <c r="J47" s="28">
        <f>IF(Лист1!B31=-1,1,IF(Лист1!B31&lt;=$B$15,0,1))</f>
        <v>0</v>
      </c>
      <c r="K47" s="28">
        <f>IF(Лист1!O31=-1,1,IF(Лист1!O31&lt;=$B$15,0,1))</f>
        <v>0</v>
      </c>
      <c r="L47" s="28">
        <f>IF(Лист1!M31=-1,1,IF(Лист1!M31&lt;=$B$15,0,1))</f>
        <v>0</v>
      </c>
      <c r="M47" s="28">
        <f>IF(SUM(B47:C47)+J47&gt;0,2,IF(Лист1!C31=-1,1,IF(Лист1!C31&lt;=$B$15,0,1)))</f>
        <v>0</v>
      </c>
      <c r="N47" s="28">
        <f>IF((SUM(B47:C47)+K47)&gt;0,2,IF(Лист1!P31=-1,1,IF(Лист1!P31&lt;=$B$15,0,1)))</f>
        <v>0</v>
      </c>
      <c r="O47" s="28">
        <f>IF((SUM(B47:C47)+L47)&gt;0,2,IF(Лист1!N31=-1,1,IF(Лист1!N31&lt;=$B$15,0,1)))</f>
        <v>0</v>
      </c>
      <c r="P47" s="28">
        <f>IF(SUM(B47:C47)+J47&gt;0,2,IF(Лист1!D31=-1,1,IF(Лист1!D31&lt;=$B$15,0,1)))</f>
        <v>0</v>
      </c>
      <c r="Q47" s="28">
        <f>IF((SUM(B47:C47)+K47)&gt;0,2,IF(Лист1!Q31=-1,1,IF(Лист1!Q31&lt;=$B$15,0,1)))</f>
        <v>0</v>
      </c>
      <c r="R47" s="28">
        <f t="shared" si="0"/>
        <v>0</v>
      </c>
      <c r="AF47" s="4" t="s">
        <v>77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</row>
    <row r="48" spans="1:43" x14ac:dyDescent="0.25">
      <c r="A48" s="28">
        <f>Лист1!A32</f>
        <v>31</v>
      </c>
      <c r="B48" s="28">
        <f>IF(Лист1!E32=-1,1,IF(Лист1!E32&lt;=$B$15,0,1))</f>
        <v>0</v>
      </c>
      <c r="C48" s="28">
        <f>IF(Лист1!K32=-1,1,IF(Лист1!K32&lt;=$B$15,0,1))</f>
        <v>0</v>
      </c>
      <c r="D48" s="28">
        <f>IF(Лист1!G32=-1,1,IF(Лист1!G32&lt;=$B$15,0,1))</f>
        <v>0</v>
      </c>
      <c r="E48" s="28">
        <f>IF(Лист1!H32=-1,1,IF(Лист1!H32&lt;=$B$15,0,1))</f>
        <v>0</v>
      </c>
      <c r="F48" s="28">
        <f>IF(Лист1!I32=-1,1,IF(Лист1!I32&lt;=$B$15,0,1))</f>
        <v>0</v>
      </c>
      <c r="G48" s="28">
        <f>IF(Лист1!J32=-1,1,IF(Лист1!J32&lt;=$B$15,0,1))</f>
        <v>0</v>
      </c>
      <c r="H48" s="28">
        <f>IF(Лист1!L32=-1,1,IF(Лист1!L32&lt;=$B$15,0,1))</f>
        <v>0</v>
      </c>
      <c r="I48" s="28">
        <f>IF(Лист1!F32=-1,1,IF(Лист1!F32&lt;=$B$15,0,1))</f>
        <v>0</v>
      </c>
      <c r="J48" s="28">
        <f>IF(Лист1!B32=-1,1,IF(Лист1!B32&lt;=$B$15,0,1))</f>
        <v>0</v>
      </c>
      <c r="K48" s="28">
        <f>IF(Лист1!O32=-1,1,IF(Лист1!O32&lt;=$B$15,0,1))</f>
        <v>0</v>
      </c>
      <c r="L48" s="28">
        <f>IF(Лист1!M32=-1,1,IF(Лист1!M32&lt;=$B$15,0,1))</f>
        <v>0</v>
      </c>
      <c r="M48" s="28">
        <f>IF(SUM(B48:C48)+J48&gt;0,2,IF(Лист1!C32=-1,1,IF(Лист1!C32&lt;=$B$15,0,1)))</f>
        <v>0</v>
      </c>
      <c r="N48" s="28">
        <f>IF((SUM(B48:C48)+K48)&gt;0,2,IF(Лист1!P32=-1,1,IF(Лист1!P32&lt;=$B$15,0,1)))</f>
        <v>0</v>
      </c>
      <c r="O48" s="28">
        <f>IF((SUM(B48:C48)+L48)&gt;0,2,IF(Лист1!N32=-1,1,IF(Лист1!N32&lt;=$B$15,0,1)))</f>
        <v>0</v>
      </c>
      <c r="P48" s="28">
        <f>IF(SUM(B48:C48)+J48&gt;0,2,IF(Лист1!D32=-1,1,IF(Лист1!D32&lt;=$B$15,0,1)))</f>
        <v>0</v>
      </c>
      <c r="Q48" s="28">
        <f>IF((SUM(B48:C48)+K48)&gt;0,2,IF(Лист1!Q32=-1,1,IF(Лист1!Q32&lt;=$B$15,0,1)))</f>
        <v>0</v>
      </c>
      <c r="R48" s="28">
        <f t="shared" si="0"/>
        <v>0</v>
      </c>
      <c r="AF48" s="23" t="s">
        <v>76</v>
      </c>
      <c r="AG48" s="24"/>
      <c r="AH48" s="24"/>
      <c r="AI48" s="24"/>
      <c r="AJ48" s="24"/>
      <c r="AK48" s="10"/>
      <c r="AL48" s="10"/>
      <c r="AM48" s="10"/>
      <c r="AN48" s="10"/>
      <c r="AO48" s="10"/>
      <c r="AP48" s="10"/>
      <c r="AQ48" s="11"/>
    </row>
    <row r="49" spans="1:43" x14ac:dyDescent="0.25">
      <c r="A49" s="28">
        <f>Лист1!A33</f>
        <v>32</v>
      </c>
      <c r="B49" s="28">
        <f>IF(Лист1!E33=-1,1,IF(Лист1!E33&lt;=$B$15,0,1))</f>
        <v>0</v>
      </c>
      <c r="C49" s="28">
        <f>IF(Лист1!K33=-1,1,IF(Лист1!K33&lt;=$B$15,0,1))</f>
        <v>0</v>
      </c>
      <c r="D49" s="28">
        <f>IF(Лист1!G33=-1,1,IF(Лист1!G33&lt;=$B$15,0,1))</f>
        <v>0</v>
      </c>
      <c r="E49" s="28">
        <f>IF(Лист1!H33=-1,1,IF(Лист1!H33&lt;=$B$15,0,1))</f>
        <v>0</v>
      </c>
      <c r="F49" s="28">
        <f>IF(Лист1!I33=-1,1,IF(Лист1!I33&lt;=$B$15,0,1))</f>
        <v>0</v>
      </c>
      <c r="G49" s="28">
        <f>IF(Лист1!J33=-1,1,IF(Лист1!J33&lt;=$B$15,0,1))</f>
        <v>0</v>
      </c>
      <c r="H49" s="28">
        <f>IF(Лист1!L33=-1,1,IF(Лист1!L33&lt;=$B$15,0,1))</f>
        <v>0</v>
      </c>
      <c r="I49" s="28">
        <f>IF(Лист1!F33=-1,1,IF(Лист1!F33&lt;=$B$15,0,1))</f>
        <v>0</v>
      </c>
      <c r="J49" s="28">
        <f>IF(Лист1!B33=-1,1,IF(Лист1!B33&lt;=$B$15,0,1))</f>
        <v>0</v>
      </c>
      <c r="K49" s="28">
        <f>IF(Лист1!O33=-1,1,IF(Лист1!O33&lt;=$B$15,0,1))</f>
        <v>0</v>
      </c>
      <c r="L49" s="28">
        <f>IF(Лист1!M33=-1,1,IF(Лист1!M33&lt;=$B$15,0,1))</f>
        <v>0</v>
      </c>
      <c r="M49" s="28">
        <f>IF(SUM(B49:C49)+J49&gt;0,2,IF(Лист1!C33=-1,1,IF(Лист1!C33&lt;=$B$15,0,1)))</f>
        <v>0</v>
      </c>
      <c r="N49" s="28">
        <f>IF((SUM(B49:C49)+K49)&gt;0,2,IF(Лист1!P33=-1,1,IF(Лист1!P33&lt;=$B$15,0,1)))</f>
        <v>0</v>
      </c>
      <c r="O49" s="28">
        <f>IF((SUM(B49:C49)+L49)&gt;0,2,IF(Лист1!N33=-1,1,IF(Лист1!N33&lt;=$B$15,0,1)))</f>
        <v>0</v>
      </c>
      <c r="P49" s="28">
        <f>IF(SUM(B49:C49)+J49&gt;0,2,IF(Лист1!D33=-1,1,IF(Лист1!D33&lt;=$B$15,0,1)))</f>
        <v>0</v>
      </c>
      <c r="Q49" s="28">
        <f>IF((SUM(B49:C49)+K49)&gt;0,2,IF(Лист1!Q33=-1,1,IF(Лист1!Q33&lt;=$B$15,0,1)))</f>
        <v>0</v>
      </c>
      <c r="R49" s="28">
        <f t="shared" si="0"/>
        <v>0</v>
      </c>
      <c r="AF49" s="23" t="s">
        <v>33</v>
      </c>
      <c r="AG49" s="24"/>
      <c r="AH49" s="24"/>
      <c r="AI49" s="24"/>
      <c r="AJ49" s="24"/>
      <c r="AK49" s="10"/>
      <c r="AL49" s="10"/>
      <c r="AM49" s="10"/>
      <c r="AN49" s="10"/>
      <c r="AO49" s="10"/>
      <c r="AP49" s="10"/>
      <c r="AQ49" s="11"/>
    </row>
    <row r="50" spans="1:43" x14ac:dyDescent="0.25">
      <c r="A50" s="28">
        <f>Лист1!A34</f>
        <v>33</v>
      </c>
      <c r="B50" s="28">
        <f>IF(Лист1!E34=-1,1,IF(Лист1!E34&lt;=$B$15,0,1))</f>
        <v>0</v>
      </c>
      <c r="C50" s="28">
        <f>IF(Лист1!K34=-1,1,IF(Лист1!K34&lt;=$B$15,0,1))</f>
        <v>0</v>
      </c>
      <c r="D50" s="28">
        <f>IF(Лист1!G34=-1,1,IF(Лист1!G34&lt;=$B$15,0,1))</f>
        <v>0</v>
      </c>
      <c r="E50" s="28">
        <f>IF(Лист1!H34=-1,1,IF(Лист1!H34&lt;=$B$15,0,1))</f>
        <v>0</v>
      </c>
      <c r="F50" s="28">
        <f>IF(Лист1!I34=-1,1,IF(Лист1!I34&lt;=$B$15,0,1))</f>
        <v>0</v>
      </c>
      <c r="G50" s="28">
        <f>IF(Лист1!J34=-1,1,IF(Лист1!J34&lt;=$B$15,0,1))</f>
        <v>0</v>
      </c>
      <c r="H50" s="28">
        <f>IF(Лист1!L34=-1,1,IF(Лист1!L34&lt;=$B$15,0,1))</f>
        <v>0</v>
      </c>
      <c r="I50" s="28">
        <f>IF(Лист1!F34=-1,1,IF(Лист1!F34&lt;=$B$15,0,1))</f>
        <v>0</v>
      </c>
      <c r="J50" s="28">
        <f>IF(Лист1!B34=-1,1,IF(Лист1!B34&lt;=$B$15,0,1))</f>
        <v>0</v>
      </c>
      <c r="K50" s="28">
        <f>IF(Лист1!O34=-1,1,IF(Лист1!O34&lt;=$B$15,0,1))</f>
        <v>0</v>
      </c>
      <c r="L50" s="28">
        <f>IF(Лист1!M34=-1,1,IF(Лист1!M34&lt;=$B$15,0,1))</f>
        <v>0</v>
      </c>
      <c r="M50" s="28">
        <f>IF(SUM(B50:C50)+J50&gt;0,2,IF(Лист1!C34=-1,1,IF(Лист1!C34&lt;=$B$15,0,1)))</f>
        <v>0</v>
      </c>
      <c r="N50" s="28">
        <f>IF((SUM(B50:C50)+K50)&gt;0,2,IF(Лист1!P34=-1,1,IF(Лист1!P34&lt;=$B$15,0,1)))</f>
        <v>0</v>
      </c>
      <c r="O50" s="28">
        <f>IF((SUM(B50:C50)+L50)&gt;0,2,IF(Лист1!N34=-1,1,IF(Лист1!N34&lt;=$B$15,0,1)))</f>
        <v>0</v>
      </c>
      <c r="P50" s="28">
        <f>IF(SUM(B50:C50)+J50&gt;0,2,IF(Лист1!D34=-1,1,IF(Лист1!D34&lt;=$B$15,0,1)))</f>
        <v>0</v>
      </c>
      <c r="Q50" s="28">
        <f>IF((SUM(B50:C50)+K50)&gt;0,2,IF(Лист1!Q34=-1,1,IF(Лист1!Q34&lt;=$B$15,0,1)))</f>
        <v>0</v>
      </c>
      <c r="R50" s="28">
        <f t="shared" si="0"/>
        <v>0</v>
      </c>
      <c r="AF50" s="9" t="s">
        <v>21</v>
      </c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1"/>
    </row>
    <row r="51" spans="1:43" x14ac:dyDescent="0.25">
      <c r="A51" s="28">
        <f>Лист1!A35</f>
        <v>34</v>
      </c>
      <c r="B51" s="28">
        <f>IF(Лист1!E35=-1,1,IF(Лист1!E35&lt;=$B$15,0,1))</f>
        <v>0</v>
      </c>
      <c r="C51" s="28">
        <f>IF(Лист1!K35=-1,1,IF(Лист1!K35&lt;=$B$15,0,1))</f>
        <v>0</v>
      </c>
      <c r="D51" s="28">
        <f>IF(Лист1!G35=-1,1,IF(Лист1!G35&lt;=$B$15,0,1))</f>
        <v>0</v>
      </c>
      <c r="E51" s="28">
        <f>IF(Лист1!H35=-1,1,IF(Лист1!H35&lt;=$B$15,0,1))</f>
        <v>0</v>
      </c>
      <c r="F51" s="28">
        <f>IF(Лист1!I35=-1,1,IF(Лист1!I35&lt;=$B$15,0,1))</f>
        <v>0</v>
      </c>
      <c r="G51" s="28">
        <f>IF(Лист1!J35=-1,1,IF(Лист1!J35&lt;=$B$15,0,1))</f>
        <v>0</v>
      </c>
      <c r="H51" s="28">
        <f>IF(Лист1!L35=-1,1,IF(Лист1!L35&lt;=$B$15,0,1))</f>
        <v>0</v>
      </c>
      <c r="I51" s="28">
        <f>IF(Лист1!F35=-1,1,IF(Лист1!F35&lt;=$B$15,0,1))</f>
        <v>0</v>
      </c>
      <c r="J51" s="28">
        <f>IF(Лист1!B35=-1,1,IF(Лист1!B35&lt;=$B$15,0,1))</f>
        <v>0</v>
      </c>
      <c r="K51" s="28">
        <f>IF(Лист1!O35=-1,1,IF(Лист1!O35&lt;=$B$15,0,1))</f>
        <v>0</v>
      </c>
      <c r="L51" s="28">
        <f>IF(Лист1!M35=-1,1,IF(Лист1!M35&lt;=$B$15,0,1))</f>
        <v>0</v>
      </c>
      <c r="M51" s="28">
        <f>IF(SUM(B51:C51)+J51&gt;0,2,IF(Лист1!C35=-1,1,IF(Лист1!C35&lt;=$B$15,0,1)))</f>
        <v>0</v>
      </c>
      <c r="N51" s="28">
        <f>IF((SUM(B51:C51)+K51)&gt;0,2,IF(Лист1!P35=-1,1,IF(Лист1!P35&lt;=$B$15,0,1)))</f>
        <v>0</v>
      </c>
      <c r="O51" s="28">
        <f>IF((SUM(B51:C51)+L51)&gt;0,2,IF(Лист1!N35=-1,1,IF(Лист1!N35&lt;=$B$15,0,1)))</f>
        <v>0</v>
      </c>
      <c r="P51" s="28">
        <f>IF(SUM(B51:C51)+J51&gt;0,2,IF(Лист1!D35=-1,1,IF(Лист1!D35&lt;=$B$15,0,1)))</f>
        <v>0</v>
      </c>
      <c r="Q51" s="28">
        <f>IF((SUM(B51:C51)+K51)&gt;0,2,IF(Лист1!Q35=-1,1,IF(Лист1!Q35&lt;=$B$15,0,1)))</f>
        <v>0</v>
      </c>
      <c r="R51" s="28">
        <f t="shared" si="0"/>
        <v>0</v>
      </c>
      <c r="AF51" s="21" t="s">
        <v>79</v>
      </c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1"/>
    </row>
    <row r="52" spans="1:43" x14ac:dyDescent="0.25">
      <c r="A52" s="28">
        <f>Лист1!A36</f>
        <v>35</v>
      </c>
      <c r="B52" s="28">
        <f>IF(Лист1!E36=-1,1,IF(Лист1!E36&lt;=$B$15,0,1))</f>
        <v>0</v>
      </c>
      <c r="C52" s="28">
        <f>IF(Лист1!K36=-1,1,IF(Лист1!K36&lt;=$B$15,0,1))</f>
        <v>0</v>
      </c>
      <c r="D52" s="28">
        <f>IF(Лист1!G36=-1,1,IF(Лист1!G36&lt;=$B$15,0,1))</f>
        <v>0</v>
      </c>
      <c r="E52" s="28">
        <f>IF(Лист1!H36=-1,1,IF(Лист1!H36&lt;=$B$15,0,1))</f>
        <v>0</v>
      </c>
      <c r="F52" s="28">
        <f>IF(Лист1!I36=-1,1,IF(Лист1!I36&lt;=$B$15,0,1))</f>
        <v>0</v>
      </c>
      <c r="G52" s="28">
        <f>IF(Лист1!J36=-1,1,IF(Лист1!J36&lt;=$B$15,0,1))</f>
        <v>0</v>
      </c>
      <c r="H52" s="28">
        <f>IF(Лист1!L36=-1,1,IF(Лист1!L36&lt;=$B$15,0,1))</f>
        <v>0</v>
      </c>
      <c r="I52" s="28">
        <f>IF(Лист1!F36=-1,1,IF(Лист1!F36&lt;=$B$15,0,1))</f>
        <v>0</v>
      </c>
      <c r="J52" s="28">
        <f>IF(Лист1!B36=-1,1,IF(Лист1!B36&lt;=$B$15,0,1))</f>
        <v>0</v>
      </c>
      <c r="K52" s="28">
        <f>IF(Лист1!O36=-1,1,IF(Лист1!O36&lt;=$B$15,0,1))</f>
        <v>0</v>
      </c>
      <c r="L52" s="28">
        <f>IF(Лист1!M36=-1,1,IF(Лист1!M36&lt;=$B$15,0,1))</f>
        <v>0</v>
      </c>
      <c r="M52" s="28">
        <f>IF(SUM(B52:C52)+J52&gt;0,2,IF(Лист1!C36=-1,1,IF(Лист1!C36&lt;=$B$15,0,1)))</f>
        <v>0</v>
      </c>
      <c r="N52" s="28">
        <f>IF((SUM(B52:C52)+K52)&gt;0,2,IF(Лист1!P36=-1,1,IF(Лист1!P36&lt;=$B$15,0,1)))</f>
        <v>0</v>
      </c>
      <c r="O52" s="28">
        <f>IF((SUM(B52:C52)+L52)&gt;0,2,IF(Лист1!N36=-1,1,IF(Лист1!N36&lt;=$B$15,0,1)))</f>
        <v>0</v>
      </c>
      <c r="P52" s="28">
        <f>IF(SUM(B52:C52)+J52&gt;0,2,IF(Лист1!D36=-1,1,IF(Лист1!D36&lt;=$B$15,0,1)))</f>
        <v>0</v>
      </c>
      <c r="Q52" s="28">
        <f>IF((SUM(B52:C52)+K52)&gt;0,2,IF(Лист1!Q36=-1,1,IF(Лист1!Q36&lt;=$B$15,0,1)))</f>
        <v>0</v>
      </c>
      <c r="R52" s="28">
        <f t="shared" si="0"/>
        <v>0</v>
      </c>
      <c r="AF52" s="9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1"/>
    </row>
    <row r="53" spans="1:43" x14ac:dyDescent="0.25">
      <c r="A53" s="28">
        <f>Лист1!A37</f>
        <v>36</v>
      </c>
      <c r="B53" s="28">
        <f>IF(Лист1!E37=-1,1,IF(Лист1!E37&lt;=$B$15,0,1))</f>
        <v>0</v>
      </c>
      <c r="C53" s="28">
        <f>IF(Лист1!K37=-1,1,IF(Лист1!K37&lt;=$B$15,0,1))</f>
        <v>0</v>
      </c>
      <c r="D53" s="28">
        <f>IF(Лист1!G37=-1,1,IF(Лист1!G37&lt;=$B$15,0,1))</f>
        <v>0</v>
      </c>
      <c r="E53" s="28">
        <f>IF(Лист1!H37=-1,1,IF(Лист1!H37&lt;=$B$15,0,1))</f>
        <v>0</v>
      </c>
      <c r="F53" s="28">
        <f>IF(Лист1!I37=-1,1,IF(Лист1!I37&lt;=$B$15,0,1))</f>
        <v>0</v>
      </c>
      <c r="G53" s="28">
        <f>IF(Лист1!J37=-1,1,IF(Лист1!J37&lt;=$B$15,0,1))</f>
        <v>0</v>
      </c>
      <c r="H53" s="28">
        <f>IF(Лист1!L37=-1,1,IF(Лист1!L37&lt;=$B$15,0,1))</f>
        <v>0</v>
      </c>
      <c r="I53" s="28">
        <f>IF(Лист1!F37=-1,1,IF(Лист1!F37&lt;=$B$15,0,1))</f>
        <v>0</v>
      </c>
      <c r="J53" s="28">
        <f>IF(Лист1!B37=-1,1,IF(Лист1!B37&lt;=$B$15,0,1))</f>
        <v>0</v>
      </c>
      <c r="K53" s="28">
        <f>IF(Лист1!O37=-1,1,IF(Лист1!O37&lt;=$B$15,0,1))</f>
        <v>0</v>
      </c>
      <c r="L53" s="28">
        <f>IF(Лист1!M37=-1,1,IF(Лист1!M37&lt;=$B$15,0,1))</f>
        <v>0</v>
      </c>
      <c r="M53" s="28">
        <f>IF(SUM(B53:C53)+J53&gt;0,2,IF(Лист1!C37=-1,1,IF(Лист1!C37&lt;=$B$15,0,1)))</f>
        <v>0</v>
      </c>
      <c r="N53" s="28">
        <f>IF((SUM(B53:C53)+K53)&gt;0,2,IF(Лист1!P37=-1,1,IF(Лист1!P37&lt;=$B$15,0,1)))</f>
        <v>0</v>
      </c>
      <c r="O53" s="28">
        <f>IF((SUM(B53:C53)+L53)&gt;0,2,IF(Лист1!N37=-1,1,IF(Лист1!N37&lt;=$B$15,0,1)))</f>
        <v>0</v>
      </c>
      <c r="P53" s="28">
        <f>IF(SUM(B53:C53)+J53&gt;0,2,IF(Лист1!D37=-1,1,IF(Лист1!D37&lt;=$B$15,0,1)))</f>
        <v>0</v>
      </c>
      <c r="Q53" s="28">
        <f>IF((SUM(B53:C53)+K53)&gt;0,2,IF(Лист1!Q37=-1,1,IF(Лист1!Q37&lt;=$B$15,0,1)))</f>
        <v>0</v>
      </c>
      <c r="R53" s="28">
        <f t="shared" si="0"/>
        <v>0</v>
      </c>
      <c r="AF53" s="9" t="s">
        <v>14</v>
      </c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1"/>
    </row>
    <row r="54" spans="1:43" x14ac:dyDescent="0.25">
      <c r="A54" s="28">
        <f>Лист1!A38</f>
        <v>37</v>
      </c>
      <c r="B54" s="28">
        <f>IF(Лист1!E38=-1,1,IF(Лист1!E38&lt;=$B$15,0,1))</f>
        <v>0</v>
      </c>
      <c r="C54" s="28">
        <f>IF(Лист1!K38=-1,1,IF(Лист1!K38&lt;=$B$15,0,1))</f>
        <v>0</v>
      </c>
      <c r="D54" s="28">
        <f>IF(Лист1!G38=-1,1,IF(Лист1!G38&lt;=$B$15,0,1))</f>
        <v>0</v>
      </c>
      <c r="E54" s="28">
        <f>IF(Лист1!H38=-1,1,IF(Лист1!H38&lt;=$B$15,0,1))</f>
        <v>0</v>
      </c>
      <c r="F54" s="28">
        <f>IF(Лист1!I38=-1,1,IF(Лист1!I38&lt;=$B$15,0,1))</f>
        <v>0</v>
      </c>
      <c r="G54" s="28">
        <f>IF(Лист1!J38=-1,1,IF(Лист1!J38&lt;=$B$15,0,1))</f>
        <v>0</v>
      </c>
      <c r="H54" s="28">
        <f>IF(Лист1!L38=-1,1,IF(Лист1!L38&lt;=$B$15,0,1))</f>
        <v>0</v>
      </c>
      <c r="I54" s="28">
        <f>IF(Лист1!F38=-1,1,IF(Лист1!F38&lt;=$B$15,0,1))</f>
        <v>0</v>
      </c>
      <c r="J54" s="28">
        <f>IF(Лист1!B38=-1,1,IF(Лист1!B38&lt;=$B$15,0,1))</f>
        <v>0</v>
      </c>
      <c r="K54" s="28">
        <f>IF(Лист1!O38=-1,1,IF(Лист1!O38&lt;=$B$15,0,1))</f>
        <v>0</v>
      </c>
      <c r="L54" s="28">
        <f>IF(Лист1!M38=-1,1,IF(Лист1!M38&lt;=$B$15,0,1))</f>
        <v>0</v>
      </c>
      <c r="M54" s="28">
        <f>IF(SUM(B54:C54)+J54&gt;0,2,IF(Лист1!C38=-1,1,IF(Лист1!C38&lt;=$B$15,0,1)))</f>
        <v>0</v>
      </c>
      <c r="N54" s="28">
        <f>IF((SUM(B54:C54)+K54)&gt;0,2,IF(Лист1!P38=-1,1,IF(Лист1!P38&lt;=$B$15,0,1)))</f>
        <v>0</v>
      </c>
      <c r="O54" s="28">
        <f>IF((SUM(B54:C54)+L54)&gt;0,2,IF(Лист1!N38=-1,1,IF(Лист1!N38&lt;=$B$15,0,1)))</f>
        <v>0</v>
      </c>
      <c r="P54" s="28">
        <f>IF(SUM(B54:C54)+J54&gt;0,2,IF(Лист1!D38=-1,1,IF(Лист1!D38&lt;=$B$15,0,1)))</f>
        <v>0</v>
      </c>
      <c r="Q54" s="28">
        <f>IF((SUM(B54:C54)+K54)&gt;0,2,IF(Лист1!Q38=-1,1,IF(Лист1!Q38&lt;=$B$15,0,1)))</f>
        <v>0</v>
      </c>
      <c r="R54" s="28">
        <f t="shared" si="0"/>
        <v>0</v>
      </c>
      <c r="AF54" s="9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1"/>
    </row>
    <row r="55" spans="1:43" x14ac:dyDescent="0.25">
      <c r="A55" s="28">
        <f>Лист1!A39</f>
        <v>38</v>
      </c>
      <c r="B55" s="28">
        <f>IF(Лист1!E39=-1,1,IF(Лист1!E39&lt;=$B$15,0,1))</f>
        <v>0</v>
      </c>
      <c r="C55" s="28">
        <f>IF(Лист1!K39=-1,1,IF(Лист1!K39&lt;=$B$15,0,1))</f>
        <v>0</v>
      </c>
      <c r="D55" s="28">
        <f>IF(Лист1!G39=-1,1,IF(Лист1!G39&lt;=$B$15,0,1))</f>
        <v>0</v>
      </c>
      <c r="E55" s="28">
        <f>IF(Лист1!H39=-1,1,IF(Лист1!H39&lt;=$B$15,0,1))</f>
        <v>0</v>
      </c>
      <c r="F55" s="28">
        <f>IF(Лист1!I39=-1,1,IF(Лист1!I39&lt;=$B$15,0,1))</f>
        <v>0</v>
      </c>
      <c r="G55" s="28">
        <f>IF(Лист1!J39=-1,1,IF(Лист1!J39&lt;=$B$15,0,1))</f>
        <v>0</v>
      </c>
      <c r="H55" s="28">
        <f>IF(Лист1!L39=-1,1,IF(Лист1!L39&lt;=$B$15,0,1))</f>
        <v>0</v>
      </c>
      <c r="I55" s="28">
        <f>IF(Лист1!F39=-1,1,IF(Лист1!F39&lt;=$B$15,0,1))</f>
        <v>0</v>
      </c>
      <c r="J55" s="28">
        <f>IF(Лист1!B39=-1,1,IF(Лист1!B39&lt;=$B$15,0,1))</f>
        <v>0</v>
      </c>
      <c r="K55" s="28">
        <f>IF(Лист1!O39=-1,1,IF(Лист1!O39&lt;=$B$15,0,1))</f>
        <v>0</v>
      </c>
      <c r="L55" s="28">
        <f>IF(Лист1!M39=-1,1,IF(Лист1!M39&lt;=$B$15,0,1))</f>
        <v>0</v>
      </c>
      <c r="M55" s="28">
        <f>IF(SUM(B55:C55)+J55&gt;0,2,IF(Лист1!C39=-1,1,IF(Лист1!C39&lt;=$B$15,0,1)))</f>
        <v>1</v>
      </c>
      <c r="N55" s="28">
        <f>IF((SUM(B55:C55)+K55)&gt;0,2,IF(Лист1!P39=-1,1,IF(Лист1!P39&lt;=$B$15,0,1)))</f>
        <v>0</v>
      </c>
      <c r="O55" s="28">
        <f>IF((SUM(B55:C55)+L55)&gt;0,2,IF(Лист1!N39=-1,1,IF(Лист1!N39&lt;=$B$15,0,1)))</f>
        <v>0</v>
      </c>
      <c r="P55" s="28">
        <f>IF(SUM(B55:C55)+J55&gt;0,2,IF(Лист1!D39=-1,1,IF(Лист1!D39&lt;=$B$15,0,1)))</f>
        <v>1</v>
      </c>
      <c r="Q55" s="28">
        <f>IF((SUM(B55:C55)+K55)&gt;0,2,IF(Лист1!Q39=-1,1,IF(Лист1!Q39&lt;=$B$15,0,1)))</f>
        <v>0</v>
      </c>
      <c r="R55" s="28">
        <f t="shared" si="0"/>
        <v>1</v>
      </c>
      <c r="AF55" s="9" t="s">
        <v>22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1"/>
    </row>
    <row r="56" spans="1:43" x14ac:dyDescent="0.25">
      <c r="A56" s="28">
        <f>Лист1!A40</f>
        <v>39</v>
      </c>
      <c r="B56" s="28">
        <f>IF(Лист1!E40=-1,1,IF(Лист1!E40&lt;=$B$15,0,1))</f>
        <v>0</v>
      </c>
      <c r="C56" s="28">
        <f>IF(Лист1!K40=-1,1,IF(Лист1!K40&lt;=$B$15,0,1))</f>
        <v>0</v>
      </c>
      <c r="D56" s="28">
        <f>IF(Лист1!G40=-1,1,IF(Лист1!G40&lt;=$B$15,0,1))</f>
        <v>0</v>
      </c>
      <c r="E56" s="28">
        <f>IF(Лист1!H40=-1,1,IF(Лист1!H40&lt;=$B$15,0,1))</f>
        <v>0</v>
      </c>
      <c r="F56" s="28">
        <f>IF(Лист1!I40=-1,1,IF(Лист1!I40&lt;=$B$15,0,1))</f>
        <v>0</v>
      </c>
      <c r="G56" s="28">
        <f>IF(Лист1!J40=-1,1,IF(Лист1!J40&lt;=$B$15,0,1))</f>
        <v>0</v>
      </c>
      <c r="H56" s="28">
        <f>IF(Лист1!L40=-1,1,IF(Лист1!L40&lt;=$B$15,0,1))</f>
        <v>0</v>
      </c>
      <c r="I56" s="28">
        <f>IF(Лист1!F40=-1,1,IF(Лист1!F40&lt;=$B$15,0,1))</f>
        <v>0</v>
      </c>
      <c r="J56" s="28">
        <f>IF(Лист1!B40=-1,1,IF(Лист1!B40&lt;=$B$15,0,1))</f>
        <v>0</v>
      </c>
      <c r="K56" s="28">
        <f>IF(Лист1!O40=-1,1,IF(Лист1!O40&lt;=$B$15,0,1))</f>
        <v>0</v>
      </c>
      <c r="L56" s="28">
        <f>IF(Лист1!M40=-1,1,IF(Лист1!M40&lt;=$B$15,0,1))</f>
        <v>0</v>
      </c>
      <c r="M56" s="28">
        <f>IF(SUM(B56:C56)+J56&gt;0,2,IF(Лист1!C40=-1,1,IF(Лист1!C40&lt;=$B$15,0,1)))</f>
        <v>0</v>
      </c>
      <c r="N56" s="28">
        <f>IF((SUM(B56:C56)+K56)&gt;0,2,IF(Лист1!P40=-1,1,IF(Лист1!P40&lt;=$B$15,0,1)))</f>
        <v>0</v>
      </c>
      <c r="O56" s="28">
        <f>IF((SUM(B56:C56)+L56)&gt;0,2,IF(Лист1!N40=-1,1,IF(Лист1!N40&lt;=$B$15,0,1)))</f>
        <v>0</v>
      </c>
      <c r="P56" s="28">
        <f>IF(SUM(B56:C56)+J56&gt;0,2,IF(Лист1!D40=-1,1,IF(Лист1!D40&lt;=$B$15,0,1)))</f>
        <v>0</v>
      </c>
      <c r="Q56" s="28">
        <f>IF((SUM(B56:C56)+K56)&gt;0,2,IF(Лист1!Q40=-1,1,IF(Лист1!Q40&lt;=$B$15,0,1)))</f>
        <v>0</v>
      </c>
      <c r="R56" s="28">
        <f t="shared" si="0"/>
        <v>0</v>
      </c>
      <c r="AF56" s="9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1"/>
    </row>
    <row r="57" spans="1:43" x14ac:dyDescent="0.25">
      <c r="A57" s="28">
        <f>Лист1!A41</f>
        <v>40</v>
      </c>
      <c r="B57" s="28">
        <f>IF(Лист1!E41=-1,1,IF(Лист1!E41&lt;=$B$15,0,1))</f>
        <v>0</v>
      </c>
      <c r="C57" s="28">
        <f>IF(Лист1!K41=-1,1,IF(Лист1!K41&lt;=$B$15,0,1))</f>
        <v>0</v>
      </c>
      <c r="D57" s="28">
        <f>IF(Лист1!G41=-1,1,IF(Лист1!G41&lt;=$B$15,0,1))</f>
        <v>0</v>
      </c>
      <c r="E57" s="28">
        <f>IF(Лист1!H41=-1,1,IF(Лист1!H41&lt;=$B$15,0,1))</f>
        <v>0</v>
      </c>
      <c r="F57" s="28">
        <f>IF(Лист1!I41=-1,1,IF(Лист1!I41&lt;=$B$15,0,1))</f>
        <v>0</v>
      </c>
      <c r="G57" s="28">
        <f>IF(Лист1!J41=-1,1,IF(Лист1!J41&lt;=$B$15,0,1))</f>
        <v>0</v>
      </c>
      <c r="H57" s="28">
        <f>IF(Лист1!L41=-1,1,IF(Лист1!L41&lt;=$B$15,0,1))</f>
        <v>0</v>
      </c>
      <c r="I57" s="28">
        <f>IF(Лист1!F41=-1,1,IF(Лист1!F41&lt;=$B$15,0,1))</f>
        <v>0</v>
      </c>
      <c r="J57" s="28">
        <f>IF(Лист1!B41=-1,1,IF(Лист1!B41&lt;=$B$15,0,1))</f>
        <v>0</v>
      </c>
      <c r="K57" s="28">
        <f>IF(Лист1!O41=-1,1,IF(Лист1!O41&lt;=$B$15,0,1))</f>
        <v>0</v>
      </c>
      <c r="L57" s="28">
        <f>IF(Лист1!M41=-1,1,IF(Лист1!M41&lt;=$B$15,0,1))</f>
        <v>0</v>
      </c>
      <c r="M57" s="28">
        <f>IF(SUM(B57:C57)+J57&gt;0,2,IF(Лист1!C41=-1,1,IF(Лист1!C41&lt;=$B$15,0,1)))</f>
        <v>0</v>
      </c>
      <c r="N57" s="28">
        <f>IF((SUM(B57:C57)+K57)&gt;0,2,IF(Лист1!P41=-1,1,IF(Лист1!P41&lt;=$B$15,0,1)))</f>
        <v>0</v>
      </c>
      <c r="O57" s="28">
        <f>IF((SUM(B57:C57)+L57)&gt;0,2,IF(Лист1!N41=-1,1,IF(Лист1!N41&lt;=$B$15,0,1)))</f>
        <v>0</v>
      </c>
      <c r="P57" s="28">
        <f>IF(SUM(B57:C57)+J57&gt;0,2,IF(Лист1!D41=-1,1,IF(Лист1!D41&lt;=$B$15,0,1)))</f>
        <v>0</v>
      </c>
      <c r="Q57" s="28">
        <f>IF((SUM(B57:C57)+K57)&gt;0,2,IF(Лист1!Q41=-1,1,IF(Лист1!Q41&lt;=$B$15,0,1)))</f>
        <v>0</v>
      </c>
      <c r="R57" s="28">
        <f t="shared" si="0"/>
        <v>0</v>
      </c>
      <c r="AF57" s="9" t="s">
        <v>31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1"/>
    </row>
    <row r="58" spans="1:43" x14ac:dyDescent="0.25">
      <c r="A58" s="28">
        <f>Лист1!A42</f>
        <v>41</v>
      </c>
      <c r="B58" s="28">
        <f>IF(Лист1!E42=-1,1,IF(Лист1!E42&lt;=$B$15,0,1))</f>
        <v>0</v>
      </c>
      <c r="C58" s="28">
        <f>IF(Лист1!K42=-1,1,IF(Лист1!K42&lt;=$B$15,0,1))</f>
        <v>0</v>
      </c>
      <c r="D58" s="28">
        <f>IF(Лист1!G42=-1,1,IF(Лист1!G42&lt;=$B$15,0,1))</f>
        <v>0</v>
      </c>
      <c r="E58" s="28">
        <f>IF(Лист1!H42=-1,1,IF(Лист1!H42&lt;=$B$15,0,1))</f>
        <v>0</v>
      </c>
      <c r="F58" s="28">
        <f>IF(Лист1!I42=-1,1,IF(Лист1!I42&lt;=$B$15,0,1))</f>
        <v>0</v>
      </c>
      <c r="G58" s="28">
        <f>IF(Лист1!J42=-1,1,IF(Лист1!J42&lt;=$B$15,0,1))</f>
        <v>0</v>
      </c>
      <c r="H58" s="28">
        <f>IF(Лист1!L42=-1,1,IF(Лист1!L42&lt;=$B$15,0,1))</f>
        <v>0</v>
      </c>
      <c r="I58" s="28">
        <f>IF(Лист1!F42=-1,1,IF(Лист1!F42&lt;=$B$15,0,1))</f>
        <v>0</v>
      </c>
      <c r="J58" s="28">
        <f>IF(Лист1!B42=-1,1,IF(Лист1!B42&lt;=$B$15,0,1))</f>
        <v>0</v>
      </c>
      <c r="K58" s="28">
        <f>IF(Лист1!O42=-1,1,IF(Лист1!O42&lt;=$B$15,0,1))</f>
        <v>0</v>
      </c>
      <c r="L58" s="28">
        <f>IF(Лист1!M42=-1,1,IF(Лист1!M42&lt;=$B$15,0,1))</f>
        <v>0</v>
      </c>
      <c r="M58" s="28">
        <f>IF(SUM(B58:C58)+J58&gt;0,2,IF(Лист1!C42=-1,1,IF(Лист1!C42&lt;=$B$15,0,1)))</f>
        <v>0</v>
      </c>
      <c r="N58" s="28">
        <f>IF((SUM(B58:C58)+K58)&gt;0,2,IF(Лист1!P42=-1,1,IF(Лист1!P42&lt;=$B$15,0,1)))</f>
        <v>0</v>
      </c>
      <c r="O58" s="28">
        <f>IF((SUM(B58:C58)+L58)&gt;0,2,IF(Лист1!N42=-1,1,IF(Лист1!N42&lt;=$B$15,0,1)))</f>
        <v>0</v>
      </c>
      <c r="P58" s="28">
        <f>IF(SUM(B58:C58)+J58&gt;0,2,IF(Лист1!D42=-1,1,IF(Лист1!D42&lt;=$B$15,0,1)))</f>
        <v>0</v>
      </c>
      <c r="Q58" s="28">
        <f>IF((SUM(B58:C58)+K58)&gt;0,2,IF(Лист1!Q42=-1,1,IF(Лист1!Q42&lt;=$B$15,0,1)))</f>
        <v>0</v>
      </c>
      <c r="R58" s="28">
        <f t="shared" si="0"/>
        <v>0</v>
      </c>
      <c r="AF58" s="9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1"/>
    </row>
    <row r="59" spans="1:43" x14ac:dyDescent="0.25">
      <c r="A59" s="28">
        <f>Лист1!A43</f>
        <v>42</v>
      </c>
      <c r="B59" s="28">
        <f>IF(Лист1!E43=-1,1,IF(Лист1!E43&lt;=$B$15,0,1))</f>
        <v>0</v>
      </c>
      <c r="C59" s="28">
        <f>IF(Лист1!K43=-1,1,IF(Лист1!K43&lt;=$B$15,0,1))</f>
        <v>0</v>
      </c>
      <c r="D59" s="28">
        <f>IF(Лист1!G43=-1,1,IF(Лист1!G43&lt;=$B$15,0,1))</f>
        <v>0</v>
      </c>
      <c r="E59" s="28">
        <f>IF(Лист1!H43=-1,1,IF(Лист1!H43&lt;=$B$15,0,1))</f>
        <v>0</v>
      </c>
      <c r="F59" s="28">
        <f>IF(Лист1!I43=-1,1,IF(Лист1!I43&lt;=$B$15,0,1))</f>
        <v>0</v>
      </c>
      <c r="G59" s="28">
        <f>IF(Лист1!J43=-1,1,IF(Лист1!J43&lt;=$B$15,0,1))</f>
        <v>0</v>
      </c>
      <c r="H59" s="28">
        <f>IF(Лист1!L43=-1,1,IF(Лист1!L43&lt;=$B$15,0,1))</f>
        <v>0</v>
      </c>
      <c r="I59" s="28">
        <f>IF(Лист1!F43=-1,1,IF(Лист1!F43&lt;=$B$15,0,1))</f>
        <v>0</v>
      </c>
      <c r="J59" s="28">
        <f>IF(Лист1!B43=-1,1,IF(Лист1!B43&lt;=$B$15,0,1))</f>
        <v>0</v>
      </c>
      <c r="K59" s="28">
        <f>IF(Лист1!O43=-1,1,IF(Лист1!O43&lt;=$B$15,0,1))</f>
        <v>0</v>
      </c>
      <c r="L59" s="28">
        <f>IF(Лист1!M43=-1,1,IF(Лист1!M43&lt;=$B$15,0,1))</f>
        <v>0</v>
      </c>
      <c r="M59" s="28">
        <f>IF(SUM(B59:C59)+J59&gt;0,2,IF(Лист1!C43=-1,1,IF(Лист1!C43&lt;=$B$15,0,1)))</f>
        <v>0</v>
      </c>
      <c r="N59" s="28">
        <f>IF((SUM(B59:C59)+K59)&gt;0,2,IF(Лист1!P43=-1,1,IF(Лист1!P43&lt;=$B$15,0,1)))</f>
        <v>0</v>
      </c>
      <c r="O59" s="28">
        <f>IF((SUM(B59:C59)+L59)&gt;0,2,IF(Лист1!N43=-1,1,IF(Лист1!N43&lt;=$B$15,0,1)))</f>
        <v>0</v>
      </c>
      <c r="P59" s="28">
        <f>IF(SUM(B59:C59)+J59&gt;0,2,IF(Лист1!D43=-1,1,IF(Лист1!D43&lt;=$B$15,0,1)))</f>
        <v>0</v>
      </c>
      <c r="Q59" s="28">
        <f>IF((SUM(B59:C59)+K59)&gt;0,2,IF(Лист1!Q43=-1,1,IF(Лист1!Q43&lt;=$B$15,0,1)))</f>
        <v>0</v>
      </c>
      <c r="R59" s="28">
        <f t="shared" si="0"/>
        <v>0</v>
      </c>
      <c r="AF59" s="9" t="s">
        <v>23</v>
      </c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1"/>
    </row>
    <row r="60" spans="1:43" x14ac:dyDescent="0.25">
      <c r="A60" s="28">
        <f>Лист1!A44</f>
        <v>43</v>
      </c>
      <c r="B60" s="28">
        <f>IF(Лист1!E44=-1,1,IF(Лист1!E44&lt;=$B$15,0,1))</f>
        <v>0</v>
      </c>
      <c r="C60" s="28">
        <f>IF(Лист1!K44=-1,1,IF(Лист1!K44&lt;=$B$15,0,1))</f>
        <v>0</v>
      </c>
      <c r="D60" s="28">
        <f>IF(Лист1!G44=-1,1,IF(Лист1!G44&lt;=$B$15,0,1))</f>
        <v>0</v>
      </c>
      <c r="E60" s="28">
        <f>IF(Лист1!H44=-1,1,IF(Лист1!H44&lt;=$B$15,0,1))</f>
        <v>0</v>
      </c>
      <c r="F60" s="28">
        <f>IF(Лист1!I44=-1,1,IF(Лист1!I44&lt;=$B$15,0,1))</f>
        <v>0</v>
      </c>
      <c r="G60" s="28">
        <f>IF(Лист1!J44=-1,1,IF(Лист1!J44&lt;=$B$15,0,1))</f>
        <v>0</v>
      </c>
      <c r="H60" s="28">
        <f>IF(Лист1!L44=-1,1,IF(Лист1!L44&lt;=$B$15,0,1))</f>
        <v>0</v>
      </c>
      <c r="I60" s="28">
        <f>IF(Лист1!F44=-1,1,IF(Лист1!F44&lt;=$B$15,0,1))</f>
        <v>0</v>
      </c>
      <c r="J60" s="28">
        <f>IF(Лист1!B44=-1,1,IF(Лист1!B44&lt;=$B$15,0,1))</f>
        <v>0</v>
      </c>
      <c r="K60" s="28">
        <f>IF(Лист1!O44=-1,1,IF(Лист1!O44&lt;=$B$15,0,1))</f>
        <v>0</v>
      </c>
      <c r="L60" s="28">
        <f>IF(Лист1!M44=-1,1,IF(Лист1!M44&lt;=$B$15,0,1))</f>
        <v>0</v>
      </c>
      <c r="M60" s="28">
        <f>IF(SUM(B60:C60)+J60&gt;0,2,IF(Лист1!C44=-1,1,IF(Лист1!C44&lt;=$B$15,0,1)))</f>
        <v>0</v>
      </c>
      <c r="N60" s="28">
        <f>IF((SUM(B60:C60)+K60)&gt;0,2,IF(Лист1!P44=-1,1,IF(Лист1!P44&lt;=$B$15,0,1)))</f>
        <v>0</v>
      </c>
      <c r="O60" s="28">
        <f>IF((SUM(B60:C60)+L60)&gt;0,2,IF(Лист1!N44=-1,1,IF(Лист1!N44&lt;=$B$15,0,1)))</f>
        <v>0</v>
      </c>
      <c r="P60" s="28">
        <f>IF(SUM(B60:C60)+J60&gt;0,2,IF(Лист1!D44=-1,1,IF(Лист1!D44&lt;=$B$15,0,1)))</f>
        <v>0</v>
      </c>
      <c r="Q60" s="28">
        <f>IF((SUM(B60:C60)+K60)&gt;0,2,IF(Лист1!Q44=-1,1,IF(Лист1!Q44&lt;=$B$15,0,1)))</f>
        <v>0</v>
      </c>
      <c r="R60" s="28">
        <f t="shared" si="0"/>
        <v>0</v>
      </c>
      <c r="AF60" s="9" t="s">
        <v>24</v>
      </c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1"/>
    </row>
    <row r="61" spans="1:43" x14ac:dyDescent="0.25">
      <c r="A61" s="28">
        <f>Лист1!A45</f>
        <v>44</v>
      </c>
      <c r="B61" s="28">
        <f>IF(Лист1!E45=-1,1,IF(Лист1!E45&lt;=$B$15,0,1))</f>
        <v>0</v>
      </c>
      <c r="C61" s="28">
        <f>IF(Лист1!K45=-1,1,IF(Лист1!K45&lt;=$B$15,0,1))</f>
        <v>0</v>
      </c>
      <c r="D61" s="28">
        <f>IF(Лист1!G45=-1,1,IF(Лист1!G45&lt;=$B$15,0,1))</f>
        <v>0</v>
      </c>
      <c r="E61" s="28">
        <f>IF(Лист1!H45=-1,1,IF(Лист1!H45&lt;=$B$15,0,1))</f>
        <v>0</v>
      </c>
      <c r="F61" s="28">
        <f>IF(Лист1!I45=-1,1,IF(Лист1!I45&lt;=$B$15,0,1))</f>
        <v>0</v>
      </c>
      <c r="G61" s="28">
        <f>IF(Лист1!J45=-1,1,IF(Лист1!J45&lt;=$B$15,0,1))</f>
        <v>0</v>
      </c>
      <c r="H61" s="28">
        <f>IF(Лист1!L45=-1,1,IF(Лист1!L45&lt;=$B$15,0,1))</f>
        <v>0</v>
      </c>
      <c r="I61" s="28">
        <f>IF(Лист1!F45=-1,1,IF(Лист1!F45&lt;=$B$15,0,1))</f>
        <v>0</v>
      </c>
      <c r="J61" s="28">
        <f>IF(Лист1!B45=-1,1,IF(Лист1!B45&lt;=$B$15,0,1))</f>
        <v>0</v>
      </c>
      <c r="K61" s="28">
        <f>IF(Лист1!O45=-1,1,IF(Лист1!O45&lt;=$B$15,0,1))</f>
        <v>0</v>
      </c>
      <c r="L61" s="28">
        <f>IF(Лист1!M45=-1,1,IF(Лист1!M45&lt;=$B$15,0,1))</f>
        <v>0</v>
      </c>
      <c r="M61" s="28">
        <f>IF(SUM(B61:C61)+J61&gt;0,2,IF(Лист1!C45=-1,1,IF(Лист1!C45&lt;=$B$15,0,1)))</f>
        <v>0</v>
      </c>
      <c r="N61" s="28">
        <f>IF((SUM(B61:C61)+K61)&gt;0,2,IF(Лист1!P45=-1,1,IF(Лист1!P45&lt;=$B$15,0,1)))</f>
        <v>0</v>
      </c>
      <c r="O61" s="28">
        <f>IF((SUM(B61:C61)+L61)&gt;0,2,IF(Лист1!N45=-1,1,IF(Лист1!N45&lt;=$B$15,0,1)))</f>
        <v>0</v>
      </c>
      <c r="P61" s="28">
        <f>IF(SUM(B61:C61)+J61&gt;0,2,IF(Лист1!D45=-1,1,IF(Лист1!D45&lt;=$B$15,0,1)))</f>
        <v>0</v>
      </c>
      <c r="Q61" s="28">
        <f>IF((SUM(B61:C61)+K61)&gt;0,2,IF(Лист1!Q45=-1,1,IF(Лист1!Q45&lt;=$B$15,0,1)))</f>
        <v>0</v>
      </c>
      <c r="R61" s="28">
        <f t="shared" si="0"/>
        <v>0</v>
      </c>
      <c r="AF61" s="9" t="s">
        <v>25</v>
      </c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1"/>
    </row>
    <row r="62" spans="1:43" x14ac:dyDescent="0.25">
      <c r="A62" s="28">
        <f>Лист1!A46</f>
        <v>45</v>
      </c>
      <c r="B62" s="28">
        <f>IF(Лист1!E46=-1,1,IF(Лист1!E46&lt;=$B$15,0,1))</f>
        <v>0</v>
      </c>
      <c r="C62" s="28">
        <f>IF(Лист1!K46=-1,1,IF(Лист1!K46&lt;=$B$15,0,1))</f>
        <v>0</v>
      </c>
      <c r="D62" s="28">
        <f>IF(Лист1!G46=-1,1,IF(Лист1!G46&lt;=$B$15,0,1))</f>
        <v>0</v>
      </c>
      <c r="E62" s="28">
        <f>IF(Лист1!H46=-1,1,IF(Лист1!H46&lt;=$B$15,0,1))</f>
        <v>0</v>
      </c>
      <c r="F62" s="28">
        <f>IF(Лист1!I46=-1,1,IF(Лист1!I46&lt;=$B$15,0,1))</f>
        <v>0</v>
      </c>
      <c r="G62" s="28">
        <f>IF(Лист1!J46=-1,1,IF(Лист1!J46&lt;=$B$15,0,1))</f>
        <v>0</v>
      </c>
      <c r="H62" s="28">
        <f>IF(Лист1!L46=-1,1,IF(Лист1!L46&lt;=$B$15,0,1))</f>
        <v>0</v>
      </c>
      <c r="I62" s="28">
        <f>IF(Лист1!F46=-1,1,IF(Лист1!F46&lt;=$B$15,0,1))</f>
        <v>0</v>
      </c>
      <c r="J62" s="28">
        <f>IF(Лист1!B46=-1,1,IF(Лист1!B46&lt;=$B$15,0,1))</f>
        <v>0</v>
      </c>
      <c r="K62" s="28">
        <f>IF(Лист1!O46=-1,1,IF(Лист1!O46&lt;=$B$15,0,1))</f>
        <v>0</v>
      </c>
      <c r="L62" s="28">
        <f>IF(Лист1!M46=-1,1,IF(Лист1!M46&lt;=$B$15,0,1))</f>
        <v>0</v>
      </c>
      <c r="M62" s="28">
        <f>IF(SUM(B62:C62)+J62&gt;0,2,IF(Лист1!C46=-1,1,IF(Лист1!C46&lt;=$B$15,0,1)))</f>
        <v>0</v>
      </c>
      <c r="N62" s="28">
        <f>IF((SUM(B62:C62)+K62)&gt;0,2,IF(Лист1!P46=-1,1,IF(Лист1!P46&lt;=$B$15,0,1)))</f>
        <v>0</v>
      </c>
      <c r="O62" s="28">
        <f>IF((SUM(B62:C62)+L62)&gt;0,2,IF(Лист1!N46=-1,1,IF(Лист1!N46&lt;=$B$15,0,1)))</f>
        <v>0</v>
      </c>
      <c r="P62" s="28">
        <f>IF(SUM(B62:C62)+J62&gt;0,2,IF(Лист1!D46=-1,1,IF(Лист1!D46&lt;=$B$15,0,1)))</f>
        <v>0</v>
      </c>
      <c r="Q62" s="28">
        <f>IF((SUM(B62:C62)+K62)&gt;0,2,IF(Лист1!Q46=-1,1,IF(Лист1!Q46&lt;=$B$15,0,1)))</f>
        <v>0</v>
      </c>
      <c r="R62" s="28">
        <f t="shared" si="0"/>
        <v>0</v>
      </c>
      <c r="AF62" s="9" t="s">
        <v>35</v>
      </c>
      <c r="AG62" s="10" t="str">
        <f>AF23</f>
        <v>\testI</v>
      </c>
      <c r="AH62" s="10" t="s">
        <v>34</v>
      </c>
      <c r="AI62" s="10"/>
      <c r="AJ62" s="10"/>
      <c r="AK62" s="10" t="str">
        <f>B17</f>
        <v>IOTEST_1,8</v>
      </c>
      <c r="AL62" s="10" t="s">
        <v>32</v>
      </c>
      <c r="AM62" s="10"/>
      <c r="AN62" s="10"/>
      <c r="AO62" s="10"/>
      <c r="AP62" s="10"/>
      <c r="AQ62" s="11"/>
    </row>
    <row r="63" spans="1:43" x14ac:dyDescent="0.25">
      <c r="A63" s="28">
        <f>Лист1!A47</f>
        <v>46</v>
      </c>
      <c r="B63" s="28">
        <f>IF(Лист1!E47=-1,1,IF(Лист1!E47&lt;=$B$15,0,1))</f>
        <v>0</v>
      </c>
      <c r="C63" s="28">
        <f>IF(Лист1!K47=-1,1,IF(Лист1!K47&lt;=$B$15,0,1))</f>
        <v>0</v>
      </c>
      <c r="D63" s="28">
        <f>IF(Лист1!G47=-1,1,IF(Лист1!G47&lt;=$B$15,0,1))</f>
        <v>0</v>
      </c>
      <c r="E63" s="28">
        <f>IF(Лист1!H47=-1,1,IF(Лист1!H47&lt;=$B$15,0,1))</f>
        <v>0</v>
      </c>
      <c r="F63" s="28">
        <f>IF(Лист1!I47=-1,1,IF(Лист1!I47&lt;=$B$15,0,1))</f>
        <v>0</v>
      </c>
      <c r="G63" s="28">
        <f>IF(Лист1!J47=-1,1,IF(Лист1!J47&lt;=$B$15,0,1))</f>
        <v>0</v>
      </c>
      <c r="H63" s="28">
        <f>IF(Лист1!L47=-1,1,IF(Лист1!L47&lt;=$B$15,0,1))</f>
        <v>0</v>
      </c>
      <c r="I63" s="28">
        <f>IF(Лист1!F47=-1,1,IF(Лист1!F47&lt;=$B$15,0,1))</f>
        <v>0</v>
      </c>
      <c r="J63" s="28">
        <f>IF(Лист1!B47=-1,1,IF(Лист1!B47&lt;=$B$15,0,1))</f>
        <v>0</v>
      </c>
      <c r="K63" s="28">
        <f>IF(Лист1!O47=-1,1,IF(Лист1!O47&lt;=$B$15,0,1))</f>
        <v>0</v>
      </c>
      <c r="L63" s="28">
        <f>IF(Лист1!M47=-1,1,IF(Лист1!M47&lt;=$B$15,0,1))</f>
        <v>0</v>
      </c>
      <c r="M63" s="28">
        <f>IF(SUM(B63:C63)+J63&gt;0,2,IF(Лист1!C47=-1,1,IF(Лист1!C47&lt;=$B$15,0,1)))</f>
        <v>0</v>
      </c>
      <c r="N63" s="28">
        <f>IF((SUM(B63:C63)+K63)&gt;0,2,IF(Лист1!P47=-1,1,IF(Лист1!P47&lt;=$B$15,0,1)))</f>
        <v>0</v>
      </c>
      <c r="O63" s="28">
        <f>IF((SUM(B63:C63)+L63)&gt;0,2,IF(Лист1!N47=-1,1,IF(Лист1!N47&lt;=$B$15,0,1)))</f>
        <v>0</v>
      </c>
      <c r="P63" s="28">
        <f>IF(SUM(B63:C63)+J63&gt;0,2,IF(Лист1!D47=-1,1,IF(Лист1!D47&lt;=$B$15,0,1)))</f>
        <v>0</v>
      </c>
      <c r="Q63" s="28">
        <f>IF((SUM(B63:C63)+K63)&gt;0,2,IF(Лист1!Q47=-1,1,IF(Лист1!Q47&lt;=$B$15,0,1)))</f>
        <v>0</v>
      </c>
      <c r="R63" s="28">
        <f t="shared" si="0"/>
        <v>0</v>
      </c>
      <c r="AF63" s="9" t="s">
        <v>26</v>
      </c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1"/>
    </row>
    <row r="64" spans="1:43" x14ac:dyDescent="0.25">
      <c r="A64" s="28">
        <f>Лист1!A48</f>
        <v>47</v>
      </c>
      <c r="B64" s="28">
        <f>IF(Лист1!E48=-1,1,IF(Лист1!E48&lt;=$B$15,0,1))</f>
        <v>0</v>
      </c>
      <c r="C64" s="28">
        <f>IF(Лист1!K48=-1,1,IF(Лист1!K48&lt;=$B$15,0,1))</f>
        <v>0</v>
      </c>
      <c r="D64" s="28">
        <f>IF(Лист1!G48=-1,1,IF(Лист1!G48&lt;=$B$15,0,1))</f>
        <v>0</v>
      </c>
      <c r="E64" s="28">
        <f>IF(Лист1!H48=-1,1,IF(Лист1!H48&lt;=$B$15,0,1))</f>
        <v>0</v>
      </c>
      <c r="F64" s="28">
        <f>IF(Лист1!I48=-1,1,IF(Лист1!I48&lt;=$B$15,0,1))</f>
        <v>0</v>
      </c>
      <c r="G64" s="28">
        <f>IF(Лист1!J48=-1,1,IF(Лист1!J48&lt;=$B$15,0,1))</f>
        <v>0</v>
      </c>
      <c r="H64" s="28">
        <f>IF(Лист1!L48=-1,1,IF(Лист1!L48&lt;=$B$15,0,1))</f>
        <v>0</v>
      </c>
      <c r="I64" s="28">
        <f>IF(Лист1!F48=-1,1,IF(Лист1!F48&lt;=$B$15,0,1))</f>
        <v>0</v>
      </c>
      <c r="J64" s="28">
        <f>IF(Лист1!B48=-1,1,IF(Лист1!B48&lt;=$B$15,0,1))</f>
        <v>0</v>
      </c>
      <c r="K64" s="28">
        <f>IF(Лист1!O48=-1,1,IF(Лист1!O48&lt;=$B$15,0,1))</f>
        <v>0</v>
      </c>
      <c r="L64" s="28">
        <f>IF(Лист1!M48=-1,1,IF(Лист1!M48&lt;=$B$15,0,1))</f>
        <v>0</v>
      </c>
      <c r="M64" s="28">
        <f>IF(SUM(B64:C64)+J64&gt;0,2,IF(Лист1!C48=-1,1,IF(Лист1!C48&lt;=$B$15,0,1)))</f>
        <v>0</v>
      </c>
      <c r="N64" s="28">
        <f>IF((SUM(B64:C64)+K64)&gt;0,2,IF(Лист1!P48=-1,1,IF(Лист1!P48&lt;=$B$15,0,1)))</f>
        <v>0</v>
      </c>
      <c r="O64" s="28">
        <f>IF((SUM(B64:C64)+L64)&gt;0,2,IF(Лист1!N48=-1,1,IF(Лист1!N48&lt;=$B$15,0,1)))</f>
        <v>0</v>
      </c>
      <c r="P64" s="28">
        <f>IF(SUM(B64:C64)+J64&gt;0,2,IF(Лист1!D48=-1,1,IF(Лист1!D48&lt;=$B$15,0,1)))</f>
        <v>0</v>
      </c>
      <c r="Q64" s="28">
        <f>IF((SUM(B64:C64)+K64)&gt;0,2,IF(Лист1!Q48=-1,1,IF(Лист1!Q48&lt;=$B$15,0,1)))</f>
        <v>0</v>
      </c>
      <c r="R64" s="28">
        <f t="shared" si="0"/>
        <v>0</v>
      </c>
      <c r="AF64" s="9" t="s">
        <v>27</v>
      </c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1"/>
    </row>
    <row r="65" spans="1:43" x14ac:dyDescent="0.25">
      <c r="A65" s="28">
        <f>Лист1!A49</f>
        <v>48</v>
      </c>
      <c r="B65" s="28">
        <f>IF(Лист1!E49=-1,1,IF(Лист1!E49&lt;=$B$15,0,1))</f>
        <v>0</v>
      </c>
      <c r="C65" s="28">
        <f>IF(Лист1!K49=-1,1,IF(Лист1!K49&lt;=$B$15,0,1))</f>
        <v>0</v>
      </c>
      <c r="D65" s="28">
        <f>IF(Лист1!G49=-1,1,IF(Лист1!G49&lt;=$B$15,0,1))</f>
        <v>0</v>
      </c>
      <c r="E65" s="28">
        <f>IF(Лист1!H49=-1,1,IF(Лист1!H49&lt;=$B$15,0,1))</f>
        <v>0</v>
      </c>
      <c r="F65" s="28">
        <f>IF(Лист1!I49=-1,1,IF(Лист1!I49&lt;=$B$15,0,1))</f>
        <v>0</v>
      </c>
      <c r="G65" s="28">
        <f>IF(Лист1!J49=-1,1,IF(Лист1!J49&lt;=$B$15,0,1))</f>
        <v>0</v>
      </c>
      <c r="H65" s="28">
        <f>IF(Лист1!L49=-1,1,IF(Лист1!L49&lt;=$B$15,0,1))</f>
        <v>0</v>
      </c>
      <c r="I65" s="28">
        <f>IF(Лист1!F49=-1,1,IF(Лист1!F49&lt;=$B$15,0,1))</f>
        <v>0</v>
      </c>
      <c r="J65" s="28">
        <f>IF(Лист1!B49=-1,1,IF(Лист1!B49&lt;=$B$15,0,1))</f>
        <v>0</v>
      </c>
      <c r="K65" s="28">
        <f>IF(Лист1!O49=-1,1,IF(Лист1!O49&lt;=$B$15,0,1))</f>
        <v>0</v>
      </c>
      <c r="L65" s="28">
        <f>IF(Лист1!M49=-1,1,IF(Лист1!M49&lt;=$B$15,0,1))</f>
        <v>0</v>
      </c>
      <c r="M65" s="28">
        <f>IF(SUM(B65:C65)+J65&gt;0,2,IF(Лист1!C49=-1,1,IF(Лист1!C49&lt;=$B$15,0,1)))</f>
        <v>0</v>
      </c>
      <c r="N65" s="28">
        <f>IF((SUM(B65:C65)+K65)&gt;0,2,IF(Лист1!P49=-1,1,IF(Лист1!P49&lt;=$B$15,0,1)))</f>
        <v>0</v>
      </c>
      <c r="O65" s="28">
        <f>IF((SUM(B65:C65)+L65)&gt;0,2,IF(Лист1!N49=-1,1,IF(Лист1!N49&lt;=$B$15,0,1)))</f>
        <v>0</v>
      </c>
      <c r="P65" s="28">
        <f>IF(SUM(B65:C65)+J65&gt;0,2,IF(Лист1!D49=-1,1,IF(Лист1!D49&lt;=$B$15,0,1)))</f>
        <v>0</v>
      </c>
      <c r="Q65" s="28">
        <f>IF((SUM(B65:C65)+K65)&gt;0,2,IF(Лист1!Q49=-1,1,IF(Лист1!Q49&lt;=$B$15,0,1)))</f>
        <v>0</v>
      </c>
      <c r="R65" s="28">
        <f t="shared" si="0"/>
        <v>0</v>
      </c>
      <c r="AF65" s="9" t="s">
        <v>25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1"/>
    </row>
    <row r="66" spans="1:43" x14ac:dyDescent="0.25">
      <c r="A66" s="28">
        <f>Лист1!A50</f>
        <v>49</v>
      </c>
      <c r="B66" s="28">
        <f>IF(Лист1!E50=-1,1,IF(Лист1!E50&lt;=$B$15,0,1))</f>
        <v>0</v>
      </c>
      <c r="C66" s="28">
        <f>IF(Лист1!K50=-1,1,IF(Лист1!K50&lt;=$B$15,0,1))</f>
        <v>0</v>
      </c>
      <c r="D66" s="28">
        <f>IF(Лист1!G50=-1,1,IF(Лист1!G50&lt;=$B$15,0,1))</f>
        <v>0</v>
      </c>
      <c r="E66" s="28">
        <f>IF(Лист1!H50=-1,1,IF(Лист1!H50&lt;=$B$15,0,1))</f>
        <v>0</v>
      </c>
      <c r="F66" s="28">
        <f>IF(Лист1!I50=-1,1,IF(Лист1!I50&lt;=$B$15,0,1))</f>
        <v>0</v>
      </c>
      <c r="G66" s="28">
        <f>IF(Лист1!J50=-1,1,IF(Лист1!J50&lt;=$B$15,0,1))</f>
        <v>0</v>
      </c>
      <c r="H66" s="28">
        <f>IF(Лист1!L50=-1,1,IF(Лист1!L50&lt;=$B$15,0,1))</f>
        <v>0</v>
      </c>
      <c r="I66" s="28">
        <f>IF(Лист1!F50=-1,1,IF(Лист1!F50&lt;=$B$15,0,1))</f>
        <v>0</v>
      </c>
      <c r="J66" s="28">
        <f>IF(Лист1!B50=-1,1,IF(Лист1!B50&lt;=$B$15,0,1))</f>
        <v>0</v>
      </c>
      <c r="K66" s="28">
        <f>IF(Лист1!O50=-1,1,IF(Лист1!O50&lt;=$B$15,0,1))</f>
        <v>0</v>
      </c>
      <c r="L66" s="28">
        <f>IF(Лист1!M50=-1,1,IF(Лист1!M50&lt;=$B$15,0,1))</f>
        <v>0</v>
      </c>
      <c r="M66" s="28">
        <f>IF(SUM(B66:C66)+J66&gt;0,2,IF(Лист1!C50=-1,1,IF(Лист1!C50&lt;=$B$15,0,1)))</f>
        <v>0</v>
      </c>
      <c r="N66" s="28">
        <f>IF((SUM(B66:C66)+K66)&gt;0,2,IF(Лист1!P50=-1,1,IF(Лист1!P50&lt;=$B$15,0,1)))</f>
        <v>0</v>
      </c>
      <c r="O66" s="28">
        <f>IF((SUM(B66:C66)+L66)&gt;0,2,IF(Лист1!N50=-1,1,IF(Лист1!N50&lt;=$B$15,0,1)))</f>
        <v>0</v>
      </c>
      <c r="P66" s="28">
        <f>IF(SUM(B66:C66)+J66&gt;0,2,IF(Лист1!D50=-1,1,IF(Лист1!D50&lt;=$B$15,0,1)))</f>
        <v>0</v>
      </c>
      <c r="Q66" s="28">
        <f>IF((SUM(B66:C66)+K66)&gt;0,2,IF(Лист1!Q50=-1,1,IF(Лист1!Q50&lt;=$B$15,0,1)))</f>
        <v>0</v>
      </c>
      <c r="R66" s="28">
        <f t="shared" si="0"/>
        <v>0</v>
      </c>
      <c r="AF66" s="9" t="s">
        <v>35</v>
      </c>
      <c r="AG66" s="10" t="str">
        <f>AF24</f>
        <v>\testII</v>
      </c>
      <c r="AH66" s="10" t="s">
        <v>34</v>
      </c>
      <c r="AI66" s="10"/>
      <c r="AJ66" s="10"/>
      <c r="AK66" s="10" t="str">
        <f>C17</f>
        <v>NANDTREE_1,8</v>
      </c>
      <c r="AL66" s="10" t="s">
        <v>32</v>
      </c>
      <c r="AM66" s="10"/>
      <c r="AN66" s="10"/>
      <c r="AO66" s="10"/>
      <c r="AP66" s="10"/>
      <c r="AQ66" s="11"/>
    </row>
    <row r="67" spans="1:43" x14ac:dyDescent="0.25">
      <c r="A67" s="28">
        <f>Лист1!A51</f>
        <v>50</v>
      </c>
      <c r="B67" s="28">
        <f>IF(Лист1!E51=-1,1,IF(Лист1!E51&lt;=$B$15,0,1))</f>
        <v>0</v>
      </c>
      <c r="C67" s="28">
        <f>IF(Лист1!K51=-1,1,IF(Лист1!K51&lt;=$B$15,0,1))</f>
        <v>0</v>
      </c>
      <c r="D67" s="28">
        <f>IF(Лист1!G51=-1,1,IF(Лист1!G51&lt;=$B$15,0,1))</f>
        <v>0</v>
      </c>
      <c r="E67" s="28">
        <f>IF(Лист1!H51=-1,1,IF(Лист1!H51&lt;=$B$15,0,1))</f>
        <v>0</v>
      </c>
      <c r="F67" s="28">
        <f>IF(Лист1!I51=-1,1,IF(Лист1!I51&lt;=$B$15,0,1))</f>
        <v>0</v>
      </c>
      <c r="G67" s="28">
        <f>IF(Лист1!J51=-1,1,IF(Лист1!J51&lt;=$B$15,0,1))</f>
        <v>0</v>
      </c>
      <c r="H67" s="28">
        <f>IF(Лист1!L51=-1,1,IF(Лист1!L51&lt;=$B$15,0,1))</f>
        <v>0</v>
      </c>
      <c r="I67" s="28">
        <f>IF(Лист1!F51=-1,1,IF(Лист1!F51&lt;=$B$15,0,1))</f>
        <v>0</v>
      </c>
      <c r="J67" s="28">
        <f>IF(Лист1!B51=-1,1,IF(Лист1!B51&lt;=$B$15,0,1))</f>
        <v>0</v>
      </c>
      <c r="K67" s="28">
        <f>IF(Лист1!O51=-1,1,IF(Лист1!O51&lt;=$B$15,0,1))</f>
        <v>0</v>
      </c>
      <c r="L67" s="28">
        <f>IF(Лист1!M51=-1,1,IF(Лист1!M51&lt;=$B$15,0,1))</f>
        <v>0</v>
      </c>
      <c r="M67" s="28">
        <f>IF(SUM(B67:C67)+J67&gt;0,2,IF(Лист1!C51=-1,1,IF(Лист1!C51&lt;=$B$15,0,1)))</f>
        <v>0</v>
      </c>
      <c r="N67" s="28">
        <f>IF((SUM(B67:C67)+K67)&gt;0,2,IF(Лист1!P51=-1,1,IF(Лист1!P51&lt;=$B$15,0,1)))</f>
        <v>0</v>
      </c>
      <c r="O67" s="28">
        <f>IF((SUM(B67:C67)+L67)&gt;0,2,IF(Лист1!N51=-1,1,IF(Лист1!N51&lt;=$B$15,0,1)))</f>
        <v>0</v>
      </c>
      <c r="P67" s="28">
        <f>IF(SUM(B67:C67)+J67&gt;0,2,IF(Лист1!D51=-1,1,IF(Лист1!D51&lt;=$B$15,0,1)))</f>
        <v>0</v>
      </c>
      <c r="Q67" s="28">
        <f>IF((SUM(B67:C67)+K67)&gt;0,2,IF(Лист1!Q51=-1,1,IF(Лист1!Q51&lt;=$B$15,0,1)))</f>
        <v>0</v>
      </c>
      <c r="R67" s="28">
        <f t="shared" si="0"/>
        <v>0</v>
      </c>
      <c r="AF67" s="9" t="s">
        <v>26</v>
      </c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1"/>
    </row>
    <row r="68" spans="1:43" x14ac:dyDescent="0.25">
      <c r="A68" s="28">
        <f>Лист1!A52</f>
        <v>51</v>
      </c>
      <c r="B68" s="28">
        <f>IF(Лист1!E52=-1,1,IF(Лист1!E52&lt;=$B$15,0,1))</f>
        <v>0</v>
      </c>
      <c r="C68" s="28">
        <f>IF(Лист1!K52=-1,1,IF(Лист1!K52&lt;=$B$15,0,1))</f>
        <v>0</v>
      </c>
      <c r="D68" s="28">
        <f>IF(Лист1!G52=-1,1,IF(Лист1!G52&lt;=$B$15,0,1))</f>
        <v>0</v>
      </c>
      <c r="E68" s="28">
        <f>IF(Лист1!H52=-1,1,IF(Лист1!H52&lt;=$B$15,0,1))</f>
        <v>0</v>
      </c>
      <c r="F68" s="28">
        <f>IF(Лист1!I52=-1,1,IF(Лист1!I52&lt;=$B$15,0,1))</f>
        <v>0</v>
      </c>
      <c r="G68" s="28">
        <f>IF(Лист1!J52=-1,1,IF(Лист1!J52&lt;=$B$15,0,1))</f>
        <v>0</v>
      </c>
      <c r="H68" s="28">
        <f>IF(Лист1!L52=-1,1,IF(Лист1!L52&lt;=$B$15,0,1))</f>
        <v>0</v>
      </c>
      <c r="I68" s="28">
        <f>IF(Лист1!F52=-1,1,IF(Лист1!F52&lt;=$B$15,0,1))</f>
        <v>0</v>
      </c>
      <c r="J68" s="28">
        <f>IF(Лист1!B52=-1,1,IF(Лист1!B52&lt;=$B$15,0,1))</f>
        <v>0</v>
      </c>
      <c r="K68" s="28">
        <f>IF(Лист1!O52=-1,1,IF(Лист1!O52&lt;=$B$15,0,1))</f>
        <v>0</v>
      </c>
      <c r="L68" s="28">
        <f>IF(Лист1!M52=-1,1,IF(Лист1!M52&lt;=$B$15,0,1))</f>
        <v>0</v>
      </c>
      <c r="M68" s="28">
        <f>IF(SUM(B68:C68)+J68&gt;0,2,IF(Лист1!C52=-1,1,IF(Лист1!C52&lt;=$B$15,0,1)))</f>
        <v>0</v>
      </c>
      <c r="N68" s="28">
        <f>IF((SUM(B68:C68)+K68)&gt;0,2,IF(Лист1!P52=-1,1,IF(Лист1!P52&lt;=$B$15,0,1)))</f>
        <v>0</v>
      </c>
      <c r="O68" s="28">
        <f>IF((SUM(B68:C68)+L68)&gt;0,2,IF(Лист1!N52=-1,1,IF(Лист1!N52&lt;=$B$15,0,1)))</f>
        <v>0</v>
      </c>
      <c r="P68" s="28">
        <f>IF(SUM(B68:C68)+J68&gt;0,2,IF(Лист1!D52=-1,1,IF(Лист1!D52&lt;=$B$15,0,1)))</f>
        <v>0</v>
      </c>
      <c r="Q68" s="28">
        <f>IF((SUM(B68:C68)+K68)&gt;0,2,IF(Лист1!Q52=-1,1,IF(Лист1!Q52&lt;=$B$15,0,1)))</f>
        <v>0</v>
      </c>
      <c r="R68" s="28">
        <f t="shared" si="0"/>
        <v>0</v>
      </c>
      <c r="AF68" s="9" t="s">
        <v>28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1"/>
    </row>
    <row r="69" spans="1:43" x14ac:dyDescent="0.25">
      <c r="A69" s="28">
        <f>Лист1!A53</f>
        <v>52</v>
      </c>
      <c r="B69" s="28">
        <f>IF(Лист1!E53=-1,1,IF(Лист1!E53&lt;=$B$15,0,1))</f>
        <v>0</v>
      </c>
      <c r="C69" s="28">
        <f>IF(Лист1!K53=-1,1,IF(Лист1!K53&lt;=$B$15,0,1))</f>
        <v>0</v>
      </c>
      <c r="D69" s="28">
        <f>IF(Лист1!G53=-1,1,IF(Лист1!G53&lt;=$B$15,0,1))</f>
        <v>0</v>
      </c>
      <c r="E69" s="28">
        <f>IF(Лист1!H53=-1,1,IF(Лист1!H53&lt;=$B$15,0,1))</f>
        <v>0</v>
      </c>
      <c r="F69" s="28">
        <f>IF(Лист1!I53=-1,1,IF(Лист1!I53&lt;=$B$15,0,1))</f>
        <v>0</v>
      </c>
      <c r="G69" s="28">
        <f>IF(Лист1!J53=-1,1,IF(Лист1!J53&lt;=$B$15,0,1))</f>
        <v>0</v>
      </c>
      <c r="H69" s="28">
        <f>IF(Лист1!L53=-1,1,IF(Лист1!L53&lt;=$B$15,0,1))</f>
        <v>0</v>
      </c>
      <c r="I69" s="28">
        <f>IF(Лист1!F53=-1,1,IF(Лист1!F53&lt;=$B$15,0,1))</f>
        <v>0</v>
      </c>
      <c r="J69" s="28">
        <f>IF(Лист1!B53=-1,1,IF(Лист1!B53&lt;=$B$15,0,1))</f>
        <v>0</v>
      </c>
      <c r="K69" s="28">
        <f>IF(Лист1!O53=-1,1,IF(Лист1!O53&lt;=$B$15,0,1))</f>
        <v>0</v>
      </c>
      <c r="L69" s="28">
        <f>IF(Лист1!M53=-1,1,IF(Лист1!M53&lt;=$B$15,0,1))</f>
        <v>0</v>
      </c>
      <c r="M69" s="28">
        <f>IF(SUM(B69:C69)+J69&gt;0,2,IF(Лист1!C53=-1,1,IF(Лист1!C53&lt;=$B$15,0,1)))</f>
        <v>0</v>
      </c>
      <c r="N69" s="28">
        <f>IF((SUM(B69:C69)+K69)&gt;0,2,IF(Лист1!P53=-1,1,IF(Лист1!P53&lt;=$B$15,0,1)))</f>
        <v>0</v>
      </c>
      <c r="O69" s="28">
        <f>IF((SUM(B69:C69)+L69)&gt;0,2,IF(Лист1!N53=-1,1,IF(Лист1!N53&lt;=$B$15,0,1)))</f>
        <v>0</v>
      </c>
      <c r="P69" s="28">
        <f>IF(SUM(B69:C69)+J69&gt;0,2,IF(Лист1!D53=-1,1,IF(Лист1!D53&lt;=$B$15,0,1)))</f>
        <v>0</v>
      </c>
      <c r="Q69" s="28">
        <f>IF((SUM(B69:C69)+K69)&gt;0,2,IF(Лист1!Q53=-1,1,IF(Лист1!Q53&lt;=$B$15,0,1)))</f>
        <v>0</v>
      </c>
      <c r="R69" s="28">
        <f t="shared" si="0"/>
        <v>0</v>
      </c>
      <c r="AF69" s="9" t="s">
        <v>24</v>
      </c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1"/>
    </row>
    <row r="70" spans="1:43" x14ac:dyDescent="0.25">
      <c r="A70" s="28">
        <f>Лист1!A54</f>
        <v>53</v>
      </c>
      <c r="B70" s="28">
        <f>IF(Лист1!E54=-1,1,IF(Лист1!E54&lt;=$B$15,0,1))</f>
        <v>0</v>
      </c>
      <c r="C70" s="28">
        <f>IF(Лист1!K54=-1,1,IF(Лист1!K54&lt;=$B$15,0,1))</f>
        <v>0</v>
      </c>
      <c r="D70" s="28">
        <f>IF(Лист1!G54=-1,1,IF(Лист1!G54&lt;=$B$15,0,1))</f>
        <v>0</v>
      </c>
      <c r="E70" s="28">
        <f>IF(Лист1!H54=-1,1,IF(Лист1!H54&lt;=$B$15,0,1))</f>
        <v>0</v>
      </c>
      <c r="F70" s="28">
        <f>IF(Лист1!I54=-1,1,IF(Лист1!I54&lt;=$B$15,0,1))</f>
        <v>0</v>
      </c>
      <c r="G70" s="28">
        <f>IF(Лист1!J54=-1,1,IF(Лист1!J54&lt;=$B$15,0,1))</f>
        <v>0</v>
      </c>
      <c r="H70" s="28">
        <f>IF(Лист1!L54=-1,1,IF(Лист1!L54&lt;=$B$15,0,1))</f>
        <v>0</v>
      </c>
      <c r="I70" s="28">
        <f>IF(Лист1!F54=-1,1,IF(Лист1!F54&lt;=$B$15,0,1))</f>
        <v>0</v>
      </c>
      <c r="J70" s="28">
        <f>IF(Лист1!B54=-1,1,IF(Лист1!B54&lt;=$B$15,0,1))</f>
        <v>0</v>
      </c>
      <c r="K70" s="28">
        <f>IF(Лист1!O54=-1,1,IF(Лист1!O54&lt;=$B$15,0,1))</f>
        <v>0</v>
      </c>
      <c r="L70" s="28">
        <f>IF(Лист1!M54=-1,1,IF(Лист1!M54&lt;=$B$15,0,1))</f>
        <v>0</v>
      </c>
      <c r="M70" s="28">
        <f>IF(SUM(B70:C70)+J70&gt;0,2,IF(Лист1!C54=-1,1,IF(Лист1!C54&lt;=$B$15,0,1)))</f>
        <v>0</v>
      </c>
      <c r="N70" s="28">
        <f>IF((SUM(B70:C70)+K70)&gt;0,2,IF(Лист1!P54=-1,1,IF(Лист1!P54&lt;=$B$15,0,1)))</f>
        <v>0</v>
      </c>
      <c r="O70" s="28">
        <f>IF((SUM(B70:C70)+L70)&gt;0,2,IF(Лист1!N54=-1,1,IF(Лист1!N54&lt;=$B$15,0,1)))</f>
        <v>0</v>
      </c>
      <c r="P70" s="28">
        <f>IF(SUM(B70:C70)+J70&gt;0,2,IF(Лист1!D54=-1,1,IF(Лист1!D54&lt;=$B$15,0,1)))</f>
        <v>0</v>
      </c>
      <c r="Q70" s="28">
        <f>IF((SUM(B70:C70)+K70)&gt;0,2,IF(Лист1!Q54=-1,1,IF(Лист1!Q54&lt;=$B$15,0,1)))</f>
        <v>0</v>
      </c>
      <c r="R70" s="28">
        <f t="shared" si="0"/>
        <v>0</v>
      </c>
      <c r="AF70" s="9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1"/>
    </row>
    <row r="71" spans="1:43" x14ac:dyDescent="0.25">
      <c r="A71" s="28">
        <f>Лист1!A55</f>
        <v>54</v>
      </c>
      <c r="B71" s="28">
        <f>IF(Лист1!E55=-1,1,IF(Лист1!E55&lt;=$B$15,0,1))</f>
        <v>0</v>
      </c>
      <c r="C71" s="28">
        <f>IF(Лист1!K55=-1,1,IF(Лист1!K55&lt;=$B$15,0,1))</f>
        <v>0</v>
      </c>
      <c r="D71" s="28">
        <f>IF(Лист1!G55=-1,1,IF(Лист1!G55&lt;=$B$15,0,1))</f>
        <v>0</v>
      </c>
      <c r="E71" s="28">
        <f>IF(Лист1!H55=-1,1,IF(Лист1!H55&lt;=$B$15,0,1))</f>
        <v>0</v>
      </c>
      <c r="F71" s="28">
        <f>IF(Лист1!I55=-1,1,IF(Лист1!I55&lt;=$B$15,0,1))</f>
        <v>0</v>
      </c>
      <c r="G71" s="28">
        <f>IF(Лист1!J55=-1,1,IF(Лист1!J55&lt;=$B$15,0,1))</f>
        <v>0</v>
      </c>
      <c r="H71" s="28">
        <f>IF(Лист1!L55=-1,1,IF(Лист1!L55&lt;=$B$15,0,1))</f>
        <v>0</v>
      </c>
      <c r="I71" s="28">
        <f>IF(Лист1!F55=-1,1,IF(Лист1!F55&lt;=$B$15,0,1))</f>
        <v>0</v>
      </c>
      <c r="J71" s="28">
        <f>IF(Лист1!B55=-1,1,IF(Лист1!B55&lt;=$B$15,0,1))</f>
        <v>0</v>
      </c>
      <c r="K71" s="28">
        <f>IF(Лист1!O55=-1,1,IF(Лист1!O55&lt;=$B$15,0,1))</f>
        <v>0</v>
      </c>
      <c r="L71" s="28">
        <f>IF(Лист1!M55=-1,1,IF(Лист1!M55&lt;=$B$15,0,1))</f>
        <v>0</v>
      </c>
      <c r="M71" s="28">
        <f>IF(SUM(B71:C71)+J71&gt;0,2,IF(Лист1!C55=-1,1,IF(Лист1!C55&lt;=$B$15,0,1)))</f>
        <v>0</v>
      </c>
      <c r="N71" s="28">
        <f>IF((SUM(B71:C71)+K71)&gt;0,2,IF(Лист1!P55=-1,1,IF(Лист1!P55&lt;=$B$15,0,1)))</f>
        <v>0</v>
      </c>
      <c r="O71" s="28">
        <f>IF((SUM(B71:C71)+L71)&gt;0,2,IF(Лист1!N55=-1,1,IF(Лист1!N55&lt;=$B$15,0,1)))</f>
        <v>0</v>
      </c>
      <c r="P71" s="28">
        <f>IF(SUM(B71:C71)+J71&gt;0,2,IF(Лист1!D55=-1,1,IF(Лист1!D55&lt;=$B$15,0,1)))</f>
        <v>0</v>
      </c>
      <c r="Q71" s="28">
        <f>IF((SUM(B71:C71)+K71)&gt;0,2,IF(Лист1!Q55=-1,1,IF(Лист1!Q55&lt;=$B$15,0,1)))</f>
        <v>0</v>
      </c>
      <c r="R71" s="28">
        <f t="shared" si="0"/>
        <v>0</v>
      </c>
      <c r="AF71" s="9" t="s">
        <v>25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1"/>
    </row>
    <row r="72" spans="1:43" x14ac:dyDescent="0.25">
      <c r="A72" s="28">
        <f>Лист1!A56</f>
        <v>55</v>
      </c>
      <c r="B72" s="28">
        <f>IF(Лист1!E56=-1,1,IF(Лист1!E56&lt;=$B$15,0,1))</f>
        <v>0</v>
      </c>
      <c r="C72" s="28">
        <f>IF(Лист1!K56=-1,1,IF(Лист1!K56&lt;=$B$15,0,1))</f>
        <v>0</v>
      </c>
      <c r="D72" s="28">
        <f>IF(Лист1!G56=-1,1,IF(Лист1!G56&lt;=$B$15,0,1))</f>
        <v>0</v>
      </c>
      <c r="E72" s="28">
        <f>IF(Лист1!H56=-1,1,IF(Лист1!H56&lt;=$B$15,0,1))</f>
        <v>0</v>
      </c>
      <c r="F72" s="28">
        <f>IF(Лист1!I56=-1,1,IF(Лист1!I56&lt;=$B$15,0,1))</f>
        <v>0</v>
      </c>
      <c r="G72" s="28">
        <f>IF(Лист1!J56=-1,1,IF(Лист1!J56&lt;=$B$15,0,1))</f>
        <v>0</v>
      </c>
      <c r="H72" s="28">
        <f>IF(Лист1!L56=-1,1,IF(Лист1!L56&lt;=$B$15,0,1))</f>
        <v>0</v>
      </c>
      <c r="I72" s="28">
        <f>IF(Лист1!F56=-1,1,IF(Лист1!F56&lt;=$B$15,0,1))</f>
        <v>0</v>
      </c>
      <c r="J72" s="28">
        <f>IF(Лист1!B56=-1,1,IF(Лист1!B56&lt;=$B$15,0,1))</f>
        <v>0</v>
      </c>
      <c r="K72" s="28">
        <f>IF(Лист1!O56=-1,1,IF(Лист1!O56&lt;=$B$15,0,1))</f>
        <v>0</v>
      </c>
      <c r="L72" s="28">
        <f>IF(Лист1!M56=-1,1,IF(Лист1!M56&lt;=$B$15,0,1))</f>
        <v>0</v>
      </c>
      <c r="M72" s="28">
        <f>IF(SUM(B72:C72)+J72&gt;0,2,IF(Лист1!C56=-1,1,IF(Лист1!C56&lt;=$B$15,0,1)))</f>
        <v>0</v>
      </c>
      <c r="N72" s="28">
        <f>IF((SUM(B72:C72)+K72)&gt;0,2,IF(Лист1!P56=-1,1,IF(Лист1!P56&lt;=$B$15,0,1)))</f>
        <v>0</v>
      </c>
      <c r="O72" s="28">
        <f>IF((SUM(B72:C72)+L72)&gt;0,2,IF(Лист1!N56=-1,1,IF(Лист1!N56&lt;=$B$15,0,1)))</f>
        <v>0</v>
      </c>
      <c r="P72" s="28">
        <f>IF(SUM(B72:C72)+J72&gt;0,2,IF(Лист1!D56=-1,1,IF(Лист1!D56&lt;=$B$15,0,1)))</f>
        <v>0</v>
      </c>
      <c r="Q72" s="28">
        <f>IF((SUM(B72:C72)+K72)&gt;0,2,IF(Лист1!Q56=-1,1,IF(Лист1!Q56&lt;=$B$15,0,1)))</f>
        <v>0</v>
      </c>
      <c r="R72" s="28">
        <f t="shared" si="0"/>
        <v>0</v>
      </c>
      <c r="AF72" s="9" t="s">
        <v>35</v>
      </c>
      <c r="AG72" s="10" t="str">
        <f>AF25</f>
        <v>\testIII</v>
      </c>
      <c r="AH72" s="10" t="s">
        <v>34</v>
      </c>
      <c r="AI72" s="10"/>
      <c r="AJ72" s="10"/>
      <c r="AK72" s="10" t="str">
        <f>D17</f>
        <v>LOGIC1_1,8</v>
      </c>
      <c r="AL72" s="10" t="s">
        <v>32</v>
      </c>
      <c r="AM72" s="10"/>
      <c r="AN72" s="10"/>
      <c r="AO72" s="10"/>
      <c r="AP72" s="10"/>
      <c r="AQ72" s="11"/>
    </row>
    <row r="73" spans="1:43" x14ac:dyDescent="0.25">
      <c r="A73" s="28">
        <f>Лист1!A57</f>
        <v>56</v>
      </c>
      <c r="B73" s="28">
        <f>IF(Лист1!E57=-1,1,IF(Лист1!E57&lt;=$B$15,0,1))</f>
        <v>0</v>
      </c>
      <c r="C73" s="28">
        <f>IF(Лист1!K57=-1,1,IF(Лист1!K57&lt;=$B$15,0,1))</f>
        <v>0</v>
      </c>
      <c r="D73" s="28">
        <f>IF(Лист1!G57=-1,1,IF(Лист1!G57&lt;=$B$15,0,1))</f>
        <v>0</v>
      </c>
      <c r="E73" s="28">
        <f>IF(Лист1!H57=-1,1,IF(Лист1!H57&lt;=$B$15,0,1))</f>
        <v>0</v>
      </c>
      <c r="F73" s="28">
        <f>IF(Лист1!I57=-1,1,IF(Лист1!I57&lt;=$B$15,0,1))</f>
        <v>0</v>
      </c>
      <c r="G73" s="28">
        <f>IF(Лист1!J57=-1,1,IF(Лист1!J57&lt;=$B$15,0,1))</f>
        <v>0</v>
      </c>
      <c r="H73" s="28">
        <f>IF(Лист1!L57=-1,1,IF(Лист1!L57&lt;=$B$15,0,1))</f>
        <v>0</v>
      </c>
      <c r="I73" s="28">
        <f>IF(Лист1!F57=-1,1,IF(Лист1!F57&lt;=$B$15,0,1))</f>
        <v>0</v>
      </c>
      <c r="J73" s="28">
        <f>IF(Лист1!B57=-1,1,IF(Лист1!B57&lt;=$B$15,0,1))</f>
        <v>0</v>
      </c>
      <c r="K73" s="28">
        <f>IF(Лист1!O57=-1,1,IF(Лист1!O57&lt;=$B$15,0,1))</f>
        <v>0</v>
      </c>
      <c r="L73" s="28">
        <f>IF(Лист1!M57=-1,1,IF(Лист1!M57&lt;=$B$15,0,1))</f>
        <v>0</v>
      </c>
      <c r="M73" s="28">
        <f>IF(SUM(B73:C73)+J73&gt;0,2,IF(Лист1!C57=-1,1,IF(Лист1!C57&lt;=$B$15,0,1)))</f>
        <v>0</v>
      </c>
      <c r="N73" s="28">
        <f>IF((SUM(B73:C73)+K73)&gt;0,2,IF(Лист1!P57=-1,1,IF(Лист1!P57&lt;=$B$15,0,1)))</f>
        <v>0</v>
      </c>
      <c r="O73" s="28">
        <f>IF((SUM(B73:C73)+L73)&gt;0,2,IF(Лист1!N57=-1,1,IF(Лист1!N57&lt;=$B$15,0,1)))</f>
        <v>0</v>
      </c>
      <c r="P73" s="28">
        <f>IF(SUM(B73:C73)+J73&gt;0,2,IF(Лист1!D57=-1,1,IF(Лист1!D57&lt;=$B$15,0,1)))</f>
        <v>0</v>
      </c>
      <c r="Q73" s="28">
        <f>IF((SUM(B73:C73)+K73)&gt;0,2,IF(Лист1!Q57=-1,1,IF(Лист1!Q57&lt;=$B$15,0,1)))</f>
        <v>0</v>
      </c>
      <c r="R73" s="28">
        <f t="shared" si="0"/>
        <v>0</v>
      </c>
      <c r="AF73" s="9" t="s">
        <v>26</v>
      </c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1"/>
    </row>
    <row r="74" spans="1:43" x14ac:dyDescent="0.25">
      <c r="A74" s="28">
        <f>Лист1!A58</f>
        <v>57</v>
      </c>
      <c r="B74" s="28">
        <f>IF(Лист1!E58=-1,1,IF(Лист1!E58&lt;=$B$15,0,1))</f>
        <v>0</v>
      </c>
      <c r="C74" s="28">
        <f>IF(Лист1!K58=-1,1,IF(Лист1!K58&lt;=$B$15,0,1))</f>
        <v>0</v>
      </c>
      <c r="D74" s="28">
        <f>IF(Лист1!G58=-1,1,IF(Лист1!G58&lt;=$B$15,0,1))</f>
        <v>0</v>
      </c>
      <c r="E74" s="28">
        <f>IF(Лист1!H58=-1,1,IF(Лист1!H58&lt;=$B$15,0,1))</f>
        <v>0</v>
      </c>
      <c r="F74" s="28">
        <f>IF(Лист1!I58=-1,1,IF(Лист1!I58&lt;=$B$15,0,1))</f>
        <v>0</v>
      </c>
      <c r="G74" s="28">
        <f>IF(Лист1!J58=-1,1,IF(Лист1!J58&lt;=$B$15,0,1))</f>
        <v>0</v>
      </c>
      <c r="H74" s="28">
        <f>IF(Лист1!L58=-1,1,IF(Лист1!L58&lt;=$B$15,0,1))</f>
        <v>0</v>
      </c>
      <c r="I74" s="28">
        <f>IF(Лист1!F58=-1,1,IF(Лист1!F58&lt;=$B$15,0,1))</f>
        <v>0</v>
      </c>
      <c r="J74" s="28">
        <f>IF(Лист1!B58=-1,1,IF(Лист1!B58&lt;=$B$15,0,1))</f>
        <v>0</v>
      </c>
      <c r="K74" s="28">
        <f>IF(Лист1!O58=-1,1,IF(Лист1!O58&lt;=$B$15,0,1))</f>
        <v>0</v>
      </c>
      <c r="L74" s="28">
        <f>IF(Лист1!M58=-1,1,IF(Лист1!M58&lt;=$B$15,0,1))</f>
        <v>0</v>
      </c>
      <c r="M74" s="28">
        <f>IF(SUM(B74:C74)+J74&gt;0,2,IF(Лист1!C58=-1,1,IF(Лист1!C58&lt;=$B$15,0,1)))</f>
        <v>0</v>
      </c>
      <c r="N74" s="28">
        <f>IF((SUM(B74:C74)+K74)&gt;0,2,IF(Лист1!P58=-1,1,IF(Лист1!P58&lt;=$B$15,0,1)))</f>
        <v>0</v>
      </c>
      <c r="O74" s="28">
        <f>IF((SUM(B74:C74)+L74)&gt;0,2,IF(Лист1!N58=-1,1,IF(Лист1!N58&lt;=$B$15,0,1)))</f>
        <v>0</v>
      </c>
      <c r="P74" s="28">
        <f>IF(SUM(B74:C74)+J74&gt;0,2,IF(Лист1!D58=-1,1,IF(Лист1!D58&lt;=$B$15,0,1)))</f>
        <v>0</v>
      </c>
      <c r="Q74" s="28">
        <f>IF((SUM(B74:C74)+K74)&gt;0,2,IF(Лист1!Q58=-1,1,IF(Лист1!Q58&lt;=$B$15,0,1)))</f>
        <v>0</v>
      </c>
      <c r="R74" s="28">
        <f t="shared" si="0"/>
        <v>0</v>
      </c>
      <c r="AF74" s="9" t="s">
        <v>27</v>
      </c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1"/>
    </row>
    <row r="75" spans="1:43" x14ac:dyDescent="0.25">
      <c r="A75" s="28">
        <f>Лист1!A59</f>
        <v>58</v>
      </c>
      <c r="B75" s="28">
        <f>IF(Лист1!E59=-1,1,IF(Лист1!E59&lt;=$B$15,0,1))</f>
        <v>0</v>
      </c>
      <c r="C75" s="28">
        <f>IF(Лист1!K59=-1,1,IF(Лист1!K59&lt;=$B$15,0,1))</f>
        <v>0</v>
      </c>
      <c r="D75" s="28">
        <f>IF(Лист1!G59=-1,1,IF(Лист1!G59&lt;=$B$15,0,1))</f>
        <v>0</v>
      </c>
      <c r="E75" s="28">
        <f>IF(Лист1!H59=-1,1,IF(Лист1!H59&lt;=$B$15,0,1))</f>
        <v>0</v>
      </c>
      <c r="F75" s="28">
        <f>IF(Лист1!I59=-1,1,IF(Лист1!I59&lt;=$B$15,0,1))</f>
        <v>0</v>
      </c>
      <c r="G75" s="28">
        <f>IF(Лист1!J59=-1,1,IF(Лист1!J59&lt;=$B$15,0,1))</f>
        <v>0</v>
      </c>
      <c r="H75" s="28">
        <f>IF(Лист1!L59=-1,1,IF(Лист1!L59&lt;=$B$15,0,1))</f>
        <v>0</v>
      </c>
      <c r="I75" s="28">
        <f>IF(Лист1!F59=-1,1,IF(Лист1!F59&lt;=$B$15,0,1))</f>
        <v>0</v>
      </c>
      <c r="J75" s="28">
        <f>IF(Лист1!B59=-1,1,IF(Лист1!B59&lt;=$B$15,0,1))</f>
        <v>0</v>
      </c>
      <c r="K75" s="28">
        <f>IF(Лист1!O59=-1,1,IF(Лист1!O59&lt;=$B$15,0,1))</f>
        <v>0</v>
      </c>
      <c r="L75" s="28">
        <f>IF(Лист1!M59=-1,1,IF(Лист1!M59&lt;=$B$15,0,1))</f>
        <v>0</v>
      </c>
      <c r="M75" s="28">
        <f>IF(SUM(B75:C75)+J75&gt;0,2,IF(Лист1!C59=-1,1,IF(Лист1!C59&lt;=$B$15,0,1)))</f>
        <v>0</v>
      </c>
      <c r="N75" s="28">
        <f>IF((SUM(B75:C75)+K75)&gt;0,2,IF(Лист1!P59=-1,1,IF(Лист1!P59&lt;=$B$15,0,1)))</f>
        <v>0</v>
      </c>
      <c r="O75" s="28">
        <f>IF((SUM(B75:C75)+L75)&gt;0,2,IF(Лист1!N59=-1,1,IF(Лист1!N59&lt;=$B$15,0,1)))</f>
        <v>0</v>
      </c>
      <c r="P75" s="28">
        <f>IF(SUM(B75:C75)+J75&gt;0,2,IF(Лист1!D59=-1,1,IF(Лист1!D59&lt;=$B$15,0,1)))</f>
        <v>0</v>
      </c>
      <c r="Q75" s="28">
        <f>IF((SUM(B75:C75)+K75)&gt;0,2,IF(Лист1!Q59=-1,1,IF(Лист1!Q59&lt;=$B$15,0,1)))</f>
        <v>0</v>
      </c>
      <c r="R75" s="28">
        <f t="shared" si="0"/>
        <v>0</v>
      </c>
      <c r="AF75" s="9" t="s">
        <v>25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1"/>
    </row>
    <row r="76" spans="1:43" x14ac:dyDescent="0.25">
      <c r="A76" s="28">
        <f>Лист1!A60</f>
        <v>59</v>
      </c>
      <c r="B76" s="28">
        <f>IF(Лист1!E60=-1,1,IF(Лист1!E60&lt;=$B$15,0,1))</f>
        <v>0</v>
      </c>
      <c r="C76" s="28">
        <f>IF(Лист1!K60=-1,1,IF(Лист1!K60&lt;=$B$15,0,1))</f>
        <v>0</v>
      </c>
      <c r="D76" s="28">
        <f>IF(Лист1!G60=-1,1,IF(Лист1!G60&lt;=$B$15,0,1))</f>
        <v>0</v>
      </c>
      <c r="E76" s="28">
        <f>IF(Лист1!H60=-1,1,IF(Лист1!H60&lt;=$B$15,0,1))</f>
        <v>0</v>
      </c>
      <c r="F76" s="28">
        <f>IF(Лист1!I60=-1,1,IF(Лист1!I60&lt;=$B$15,0,1))</f>
        <v>0</v>
      </c>
      <c r="G76" s="28">
        <f>IF(Лист1!J60=-1,1,IF(Лист1!J60&lt;=$B$15,0,1))</f>
        <v>0</v>
      </c>
      <c r="H76" s="28">
        <f>IF(Лист1!L60=-1,1,IF(Лист1!L60&lt;=$B$15,0,1))</f>
        <v>0</v>
      </c>
      <c r="I76" s="28">
        <f>IF(Лист1!F60=-1,1,IF(Лист1!F60&lt;=$B$15,0,1))</f>
        <v>0</v>
      </c>
      <c r="J76" s="28">
        <f>IF(Лист1!B60=-1,1,IF(Лист1!B60&lt;=$B$15,0,1))</f>
        <v>0</v>
      </c>
      <c r="K76" s="28">
        <f>IF(Лист1!O60=-1,1,IF(Лист1!O60&lt;=$B$15,0,1))</f>
        <v>0</v>
      </c>
      <c r="L76" s="28">
        <f>IF(Лист1!M60=-1,1,IF(Лист1!M60&lt;=$B$15,0,1))</f>
        <v>0</v>
      </c>
      <c r="M76" s="28">
        <f>IF(SUM(B76:C76)+J76&gt;0,2,IF(Лист1!C60=-1,1,IF(Лист1!C60&lt;=$B$15,0,1)))</f>
        <v>0</v>
      </c>
      <c r="N76" s="28">
        <f>IF((SUM(B76:C76)+K76)&gt;0,2,IF(Лист1!P60=-1,1,IF(Лист1!P60&lt;=$B$15,0,1)))</f>
        <v>0</v>
      </c>
      <c r="O76" s="28">
        <f>IF((SUM(B76:C76)+L76)&gt;0,2,IF(Лист1!N60=-1,1,IF(Лист1!N60&lt;=$B$15,0,1)))</f>
        <v>0</v>
      </c>
      <c r="P76" s="28">
        <f>IF(SUM(B76:C76)+J76&gt;0,2,IF(Лист1!D60=-1,1,IF(Лист1!D60&lt;=$B$15,0,1)))</f>
        <v>0</v>
      </c>
      <c r="Q76" s="28">
        <f>IF((SUM(B76:C76)+K76)&gt;0,2,IF(Лист1!Q60=-1,1,IF(Лист1!Q60&lt;=$B$15,0,1)))</f>
        <v>0</v>
      </c>
      <c r="R76" s="28">
        <f t="shared" si="0"/>
        <v>0</v>
      </c>
      <c r="AF76" s="9" t="s">
        <v>35</v>
      </c>
      <c r="AG76" s="10" t="str">
        <f>AF26</f>
        <v>\testIV</v>
      </c>
      <c r="AH76" s="10" t="s">
        <v>34</v>
      </c>
      <c r="AI76" s="10"/>
      <c r="AJ76" s="10"/>
      <c r="AK76" s="10" t="str">
        <f>E17</f>
        <v>LOGIC2_1,8</v>
      </c>
      <c r="AL76" s="10" t="s">
        <v>32</v>
      </c>
      <c r="AM76" s="10"/>
      <c r="AN76" s="10"/>
      <c r="AO76" s="10"/>
      <c r="AP76" s="10"/>
      <c r="AQ76" s="11"/>
    </row>
    <row r="77" spans="1:43" x14ac:dyDescent="0.25">
      <c r="A77" s="28">
        <f>Лист1!A61</f>
        <v>60</v>
      </c>
      <c r="B77" s="28">
        <f>IF(Лист1!E61=-1,1,IF(Лист1!E61&lt;=$B$15,0,1))</f>
        <v>0</v>
      </c>
      <c r="C77" s="28">
        <f>IF(Лист1!K61=-1,1,IF(Лист1!K61&lt;=$B$15,0,1))</f>
        <v>0</v>
      </c>
      <c r="D77" s="28">
        <f>IF(Лист1!G61=-1,1,IF(Лист1!G61&lt;=$B$15,0,1))</f>
        <v>0</v>
      </c>
      <c r="E77" s="28">
        <f>IF(Лист1!H61=-1,1,IF(Лист1!H61&lt;=$B$15,0,1))</f>
        <v>0</v>
      </c>
      <c r="F77" s="28">
        <f>IF(Лист1!I61=-1,1,IF(Лист1!I61&lt;=$B$15,0,1))</f>
        <v>0</v>
      </c>
      <c r="G77" s="28">
        <f>IF(Лист1!J61=-1,1,IF(Лист1!J61&lt;=$B$15,0,1))</f>
        <v>0</v>
      </c>
      <c r="H77" s="28">
        <f>IF(Лист1!L61=-1,1,IF(Лист1!L61&lt;=$B$15,0,1))</f>
        <v>0</v>
      </c>
      <c r="I77" s="28">
        <f>IF(Лист1!F61=-1,1,IF(Лист1!F61&lt;=$B$15,0,1))</f>
        <v>0</v>
      </c>
      <c r="J77" s="28">
        <f>IF(Лист1!B61=-1,1,IF(Лист1!B61&lt;=$B$15,0,1))</f>
        <v>0</v>
      </c>
      <c r="K77" s="28">
        <f>IF(Лист1!O61=-1,1,IF(Лист1!O61&lt;=$B$15,0,1))</f>
        <v>0</v>
      </c>
      <c r="L77" s="28">
        <f>IF(Лист1!M61=-1,1,IF(Лист1!M61&lt;=$B$15,0,1))</f>
        <v>0</v>
      </c>
      <c r="M77" s="28">
        <f>IF(SUM(B77:C77)+J77&gt;0,2,IF(Лист1!C61=-1,1,IF(Лист1!C61&lt;=$B$15,0,1)))</f>
        <v>0</v>
      </c>
      <c r="N77" s="28">
        <f>IF((SUM(B77:C77)+K77)&gt;0,2,IF(Лист1!P61=-1,1,IF(Лист1!P61&lt;=$B$15,0,1)))</f>
        <v>0</v>
      </c>
      <c r="O77" s="28">
        <f>IF((SUM(B77:C77)+L77)&gt;0,2,IF(Лист1!N61=-1,1,IF(Лист1!N61&lt;=$B$15,0,1)))</f>
        <v>0</v>
      </c>
      <c r="P77" s="28">
        <f>IF(SUM(B77:C77)+J77&gt;0,2,IF(Лист1!D61=-1,1,IF(Лист1!D61&lt;=$B$15,0,1)))</f>
        <v>0</v>
      </c>
      <c r="Q77" s="28">
        <f>IF((SUM(B77:C77)+K77)&gt;0,2,IF(Лист1!Q61=-1,1,IF(Лист1!Q61&lt;=$B$15,0,1)))</f>
        <v>0</v>
      </c>
      <c r="R77" s="28">
        <f t="shared" si="0"/>
        <v>0</v>
      </c>
      <c r="AF77" s="9" t="s">
        <v>26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1"/>
    </row>
    <row r="78" spans="1:43" x14ac:dyDescent="0.25">
      <c r="A78" s="28">
        <f>Лист1!A62</f>
        <v>61</v>
      </c>
      <c r="B78" s="28">
        <f>IF(Лист1!E62=-1,1,IF(Лист1!E62&lt;=$B$15,0,1))</f>
        <v>0</v>
      </c>
      <c r="C78" s="28">
        <f>IF(Лист1!K62=-1,1,IF(Лист1!K62&lt;=$B$15,0,1))</f>
        <v>0</v>
      </c>
      <c r="D78" s="28">
        <f>IF(Лист1!G62=-1,1,IF(Лист1!G62&lt;=$B$15,0,1))</f>
        <v>0</v>
      </c>
      <c r="E78" s="28">
        <f>IF(Лист1!H62=-1,1,IF(Лист1!H62&lt;=$B$15,0,1))</f>
        <v>0</v>
      </c>
      <c r="F78" s="28">
        <f>IF(Лист1!I62=-1,1,IF(Лист1!I62&lt;=$B$15,0,1))</f>
        <v>0</v>
      </c>
      <c r="G78" s="28">
        <f>IF(Лист1!J62=-1,1,IF(Лист1!J62&lt;=$B$15,0,1))</f>
        <v>0</v>
      </c>
      <c r="H78" s="28">
        <f>IF(Лист1!L62=-1,1,IF(Лист1!L62&lt;=$B$15,0,1))</f>
        <v>0</v>
      </c>
      <c r="I78" s="28">
        <f>IF(Лист1!F62=-1,1,IF(Лист1!F62&lt;=$B$15,0,1))</f>
        <v>0</v>
      </c>
      <c r="J78" s="28">
        <f>IF(Лист1!B62=-1,1,IF(Лист1!B62&lt;=$B$15,0,1))</f>
        <v>0</v>
      </c>
      <c r="K78" s="28">
        <f>IF(Лист1!O62=-1,1,IF(Лист1!O62&lt;=$B$15,0,1))</f>
        <v>0</v>
      </c>
      <c r="L78" s="28">
        <f>IF(Лист1!M62=-1,1,IF(Лист1!M62&lt;=$B$15,0,1))</f>
        <v>0</v>
      </c>
      <c r="M78" s="28">
        <f>IF(SUM(B78:C78)+J78&gt;0,2,IF(Лист1!C62=-1,1,IF(Лист1!C62&lt;=$B$15,0,1)))</f>
        <v>0</v>
      </c>
      <c r="N78" s="28">
        <f>IF((SUM(B78:C78)+K78)&gt;0,2,IF(Лист1!P62=-1,1,IF(Лист1!P62&lt;=$B$15,0,1)))</f>
        <v>0</v>
      </c>
      <c r="O78" s="28">
        <f>IF((SUM(B78:C78)+L78)&gt;0,2,IF(Лист1!N62=-1,1,IF(Лист1!N62&lt;=$B$15,0,1)))</f>
        <v>0</v>
      </c>
      <c r="P78" s="28">
        <f>IF(SUM(B78:C78)+J78&gt;0,2,IF(Лист1!D62=-1,1,IF(Лист1!D62&lt;=$B$15,0,1)))</f>
        <v>0</v>
      </c>
      <c r="Q78" s="28">
        <f>IF((SUM(B78:C78)+K78)&gt;0,2,IF(Лист1!Q62=-1,1,IF(Лист1!Q62&lt;=$B$15,0,1)))</f>
        <v>0</v>
      </c>
      <c r="R78" s="28">
        <f t="shared" si="0"/>
        <v>0</v>
      </c>
      <c r="AF78" s="9" t="s">
        <v>29</v>
      </c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1"/>
    </row>
    <row r="79" spans="1:43" x14ac:dyDescent="0.25">
      <c r="A79" s="28">
        <f>Лист1!A63</f>
        <v>62</v>
      </c>
      <c r="B79" s="28">
        <f>IF(Лист1!E63=-1,1,IF(Лист1!E63&lt;=$B$15,0,1))</f>
        <v>0</v>
      </c>
      <c r="C79" s="28">
        <f>IF(Лист1!K63=-1,1,IF(Лист1!K63&lt;=$B$15,0,1))</f>
        <v>0</v>
      </c>
      <c r="D79" s="28">
        <f>IF(Лист1!G63=-1,1,IF(Лист1!G63&lt;=$B$15,0,1))</f>
        <v>0</v>
      </c>
      <c r="E79" s="28">
        <f>IF(Лист1!H63=-1,1,IF(Лист1!H63&lt;=$B$15,0,1))</f>
        <v>0</v>
      </c>
      <c r="F79" s="28">
        <f>IF(Лист1!I63=-1,1,IF(Лист1!I63&lt;=$B$15,0,1))</f>
        <v>0</v>
      </c>
      <c r="G79" s="28">
        <f>IF(Лист1!J63=-1,1,IF(Лист1!J63&lt;=$B$15,0,1))</f>
        <v>0</v>
      </c>
      <c r="H79" s="28">
        <f>IF(Лист1!L63=-1,1,IF(Лист1!L63&lt;=$B$15,0,1))</f>
        <v>0</v>
      </c>
      <c r="I79" s="28">
        <f>IF(Лист1!F63=-1,1,IF(Лист1!F63&lt;=$B$15,0,1))</f>
        <v>0</v>
      </c>
      <c r="J79" s="28">
        <f>IF(Лист1!B63=-1,1,IF(Лист1!B63&lt;=$B$15,0,1))</f>
        <v>0</v>
      </c>
      <c r="K79" s="28">
        <f>IF(Лист1!O63=-1,1,IF(Лист1!O63&lt;=$B$15,0,1))</f>
        <v>0</v>
      </c>
      <c r="L79" s="28">
        <f>IF(Лист1!M63=-1,1,IF(Лист1!M63&lt;=$B$15,0,1))</f>
        <v>0</v>
      </c>
      <c r="M79" s="28">
        <f>IF(SUM(B79:C79)+J79&gt;0,2,IF(Лист1!C63=-1,1,IF(Лист1!C63&lt;=$B$15,0,1)))</f>
        <v>0</v>
      </c>
      <c r="N79" s="28">
        <f>IF((SUM(B79:C79)+K79)&gt;0,2,IF(Лист1!P63=-1,1,IF(Лист1!P63&lt;=$B$15,0,1)))</f>
        <v>0</v>
      </c>
      <c r="O79" s="28">
        <f>IF((SUM(B79:C79)+L79)&gt;0,2,IF(Лист1!N63=-1,1,IF(Лист1!N63&lt;=$B$15,0,1)))</f>
        <v>0</v>
      </c>
      <c r="P79" s="28">
        <f>IF(SUM(B79:C79)+J79&gt;0,2,IF(Лист1!D63=-1,1,IF(Лист1!D63&lt;=$B$15,0,1)))</f>
        <v>0</v>
      </c>
      <c r="Q79" s="28">
        <f>IF((SUM(B79:C79)+K79)&gt;0,2,IF(Лист1!Q63=-1,1,IF(Лист1!Q63&lt;=$B$15,0,1)))</f>
        <v>0</v>
      </c>
      <c r="R79" s="28">
        <f t="shared" si="0"/>
        <v>0</v>
      </c>
      <c r="AF79" s="9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1"/>
    </row>
    <row r="80" spans="1:43" x14ac:dyDescent="0.25">
      <c r="A80" s="28">
        <f>Лист1!A64</f>
        <v>63</v>
      </c>
      <c r="B80" s="28">
        <f>IF(Лист1!E64=-1,1,IF(Лист1!E64&lt;=$B$15,0,1))</f>
        <v>0</v>
      </c>
      <c r="C80" s="28">
        <f>IF(Лист1!K64=-1,1,IF(Лист1!K64&lt;=$B$15,0,1))</f>
        <v>0</v>
      </c>
      <c r="D80" s="28">
        <f>IF(Лист1!G64=-1,1,IF(Лист1!G64&lt;=$B$15,0,1))</f>
        <v>0</v>
      </c>
      <c r="E80" s="28">
        <f>IF(Лист1!H64=-1,1,IF(Лист1!H64&lt;=$B$15,0,1))</f>
        <v>0</v>
      </c>
      <c r="F80" s="28">
        <f>IF(Лист1!I64=-1,1,IF(Лист1!I64&lt;=$B$15,0,1))</f>
        <v>0</v>
      </c>
      <c r="G80" s="28">
        <f>IF(Лист1!J64=-1,1,IF(Лист1!J64&lt;=$B$15,0,1))</f>
        <v>0</v>
      </c>
      <c r="H80" s="28">
        <f>IF(Лист1!L64=-1,1,IF(Лист1!L64&lt;=$B$15,0,1))</f>
        <v>0</v>
      </c>
      <c r="I80" s="28">
        <f>IF(Лист1!F64=-1,1,IF(Лист1!F64&lt;=$B$15,0,1))</f>
        <v>0</v>
      </c>
      <c r="J80" s="28">
        <f>IF(Лист1!B64=-1,1,IF(Лист1!B64&lt;=$B$15,0,1))</f>
        <v>0</v>
      </c>
      <c r="K80" s="28">
        <f>IF(Лист1!O64=-1,1,IF(Лист1!O64&lt;=$B$15,0,1))</f>
        <v>0</v>
      </c>
      <c r="L80" s="28">
        <f>IF(Лист1!M64=-1,1,IF(Лист1!M64&lt;=$B$15,0,1))</f>
        <v>0</v>
      </c>
      <c r="M80" s="28">
        <f>IF(SUM(B80:C80)+J80&gt;0,2,IF(Лист1!C64=-1,1,IF(Лист1!C64&lt;=$B$15,0,1)))</f>
        <v>0</v>
      </c>
      <c r="N80" s="28">
        <f>IF((SUM(B80:C80)+K80)&gt;0,2,IF(Лист1!P64=-1,1,IF(Лист1!P64&lt;=$B$15,0,1)))</f>
        <v>0</v>
      </c>
      <c r="O80" s="28">
        <f>IF((SUM(B80:C80)+L80)&gt;0,2,IF(Лист1!N64=-1,1,IF(Лист1!N64&lt;=$B$15,0,1)))</f>
        <v>0</v>
      </c>
      <c r="P80" s="28">
        <f>IF(SUM(B80:C80)+J80&gt;0,2,IF(Лист1!D64=-1,1,IF(Лист1!D64&lt;=$B$15,0,1)))</f>
        <v>0</v>
      </c>
      <c r="Q80" s="28">
        <f>IF((SUM(B80:C80)+K80)&gt;0,2,IF(Лист1!Q64=-1,1,IF(Лист1!Q64&lt;=$B$15,0,1)))</f>
        <v>0</v>
      </c>
      <c r="R80" s="28">
        <f t="shared" si="0"/>
        <v>0</v>
      </c>
      <c r="AF80" s="9" t="s">
        <v>21</v>
      </c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1"/>
    </row>
    <row r="81" spans="1:43" x14ac:dyDescent="0.25">
      <c r="A81" s="28">
        <f>Лист1!A65</f>
        <v>64</v>
      </c>
      <c r="B81" s="28">
        <f>IF(Лист1!E65=-1,1,IF(Лист1!E65&lt;=$B$15,0,1))</f>
        <v>0</v>
      </c>
      <c r="C81" s="28">
        <f>IF(Лист1!K65=-1,1,IF(Лист1!K65&lt;=$B$15,0,1))</f>
        <v>0</v>
      </c>
      <c r="D81" s="28">
        <f>IF(Лист1!G65=-1,1,IF(Лист1!G65&lt;=$B$15,0,1))</f>
        <v>0</v>
      </c>
      <c r="E81" s="28">
        <f>IF(Лист1!H65=-1,1,IF(Лист1!H65&lt;=$B$15,0,1))</f>
        <v>1</v>
      </c>
      <c r="F81" s="28">
        <f>IF(Лист1!I65=-1,1,IF(Лист1!I65&lt;=$B$15,0,1))</f>
        <v>0</v>
      </c>
      <c r="G81" s="28">
        <f>IF(Лист1!J65=-1,1,IF(Лист1!J65&lt;=$B$15,0,1))</f>
        <v>0</v>
      </c>
      <c r="H81" s="28">
        <f>IF(Лист1!L65=-1,1,IF(Лист1!L65&lt;=$B$15,0,1))</f>
        <v>0</v>
      </c>
      <c r="I81" s="28">
        <f>IF(Лист1!F65=-1,1,IF(Лист1!F65&lt;=$B$15,0,1))</f>
        <v>0</v>
      </c>
      <c r="J81" s="28">
        <f>IF(Лист1!B65=-1,1,IF(Лист1!B65&lt;=$B$15,0,1))</f>
        <v>0</v>
      </c>
      <c r="K81" s="28">
        <f>IF(Лист1!O65=-1,1,IF(Лист1!O65&lt;=$B$15,0,1))</f>
        <v>0</v>
      </c>
      <c r="L81" s="28">
        <f>IF(Лист1!M65=-1,1,IF(Лист1!M65&lt;=$B$15,0,1))</f>
        <v>0</v>
      </c>
      <c r="M81" s="28">
        <f>IF(SUM(B81:C81)+J81&gt;0,2,IF(Лист1!C65=-1,1,IF(Лист1!C65&lt;=$B$15,0,1)))</f>
        <v>0</v>
      </c>
      <c r="N81" s="28">
        <f>IF((SUM(B81:C81)+K81)&gt;0,2,IF(Лист1!P65=-1,1,IF(Лист1!P65&lt;=$B$15,0,1)))</f>
        <v>0</v>
      </c>
      <c r="O81" s="28">
        <f>IF((SUM(B81:C81)+L81)&gt;0,2,IF(Лист1!N65=-1,1,IF(Лист1!N65&lt;=$B$15,0,1)))</f>
        <v>0</v>
      </c>
      <c r="P81" s="28">
        <f>IF(SUM(B81:C81)+J81&gt;0,2,IF(Лист1!D65=-1,1,IF(Лист1!D65&lt;=$B$15,0,1)))</f>
        <v>0</v>
      </c>
      <c r="Q81" s="28">
        <f>IF((SUM(B81:C81)+K81)&gt;0,2,IF(Лист1!Q65=-1,1,IF(Лист1!Q65&lt;=$B$15,0,1)))</f>
        <v>0</v>
      </c>
      <c r="R81" s="28">
        <f t="shared" si="0"/>
        <v>1</v>
      </c>
      <c r="AF81" s="9" t="s">
        <v>22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1"/>
    </row>
    <row r="82" spans="1:43" x14ac:dyDescent="0.25">
      <c r="A82" s="28">
        <f>Лист1!A66</f>
        <v>65</v>
      </c>
      <c r="B82" s="28">
        <f>IF(Лист1!E66=-1,1,IF(Лист1!E66&lt;=$B$15,0,1))</f>
        <v>0</v>
      </c>
      <c r="C82" s="28">
        <f>IF(Лист1!K66=-1,1,IF(Лист1!K66&lt;=$B$15,0,1))</f>
        <v>0</v>
      </c>
      <c r="D82" s="28">
        <f>IF(Лист1!G66=-1,1,IF(Лист1!G66&lt;=$B$15,0,1))</f>
        <v>0</v>
      </c>
      <c r="E82" s="28">
        <f>IF(Лист1!H66=-1,1,IF(Лист1!H66&lt;=$B$15,0,1))</f>
        <v>0</v>
      </c>
      <c r="F82" s="28">
        <f>IF(Лист1!I66=-1,1,IF(Лист1!I66&lt;=$B$15,0,1))</f>
        <v>0</v>
      </c>
      <c r="G82" s="28">
        <f>IF(Лист1!J66=-1,1,IF(Лист1!J66&lt;=$B$15,0,1))</f>
        <v>0</v>
      </c>
      <c r="H82" s="28">
        <f>IF(Лист1!L66=-1,1,IF(Лист1!L66&lt;=$B$15,0,1))</f>
        <v>0</v>
      </c>
      <c r="I82" s="28">
        <f>IF(Лист1!F66=-1,1,IF(Лист1!F66&lt;=$B$15,0,1))</f>
        <v>0</v>
      </c>
      <c r="J82" s="28">
        <f>IF(Лист1!B66=-1,1,IF(Лист1!B66&lt;=$B$15,0,1))</f>
        <v>0</v>
      </c>
      <c r="K82" s="28">
        <f>IF(Лист1!O66=-1,1,IF(Лист1!O66&lt;=$B$15,0,1))</f>
        <v>0</v>
      </c>
      <c r="L82" s="28">
        <f>IF(Лист1!M66=-1,1,IF(Лист1!M66&lt;=$B$15,0,1))</f>
        <v>0</v>
      </c>
      <c r="M82" s="28">
        <f>IF(SUM(B82:C82)+J82&gt;0,2,IF(Лист1!C66=-1,1,IF(Лист1!C66&lt;=$B$15,0,1)))</f>
        <v>0</v>
      </c>
      <c r="N82" s="28">
        <f>IF((SUM(B82:C82)+K82)&gt;0,2,IF(Лист1!P66=-1,1,IF(Лист1!P66&lt;=$B$15,0,1)))</f>
        <v>0</v>
      </c>
      <c r="O82" s="28">
        <f>IF((SUM(B82:C82)+L82)&gt;0,2,IF(Лист1!N66=-1,1,IF(Лист1!N66&lt;=$B$15,0,1)))</f>
        <v>0</v>
      </c>
      <c r="P82" s="28">
        <f>IF(SUM(B82:C82)+J82&gt;0,2,IF(Лист1!D66=-1,1,IF(Лист1!D66&lt;=$B$15,0,1)))</f>
        <v>0</v>
      </c>
      <c r="Q82" s="28">
        <f>IF((SUM(B82:C82)+K82)&gt;0,2,IF(Лист1!Q66=-1,1,IF(Лист1!Q66&lt;=$B$15,0,1)))</f>
        <v>0</v>
      </c>
      <c r="R82" s="28">
        <f t="shared" si="0"/>
        <v>0</v>
      </c>
      <c r="AF82" s="9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1"/>
    </row>
    <row r="83" spans="1:43" x14ac:dyDescent="0.25">
      <c r="A83" s="28">
        <f>Лист1!A67</f>
        <v>66</v>
      </c>
      <c r="B83" s="28">
        <f>IF(Лист1!E67=-1,1,IF(Лист1!E67&lt;=$B$15,0,1))</f>
        <v>0</v>
      </c>
      <c r="C83" s="28">
        <f>IF(Лист1!K67=-1,1,IF(Лист1!K67&lt;=$B$15,0,1))</f>
        <v>0</v>
      </c>
      <c r="D83" s="28">
        <f>IF(Лист1!G67=-1,1,IF(Лист1!G67&lt;=$B$15,0,1))</f>
        <v>0</v>
      </c>
      <c r="E83" s="28">
        <f>IF(Лист1!H67=-1,1,IF(Лист1!H67&lt;=$B$15,0,1))</f>
        <v>0</v>
      </c>
      <c r="F83" s="28">
        <f>IF(Лист1!I67=-1,1,IF(Лист1!I67&lt;=$B$15,0,1))</f>
        <v>0</v>
      </c>
      <c r="G83" s="28">
        <f>IF(Лист1!J67=-1,1,IF(Лист1!J67&lt;=$B$15,0,1))</f>
        <v>0</v>
      </c>
      <c r="H83" s="28">
        <f>IF(Лист1!L67=-1,1,IF(Лист1!L67&lt;=$B$15,0,1))</f>
        <v>0</v>
      </c>
      <c r="I83" s="28">
        <f>IF(Лист1!F67=-1,1,IF(Лист1!F67&lt;=$B$15,0,1))</f>
        <v>0</v>
      </c>
      <c r="J83" s="28">
        <f>IF(Лист1!B67=-1,1,IF(Лист1!B67&lt;=$B$15,0,1))</f>
        <v>0</v>
      </c>
      <c r="K83" s="28">
        <f>IF(Лист1!O67=-1,1,IF(Лист1!O67&lt;=$B$15,0,1))</f>
        <v>0</v>
      </c>
      <c r="L83" s="28">
        <f>IF(Лист1!M67=-1,1,IF(Лист1!M67&lt;=$B$15,0,1))</f>
        <v>0</v>
      </c>
      <c r="M83" s="28">
        <f>IF(SUM(B83:C83)+J83&gt;0,2,IF(Лист1!C67=-1,1,IF(Лист1!C67&lt;=$B$15,0,1)))</f>
        <v>0</v>
      </c>
      <c r="N83" s="28">
        <f>IF((SUM(B83:C83)+K83)&gt;0,2,IF(Лист1!P67=-1,1,IF(Лист1!P67&lt;=$B$15,0,1)))</f>
        <v>0</v>
      </c>
      <c r="O83" s="28">
        <f>IF((SUM(B83:C83)+L83)&gt;0,2,IF(Лист1!N67=-1,1,IF(Лист1!N67&lt;=$B$15,0,1)))</f>
        <v>0</v>
      </c>
      <c r="P83" s="28">
        <f>IF(SUM(B83:C83)+J83&gt;0,2,IF(Лист1!D67=-1,1,IF(Лист1!D67&lt;=$B$15,0,1)))</f>
        <v>0</v>
      </c>
      <c r="Q83" s="28">
        <f>IF((SUM(B83:C83)+K83)&gt;0,2,IF(Лист1!Q67=-1,1,IF(Лист1!Q67&lt;=$B$15,0,1)))</f>
        <v>0</v>
      </c>
      <c r="R83" s="28">
        <f t="shared" ref="R83:R139" si="3">IF(SUM(B83:Q83)&gt;0,1,0)</f>
        <v>0</v>
      </c>
      <c r="AF83" s="9" t="s">
        <v>30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1"/>
    </row>
    <row r="84" spans="1:43" x14ac:dyDescent="0.25">
      <c r="A84" s="28">
        <f>Лист1!A68</f>
        <v>67</v>
      </c>
      <c r="B84" s="28">
        <f>IF(Лист1!E68=-1,1,IF(Лист1!E68&lt;=$B$15,0,1))</f>
        <v>0</v>
      </c>
      <c r="C84" s="28">
        <f>IF(Лист1!K68=-1,1,IF(Лист1!K68&lt;=$B$15,0,1))</f>
        <v>0</v>
      </c>
      <c r="D84" s="28">
        <f>IF(Лист1!G68=-1,1,IF(Лист1!G68&lt;=$B$15,0,1))</f>
        <v>0</v>
      </c>
      <c r="E84" s="28">
        <f>IF(Лист1!H68=-1,1,IF(Лист1!H68&lt;=$B$15,0,1))</f>
        <v>0</v>
      </c>
      <c r="F84" s="28">
        <f>IF(Лист1!I68=-1,1,IF(Лист1!I68&lt;=$B$15,0,1))</f>
        <v>0</v>
      </c>
      <c r="G84" s="28">
        <f>IF(Лист1!J68=-1,1,IF(Лист1!J68&lt;=$B$15,0,1))</f>
        <v>0</v>
      </c>
      <c r="H84" s="28">
        <f>IF(Лист1!L68=-1,1,IF(Лист1!L68&lt;=$B$15,0,1))</f>
        <v>0</v>
      </c>
      <c r="I84" s="28">
        <f>IF(Лист1!F68=-1,1,IF(Лист1!F68&lt;=$B$15,0,1))</f>
        <v>0</v>
      </c>
      <c r="J84" s="28">
        <f>IF(Лист1!B68=-1,1,IF(Лист1!B68&lt;=$B$15,0,1))</f>
        <v>0</v>
      </c>
      <c r="K84" s="28">
        <f>IF(Лист1!O68=-1,1,IF(Лист1!O68&lt;=$B$15,0,1))</f>
        <v>0</v>
      </c>
      <c r="L84" s="28">
        <f>IF(Лист1!M68=-1,1,IF(Лист1!M68&lt;=$B$15,0,1))</f>
        <v>0</v>
      </c>
      <c r="M84" s="28">
        <f>IF(SUM(B84:C84)+J84&gt;0,2,IF(Лист1!C68=-1,1,IF(Лист1!C68&lt;=$B$15,0,1)))</f>
        <v>0</v>
      </c>
      <c r="N84" s="28">
        <f>IF((SUM(B84:C84)+K84)&gt;0,2,IF(Лист1!P68=-1,1,IF(Лист1!P68&lt;=$B$15,0,1)))</f>
        <v>0</v>
      </c>
      <c r="O84" s="28">
        <f>IF((SUM(B84:C84)+L84)&gt;0,2,IF(Лист1!N68=-1,1,IF(Лист1!N68&lt;=$B$15,0,1)))</f>
        <v>0</v>
      </c>
      <c r="P84" s="28">
        <f>IF(SUM(B84:C84)+J84&gt;0,2,IF(Лист1!D68=-1,1,IF(Лист1!D68&lt;=$B$15,0,1)))</f>
        <v>0</v>
      </c>
      <c r="Q84" s="28">
        <f>IF((SUM(B84:C84)+K84)&gt;0,2,IF(Лист1!Q68=-1,1,IF(Лист1!Q68&lt;=$B$15,0,1)))</f>
        <v>0</v>
      </c>
      <c r="R84" s="28">
        <f t="shared" si="3"/>
        <v>0</v>
      </c>
      <c r="AF84" s="9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1"/>
    </row>
    <row r="85" spans="1:43" x14ac:dyDescent="0.25">
      <c r="A85" s="28">
        <f>Лист1!A69</f>
        <v>68</v>
      </c>
      <c r="B85" s="28">
        <f>IF(Лист1!E69=-1,1,IF(Лист1!E69&lt;=$B$15,0,1))</f>
        <v>0</v>
      </c>
      <c r="C85" s="28">
        <f>IF(Лист1!K69=-1,1,IF(Лист1!K69&lt;=$B$15,0,1))</f>
        <v>0</v>
      </c>
      <c r="D85" s="28">
        <f>IF(Лист1!G69=-1,1,IF(Лист1!G69&lt;=$B$15,0,1))</f>
        <v>0</v>
      </c>
      <c r="E85" s="28">
        <f>IF(Лист1!H69=-1,1,IF(Лист1!H69&lt;=$B$15,0,1))</f>
        <v>0</v>
      </c>
      <c r="F85" s="28">
        <f>IF(Лист1!I69=-1,1,IF(Лист1!I69&lt;=$B$15,0,1))</f>
        <v>0</v>
      </c>
      <c r="G85" s="28">
        <f>IF(Лист1!J69=-1,1,IF(Лист1!J69&lt;=$B$15,0,1))</f>
        <v>0</v>
      </c>
      <c r="H85" s="28">
        <f>IF(Лист1!L69=-1,1,IF(Лист1!L69&lt;=$B$15,0,1))</f>
        <v>0</v>
      </c>
      <c r="I85" s="28">
        <f>IF(Лист1!F69=-1,1,IF(Лист1!F69&lt;=$B$15,0,1))</f>
        <v>0</v>
      </c>
      <c r="J85" s="28">
        <f>IF(Лист1!B69=-1,1,IF(Лист1!B69&lt;=$B$15,0,1))</f>
        <v>0</v>
      </c>
      <c r="K85" s="28">
        <f>IF(Лист1!O69=-1,1,IF(Лист1!O69&lt;=$B$15,0,1))</f>
        <v>0</v>
      </c>
      <c r="L85" s="28">
        <f>IF(Лист1!M69=-1,1,IF(Лист1!M69&lt;=$B$15,0,1))</f>
        <v>0</v>
      </c>
      <c r="M85" s="28">
        <f>IF(SUM(B85:C85)+J85&gt;0,2,IF(Лист1!C69=-1,1,IF(Лист1!C69&lt;=$B$15,0,1)))</f>
        <v>0</v>
      </c>
      <c r="N85" s="28">
        <f>IF((SUM(B85:C85)+K85)&gt;0,2,IF(Лист1!P69=-1,1,IF(Лист1!P69&lt;=$B$15,0,1)))</f>
        <v>0</v>
      </c>
      <c r="O85" s="28">
        <f>IF((SUM(B85:C85)+L85)&gt;0,2,IF(Лист1!N69=-1,1,IF(Лист1!N69&lt;=$B$15,0,1)))</f>
        <v>0</v>
      </c>
      <c r="P85" s="28">
        <f>IF(SUM(B85:C85)+J85&gt;0,2,IF(Лист1!D69=-1,1,IF(Лист1!D69&lt;=$B$15,0,1)))</f>
        <v>0</v>
      </c>
      <c r="Q85" s="28">
        <f>IF((SUM(B85:C85)+K85)&gt;0,2,IF(Лист1!Q69=-1,1,IF(Лист1!Q69&lt;=$B$15,0,1)))</f>
        <v>0</v>
      </c>
      <c r="R85" s="28">
        <f t="shared" si="3"/>
        <v>0</v>
      </c>
      <c r="AF85" s="9" t="s">
        <v>23</v>
      </c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1"/>
    </row>
    <row r="86" spans="1:43" x14ac:dyDescent="0.25">
      <c r="A86" s="28">
        <f>Лист1!A70</f>
        <v>69</v>
      </c>
      <c r="B86" s="28">
        <f>IF(Лист1!E70=-1,1,IF(Лист1!E70&lt;=$B$15,0,1))</f>
        <v>0</v>
      </c>
      <c r="C86" s="28">
        <f>IF(Лист1!K70=-1,1,IF(Лист1!K70&lt;=$B$15,0,1))</f>
        <v>0</v>
      </c>
      <c r="D86" s="28">
        <f>IF(Лист1!G70=-1,1,IF(Лист1!G70&lt;=$B$15,0,1))</f>
        <v>0</v>
      </c>
      <c r="E86" s="28">
        <f>IF(Лист1!H70=-1,1,IF(Лист1!H70&lt;=$B$15,0,1))</f>
        <v>0</v>
      </c>
      <c r="F86" s="28">
        <f>IF(Лист1!I70=-1,1,IF(Лист1!I70&lt;=$B$15,0,1))</f>
        <v>0</v>
      </c>
      <c r="G86" s="28">
        <f>IF(Лист1!J70=-1,1,IF(Лист1!J70&lt;=$B$15,0,1))</f>
        <v>0</v>
      </c>
      <c r="H86" s="28">
        <f>IF(Лист1!L70=-1,1,IF(Лист1!L70&lt;=$B$15,0,1))</f>
        <v>0</v>
      </c>
      <c r="I86" s="28">
        <f>IF(Лист1!F70=-1,1,IF(Лист1!F70&lt;=$B$15,0,1))</f>
        <v>0</v>
      </c>
      <c r="J86" s="28">
        <f>IF(Лист1!B70=-1,1,IF(Лист1!B70&lt;=$B$15,0,1))</f>
        <v>0</v>
      </c>
      <c r="K86" s="28">
        <f>IF(Лист1!O70=-1,1,IF(Лист1!O70&lt;=$B$15,0,1))</f>
        <v>0</v>
      </c>
      <c r="L86" s="28">
        <f>IF(Лист1!M70=-1,1,IF(Лист1!M70&lt;=$B$15,0,1))</f>
        <v>0</v>
      </c>
      <c r="M86" s="28">
        <f>IF(SUM(B86:C86)+J86&gt;0,2,IF(Лист1!C70=-1,1,IF(Лист1!C70&lt;=$B$15,0,1)))</f>
        <v>0</v>
      </c>
      <c r="N86" s="28">
        <f>IF((SUM(B86:C86)+K86)&gt;0,2,IF(Лист1!P70=-1,1,IF(Лист1!P70&lt;=$B$15,0,1)))</f>
        <v>0</v>
      </c>
      <c r="O86" s="28">
        <f>IF((SUM(B86:C86)+L86)&gt;0,2,IF(Лист1!N70=-1,1,IF(Лист1!N70&lt;=$B$15,0,1)))</f>
        <v>0</v>
      </c>
      <c r="P86" s="28">
        <f>IF(SUM(B86:C86)+J86&gt;0,2,IF(Лист1!D70=-1,1,IF(Лист1!D70&lt;=$B$15,0,1)))</f>
        <v>0</v>
      </c>
      <c r="Q86" s="28">
        <f>IF((SUM(B86:C86)+K86)&gt;0,2,IF(Лист1!Q70=-1,1,IF(Лист1!Q70&lt;=$B$15,0,1)))</f>
        <v>0</v>
      </c>
      <c r="R86" s="28">
        <f t="shared" si="3"/>
        <v>0</v>
      </c>
      <c r="AF86" s="9" t="s">
        <v>24</v>
      </c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1"/>
    </row>
    <row r="87" spans="1:43" x14ac:dyDescent="0.25">
      <c r="A87" s="28">
        <f>Лист1!A71</f>
        <v>70</v>
      </c>
      <c r="B87" s="28">
        <f>IF(Лист1!E71=-1,1,IF(Лист1!E71&lt;=$B$15,0,1))</f>
        <v>0</v>
      </c>
      <c r="C87" s="28">
        <f>IF(Лист1!K71=-1,1,IF(Лист1!K71&lt;=$B$15,0,1))</f>
        <v>0</v>
      </c>
      <c r="D87" s="28">
        <f>IF(Лист1!G71=-1,1,IF(Лист1!G71&lt;=$B$15,0,1))</f>
        <v>0</v>
      </c>
      <c r="E87" s="28">
        <f>IF(Лист1!H71=-1,1,IF(Лист1!H71&lt;=$B$15,0,1))</f>
        <v>0</v>
      </c>
      <c r="F87" s="28">
        <f>IF(Лист1!I71=-1,1,IF(Лист1!I71&lt;=$B$15,0,1))</f>
        <v>0</v>
      </c>
      <c r="G87" s="28">
        <f>IF(Лист1!J71=-1,1,IF(Лист1!J71&lt;=$B$15,0,1))</f>
        <v>0</v>
      </c>
      <c r="H87" s="28">
        <f>IF(Лист1!L71=-1,1,IF(Лист1!L71&lt;=$B$15,0,1))</f>
        <v>0</v>
      </c>
      <c r="I87" s="28">
        <f>IF(Лист1!F71=-1,1,IF(Лист1!F71&lt;=$B$15,0,1))</f>
        <v>0</v>
      </c>
      <c r="J87" s="28">
        <f>IF(Лист1!B71=-1,1,IF(Лист1!B71&lt;=$B$15,0,1))</f>
        <v>0</v>
      </c>
      <c r="K87" s="28">
        <f>IF(Лист1!O71=-1,1,IF(Лист1!O71&lt;=$B$15,0,1))</f>
        <v>0</v>
      </c>
      <c r="L87" s="28">
        <f>IF(Лист1!M71=-1,1,IF(Лист1!M71&lt;=$B$15,0,1))</f>
        <v>0</v>
      </c>
      <c r="M87" s="28">
        <f>IF(SUM(B87:C87)+J87&gt;0,2,IF(Лист1!C71=-1,1,IF(Лист1!C71&lt;=$B$15,0,1)))</f>
        <v>0</v>
      </c>
      <c r="N87" s="28">
        <f>IF((SUM(B87:C87)+K87)&gt;0,2,IF(Лист1!P71=-1,1,IF(Лист1!P71&lt;=$B$15,0,1)))</f>
        <v>0</v>
      </c>
      <c r="O87" s="28">
        <f>IF((SUM(B87:C87)+L87)&gt;0,2,IF(Лист1!N71=-1,1,IF(Лист1!N71&lt;=$B$15,0,1)))</f>
        <v>0</v>
      </c>
      <c r="P87" s="28">
        <f>IF(SUM(B87:C87)+J87&gt;0,2,IF(Лист1!D71=-1,1,IF(Лист1!D71&lt;=$B$15,0,1)))</f>
        <v>0</v>
      </c>
      <c r="Q87" s="28">
        <f>IF((SUM(B87:C87)+K87)&gt;0,2,IF(Лист1!Q71=-1,1,IF(Лист1!Q71&lt;=$B$15,0,1)))</f>
        <v>0</v>
      </c>
      <c r="R87" s="28">
        <f t="shared" si="3"/>
        <v>0</v>
      </c>
      <c r="AF87" s="9" t="s">
        <v>25</v>
      </c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1"/>
    </row>
    <row r="88" spans="1:43" x14ac:dyDescent="0.25">
      <c r="A88" s="28">
        <f>Лист1!A72</f>
        <v>71</v>
      </c>
      <c r="B88" s="28">
        <f>IF(Лист1!E72=-1,1,IF(Лист1!E72&lt;=$B$15,0,1))</f>
        <v>0</v>
      </c>
      <c r="C88" s="28">
        <f>IF(Лист1!K72=-1,1,IF(Лист1!K72&lt;=$B$15,0,1))</f>
        <v>0</v>
      </c>
      <c r="D88" s="28">
        <f>IF(Лист1!G72=-1,1,IF(Лист1!G72&lt;=$B$15,0,1))</f>
        <v>0</v>
      </c>
      <c r="E88" s="28">
        <f>IF(Лист1!H72=-1,1,IF(Лист1!H72&lt;=$B$15,0,1))</f>
        <v>0</v>
      </c>
      <c r="F88" s="28">
        <f>IF(Лист1!I72=-1,1,IF(Лист1!I72&lt;=$B$15,0,1))</f>
        <v>0</v>
      </c>
      <c r="G88" s="28">
        <f>IF(Лист1!J72=-1,1,IF(Лист1!J72&lt;=$B$15,0,1))</f>
        <v>0</v>
      </c>
      <c r="H88" s="28">
        <f>IF(Лист1!L72=-1,1,IF(Лист1!L72&lt;=$B$15,0,1))</f>
        <v>0</v>
      </c>
      <c r="I88" s="28">
        <f>IF(Лист1!F72=-1,1,IF(Лист1!F72&lt;=$B$15,0,1))</f>
        <v>0</v>
      </c>
      <c r="J88" s="28">
        <f>IF(Лист1!B72=-1,1,IF(Лист1!B72&lt;=$B$15,0,1))</f>
        <v>0</v>
      </c>
      <c r="K88" s="28">
        <f>IF(Лист1!O72=-1,1,IF(Лист1!O72&lt;=$B$15,0,1))</f>
        <v>0</v>
      </c>
      <c r="L88" s="28">
        <f>IF(Лист1!M72=-1,1,IF(Лист1!M72&lt;=$B$15,0,1))</f>
        <v>0</v>
      </c>
      <c r="M88" s="28">
        <f>IF(SUM(B88:C88)+J88&gt;0,2,IF(Лист1!C72=-1,1,IF(Лист1!C72&lt;=$B$15,0,1)))</f>
        <v>0</v>
      </c>
      <c r="N88" s="28">
        <f>IF((SUM(B88:C88)+K88)&gt;0,2,IF(Лист1!P72=-1,1,IF(Лист1!P72&lt;=$B$15,0,1)))</f>
        <v>0</v>
      </c>
      <c r="O88" s="28">
        <f>IF((SUM(B88:C88)+L88)&gt;0,2,IF(Лист1!N72=-1,1,IF(Лист1!N72&lt;=$B$15,0,1)))</f>
        <v>0</v>
      </c>
      <c r="P88" s="28">
        <f>IF(SUM(B88:C88)+J88&gt;0,2,IF(Лист1!D72=-1,1,IF(Лист1!D72&lt;=$B$15,0,1)))</f>
        <v>0</v>
      </c>
      <c r="Q88" s="28">
        <f>IF((SUM(B88:C88)+K88)&gt;0,2,IF(Лист1!Q72=-1,1,IF(Лист1!Q72&lt;=$B$15,0,1)))</f>
        <v>0</v>
      </c>
      <c r="R88" s="28">
        <f t="shared" si="3"/>
        <v>0</v>
      </c>
      <c r="AF88" s="9" t="s">
        <v>35</v>
      </c>
      <c r="AG88" s="10" t="str">
        <f>AF27</f>
        <v>\testV</v>
      </c>
      <c r="AH88" s="10" t="s">
        <v>34</v>
      </c>
      <c r="AI88" s="10"/>
      <c r="AJ88" s="10"/>
      <c r="AK88" s="10" t="str">
        <f>F17</f>
        <v>LOGIC3_1,8</v>
      </c>
      <c r="AL88" s="10" t="s">
        <v>32</v>
      </c>
      <c r="AM88" s="10"/>
      <c r="AN88" s="10"/>
      <c r="AO88" s="10"/>
      <c r="AP88" s="10"/>
      <c r="AQ88" s="11"/>
    </row>
    <row r="89" spans="1:43" x14ac:dyDescent="0.25">
      <c r="A89" s="28">
        <f>Лист1!A73</f>
        <v>72</v>
      </c>
      <c r="B89" s="28">
        <f>IF(Лист1!E73=-1,1,IF(Лист1!E73&lt;=$B$15,0,1))</f>
        <v>0</v>
      </c>
      <c r="C89" s="28">
        <f>IF(Лист1!K73=-1,1,IF(Лист1!K73&lt;=$B$15,0,1))</f>
        <v>0</v>
      </c>
      <c r="D89" s="28">
        <f>IF(Лист1!G73=-1,1,IF(Лист1!G73&lt;=$B$15,0,1))</f>
        <v>0</v>
      </c>
      <c r="E89" s="28">
        <f>IF(Лист1!H73=-1,1,IF(Лист1!H73&lt;=$B$15,0,1))</f>
        <v>0</v>
      </c>
      <c r="F89" s="28">
        <f>IF(Лист1!I73=-1,1,IF(Лист1!I73&lt;=$B$15,0,1))</f>
        <v>0</v>
      </c>
      <c r="G89" s="28">
        <f>IF(Лист1!J73=-1,1,IF(Лист1!J73&lt;=$B$15,0,1))</f>
        <v>0</v>
      </c>
      <c r="H89" s="28">
        <f>IF(Лист1!L73=-1,1,IF(Лист1!L73&lt;=$B$15,0,1))</f>
        <v>0</v>
      </c>
      <c r="I89" s="28">
        <f>IF(Лист1!F73=-1,1,IF(Лист1!F73&lt;=$B$15,0,1))</f>
        <v>0</v>
      </c>
      <c r="J89" s="28">
        <f>IF(Лист1!B73=-1,1,IF(Лист1!B73&lt;=$B$15,0,1))</f>
        <v>0</v>
      </c>
      <c r="K89" s="28">
        <f>IF(Лист1!O73=-1,1,IF(Лист1!O73&lt;=$B$15,0,1))</f>
        <v>0</v>
      </c>
      <c r="L89" s="28">
        <f>IF(Лист1!M73=-1,1,IF(Лист1!M73&lt;=$B$15,0,1))</f>
        <v>0</v>
      </c>
      <c r="M89" s="28">
        <f>IF(SUM(B89:C89)+J89&gt;0,2,IF(Лист1!C73=-1,1,IF(Лист1!C73&lt;=$B$15,0,1)))</f>
        <v>0</v>
      </c>
      <c r="N89" s="28">
        <f>IF((SUM(B89:C89)+K89)&gt;0,2,IF(Лист1!P73=-1,1,IF(Лист1!P73&lt;=$B$15,0,1)))</f>
        <v>0</v>
      </c>
      <c r="O89" s="28">
        <f>IF((SUM(B89:C89)+L89)&gt;0,2,IF(Лист1!N73=-1,1,IF(Лист1!N73&lt;=$B$15,0,1)))</f>
        <v>0</v>
      </c>
      <c r="P89" s="28">
        <f>IF(SUM(B89:C89)+J89&gt;0,2,IF(Лист1!D73=-1,1,IF(Лист1!D73&lt;=$B$15,0,1)))</f>
        <v>0</v>
      </c>
      <c r="Q89" s="28">
        <f>IF((SUM(B89:C89)+K89)&gt;0,2,IF(Лист1!Q73=-1,1,IF(Лист1!Q73&lt;=$B$15,0,1)))</f>
        <v>0</v>
      </c>
      <c r="R89" s="28">
        <f t="shared" si="3"/>
        <v>0</v>
      </c>
      <c r="AF89" s="9" t="s">
        <v>26</v>
      </c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1"/>
    </row>
    <row r="90" spans="1:43" x14ac:dyDescent="0.25">
      <c r="A90" s="28">
        <f>Лист1!A74</f>
        <v>73</v>
      </c>
      <c r="B90" s="28">
        <f>IF(Лист1!E74=-1,1,IF(Лист1!E74&lt;=$B$15,0,1))</f>
        <v>0</v>
      </c>
      <c r="C90" s="28">
        <f>IF(Лист1!K74=-1,1,IF(Лист1!K74&lt;=$B$15,0,1))</f>
        <v>0</v>
      </c>
      <c r="D90" s="28">
        <f>IF(Лист1!G74=-1,1,IF(Лист1!G74&lt;=$B$15,0,1))</f>
        <v>0</v>
      </c>
      <c r="E90" s="28">
        <f>IF(Лист1!H74=-1,1,IF(Лист1!H74&lt;=$B$15,0,1))</f>
        <v>0</v>
      </c>
      <c r="F90" s="28">
        <f>IF(Лист1!I74=-1,1,IF(Лист1!I74&lt;=$B$15,0,1))</f>
        <v>0</v>
      </c>
      <c r="G90" s="28">
        <f>IF(Лист1!J74=-1,1,IF(Лист1!J74&lt;=$B$15,0,1))</f>
        <v>0</v>
      </c>
      <c r="H90" s="28">
        <f>IF(Лист1!L74=-1,1,IF(Лист1!L74&lt;=$B$15,0,1))</f>
        <v>0</v>
      </c>
      <c r="I90" s="28">
        <f>IF(Лист1!F74=-1,1,IF(Лист1!F74&lt;=$B$15,0,1))</f>
        <v>0</v>
      </c>
      <c r="J90" s="28">
        <f>IF(Лист1!B74=-1,1,IF(Лист1!B74&lt;=$B$15,0,1))</f>
        <v>0</v>
      </c>
      <c r="K90" s="28">
        <f>IF(Лист1!O74=-1,1,IF(Лист1!O74&lt;=$B$15,0,1))</f>
        <v>0</v>
      </c>
      <c r="L90" s="28">
        <f>IF(Лист1!M74=-1,1,IF(Лист1!M74&lt;=$B$15,0,1))</f>
        <v>0</v>
      </c>
      <c r="M90" s="28">
        <f>IF(SUM(B90:C90)+J90&gt;0,2,IF(Лист1!C74=-1,1,IF(Лист1!C74&lt;=$B$15,0,1)))</f>
        <v>0</v>
      </c>
      <c r="N90" s="28">
        <f>IF((SUM(B90:C90)+K90)&gt;0,2,IF(Лист1!P74=-1,1,IF(Лист1!P74&lt;=$B$15,0,1)))</f>
        <v>0</v>
      </c>
      <c r="O90" s="28">
        <f>IF((SUM(B90:C90)+L90)&gt;0,2,IF(Лист1!N74=-1,1,IF(Лист1!N74&lt;=$B$15,0,1)))</f>
        <v>0</v>
      </c>
      <c r="P90" s="28">
        <f>IF(SUM(B90:C90)+J90&gt;0,2,IF(Лист1!D74=-1,1,IF(Лист1!D74&lt;=$B$15,0,1)))</f>
        <v>0</v>
      </c>
      <c r="Q90" s="28">
        <f>IF((SUM(B90:C90)+K90)&gt;0,2,IF(Лист1!Q74=-1,1,IF(Лист1!Q74&lt;=$B$15,0,1)))</f>
        <v>0</v>
      </c>
      <c r="R90" s="28">
        <f t="shared" si="3"/>
        <v>0</v>
      </c>
      <c r="AF90" s="9" t="s">
        <v>27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1"/>
    </row>
    <row r="91" spans="1:43" x14ac:dyDescent="0.25">
      <c r="A91" s="28">
        <f>Лист1!A75</f>
        <v>74</v>
      </c>
      <c r="B91" s="28">
        <f>IF(Лист1!E75=-1,1,IF(Лист1!E75&lt;=$B$15,0,1))</f>
        <v>0</v>
      </c>
      <c r="C91" s="28">
        <f>IF(Лист1!K75=-1,1,IF(Лист1!K75&lt;=$B$15,0,1))</f>
        <v>0</v>
      </c>
      <c r="D91" s="28">
        <f>IF(Лист1!G75=-1,1,IF(Лист1!G75&lt;=$B$15,0,1))</f>
        <v>0</v>
      </c>
      <c r="E91" s="28">
        <f>IF(Лист1!H75=-1,1,IF(Лист1!H75&lt;=$B$15,0,1))</f>
        <v>0</v>
      </c>
      <c r="F91" s="28">
        <f>IF(Лист1!I75=-1,1,IF(Лист1!I75&lt;=$B$15,0,1))</f>
        <v>0</v>
      </c>
      <c r="G91" s="28">
        <f>IF(Лист1!J75=-1,1,IF(Лист1!J75&lt;=$B$15,0,1))</f>
        <v>0</v>
      </c>
      <c r="H91" s="28">
        <f>IF(Лист1!L75=-1,1,IF(Лист1!L75&lt;=$B$15,0,1))</f>
        <v>0</v>
      </c>
      <c r="I91" s="28">
        <f>IF(Лист1!F75=-1,1,IF(Лист1!F75&lt;=$B$15,0,1))</f>
        <v>0</v>
      </c>
      <c r="J91" s="28">
        <f>IF(Лист1!B75=-1,1,IF(Лист1!B75&lt;=$B$15,0,1))</f>
        <v>0</v>
      </c>
      <c r="K91" s="28">
        <f>IF(Лист1!O75=-1,1,IF(Лист1!O75&lt;=$B$15,0,1))</f>
        <v>0</v>
      </c>
      <c r="L91" s="28">
        <f>IF(Лист1!M75=-1,1,IF(Лист1!M75&lt;=$B$15,0,1))</f>
        <v>0</v>
      </c>
      <c r="M91" s="28">
        <f>IF(SUM(B91:C91)+J91&gt;0,2,IF(Лист1!C75=-1,1,IF(Лист1!C75&lt;=$B$15,0,1)))</f>
        <v>0</v>
      </c>
      <c r="N91" s="28">
        <f>IF((SUM(B91:C91)+K91)&gt;0,2,IF(Лист1!P75=-1,1,IF(Лист1!P75&lt;=$B$15,0,1)))</f>
        <v>0</v>
      </c>
      <c r="O91" s="28">
        <f>IF((SUM(B91:C91)+L91)&gt;0,2,IF(Лист1!N75=-1,1,IF(Лист1!N75&lt;=$B$15,0,1)))</f>
        <v>0</v>
      </c>
      <c r="P91" s="28">
        <f>IF(SUM(B91:C91)+J91&gt;0,2,IF(Лист1!D75=-1,1,IF(Лист1!D75&lt;=$B$15,0,1)))</f>
        <v>0</v>
      </c>
      <c r="Q91" s="28">
        <f>IF((SUM(B91:C91)+K91)&gt;0,2,IF(Лист1!Q75=-1,1,IF(Лист1!Q75&lt;=$B$15,0,1)))</f>
        <v>0</v>
      </c>
      <c r="R91" s="28">
        <f t="shared" si="3"/>
        <v>0</v>
      </c>
      <c r="AF91" s="9" t="s">
        <v>25</v>
      </c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1"/>
    </row>
    <row r="92" spans="1:43" x14ac:dyDescent="0.25">
      <c r="A92" s="28">
        <f>Лист1!A76</f>
        <v>75</v>
      </c>
      <c r="B92" s="28">
        <f>IF(Лист1!E76=-1,1,IF(Лист1!E76&lt;=$B$15,0,1))</f>
        <v>0</v>
      </c>
      <c r="C92" s="28">
        <f>IF(Лист1!K76=-1,1,IF(Лист1!K76&lt;=$B$15,0,1))</f>
        <v>0</v>
      </c>
      <c r="D92" s="28">
        <f>IF(Лист1!G76=-1,1,IF(Лист1!G76&lt;=$B$15,0,1))</f>
        <v>0</v>
      </c>
      <c r="E92" s="28">
        <f>IF(Лист1!H76=-1,1,IF(Лист1!H76&lt;=$B$15,0,1))</f>
        <v>0</v>
      </c>
      <c r="F92" s="28">
        <f>IF(Лист1!I76=-1,1,IF(Лист1!I76&lt;=$B$15,0,1))</f>
        <v>0</v>
      </c>
      <c r="G92" s="28">
        <f>IF(Лист1!J76=-1,1,IF(Лист1!J76&lt;=$B$15,0,1))</f>
        <v>0</v>
      </c>
      <c r="H92" s="28">
        <f>IF(Лист1!L76=-1,1,IF(Лист1!L76&lt;=$B$15,0,1))</f>
        <v>0</v>
      </c>
      <c r="I92" s="28">
        <f>IF(Лист1!F76=-1,1,IF(Лист1!F76&lt;=$B$15,0,1))</f>
        <v>0</v>
      </c>
      <c r="J92" s="28">
        <f>IF(Лист1!B76=-1,1,IF(Лист1!B76&lt;=$B$15,0,1))</f>
        <v>0</v>
      </c>
      <c r="K92" s="28">
        <f>IF(Лист1!O76=-1,1,IF(Лист1!O76&lt;=$B$15,0,1))</f>
        <v>0</v>
      </c>
      <c r="L92" s="28">
        <f>IF(Лист1!M76=-1,1,IF(Лист1!M76&lt;=$B$15,0,1))</f>
        <v>0</v>
      </c>
      <c r="M92" s="28">
        <f>IF(SUM(B92:C92)+J92&gt;0,2,IF(Лист1!C76=-1,1,IF(Лист1!C76&lt;=$B$15,0,1)))</f>
        <v>0</v>
      </c>
      <c r="N92" s="28">
        <f>IF((SUM(B92:C92)+K92)&gt;0,2,IF(Лист1!P76=-1,1,IF(Лист1!P76&lt;=$B$15,0,1)))</f>
        <v>0</v>
      </c>
      <c r="O92" s="28">
        <f>IF((SUM(B92:C92)+L92)&gt;0,2,IF(Лист1!N76=-1,1,IF(Лист1!N76&lt;=$B$15,0,1)))</f>
        <v>0</v>
      </c>
      <c r="P92" s="28">
        <f>IF(SUM(B92:C92)+J92&gt;0,2,IF(Лист1!D76=-1,1,IF(Лист1!D76&lt;=$B$15,0,1)))</f>
        <v>0</v>
      </c>
      <c r="Q92" s="28">
        <f>IF((SUM(B92:C92)+K92)&gt;0,2,IF(Лист1!Q76=-1,1,IF(Лист1!Q76&lt;=$B$15,0,1)))</f>
        <v>0</v>
      </c>
      <c r="R92" s="28">
        <f t="shared" si="3"/>
        <v>0</v>
      </c>
      <c r="AF92" s="9" t="s">
        <v>35</v>
      </c>
      <c r="AG92" s="10" t="str">
        <f>AF28</f>
        <v>\testVI</v>
      </c>
      <c r="AH92" s="10" t="s">
        <v>34</v>
      </c>
      <c r="AI92" s="10"/>
      <c r="AJ92" s="10"/>
      <c r="AK92" s="10" t="str">
        <f>G17</f>
        <v>LOGIC4_1,8</v>
      </c>
      <c r="AL92" s="10" t="s">
        <v>32</v>
      </c>
      <c r="AM92" s="10"/>
      <c r="AN92" s="10"/>
      <c r="AO92" s="10"/>
      <c r="AP92" s="10"/>
      <c r="AQ92" s="11"/>
    </row>
    <row r="93" spans="1:43" x14ac:dyDescent="0.25">
      <c r="A93" s="28">
        <f>Лист1!A77</f>
        <v>76</v>
      </c>
      <c r="B93" s="28">
        <f>IF(Лист1!E77=-1,1,IF(Лист1!E77&lt;=$B$15,0,1))</f>
        <v>0</v>
      </c>
      <c r="C93" s="28">
        <f>IF(Лист1!K77=-1,1,IF(Лист1!K77&lt;=$B$15,0,1))</f>
        <v>0</v>
      </c>
      <c r="D93" s="28">
        <f>IF(Лист1!G77=-1,1,IF(Лист1!G77&lt;=$B$15,0,1))</f>
        <v>0</v>
      </c>
      <c r="E93" s="28">
        <f>IF(Лист1!H77=-1,1,IF(Лист1!H77&lt;=$B$15,0,1))</f>
        <v>0</v>
      </c>
      <c r="F93" s="28">
        <f>IF(Лист1!I77=-1,1,IF(Лист1!I77&lt;=$B$15,0,1))</f>
        <v>0</v>
      </c>
      <c r="G93" s="28">
        <f>IF(Лист1!J77=-1,1,IF(Лист1!J77&lt;=$B$15,0,1))</f>
        <v>0</v>
      </c>
      <c r="H93" s="28">
        <f>IF(Лист1!L77=-1,1,IF(Лист1!L77&lt;=$B$15,0,1))</f>
        <v>0</v>
      </c>
      <c r="I93" s="28">
        <f>IF(Лист1!F77=-1,1,IF(Лист1!F77&lt;=$B$15,0,1))</f>
        <v>0</v>
      </c>
      <c r="J93" s="28">
        <f>IF(Лист1!B77=-1,1,IF(Лист1!B77&lt;=$B$15,0,1))</f>
        <v>0</v>
      </c>
      <c r="K93" s="28">
        <f>IF(Лист1!O77=-1,1,IF(Лист1!O77&lt;=$B$15,0,1))</f>
        <v>0</v>
      </c>
      <c r="L93" s="28">
        <f>IF(Лист1!M77=-1,1,IF(Лист1!M77&lt;=$B$15,0,1))</f>
        <v>0</v>
      </c>
      <c r="M93" s="28">
        <f>IF(SUM(B93:C93)+J93&gt;0,2,IF(Лист1!C77=-1,1,IF(Лист1!C77&lt;=$B$15,0,1)))</f>
        <v>0</v>
      </c>
      <c r="N93" s="28">
        <f>IF((SUM(B93:C93)+K93)&gt;0,2,IF(Лист1!P77=-1,1,IF(Лист1!P77&lt;=$B$15,0,1)))</f>
        <v>0</v>
      </c>
      <c r="O93" s="28">
        <f>IF((SUM(B93:C93)+L93)&gt;0,2,IF(Лист1!N77=-1,1,IF(Лист1!N77&lt;=$B$15,0,1)))</f>
        <v>0</v>
      </c>
      <c r="P93" s="28">
        <f>IF(SUM(B93:C93)+J93&gt;0,2,IF(Лист1!D77=-1,1,IF(Лист1!D77&lt;=$B$15,0,1)))</f>
        <v>0</v>
      </c>
      <c r="Q93" s="28">
        <f>IF((SUM(B93:C93)+K93)&gt;0,2,IF(Лист1!Q77=-1,1,IF(Лист1!Q77&lt;=$B$15,0,1)))</f>
        <v>0</v>
      </c>
      <c r="R93" s="28">
        <f t="shared" si="3"/>
        <v>0</v>
      </c>
      <c r="AF93" s="9" t="s">
        <v>26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1"/>
    </row>
    <row r="94" spans="1:43" x14ac:dyDescent="0.25">
      <c r="A94" s="28">
        <f>Лист1!A78</f>
        <v>77</v>
      </c>
      <c r="B94" s="28">
        <f>IF(Лист1!E78=-1,1,IF(Лист1!E78&lt;=$B$15,0,1))</f>
        <v>0</v>
      </c>
      <c r="C94" s="28">
        <f>IF(Лист1!K78=-1,1,IF(Лист1!K78&lt;=$B$15,0,1))</f>
        <v>0</v>
      </c>
      <c r="D94" s="28">
        <f>IF(Лист1!G78=-1,1,IF(Лист1!G78&lt;=$B$15,0,1))</f>
        <v>0</v>
      </c>
      <c r="E94" s="28">
        <f>IF(Лист1!H78=-1,1,IF(Лист1!H78&lt;=$B$15,0,1))</f>
        <v>0</v>
      </c>
      <c r="F94" s="28">
        <f>IF(Лист1!I78=-1,1,IF(Лист1!I78&lt;=$B$15,0,1))</f>
        <v>0</v>
      </c>
      <c r="G94" s="28">
        <f>IF(Лист1!J78=-1,1,IF(Лист1!J78&lt;=$B$15,0,1))</f>
        <v>0</v>
      </c>
      <c r="H94" s="28">
        <f>IF(Лист1!L78=-1,1,IF(Лист1!L78&lt;=$B$15,0,1))</f>
        <v>0</v>
      </c>
      <c r="I94" s="28">
        <f>IF(Лист1!F78=-1,1,IF(Лист1!F78&lt;=$B$15,0,1))</f>
        <v>0</v>
      </c>
      <c r="J94" s="28">
        <f>IF(Лист1!B78=-1,1,IF(Лист1!B78&lt;=$B$15,0,1))</f>
        <v>0</v>
      </c>
      <c r="K94" s="28">
        <f>IF(Лист1!O78=-1,1,IF(Лист1!O78&lt;=$B$15,0,1))</f>
        <v>0</v>
      </c>
      <c r="L94" s="28">
        <f>IF(Лист1!M78=-1,1,IF(Лист1!M78&lt;=$B$15,0,1))</f>
        <v>0</v>
      </c>
      <c r="M94" s="28">
        <f>IF(SUM(B94:C94)+J94&gt;0,2,IF(Лист1!C78=-1,1,IF(Лист1!C78&lt;=$B$15,0,1)))</f>
        <v>0</v>
      </c>
      <c r="N94" s="28">
        <f>IF((SUM(B94:C94)+K94)&gt;0,2,IF(Лист1!P78=-1,1,IF(Лист1!P78&lt;=$B$15,0,1)))</f>
        <v>0</v>
      </c>
      <c r="O94" s="28">
        <f>IF((SUM(B94:C94)+L94)&gt;0,2,IF(Лист1!N78=-1,1,IF(Лист1!N78&lt;=$B$15,0,1)))</f>
        <v>0</v>
      </c>
      <c r="P94" s="28">
        <f>IF(SUM(B94:C94)+J94&gt;0,2,IF(Лист1!D78=-1,1,IF(Лист1!D78&lt;=$B$15,0,1)))</f>
        <v>0</v>
      </c>
      <c r="Q94" s="28">
        <f>IF((SUM(B94:C94)+K94)&gt;0,2,IF(Лист1!Q78=-1,1,IF(Лист1!Q78&lt;=$B$15,0,1)))</f>
        <v>0</v>
      </c>
      <c r="R94" s="28">
        <f t="shared" si="3"/>
        <v>0</v>
      </c>
      <c r="AF94" s="9" t="s">
        <v>28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1"/>
    </row>
    <row r="95" spans="1:43" x14ac:dyDescent="0.25">
      <c r="A95" s="28">
        <f>Лист1!A79</f>
        <v>78</v>
      </c>
      <c r="B95" s="28">
        <f>IF(Лист1!E79=-1,1,IF(Лист1!E79&lt;=$B$15,0,1))</f>
        <v>0</v>
      </c>
      <c r="C95" s="28">
        <f>IF(Лист1!K79=-1,1,IF(Лист1!K79&lt;=$B$15,0,1))</f>
        <v>0</v>
      </c>
      <c r="D95" s="28">
        <f>IF(Лист1!G79=-1,1,IF(Лист1!G79&lt;=$B$15,0,1))</f>
        <v>0</v>
      </c>
      <c r="E95" s="28">
        <f>IF(Лист1!H79=-1,1,IF(Лист1!H79&lt;=$B$15,0,1))</f>
        <v>0</v>
      </c>
      <c r="F95" s="28">
        <f>IF(Лист1!I79=-1,1,IF(Лист1!I79&lt;=$B$15,0,1))</f>
        <v>0</v>
      </c>
      <c r="G95" s="28">
        <f>IF(Лист1!J79=-1,1,IF(Лист1!J79&lt;=$B$15,0,1))</f>
        <v>0</v>
      </c>
      <c r="H95" s="28">
        <f>IF(Лист1!L79=-1,1,IF(Лист1!L79&lt;=$B$15,0,1))</f>
        <v>0</v>
      </c>
      <c r="I95" s="28">
        <f>IF(Лист1!F79=-1,1,IF(Лист1!F79&lt;=$B$15,0,1))</f>
        <v>0</v>
      </c>
      <c r="J95" s="28">
        <f>IF(Лист1!B79=-1,1,IF(Лист1!B79&lt;=$B$15,0,1))</f>
        <v>0</v>
      </c>
      <c r="K95" s="28">
        <f>IF(Лист1!O79=-1,1,IF(Лист1!O79&lt;=$B$15,0,1))</f>
        <v>0</v>
      </c>
      <c r="L95" s="28">
        <f>IF(Лист1!M79=-1,1,IF(Лист1!M79&lt;=$B$15,0,1))</f>
        <v>0</v>
      </c>
      <c r="M95" s="28">
        <f>IF(SUM(B95:C95)+J95&gt;0,2,IF(Лист1!C79=-1,1,IF(Лист1!C79&lt;=$B$15,0,1)))</f>
        <v>0</v>
      </c>
      <c r="N95" s="28">
        <f>IF((SUM(B95:C95)+K95)&gt;0,2,IF(Лист1!P79=-1,1,IF(Лист1!P79&lt;=$B$15,0,1)))</f>
        <v>0</v>
      </c>
      <c r="O95" s="28">
        <f>IF((SUM(B95:C95)+L95)&gt;0,2,IF(Лист1!N79=-1,1,IF(Лист1!N79&lt;=$B$15,0,1)))</f>
        <v>0</v>
      </c>
      <c r="P95" s="28">
        <f>IF(SUM(B95:C95)+J95&gt;0,2,IF(Лист1!D79=-1,1,IF(Лист1!D79&lt;=$B$15,0,1)))</f>
        <v>0</v>
      </c>
      <c r="Q95" s="28">
        <f>IF((SUM(B95:C95)+K95)&gt;0,2,IF(Лист1!Q79=-1,1,IF(Лист1!Q79&lt;=$B$15,0,1)))</f>
        <v>0</v>
      </c>
      <c r="R95" s="28">
        <f t="shared" si="3"/>
        <v>0</v>
      </c>
      <c r="AF95" s="9" t="s">
        <v>24</v>
      </c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1"/>
    </row>
    <row r="96" spans="1:43" x14ac:dyDescent="0.25">
      <c r="A96" s="28">
        <f>Лист1!A80</f>
        <v>79</v>
      </c>
      <c r="B96" s="28">
        <f>IF(Лист1!E80=-1,1,IF(Лист1!E80&lt;=$B$15,0,1))</f>
        <v>0</v>
      </c>
      <c r="C96" s="28">
        <f>IF(Лист1!K80=-1,1,IF(Лист1!K80&lt;=$B$15,0,1))</f>
        <v>0</v>
      </c>
      <c r="D96" s="28">
        <f>IF(Лист1!G80=-1,1,IF(Лист1!G80&lt;=$B$15,0,1))</f>
        <v>0</v>
      </c>
      <c r="E96" s="28">
        <f>IF(Лист1!H80=-1,1,IF(Лист1!H80&lt;=$B$15,0,1))</f>
        <v>0</v>
      </c>
      <c r="F96" s="28">
        <f>IF(Лист1!I80=-1,1,IF(Лист1!I80&lt;=$B$15,0,1))</f>
        <v>0</v>
      </c>
      <c r="G96" s="28">
        <f>IF(Лист1!J80=-1,1,IF(Лист1!J80&lt;=$B$15,0,1))</f>
        <v>0</v>
      </c>
      <c r="H96" s="28">
        <f>IF(Лист1!L80=-1,1,IF(Лист1!L80&lt;=$B$15,0,1))</f>
        <v>0</v>
      </c>
      <c r="I96" s="28">
        <f>IF(Лист1!F80=-1,1,IF(Лист1!F80&lt;=$B$15,0,1))</f>
        <v>0</v>
      </c>
      <c r="J96" s="28">
        <f>IF(Лист1!B80=-1,1,IF(Лист1!B80&lt;=$B$15,0,1))</f>
        <v>0</v>
      </c>
      <c r="K96" s="28">
        <f>IF(Лист1!O80=-1,1,IF(Лист1!O80&lt;=$B$15,0,1))</f>
        <v>0</v>
      </c>
      <c r="L96" s="28">
        <f>IF(Лист1!M80=-1,1,IF(Лист1!M80&lt;=$B$15,0,1))</f>
        <v>0</v>
      </c>
      <c r="M96" s="28">
        <f>IF(SUM(B96:C96)+J96&gt;0,2,IF(Лист1!C80=-1,1,IF(Лист1!C80&lt;=$B$15,0,1)))</f>
        <v>0</v>
      </c>
      <c r="N96" s="28">
        <f>IF((SUM(B96:C96)+K96)&gt;0,2,IF(Лист1!P80=-1,1,IF(Лист1!P80&lt;=$B$15,0,1)))</f>
        <v>0</v>
      </c>
      <c r="O96" s="28">
        <f>IF((SUM(B96:C96)+L96)&gt;0,2,IF(Лист1!N80=-1,1,IF(Лист1!N80&lt;=$B$15,0,1)))</f>
        <v>0</v>
      </c>
      <c r="P96" s="28">
        <f>IF(SUM(B96:C96)+J96&gt;0,2,IF(Лист1!D80=-1,1,IF(Лист1!D80&lt;=$B$15,0,1)))</f>
        <v>0</v>
      </c>
      <c r="Q96" s="28">
        <f>IF((SUM(B96:C96)+K96)&gt;0,2,IF(Лист1!Q80=-1,1,IF(Лист1!Q80&lt;=$B$15,0,1)))</f>
        <v>0</v>
      </c>
      <c r="R96" s="28">
        <f t="shared" si="3"/>
        <v>0</v>
      </c>
      <c r="AF96" s="9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1"/>
    </row>
    <row r="97" spans="1:43" x14ac:dyDescent="0.25">
      <c r="A97" s="28">
        <f>Лист1!A81</f>
        <v>80</v>
      </c>
      <c r="B97" s="28">
        <f>IF(Лист1!E81=-1,1,IF(Лист1!E81&lt;=$B$15,0,1))</f>
        <v>0</v>
      </c>
      <c r="C97" s="28">
        <f>IF(Лист1!K81=-1,1,IF(Лист1!K81&lt;=$B$15,0,1))</f>
        <v>0</v>
      </c>
      <c r="D97" s="28">
        <f>IF(Лист1!G81=-1,1,IF(Лист1!G81&lt;=$B$15,0,1))</f>
        <v>0</v>
      </c>
      <c r="E97" s="28">
        <f>IF(Лист1!H81=-1,1,IF(Лист1!H81&lt;=$B$15,0,1))</f>
        <v>0</v>
      </c>
      <c r="F97" s="28">
        <f>IF(Лист1!I81=-1,1,IF(Лист1!I81&lt;=$B$15,0,1))</f>
        <v>0</v>
      </c>
      <c r="G97" s="28">
        <f>IF(Лист1!J81=-1,1,IF(Лист1!J81&lt;=$B$15,0,1))</f>
        <v>0</v>
      </c>
      <c r="H97" s="28">
        <f>IF(Лист1!L81=-1,1,IF(Лист1!L81&lt;=$B$15,0,1))</f>
        <v>0</v>
      </c>
      <c r="I97" s="28">
        <f>IF(Лист1!F81=-1,1,IF(Лист1!F81&lt;=$B$15,0,1))</f>
        <v>0</v>
      </c>
      <c r="J97" s="28">
        <f>IF(Лист1!B81=-1,1,IF(Лист1!B81&lt;=$B$15,0,1))</f>
        <v>0</v>
      </c>
      <c r="K97" s="28">
        <f>IF(Лист1!O81=-1,1,IF(Лист1!O81&lt;=$B$15,0,1))</f>
        <v>0</v>
      </c>
      <c r="L97" s="28">
        <f>IF(Лист1!M81=-1,1,IF(Лист1!M81&lt;=$B$15,0,1))</f>
        <v>0</v>
      </c>
      <c r="M97" s="28">
        <f>IF(SUM(B97:C97)+J97&gt;0,2,IF(Лист1!C81=-1,1,IF(Лист1!C81&lt;=$B$15,0,1)))</f>
        <v>0</v>
      </c>
      <c r="N97" s="28">
        <f>IF((SUM(B97:C97)+K97)&gt;0,2,IF(Лист1!P81=-1,1,IF(Лист1!P81&lt;=$B$15,0,1)))</f>
        <v>0</v>
      </c>
      <c r="O97" s="28">
        <f>IF((SUM(B97:C97)+L97)&gt;0,2,IF(Лист1!N81=-1,1,IF(Лист1!N81&lt;=$B$15,0,1)))</f>
        <v>0</v>
      </c>
      <c r="P97" s="28">
        <f>IF(SUM(B97:C97)+J97&gt;0,2,IF(Лист1!D81=-1,1,IF(Лист1!D81&lt;=$B$15,0,1)))</f>
        <v>0</v>
      </c>
      <c r="Q97" s="28">
        <f>IF((SUM(B97:C97)+K97)&gt;0,2,IF(Лист1!Q81=-1,1,IF(Лист1!Q81&lt;=$B$15,0,1)))</f>
        <v>0</v>
      </c>
      <c r="R97" s="28">
        <f t="shared" si="3"/>
        <v>0</v>
      </c>
      <c r="AF97" s="9" t="s">
        <v>25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1"/>
    </row>
    <row r="98" spans="1:43" x14ac:dyDescent="0.25">
      <c r="A98" s="28">
        <f>Лист1!A82</f>
        <v>81</v>
      </c>
      <c r="B98" s="28">
        <f>IF(Лист1!E82=-1,1,IF(Лист1!E82&lt;=$B$15,0,1))</f>
        <v>0</v>
      </c>
      <c r="C98" s="28">
        <f>IF(Лист1!K82=-1,1,IF(Лист1!K82&lt;=$B$15,0,1))</f>
        <v>0</v>
      </c>
      <c r="D98" s="28">
        <f>IF(Лист1!G82=-1,1,IF(Лист1!G82&lt;=$B$15,0,1))</f>
        <v>0</v>
      </c>
      <c r="E98" s="28">
        <f>IF(Лист1!H82=-1,1,IF(Лист1!H82&lt;=$B$15,0,1))</f>
        <v>0</v>
      </c>
      <c r="F98" s="28">
        <f>IF(Лист1!I82=-1,1,IF(Лист1!I82&lt;=$B$15,0,1))</f>
        <v>0</v>
      </c>
      <c r="G98" s="28">
        <f>IF(Лист1!J82=-1,1,IF(Лист1!J82&lt;=$B$15,0,1))</f>
        <v>0</v>
      </c>
      <c r="H98" s="28">
        <f>IF(Лист1!L82=-1,1,IF(Лист1!L82&lt;=$B$15,0,1))</f>
        <v>0</v>
      </c>
      <c r="I98" s="28">
        <f>IF(Лист1!F82=-1,1,IF(Лист1!F82&lt;=$B$15,0,1))</f>
        <v>0</v>
      </c>
      <c r="J98" s="28">
        <f>IF(Лист1!B82=-1,1,IF(Лист1!B82&lt;=$B$15,0,1))</f>
        <v>0</v>
      </c>
      <c r="K98" s="28">
        <f>IF(Лист1!O82=-1,1,IF(Лист1!O82&lt;=$B$15,0,1))</f>
        <v>0</v>
      </c>
      <c r="L98" s="28">
        <f>IF(Лист1!M82=-1,1,IF(Лист1!M82&lt;=$B$15,0,1))</f>
        <v>0</v>
      </c>
      <c r="M98" s="28">
        <f>IF(SUM(B98:C98)+J98&gt;0,2,IF(Лист1!C82=-1,1,IF(Лист1!C82&lt;=$B$15,0,1)))</f>
        <v>0</v>
      </c>
      <c r="N98" s="28">
        <f>IF((SUM(B98:C98)+K98)&gt;0,2,IF(Лист1!P82=-1,1,IF(Лист1!P82&lt;=$B$15,0,1)))</f>
        <v>0</v>
      </c>
      <c r="O98" s="28">
        <f>IF((SUM(B98:C98)+L98)&gt;0,2,IF(Лист1!N82=-1,1,IF(Лист1!N82&lt;=$B$15,0,1)))</f>
        <v>0</v>
      </c>
      <c r="P98" s="28">
        <f>IF(SUM(B98:C98)+J98&gt;0,2,IF(Лист1!D82=-1,1,IF(Лист1!D82&lt;=$B$15,0,1)))</f>
        <v>0</v>
      </c>
      <c r="Q98" s="28">
        <f>IF((SUM(B98:C98)+K98)&gt;0,2,IF(Лист1!Q82=-1,1,IF(Лист1!Q82&lt;=$B$15,0,1)))</f>
        <v>0</v>
      </c>
      <c r="R98" s="28">
        <f t="shared" si="3"/>
        <v>0</v>
      </c>
      <c r="AF98" s="9" t="s">
        <v>35</v>
      </c>
      <c r="AG98" s="10" t="str">
        <f>AF29</f>
        <v>\testVII</v>
      </c>
      <c r="AH98" s="10" t="s">
        <v>34</v>
      </c>
      <c r="AI98" s="10"/>
      <c r="AJ98" s="10"/>
      <c r="AK98" s="10" t="str">
        <f>H17</f>
        <v>PUPD_1,8</v>
      </c>
      <c r="AL98" s="10" t="s">
        <v>32</v>
      </c>
      <c r="AM98" s="10"/>
      <c r="AN98" s="10"/>
      <c r="AO98" s="10"/>
      <c r="AP98" s="10"/>
      <c r="AQ98" s="11"/>
    </row>
    <row r="99" spans="1:43" x14ac:dyDescent="0.25">
      <c r="A99" s="28">
        <f>Лист1!A83</f>
        <v>82</v>
      </c>
      <c r="B99" s="28">
        <f>IF(Лист1!E83=-1,1,IF(Лист1!E83&lt;=$B$15,0,1))</f>
        <v>0</v>
      </c>
      <c r="C99" s="28">
        <f>IF(Лист1!K83=-1,1,IF(Лист1!K83&lt;=$B$15,0,1))</f>
        <v>0</v>
      </c>
      <c r="D99" s="28">
        <f>IF(Лист1!G83=-1,1,IF(Лист1!G83&lt;=$B$15,0,1))</f>
        <v>0</v>
      </c>
      <c r="E99" s="28">
        <f>IF(Лист1!H83=-1,1,IF(Лист1!H83&lt;=$B$15,0,1))</f>
        <v>0</v>
      </c>
      <c r="F99" s="28">
        <f>IF(Лист1!I83=-1,1,IF(Лист1!I83&lt;=$B$15,0,1))</f>
        <v>0</v>
      </c>
      <c r="G99" s="28">
        <f>IF(Лист1!J83=-1,1,IF(Лист1!J83&lt;=$B$15,0,1))</f>
        <v>0</v>
      </c>
      <c r="H99" s="28">
        <f>IF(Лист1!L83=-1,1,IF(Лист1!L83&lt;=$B$15,0,1))</f>
        <v>0</v>
      </c>
      <c r="I99" s="28">
        <f>IF(Лист1!F83=-1,1,IF(Лист1!F83&lt;=$B$15,0,1))</f>
        <v>0</v>
      </c>
      <c r="J99" s="28">
        <f>IF(Лист1!B83=-1,1,IF(Лист1!B83&lt;=$B$15,0,1))</f>
        <v>0</v>
      </c>
      <c r="K99" s="28">
        <f>IF(Лист1!O83=-1,1,IF(Лист1!O83&lt;=$B$15,0,1))</f>
        <v>0</v>
      </c>
      <c r="L99" s="28">
        <f>IF(Лист1!M83=-1,1,IF(Лист1!M83&lt;=$B$15,0,1))</f>
        <v>0</v>
      </c>
      <c r="M99" s="28">
        <f>IF(SUM(B99:C99)+J99&gt;0,2,IF(Лист1!C83=-1,1,IF(Лист1!C83&lt;=$B$15,0,1)))</f>
        <v>0</v>
      </c>
      <c r="N99" s="28">
        <f>IF((SUM(B99:C99)+K99)&gt;0,2,IF(Лист1!P83=-1,1,IF(Лист1!P83&lt;=$B$15,0,1)))</f>
        <v>0</v>
      </c>
      <c r="O99" s="28">
        <f>IF((SUM(B99:C99)+L99)&gt;0,2,IF(Лист1!N83=-1,1,IF(Лист1!N83&lt;=$B$15,0,1)))</f>
        <v>0</v>
      </c>
      <c r="P99" s="28">
        <f>IF(SUM(B99:C99)+J99&gt;0,2,IF(Лист1!D83=-1,1,IF(Лист1!D83&lt;=$B$15,0,1)))</f>
        <v>0</v>
      </c>
      <c r="Q99" s="28">
        <f>IF((SUM(B99:C99)+K99)&gt;0,2,IF(Лист1!Q83=-1,1,IF(Лист1!Q83&lt;=$B$15,0,1)))</f>
        <v>0</v>
      </c>
      <c r="R99" s="28">
        <f t="shared" si="3"/>
        <v>0</v>
      </c>
      <c r="AF99" s="9" t="s">
        <v>26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1"/>
    </row>
    <row r="100" spans="1:43" x14ac:dyDescent="0.25">
      <c r="A100" s="28">
        <f>Лист1!A84</f>
        <v>83</v>
      </c>
      <c r="B100" s="28">
        <f>IF(Лист1!E84=-1,1,IF(Лист1!E84&lt;=$B$15,0,1))</f>
        <v>0</v>
      </c>
      <c r="C100" s="28">
        <f>IF(Лист1!K84=-1,1,IF(Лист1!K84&lt;=$B$15,0,1))</f>
        <v>0</v>
      </c>
      <c r="D100" s="28">
        <f>IF(Лист1!G84=-1,1,IF(Лист1!G84&lt;=$B$15,0,1))</f>
        <v>0</v>
      </c>
      <c r="E100" s="28">
        <f>IF(Лист1!H84=-1,1,IF(Лист1!H84&lt;=$B$15,0,1))</f>
        <v>0</v>
      </c>
      <c r="F100" s="28">
        <f>IF(Лист1!I84=-1,1,IF(Лист1!I84&lt;=$B$15,0,1))</f>
        <v>0</v>
      </c>
      <c r="G100" s="28">
        <f>IF(Лист1!J84=-1,1,IF(Лист1!J84&lt;=$B$15,0,1))</f>
        <v>0</v>
      </c>
      <c r="H100" s="28">
        <f>IF(Лист1!L84=-1,1,IF(Лист1!L84&lt;=$B$15,0,1))</f>
        <v>0</v>
      </c>
      <c r="I100" s="28">
        <f>IF(Лист1!F84=-1,1,IF(Лист1!F84&lt;=$B$15,0,1))</f>
        <v>0</v>
      </c>
      <c r="J100" s="28">
        <f>IF(Лист1!B84=-1,1,IF(Лист1!B84&lt;=$B$15,0,1))</f>
        <v>0</v>
      </c>
      <c r="K100" s="28">
        <f>IF(Лист1!O84=-1,1,IF(Лист1!O84&lt;=$B$15,0,1))</f>
        <v>0</v>
      </c>
      <c r="L100" s="28">
        <f>IF(Лист1!M84=-1,1,IF(Лист1!M84&lt;=$B$15,0,1))</f>
        <v>0</v>
      </c>
      <c r="M100" s="28">
        <f>IF(SUM(B100:C100)+J100&gt;0,2,IF(Лист1!C84=-1,1,IF(Лист1!C84&lt;=$B$15,0,1)))</f>
        <v>0</v>
      </c>
      <c r="N100" s="28">
        <f>IF((SUM(B100:C100)+K100)&gt;0,2,IF(Лист1!P84=-1,1,IF(Лист1!P84&lt;=$B$15,0,1)))</f>
        <v>0</v>
      </c>
      <c r="O100" s="28">
        <f>IF((SUM(B100:C100)+L100)&gt;0,2,IF(Лист1!N84=-1,1,IF(Лист1!N84&lt;=$B$15,0,1)))</f>
        <v>0</v>
      </c>
      <c r="P100" s="28">
        <f>IF(SUM(B100:C100)+J100&gt;0,2,IF(Лист1!D84=-1,1,IF(Лист1!D84&lt;=$B$15,0,1)))</f>
        <v>0</v>
      </c>
      <c r="Q100" s="28">
        <f>IF((SUM(B100:C100)+K100)&gt;0,2,IF(Лист1!Q84=-1,1,IF(Лист1!Q84&lt;=$B$15,0,1)))</f>
        <v>0</v>
      </c>
      <c r="R100" s="28">
        <f t="shared" si="3"/>
        <v>0</v>
      </c>
      <c r="AF100" s="9" t="s">
        <v>27</v>
      </c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1"/>
    </row>
    <row r="101" spans="1:43" x14ac:dyDescent="0.25">
      <c r="A101" s="28">
        <f>Лист1!A85</f>
        <v>84</v>
      </c>
      <c r="B101" s="28">
        <f>IF(Лист1!E85=-1,1,IF(Лист1!E85&lt;=$B$15,0,1))</f>
        <v>0</v>
      </c>
      <c r="C101" s="28">
        <f>IF(Лист1!K85=-1,1,IF(Лист1!K85&lt;=$B$15,0,1))</f>
        <v>0</v>
      </c>
      <c r="D101" s="28">
        <f>IF(Лист1!G85=-1,1,IF(Лист1!G85&lt;=$B$15,0,1))</f>
        <v>0</v>
      </c>
      <c r="E101" s="28">
        <f>IF(Лист1!H85=-1,1,IF(Лист1!H85&lt;=$B$15,0,1))</f>
        <v>0</v>
      </c>
      <c r="F101" s="28">
        <f>IF(Лист1!I85=-1,1,IF(Лист1!I85&lt;=$B$15,0,1))</f>
        <v>0</v>
      </c>
      <c r="G101" s="28">
        <f>IF(Лист1!J85=-1,1,IF(Лист1!J85&lt;=$B$15,0,1))</f>
        <v>0</v>
      </c>
      <c r="H101" s="28">
        <f>IF(Лист1!L85=-1,1,IF(Лист1!L85&lt;=$B$15,0,1))</f>
        <v>0</v>
      </c>
      <c r="I101" s="28">
        <f>IF(Лист1!F85=-1,1,IF(Лист1!F85&lt;=$B$15,0,1))</f>
        <v>0</v>
      </c>
      <c r="J101" s="28">
        <f>IF(Лист1!B85=-1,1,IF(Лист1!B85&lt;=$B$15,0,1))</f>
        <v>0</v>
      </c>
      <c r="K101" s="28">
        <f>IF(Лист1!O85=-1,1,IF(Лист1!O85&lt;=$B$15,0,1))</f>
        <v>0</v>
      </c>
      <c r="L101" s="28">
        <f>IF(Лист1!M85=-1,1,IF(Лист1!M85&lt;=$B$15,0,1))</f>
        <v>0</v>
      </c>
      <c r="M101" s="28">
        <f>IF(SUM(B101:C101)+J101&gt;0,2,IF(Лист1!C85=-1,1,IF(Лист1!C85&lt;=$B$15,0,1)))</f>
        <v>0</v>
      </c>
      <c r="N101" s="28">
        <f>IF((SUM(B101:C101)+K101)&gt;0,2,IF(Лист1!P85=-1,1,IF(Лист1!P85&lt;=$B$15,0,1)))</f>
        <v>0</v>
      </c>
      <c r="O101" s="28">
        <f>IF((SUM(B101:C101)+L101)&gt;0,2,IF(Лист1!N85=-1,1,IF(Лист1!N85&lt;=$B$15,0,1)))</f>
        <v>0</v>
      </c>
      <c r="P101" s="28">
        <f>IF(SUM(B101:C101)+J101&gt;0,2,IF(Лист1!D85=-1,1,IF(Лист1!D85&lt;=$B$15,0,1)))</f>
        <v>0</v>
      </c>
      <c r="Q101" s="28">
        <f>IF((SUM(B101:C101)+K101)&gt;0,2,IF(Лист1!Q85=-1,1,IF(Лист1!Q85&lt;=$B$15,0,1)))</f>
        <v>0</v>
      </c>
      <c r="R101" s="28">
        <f t="shared" si="3"/>
        <v>0</v>
      </c>
      <c r="AF101" s="9" t="s">
        <v>25</v>
      </c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1"/>
    </row>
    <row r="102" spans="1:43" x14ac:dyDescent="0.25">
      <c r="A102" s="28">
        <f>Лист1!A86</f>
        <v>85</v>
      </c>
      <c r="B102" s="28">
        <f>IF(Лист1!E86=-1,1,IF(Лист1!E86&lt;=$B$15,0,1))</f>
        <v>0</v>
      </c>
      <c r="C102" s="28">
        <f>IF(Лист1!K86=-1,1,IF(Лист1!K86&lt;=$B$15,0,1))</f>
        <v>0</v>
      </c>
      <c r="D102" s="28">
        <f>IF(Лист1!G86=-1,1,IF(Лист1!G86&lt;=$B$15,0,1))</f>
        <v>0</v>
      </c>
      <c r="E102" s="28">
        <f>IF(Лист1!H86=-1,1,IF(Лист1!H86&lt;=$B$15,0,1))</f>
        <v>0</v>
      </c>
      <c r="F102" s="28">
        <f>IF(Лист1!I86=-1,1,IF(Лист1!I86&lt;=$B$15,0,1))</f>
        <v>0</v>
      </c>
      <c r="G102" s="28">
        <f>IF(Лист1!J86=-1,1,IF(Лист1!J86&lt;=$B$15,0,1))</f>
        <v>0</v>
      </c>
      <c r="H102" s="28">
        <f>IF(Лист1!L86=-1,1,IF(Лист1!L86&lt;=$B$15,0,1))</f>
        <v>0</v>
      </c>
      <c r="I102" s="28">
        <f>IF(Лист1!F86=-1,1,IF(Лист1!F86&lt;=$B$15,0,1))</f>
        <v>0</v>
      </c>
      <c r="J102" s="28">
        <f>IF(Лист1!B86=-1,1,IF(Лист1!B86&lt;=$B$15,0,1))</f>
        <v>0</v>
      </c>
      <c r="K102" s="28">
        <f>IF(Лист1!O86=-1,1,IF(Лист1!O86&lt;=$B$15,0,1))</f>
        <v>0</v>
      </c>
      <c r="L102" s="28">
        <f>IF(Лист1!M86=-1,1,IF(Лист1!M86&lt;=$B$15,0,1))</f>
        <v>0</v>
      </c>
      <c r="M102" s="28">
        <f>IF(SUM(B102:C102)+J102&gt;0,2,IF(Лист1!C86=-1,1,IF(Лист1!C86&lt;=$B$15,0,1)))</f>
        <v>0</v>
      </c>
      <c r="N102" s="28">
        <f>IF((SUM(B102:C102)+K102)&gt;0,2,IF(Лист1!P86=-1,1,IF(Лист1!P86&lt;=$B$15,0,1)))</f>
        <v>0</v>
      </c>
      <c r="O102" s="28">
        <f>IF((SUM(B102:C102)+L102)&gt;0,2,IF(Лист1!N86=-1,1,IF(Лист1!N86&lt;=$B$15,0,1)))</f>
        <v>0</v>
      </c>
      <c r="P102" s="28">
        <f>IF(SUM(B102:C102)+J102&gt;0,2,IF(Лист1!D86=-1,1,IF(Лист1!D86&lt;=$B$15,0,1)))</f>
        <v>0</v>
      </c>
      <c r="Q102" s="28">
        <f>IF((SUM(B102:C102)+K102)&gt;0,2,IF(Лист1!Q86=-1,1,IF(Лист1!Q86&lt;=$B$15,0,1)))</f>
        <v>0</v>
      </c>
      <c r="R102" s="28">
        <f t="shared" si="3"/>
        <v>0</v>
      </c>
      <c r="AF102" s="9" t="s">
        <v>35</v>
      </c>
      <c r="AG102" s="10" t="str">
        <f>AF30</f>
        <v>\testVIII</v>
      </c>
      <c r="AH102" s="10" t="s">
        <v>34</v>
      </c>
      <c r="AI102" s="10"/>
      <c r="AJ102" s="10"/>
      <c r="AK102" s="10" t="str">
        <f>I17</f>
        <v>LIFETEST_1,8</v>
      </c>
      <c r="AL102" s="10" t="s">
        <v>32</v>
      </c>
      <c r="AM102" s="10"/>
      <c r="AN102" s="10"/>
      <c r="AO102" s="10"/>
      <c r="AP102" s="10"/>
      <c r="AQ102" s="11"/>
    </row>
    <row r="103" spans="1:43" x14ac:dyDescent="0.25">
      <c r="A103" s="28">
        <f>Лист1!A87</f>
        <v>86</v>
      </c>
      <c r="B103" s="28">
        <f>IF(Лист1!E87=-1,1,IF(Лист1!E87&lt;=$B$15,0,1))</f>
        <v>0</v>
      </c>
      <c r="C103" s="28">
        <f>IF(Лист1!K87=-1,1,IF(Лист1!K87&lt;=$B$15,0,1))</f>
        <v>0</v>
      </c>
      <c r="D103" s="28">
        <f>IF(Лист1!G87=-1,1,IF(Лист1!G87&lt;=$B$15,0,1))</f>
        <v>0</v>
      </c>
      <c r="E103" s="28">
        <f>IF(Лист1!H87=-1,1,IF(Лист1!H87&lt;=$B$15,0,1))</f>
        <v>0</v>
      </c>
      <c r="F103" s="28">
        <f>IF(Лист1!I87=-1,1,IF(Лист1!I87&lt;=$B$15,0,1))</f>
        <v>0</v>
      </c>
      <c r="G103" s="28">
        <f>IF(Лист1!J87=-1,1,IF(Лист1!J87&lt;=$B$15,0,1))</f>
        <v>0</v>
      </c>
      <c r="H103" s="28">
        <f>IF(Лист1!L87=-1,1,IF(Лист1!L87&lt;=$B$15,0,1))</f>
        <v>0</v>
      </c>
      <c r="I103" s="28">
        <f>IF(Лист1!F87=-1,1,IF(Лист1!F87&lt;=$B$15,0,1))</f>
        <v>0</v>
      </c>
      <c r="J103" s="28">
        <f>IF(Лист1!B87=-1,1,IF(Лист1!B87&lt;=$B$15,0,1))</f>
        <v>0</v>
      </c>
      <c r="K103" s="28">
        <f>IF(Лист1!O87=-1,1,IF(Лист1!O87&lt;=$B$15,0,1))</f>
        <v>0</v>
      </c>
      <c r="L103" s="28">
        <f>IF(Лист1!M87=-1,1,IF(Лист1!M87&lt;=$B$15,0,1))</f>
        <v>0</v>
      </c>
      <c r="M103" s="28">
        <f>IF(SUM(B103:C103)+J103&gt;0,2,IF(Лист1!C87=-1,1,IF(Лист1!C87&lt;=$B$15,0,1)))</f>
        <v>0</v>
      </c>
      <c r="N103" s="28">
        <f>IF((SUM(B103:C103)+K103)&gt;0,2,IF(Лист1!P87=-1,1,IF(Лист1!P87&lt;=$B$15,0,1)))</f>
        <v>0</v>
      </c>
      <c r="O103" s="28">
        <f>IF((SUM(B103:C103)+L103)&gt;0,2,IF(Лист1!N87=-1,1,IF(Лист1!N87&lt;=$B$15,0,1)))</f>
        <v>0</v>
      </c>
      <c r="P103" s="28">
        <f>IF(SUM(B103:C103)+J103&gt;0,2,IF(Лист1!D87=-1,1,IF(Лист1!D87&lt;=$B$15,0,1)))</f>
        <v>0</v>
      </c>
      <c r="Q103" s="28">
        <f>IF((SUM(B103:C103)+K103)&gt;0,2,IF(Лист1!Q87=-1,1,IF(Лист1!Q87&lt;=$B$15,0,1)))</f>
        <v>0</v>
      </c>
      <c r="R103" s="28">
        <f t="shared" si="3"/>
        <v>0</v>
      </c>
      <c r="AF103" s="9" t="s">
        <v>26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1"/>
    </row>
    <row r="104" spans="1:43" x14ac:dyDescent="0.25">
      <c r="A104" s="28">
        <f>Лист1!A88</f>
        <v>87</v>
      </c>
      <c r="B104" s="28">
        <f>IF(Лист1!E88=-1,1,IF(Лист1!E88&lt;=$B$15,0,1))</f>
        <v>0</v>
      </c>
      <c r="C104" s="28">
        <f>IF(Лист1!K88=-1,1,IF(Лист1!K88&lt;=$B$15,0,1))</f>
        <v>0</v>
      </c>
      <c r="D104" s="28">
        <f>IF(Лист1!G88=-1,1,IF(Лист1!G88&lt;=$B$15,0,1))</f>
        <v>0</v>
      </c>
      <c r="E104" s="28">
        <f>IF(Лист1!H88=-1,1,IF(Лист1!H88&lt;=$B$15,0,1))</f>
        <v>0</v>
      </c>
      <c r="F104" s="28">
        <f>IF(Лист1!I88=-1,1,IF(Лист1!I88&lt;=$B$15,0,1))</f>
        <v>0</v>
      </c>
      <c r="G104" s="28">
        <f>IF(Лист1!J88=-1,1,IF(Лист1!J88&lt;=$B$15,0,1))</f>
        <v>0</v>
      </c>
      <c r="H104" s="28">
        <f>IF(Лист1!L88=-1,1,IF(Лист1!L88&lt;=$B$15,0,1))</f>
        <v>0</v>
      </c>
      <c r="I104" s="28">
        <f>IF(Лист1!F88=-1,1,IF(Лист1!F88&lt;=$B$15,0,1))</f>
        <v>0</v>
      </c>
      <c r="J104" s="28">
        <f>IF(Лист1!B88=-1,1,IF(Лист1!B88&lt;=$B$15,0,1))</f>
        <v>0</v>
      </c>
      <c r="K104" s="28">
        <f>IF(Лист1!O88=-1,1,IF(Лист1!O88&lt;=$B$15,0,1))</f>
        <v>0</v>
      </c>
      <c r="L104" s="28">
        <f>IF(Лист1!M88=-1,1,IF(Лист1!M88&lt;=$B$15,0,1))</f>
        <v>0</v>
      </c>
      <c r="M104" s="28">
        <f>IF(SUM(B104:C104)+J104&gt;0,2,IF(Лист1!C88=-1,1,IF(Лист1!C88&lt;=$B$15,0,1)))</f>
        <v>0</v>
      </c>
      <c r="N104" s="28">
        <f>IF((SUM(B104:C104)+K104)&gt;0,2,IF(Лист1!P88=-1,1,IF(Лист1!P88&lt;=$B$15,0,1)))</f>
        <v>0</v>
      </c>
      <c r="O104" s="28">
        <f>IF((SUM(B104:C104)+L104)&gt;0,2,IF(Лист1!N88=-1,1,IF(Лист1!N88&lt;=$B$15,0,1)))</f>
        <v>0</v>
      </c>
      <c r="P104" s="28">
        <f>IF(SUM(B104:C104)+J104&gt;0,2,IF(Лист1!D88=-1,1,IF(Лист1!D88&lt;=$B$15,0,1)))</f>
        <v>0</v>
      </c>
      <c r="Q104" s="28">
        <f>IF((SUM(B104:C104)+K104)&gt;0,2,IF(Лист1!Q88=-1,1,IF(Лист1!Q88&lt;=$B$15,0,1)))</f>
        <v>0</v>
      </c>
      <c r="R104" s="28">
        <f t="shared" si="3"/>
        <v>0</v>
      </c>
      <c r="AF104" s="9" t="s">
        <v>29</v>
      </c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1"/>
    </row>
    <row r="105" spans="1:43" ht="15.75" thickBot="1" x14ac:dyDescent="0.3">
      <c r="A105" s="28">
        <f>Лист1!A89</f>
        <v>88</v>
      </c>
      <c r="B105" s="28">
        <f>IF(Лист1!E89=-1,1,IF(Лист1!E89&lt;=$B$15,0,1))</f>
        <v>0</v>
      </c>
      <c r="C105" s="28">
        <f>IF(Лист1!K89=-1,1,IF(Лист1!K89&lt;=$B$15,0,1))</f>
        <v>0</v>
      </c>
      <c r="D105" s="28">
        <f>IF(Лист1!G89=-1,1,IF(Лист1!G89&lt;=$B$15,0,1))</f>
        <v>0</v>
      </c>
      <c r="E105" s="28">
        <f>IF(Лист1!H89=-1,1,IF(Лист1!H89&lt;=$B$15,0,1))</f>
        <v>0</v>
      </c>
      <c r="F105" s="28">
        <f>IF(Лист1!I89=-1,1,IF(Лист1!I89&lt;=$B$15,0,1))</f>
        <v>0</v>
      </c>
      <c r="G105" s="28">
        <f>IF(Лист1!J89=-1,1,IF(Лист1!J89&lt;=$B$15,0,1))</f>
        <v>0</v>
      </c>
      <c r="H105" s="28">
        <f>IF(Лист1!L89=-1,1,IF(Лист1!L89&lt;=$B$15,0,1))</f>
        <v>0</v>
      </c>
      <c r="I105" s="28">
        <f>IF(Лист1!F89=-1,1,IF(Лист1!F89&lt;=$B$15,0,1))</f>
        <v>0</v>
      </c>
      <c r="J105" s="28">
        <f>IF(Лист1!B89=-1,1,IF(Лист1!B89&lt;=$B$15,0,1))</f>
        <v>0</v>
      </c>
      <c r="K105" s="28">
        <f>IF(Лист1!O89=-1,1,IF(Лист1!O89&lt;=$B$15,0,1))</f>
        <v>0</v>
      </c>
      <c r="L105" s="28">
        <f>IF(Лист1!M89=-1,1,IF(Лист1!M89&lt;=$B$15,0,1))</f>
        <v>0</v>
      </c>
      <c r="M105" s="28">
        <f>IF(SUM(B105:C105)+J105&gt;0,2,IF(Лист1!C89=-1,1,IF(Лист1!C89&lt;=$B$15,0,1)))</f>
        <v>0</v>
      </c>
      <c r="N105" s="28">
        <f>IF((SUM(B105:C105)+K105)&gt;0,2,IF(Лист1!P89=-1,1,IF(Лист1!P89&lt;=$B$15,0,1)))</f>
        <v>0</v>
      </c>
      <c r="O105" s="28">
        <f>IF((SUM(B105:C105)+L105)&gt;0,2,IF(Лист1!N89=-1,1,IF(Лист1!N89&lt;=$B$15,0,1)))</f>
        <v>0</v>
      </c>
      <c r="P105" s="28">
        <f>IF(SUM(B105:C105)+J105&gt;0,2,IF(Лист1!D89=-1,1,IF(Лист1!D89&lt;=$B$15,0,1)))</f>
        <v>0</v>
      </c>
      <c r="Q105" s="28">
        <f>IF((SUM(B105:C105)+K105)&gt;0,2,IF(Лист1!Q89=-1,1,IF(Лист1!Q89&lt;=$B$15,0,1)))</f>
        <v>0</v>
      </c>
      <c r="R105" s="28">
        <f t="shared" si="3"/>
        <v>0</v>
      </c>
      <c r="AF105" s="15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7"/>
    </row>
    <row r="106" spans="1:43" x14ac:dyDescent="0.25">
      <c r="A106" s="28">
        <f>Лист1!A90</f>
        <v>89</v>
      </c>
      <c r="B106" s="28">
        <f>IF(Лист1!E90=-1,1,IF(Лист1!E90&lt;=$B$15,0,1))</f>
        <v>0</v>
      </c>
      <c r="C106" s="28">
        <f>IF(Лист1!K90=-1,1,IF(Лист1!K90&lt;=$B$15,0,1))</f>
        <v>0</v>
      </c>
      <c r="D106" s="28">
        <f>IF(Лист1!G90=-1,1,IF(Лист1!G90&lt;=$B$15,0,1))</f>
        <v>0</v>
      </c>
      <c r="E106" s="28">
        <f>IF(Лист1!H90=-1,1,IF(Лист1!H90&lt;=$B$15,0,1))</f>
        <v>0</v>
      </c>
      <c r="F106" s="28">
        <f>IF(Лист1!I90=-1,1,IF(Лист1!I90&lt;=$B$15,0,1))</f>
        <v>0</v>
      </c>
      <c r="G106" s="28">
        <f>IF(Лист1!J90=-1,1,IF(Лист1!J90&lt;=$B$15,0,1))</f>
        <v>0</v>
      </c>
      <c r="H106" s="28">
        <f>IF(Лист1!L90=-1,1,IF(Лист1!L90&lt;=$B$15,0,1))</f>
        <v>0</v>
      </c>
      <c r="I106" s="28">
        <f>IF(Лист1!F90=-1,1,IF(Лист1!F90&lt;=$B$15,0,1))</f>
        <v>0</v>
      </c>
      <c r="J106" s="28">
        <f>IF(Лист1!B90=-1,1,IF(Лист1!B90&lt;=$B$15,0,1))</f>
        <v>0</v>
      </c>
      <c r="K106" s="28">
        <f>IF(Лист1!O90=-1,1,IF(Лист1!O90&lt;=$B$15,0,1))</f>
        <v>0</v>
      </c>
      <c r="L106" s="28">
        <f>IF(Лист1!M90=-1,1,IF(Лист1!M90&lt;=$B$15,0,1))</f>
        <v>0</v>
      </c>
      <c r="M106" s="28">
        <f>IF(SUM(B106:C106)+J106&gt;0,2,IF(Лист1!C90=-1,1,IF(Лист1!C90&lt;=$B$15,0,1)))</f>
        <v>0</v>
      </c>
      <c r="N106" s="28">
        <f>IF((SUM(B106:C106)+K106)&gt;0,2,IF(Лист1!P90=-1,1,IF(Лист1!P90&lt;=$B$15,0,1)))</f>
        <v>0</v>
      </c>
      <c r="O106" s="28">
        <f>IF((SUM(B106:C106)+L106)&gt;0,2,IF(Лист1!N90=-1,1,IF(Лист1!N90&lt;=$B$15,0,1)))</f>
        <v>0</v>
      </c>
      <c r="P106" s="28">
        <f>IF(SUM(B106:C106)+J106&gt;0,2,IF(Лист1!D90=-1,1,IF(Лист1!D90&lt;=$B$15,0,1)))</f>
        <v>0</v>
      </c>
      <c r="Q106" s="28">
        <f>IF((SUM(B106:C106)+K106)&gt;0,2,IF(Лист1!Q90=-1,1,IF(Лист1!Q90&lt;=$B$15,0,1)))</f>
        <v>0</v>
      </c>
      <c r="R106" s="28">
        <f t="shared" si="3"/>
        <v>0</v>
      </c>
      <c r="AF106" s="23" t="s">
        <v>96</v>
      </c>
      <c r="AG106" s="24"/>
      <c r="AH106" s="24"/>
      <c r="AI106" s="24"/>
      <c r="AJ106" s="24"/>
      <c r="AK106" s="25"/>
      <c r="AL106" s="3"/>
      <c r="AM106" s="3"/>
      <c r="AN106" s="3"/>
      <c r="AO106" s="3"/>
      <c r="AP106" s="3"/>
      <c r="AQ106" s="3"/>
    </row>
    <row r="107" spans="1:43" x14ac:dyDescent="0.25">
      <c r="A107" s="28">
        <f>Лист1!A91</f>
        <v>90</v>
      </c>
      <c r="B107" s="28">
        <f>IF(Лист1!E91=-1,1,IF(Лист1!E91&lt;=$B$15,0,1))</f>
        <v>0</v>
      </c>
      <c r="C107" s="28">
        <f>IF(Лист1!K91=-1,1,IF(Лист1!K91&lt;=$B$15,0,1))</f>
        <v>0</v>
      </c>
      <c r="D107" s="28">
        <f>IF(Лист1!G91=-1,1,IF(Лист1!G91&lt;=$B$15,0,1))</f>
        <v>0</v>
      </c>
      <c r="E107" s="28">
        <f>IF(Лист1!H91=-1,1,IF(Лист1!H91&lt;=$B$15,0,1))</f>
        <v>0</v>
      </c>
      <c r="F107" s="28">
        <f>IF(Лист1!I91=-1,1,IF(Лист1!I91&lt;=$B$15,0,1))</f>
        <v>0</v>
      </c>
      <c r="G107" s="28">
        <f>IF(Лист1!J91=-1,1,IF(Лист1!J91&lt;=$B$15,0,1))</f>
        <v>0</v>
      </c>
      <c r="H107" s="28">
        <f>IF(Лист1!L91=-1,1,IF(Лист1!L91&lt;=$B$15,0,1))</f>
        <v>0</v>
      </c>
      <c r="I107" s="28">
        <f>IF(Лист1!F91=-1,1,IF(Лист1!F91&lt;=$B$15,0,1))</f>
        <v>0</v>
      </c>
      <c r="J107" s="28">
        <f>IF(Лист1!B91=-1,1,IF(Лист1!B91&lt;=$B$15,0,1))</f>
        <v>0</v>
      </c>
      <c r="K107" s="28">
        <f>IF(Лист1!O91=-1,1,IF(Лист1!O91&lt;=$B$15,0,1))</f>
        <v>0</v>
      </c>
      <c r="L107" s="28">
        <f>IF(Лист1!M91=-1,1,IF(Лист1!M91&lt;=$B$15,0,1))</f>
        <v>0</v>
      </c>
      <c r="M107" s="28">
        <f>IF(SUM(B107:C107)+J107&gt;0,2,IF(Лист1!C91=-1,1,IF(Лист1!C91&lt;=$B$15,0,1)))</f>
        <v>0</v>
      </c>
      <c r="N107" s="28">
        <f>IF((SUM(B107:C107)+K107)&gt;0,2,IF(Лист1!P91=-1,1,IF(Лист1!P91&lt;=$B$15,0,1)))</f>
        <v>0</v>
      </c>
      <c r="O107" s="28">
        <f>IF((SUM(B107:C107)+L107)&gt;0,2,IF(Лист1!N91=-1,1,IF(Лист1!N91&lt;=$B$15,0,1)))</f>
        <v>0</v>
      </c>
      <c r="P107" s="28">
        <f>IF(SUM(B107:C107)+J107&gt;0,2,IF(Лист1!D91=-1,1,IF(Лист1!D91&lt;=$B$15,0,1)))</f>
        <v>0</v>
      </c>
      <c r="Q107" s="28">
        <f>IF((SUM(B107:C107)+K107)&gt;0,2,IF(Лист1!Q91=-1,1,IF(Лист1!Q91&lt;=$B$15,0,1)))</f>
        <v>0</v>
      </c>
      <c r="R107" s="28">
        <f t="shared" si="3"/>
        <v>0</v>
      </c>
      <c r="AF107" s="23" t="s">
        <v>97</v>
      </c>
      <c r="AG107" s="24"/>
      <c r="AH107" s="24"/>
      <c r="AI107" s="24"/>
      <c r="AJ107" s="24"/>
      <c r="AK107" s="25"/>
      <c r="AL107" s="3"/>
      <c r="AM107" s="3"/>
      <c r="AN107" s="3"/>
      <c r="AO107" s="3"/>
      <c r="AP107" s="3"/>
      <c r="AQ107" s="3"/>
    </row>
    <row r="108" spans="1:43" x14ac:dyDescent="0.25">
      <c r="A108" s="28">
        <f>Лист1!A92</f>
        <v>91</v>
      </c>
      <c r="B108" s="28">
        <f>IF(Лист1!E92=-1,1,IF(Лист1!E92&lt;=$B$15,0,1))</f>
        <v>0</v>
      </c>
      <c r="C108" s="28">
        <f>IF(Лист1!K92=-1,1,IF(Лист1!K92&lt;=$B$15,0,1))</f>
        <v>0</v>
      </c>
      <c r="D108" s="28">
        <f>IF(Лист1!G92=-1,1,IF(Лист1!G92&lt;=$B$15,0,1))</f>
        <v>0</v>
      </c>
      <c r="E108" s="28">
        <f>IF(Лист1!H92=-1,1,IF(Лист1!H92&lt;=$B$15,0,1))</f>
        <v>0</v>
      </c>
      <c r="F108" s="28">
        <f>IF(Лист1!I92=-1,1,IF(Лист1!I92&lt;=$B$15,0,1))</f>
        <v>0</v>
      </c>
      <c r="G108" s="28">
        <f>IF(Лист1!J92=-1,1,IF(Лист1!J92&lt;=$B$15,0,1))</f>
        <v>0</v>
      </c>
      <c r="H108" s="28">
        <f>IF(Лист1!L92=-1,1,IF(Лист1!L92&lt;=$B$15,0,1))</f>
        <v>0</v>
      </c>
      <c r="I108" s="28">
        <f>IF(Лист1!F92=-1,1,IF(Лист1!F92&lt;=$B$15,0,1))</f>
        <v>0</v>
      </c>
      <c r="J108" s="28">
        <f>IF(Лист1!B92=-1,1,IF(Лист1!B92&lt;=$B$15,0,1))</f>
        <v>0</v>
      </c>
      <c r="K108" s="28">
        <f>IF(Лист1!O92=-1,1,IF(Лист1!O92&lt;=$B$15,0,1))</f>
        <v>0</v>
      </c>
      <c r="L108" s="28">
        <f>IF(Лист1!M92=-1,1,IF(Лист1!M92&lt;=$B$15,0,1))</f>
        <v>0</v>
      </c>
      <c r="M108" s="28">
        <f>IF(SUM(B108:C108)+J108&gt;0,2,IF(Лист1!C92=-1,1,IF(Лист1!C92&lt;=$B$15,0,1)))</f>
        <v>0</v>
      </c>
      <c r="N108" s="28">
        <f>IF((SUM(B108:C108)+K108)&gt;0,2,IF(Лист1!P92=-1,1,IF(Лист1!P92&lt;=$B$15,0,1)))</f>
        <v>0</v>
      </c>
      <c r="O108" s="28">
        <f>IF((SUM(B108:C108)+L108)&gt;0,2,IF(Лист1!N92=-1,1,IF(Лист1!N92&lt;=$B$15,0,1)))</f>
        <v>0</v>
      </c>
      <c r="P108" s="28">
        <f>IF(SUM(B108:C108)+J108&gt;0,2,IF(Лист1!D92=-1,1,IF(Лист1!D92&lt;=$B$15,0,1)))</f>
        <v>0</v>
      </c>
      <c r="Q108" s="28">
        <f>IF((SUM(B108:C108)+K108)&gt;0,2,IF(Лист1!Q92=-1,1,IF(Лист1!Q92&lt;=$B$15,0,1)))</f>
        <v>0</v>
      </c>
      <c r="R108" s="28">
        <f t="shared" si="3"/>
        <v>0</v>
      </c>
      <c r="AF108" s="9" t="s">
        <v>21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x14ac:dyDescent="0.25">
      <c r="A109" s="28">
        <f>Лист1!A93</f>
        <v>92</v>
      </c>
      <c r="B109" s="28">
        <f>IF(Лист1!E93=-1,1,IF(Лист1!E93&lt;=$B$15,0,1))</f>
        <v>0</v>
      </c>
      <c r="C109" s="28">
        <f>IF(Лист1!K93=-1,1,IF(Лист1!K93&lt;=$B$15,0,1))</f>
        <v>0</v>
      </c>
      <c r="D109" s="28">
        <f>IF(Лист1!G93=-1,1,IF(Лист1!G93&lt;=$B$15,0,1))</f>
        <v>0</v>
      </c>
      <c r="E109" s="28">
        <f>IF(Лист1!H93=-1,1,IF(Лист1!H93&lt;=$B$15,0,1))</f>
        <v>0</v>
      </c>
      <c r="F109" s="28">
        <f>IF(Лист1!I93=-1,1,IF(Лист1!I93&lt;=$B$15,0,1))</f>
        <v>0</v>
      </c>
      <c r="G109" s="28">
        <f>IF(Лист1!J93=-1,1,IF(Лист1!J93&lt;=$B$15,0,1))</f>
        <v>0</v>
      </c>
      <c r="H109" s="28">
        <f>IF(Лист1!L93=-1,1,IF(Лист1!L93&lt;=$B$15,0,1))</f>
        <v>0</v>
      </c>
      <c r="I109" s="28">
        <f>IF(Лист1!F93=-1,1,IF(Лист1!F93&lt;=$B$15,0,1))</f>
        <v>0</v>
      </c>
      <c r="J109" s="28">
        <f>IF(Лист1!B93=-1,1,IF(Лист1!B93&lt;=$B$15,0,1))</f>
        <v>0</v>
      </c>
      <c r="K109" s="28">
        <f>IF(Лист1!O93=-1,1,IF(Лист1!O93&lt;=$B$15,0,1))</f>
        <v>0</v>
      </c>
      <c r="L109" s="28">
        <f>IF(Лист1!M93=-1,1,IF(Лист1!M93&lt;=$B$15,0,1))</f>
        <v>0</v>
      </c>
      <c r="M109" s="28">
        <f>IF(SUM(B109:C109)+J109&gt;0,2,IF(Лист1!C93=-1,1,IF(Лист1!C93&lt;=$B$15,0,1)))</f>
        <v>0</v>
      </c>
      <c r="N109" s="28">
        <f>IF((SUM(B109:C109)+K109)&gt;0,2,IF(Лист1!P93=-1,1,IF(Лист1!P93&lt;=$B$15,0,1)))</f>
        <v>0</v>
      </c>
      <c r="O109" s="28">
        <f>IF((SUM(B109:C109)+L109)&gt;0,2,IF(Лист1!N93=-1,1,IF(Лист1!N93&lt;=$B$15,0,1)))</f>
        <v>0</v>
      </c>
      <c r="P109" s="28">
        <f>IF(SUM(B109:C109)+J109&gt;0,2,IF(Лист1!D93=-1,1,IF(Лист1!D93&lt;=$B$15,0,1)))</f>
        <v>0</v>
      </c>
      <c r="Q109" s="28">
        <f>IF((SUM(B109:C109)+K109)&gt;0,2,IF(Лист1!Q93=-1,1,IF(Лист1!Q93&lt;=$B$15,0,1)))</f>
        <v>0</v>
      </c>
      <c r="R109" s="28">
        <f t="shared" si="3"/>
        <v>0</v>
      </c>
      <c r="AF109" s="9" t="s">
        <v>22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5">
      <c r="A110" s="28">
        <f>Лист1!A94</f>
        <v>93</v>
      </c>
      <c r="B110" s="28">
        <f>IF(Лист1!E94=-1,1,IF(Лист1!E94&lt;=$B$15,0,1))</f>
        <v>0</v>
      </c>
      <c r="C110" s="28">
        <f>IF(Лист1!K94=-1,1,IF(Лист1!K94&lt;=$B$15,0,1))</f>
        <v>0</v>
      </c>
      <c r="D110" s="28">
        <f>IF(Лист1!G94=-1,1,IF(Лист1!G94&lt;=$B$15,0,1))</f>
        <v>0</v>
      </c>
      <c r="E110" s="28">
        <f>IF(Лист1!H94=-1,1,IF(Лист1!H94&lt;=$B$15,0,1))</f>
        <v>0</v>
      </c>
      <c r="F110" s="28">
        <f>IF(Лист1!I94=-1,1,IF(Лист1!I94&lt;=$B$15,0,1))</f>
        <v>0</v>
      </c>
      <c r="G110" s="28">
        <f>IF(Лист1!J94=-1,1,IF(Лист1!J94&lt;=$B$15,0,1))</f>
        <v>0</v>
      </c>
      <c r="H110" s="28">
        <f>IF(Лист1!L94=-1,1,IF(Лист1!L94&lt;=$B$15,0,1))</f>
        <v>0</v>
      </c>
      <c r="I110" s="28">
        <f>IF(Лист1!F94=-1,1,IF(Лист1!F94&lt;=$B$15,0,1))</f>
        <v>0</v>
      </c>
      <c r="J110" s="28">
        <f>IF(Лист1!B94=-1,1,IF(Лист1!B94&lt;=$B$15,0,1))</f>
        <v>0</v>
      </c>
      <c r="K110" s="28">
        <f>IF(Лист1!O94=-1,1,IF(Лист1!O94&lt;=$B$15,0,1))</f>
        <v>0</v>
      </c>
      <c r="L110" s="28">
        <f>IF(Лист1!M94=-1,1,IF(Лист1!M94&lt;=$B$15,0,1))</f>
        <v>0</v>
      </c>
      <c r="M110" s="28">
        <f>IF(SUM(B110:C110)+J110&gt;0,2,IF(Лист1!C94=-1,1,IF(Лист1!C94&lt;=$B$15,0,1)))</f>
        <v>0</v>
      </c>
      <c r="N110" s="28">
        <f>IF((SUM(B110:C110)+K110)&gt;0,2,IF(Лист1!P94=-1,1,IF(Лист1!P94&lt;=$B$15,0,1)))</f>
        <v>0</v>
      </c>
      <c r="O110" s="28">
        <f>IF((SUM(B110:C110)+L110)&gt;0,2,IF(Лист1!N94=-1,1,IF(Лист1!N94&lt;=$B$15,0,1)))</f>
        <v>0</v>
      </c>
      <c r="P110" s="28">
        <f>IF(SUM(B110:C110)+J110&gt;0,2,IF(Лист1!D94=-1,1,IF(Лист1!D94&lt;=$B$15,0,1)))</f>
        <v>0</v>
      </c>
      <c r="Q110" s="28">
        <f>IF((SUM(B110:C110)+K110)&gt;0,2,IF(Лист1!Q94=-1,1,IF(Лист1!Q94&lt;=$B$15,0,1)))</f>
        <v>0</v>
      </c>
      <c r="R110" s="28">
        <f t="shared" si="3"/>
        <v>0</v>
      </c>
      <c r="AF110" s="9" t="s">
        <v>30</v>
      </c>
      <c r="AG110" s="10"/>
      <c r="AH110" s="3"/>
      <c r="AI110" s="10"/>
      <c r="AJ110" s="10"/>
      <c r="AK110" s="10"/>
      <c r="AL110" s="10"/>
      <c r="AM110" s="10"/>
      <c r="AN110" s="10"/>
      <c r="AO110" s="10"/>
      <c r="AP110" s="10"/>
      <c r="AQ110" s="11"/>
    </row>
    <row r="111" spans="1:43" x14ac:dyDescent="0.25">
      <c r="A111" s="28">
        <f>Лист1!A95</f>
        <v>94</v>
      </c>
      <c r="B111" s="28">
        <f>IF(Лист1!E95=-1,1,IF(Лист1!E95&lt;=$B$15,0,1))</f>
        <v>0</v>
      </c>
      <c r="C111" s="28">
        <f>IF(Лист1!K95=-1,1,IF(Лист1!K95&lt;=$B$15,0,1))</f>
        <v>0</v>
      </c>
      <c r="D111" s="28">
        <f>IF(Лист1!G95=-1,1,IF(Лист1!G95&lt;=$B$15,0,1))</f>
        <v>0</v>
      </c>
      <c r="E111" s="28">
        <f>IF(Лист1!H95=-1,1,IF(Лист1!H95&lt;=$B$15,0,1))</f>
        <v>0</v>
      </c>
      <c r="F111" s="28">
        <f>IF(Лист1!I95=-1,1,IF(Лист1!I95&lt;=$B$15,0,1))</f>
        <v>0</v>
      </c>
      <c r="G111" s="28">
        <f>IF(Лист1!J95=-1,1,IF(Лист1!J95&lt;=$B$15,0,1))</f>
        <v>0</v>
      </c>
      <c r="H111" s="28">
        <f>IF(Лист1!L95=-1,1,IF(Лист1!L95&lt;=$B$15,0,1))</f>
        <v>0</v>
      </c>
      <c r="I111" s="28">
        <f>IF(Лист1!F95=-1,1,IF(Лист1!F95&lt;=$B$15,0,1))</f>
        <v>0</v>
      </c>
      <c r="J111" s="28">
        <f>IF(Лист1!B95=-1,1,IF(Лист1!B95&lt;=$B$15,0,1))</f>
        <v>0</v>
      </c>
      <c r="K111" s="28">
        <f>IF(Лист1!O95=-1,1,IF(Лист1!O95&lt;=$B$15,0,1))</f>
        <v>0</v>
      </c>
      <c r="L111" s="28">
        <f>IF(Лист1!M95=-1,1,IF(Лист1!M95&lt;=$B$15,0,1))</f>
        <v>0</v>
      </c>
      <c r="M111" s="28">
        <f>IF(SUM(B111:C111)+J111&gt;0,2,IF(Лист1!C95=-1,1,IF(Лист1!C95&lt;=$B$15,0,1)))</f>
        <v>0</v>
      </c>
      <c r="N111" s="28">
        <f>IF((SUM(B111:C111)+K111)&gt;0,2,IF(Лист1!P95=-1,1,IF(Лист1!P95&lt;=$B$15,0,1)))</f>
        <v>0</v>
      </c>
      <c r="O111" s="28">
        <f>IF((SUM(B111:C111)+L111)&gt;0,2,IF(Лист1!N95=-1,1,IF(Лист1!N95&lt;=$B$15,0,1)))</f>
        <v>0</v>
      </c>
      <c r="P111" s="28">
        <f>IF(SUM(B111:C111)+J111&gt;0,2,IF(Лист1!D95=-1,1,IF(Лист1!D95&lt;=$B$15,0,1)))</f>
        <v>0</v>
      </c>
      <c r="Q111" s="28">
        <f>IF((SUM(B111:C111)+K111)&gt;0,2,IF(Лист1!Q95=-1,1,IF(Лист1!Q95&lt;=$B$15,0,1)))</f>
        <v>0</v>
      </c>
      <c r="R111" s="28">
        <f t="shared" si="3"/>
        <v>0</v>
      </c>
      <c r="AF111" s="9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1"/>
    </row>
    <row r="112" spans="1:43" x14ac:dyDescent="0.25">
      <c r="A112" s="28">
        <f>Лист1!A96</f>
        <v>95</v>
      </c>
      <c r="B112" s="28">
        <f>IF(Лист1!E96=-1,1,IF(Лист1!E96&lt;=$B$15,0,1))</f>
        <v>0</v>
      </c>
      <c r="C112" s="28">
        <f>IF(Лист1!K96=-1,1,IF(Лист1!K96&lt;=$B$15,0,1))</f>
        <v>0</v>
      </c>
      <c r="D112" s="28">
        <f>IF(Лист1!G96=-1,1,IF(Лист1!G96&lt;=$B$15,0,1))</f>
        <v>0</v>
      </c>
      <c r="E112" s="28">
        <f>IF(Лист1!H96=-1,1,IF(Лист1!H96&lt;=$B$15,0,1))</f>
        <v>0</v>
      </c>
      <c r="F112" s="28">
        <f>IF(Лист1!I96=-1,1,IF(Лист1!I96&lt;=$B$15,0,1))</f>
        <v>0</v>
      </c>
      <c r="G112" s="28">
        <f>IF(Лист1!J96=-1,1,IF(Лист1!J96&lt;=$B$15,0,1))</f>
        <v>0</v>
      </c>
      <c r="H112" s="28">
        <f>IF(Лист1!L96=-1,1,IF(Лист1!L96&lt;=$B$15,0,1))</f>
        <v>0</v>
      </c>
      <c r="I112" s="28">
        <f>IF(Лист1!F96=-1,1,IF(Лист1!F96&lt;=$B$15,0,1))</f>
        <v>0</v>
      </c>
      <c r="J112" s="28">
        <f>IF(Лист1!B96=-1,1,IF(Лист1!B96&lt;=$B$15,0,1))</f>
        <v>0</v>
      </c>
      <c r="K112" s="28">
        <f>IF(Лист1!O96=-1,1,IF(Лист1!O96&lt;=$B$15,0,1))</f>
        <v>0</v>
      </c>
      <c r="L112" s="28">
        <f>IF(Лист1!M96=-1,1,IF(Лист1!M96&lt;=$B$15,0,1))</f>
        <v>0</v>
      </c>
      <c r="M112" s="28">
        <f>IF(SUM(B112:C112)+J112&gt;0,2,IF(Лист1!C96=-1,1,IF(Лист1!C96&lt;=$B$15,0,1)))</f>
        <v>0</v>
      </c>
      <c r="N112" s="28">
        <f>IF((SUM(B112:C112)+K112)&gt;0,2,IF(Лист1!P96=-1,1,IF(Лист1!P96&lt;=$B$15,0,1)))</f>
        <v>0</v>
      </c>
      <c r="O112" s="28">
        <f>IF((SUM(B112:C112)+L112)&gt;0,2,IF(Лист1!N96=-1,1,IF(Лист1!N96&lt;=$B$15,0,1)))</f>
        <v>0</v>
      </c>
      <c r="P112" s="28">
        <f>IF(SUM(B112:C112)+J112&gt;0,2,IF(Лист1!D96=-1,1,IF(Лист1!D96&lt;=$B$15,0,1)))</f>
        <v>0</v>
      </c>
      <c r="Q112" s="28">
        <f>IF((SUM(B112:C112)+K112)&gt;0,2,IF(Лист1!Q96=-1,1,IF(Лист1!Q96&lt;=$B$15,0,1)))</f>
        <v>0</v>
      </c>
      <c r="R112" s="28">
        <f t="shared" si="3"/>
        <v>0</v>
      </c>
      <c r="AF112" s="9" t="s">
        <v>23</v>
      </c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1"/>
    </row>
    <row r="113" spans="1:46" x14ac:dyDescent="0.25">
      <c r="A113" s="28">
        <f>Лист1!A97</f>
        <v>96</v>
      </c>
      <c r="B113" s="28">
        <f>IF(Лист1!E97=-1,1,IF(Лист1!E97&lt;=$B$15,0,1))</f>
        <v>0</v>
      </c>
      <c r="C113" s="28">
        <f>IF(Лист1!K97=-1,1,IF(Лист1!K97&lt;=$B$15,0,1))</f>
        <v>0</v>
      </c>
      <c r="D113" s="28">
        <f>IF(Лист1!G97=-1,1,IF(Лист1!G97&lt;=$B$15,0,1))</f>
        <v>0</v>
      </c>
      <c r="E113" s="28">
        <f>IF(Лист1!H97=-1,1,IF(Лист1!H97&lt;=$B$15,0,1))</f>
        <v>0</v>
      </c>
      <c r="F113" s="28">
        <f>IF(Лист1!I97=-1,1,IF(Лист1!I97&lt;=$B$15,0,1))</f>
        <v>0</v>
      </c>
      <c r="G113" s="28">
        <f>IF(Лист1!J97=-1,1,IF(Лист1!J97&lt;=$B$15,0,1))</f>
        <v>0</v>
      </c>
      <c r="H113" s="28">
        <f>IF(Лист1!L97=-1,1,IF(Лист1!L97&lt;=$B$15,0,1))</f>
        <v>0</v>
      </c>
      <c r="I113" s="28">
        <f>IF(Лист1!F97=-1,1,IF(Лист1!F97&lt;=$B$15,0,1))</f>
        <v>0</v>
      </c>
      <c r="J113" s="28">
        <f>IF(Лист1!B97=-1,1,IF(Лист1!B97&lt;=$B$15,0,1))</f>
        <v>0</v>
      </c>
      <c r="K113" s="28">
        <f>IF(Лист1!O97=-1,1,IF(Лист1!O97&lt;=$B$15,0,1))</f>
        <v>0</v>
      </c>
      <c r="L113" s="28">
        <f>IF(Лист1!M97=-1,1,IF(Лист1!M97&lt;=$B$15,0,1))</f>
        <v>0</v>
      </c>
      <c r="M113" s="28">
        <f>IF(SUM(B113:C113)+J113&gt;0,2,IF(Лист1!C97=-1,1,IF(Лист1!C97&lt;=$B$15,0,1)))</f>
        <v>0</v>
      </c>
      <c r="N113" s="28">
        <f>IF((SUM(B113:C113)+K113)&gt;0,2,IF(Лист1!P97=-1,1,IF(Лист1!P97&lt;=$B$15,0,1)))</f>
        <v>0</v>
      </c>
      <c r="O113" s="28">
        <f>IF((SUM(B113:C113)+L113)&gt;0,2,IF(Лист1!N97=-1,1,IF(Лист1!N97&lt;=$B$15,0,1)))</f>
        <v>0</v>
      </c>
      <c r="P113" s="28">
        <f>IF(SUM(B113:C113)+J113&gt;0,2,IF(Лист1!D97=-1,1,IF(Лист1!D97&lt;=$B$15,0,1)))</f>
        <v>0</v>
      </c>
      <c r="Q113" s="28">
        <f>IF((SUM(B113:C113)+K113)&gt;0,2,IF(Лист1!Q97=-1,1,IF(Лист1!Q97&lt;=$B$15,0,1)))</f>
        <v>0</v>
      </c>
      <c r="R113" s="28">
        <f t="shared" si="3"/>
        <v>0</v>
      </c>
      <c r="AF113" s="9" t="s">
        <v>24</v>
      </c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1"/>
    </row>
    <row r="114" spans="1:46" x14ac:dyDescent="0.25">
      <c r="A114" s="28">
        <f>Лист1!A98</f>
        <v>97</v>
      </c>
      <c r="B114" s="28">
        <f>IF(Лист1!E98=-1,1,IF(Лист1!E98&lt;=$B$15,0,1))</f>
        <v>0</v>
      </c>
      <c r="C114" s="28">
        <f>IF(Лист1!K98=-1,1,IF(Лист1!K98&lt;=$B$15,0,1))</f>
        <v>0</v>
      </c>
      <c r="D114" s="28">
        <f>IF(Лист1!G98=-1,1,IF(Лист1!G98&lt;=$B$15,0,1))</f>
        <v>0</v>
      </c>
      <c r="E114" s="28">
        <f>IF(Лист1!H98=-1,1,IF(Лист1!H98&lt;=$B$15,0,1))</f>
        <v>0</v>
      </c>
      <c r="F114" s="28">
        <f>IF(Лист1!I98=-1,1,IF(Лист1!I98&lt;=$B$15,0,1))</f>
        <v>0</v>
      </c>
      <c r="G114" s="28">
        <f>IF(Лист1!J98=-1,1,IF(Лист1!J98&lt;=$B$15,0,1))</f>
        <v>0</v>
      </c>
      <c r="H114" s="28">
        <f>IF(Лист1!L98=-1,1,IF(Лист1!L98&lt;=$B$15,0,1))</f>
        <v>0</v>
      </c>
      <c r="I114" s="28">
        <f>IF(Лист1!F98=-1,1,IF(Лист1!F98&lt;=$B$15,0,1))</f>
        <v>0</v>
      </c>
      <c r="J114" s="28">
        <f>IF(Лист1!B98=-1,1,IF(Лист1!B98&lt;=$B$15,0,1))</f>
        <v>0</v>
      </c>
      <c r="K114" s="28">
        <f>IF(Лист1!O98=-1,1,IF(Лист1!O98&lt;=$B$15,0,1))</f>
        <v>0</v>
      </c>
      <c r="L114" s="28">
        <f>IF(Лист1!M98=-1,1,IF(Лист1!M98&lt;=$B$15,0,1))</f>
        <v>0</v>
      </c>
      <c r="M114" s="28">
        <f>IF(SUM(B114:C114)+J114&gt;0,2,IF(Лист1!C98=-1,1,IF(Лист1!C98&lt;=$B$15,0,1)))</f>
        <v>1</v>
      </c>
      <c r="N114" s="28">
        <f>IF((SUM(B114:C114)+K114)&gt;0,2,IF(Лист1!P98=-1,1,IF(Лист1!P98&lt;=$B$15,0,1)))</f>
        <v>0</v>
      </c>
      <c r="O114" s="28">
        <f>IF((SUM(B114:C114)+L114)&gt;0,2,IF(Лист1!N98=-1,1,IF(Лист1!N98&lt;=$B$15,0,1)))</f>
        <v>0</v>
      </c>
      <c r="P114" s="28">
        <f>IF(SUM(B114:C114)+J114&gt;0,2,IF(Лист1!D98=-1,1,IF(Лист1!D98&lt;=$B$15,0,1)))</f>
        <v>1</v>
      </c>
      <c r="Q114" s="28">
        <f>IF((SUM(B114:C114)+K114)&gt;0,2,IF(Лист1!Q98=-1,1,IF(Лист1!Q98&lt;=$B$15,0,1)))</f>
        <v>0</v>
      </c>
      <c r="R114" s="28">
        <f t="shared" si="3"/>
        <v>1</v>
      </c>
      <c r="AF114" s="9" t="s">
        <v>25</v>
      </c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1"/>
    </row>
    <row r="115" spans="1:46" x14ac:dyDescent="0.25">
      <c r="A115" s="28">
        <f>Лист1!A99</f>
        <v>98</v>
      </c>
      <c r="B115" s="28">
        <f>IF(Лист1!E99=-1,1,IF(Лист1!E99&lt;=$B$15,0,1))</f>
        <v>0</v>
      </c>
      <c r="C115" s="28">
        <f>IF(Лист1!K99=-1,1,IF(Лист1!K99&lt;=$B$15,0,1))</f>
        <v>0</v>
      </c>
      <c r="D115" s="28">
        <f>IF(Лист1!G99=-1,1,IF(Лист1!G99&lt;=$B$15,0,1))</f>
        <v>0</v>
      </c>
      <c r="E115" s="28">
        <f>IF(Лист1!H99=-1,1,IF(Лист1!H99&lt;=$B$15,0,1))</f>
        <v>0</v>
      </c>
      <c r="F115" s="28">
        <f>IF(Лист1!I99=-1,1,IF(Лист1!I99&lt;=$B$15,0,1))</f>
        <v>0</v>
      </c>
      <c r="G115" s="28">
        <f>IF(Лист1!J99=-1,1,IF(Лист1!J99&lt;=$B$15,0,1))</f>
        <v>0</v>
      </c>
      <c r="H115" s="28">
        <f>IF(Лист1!L99=-1,1,IF(Лист1!L99&lt;=$B$15,0,1))</f>
        <v>0</v>
      </c>
      <c r="I115" s="28">
        <f>IF(Лист1!F99=-1,1,IF(Лист1!F99&lt;=$B$15,0,1))</f>
        <v>0</v>
      </c>
      <c r="J115" s="28">
        <f>IF(Лист1!B99=-1,1,IF(Лист1!B99&lt;=$B$15,0,1))</f>
        <v>0</v>
      </c>
      <c r="K115" s="28">
        <f>IF(Лист1!O99=-1,1,IF(Лист1!O99&lt;=$B$15,0,1))</f>
        <v>0</v>
      </c>
      <c r="L115" s="28">
        <f>IF(Лист1!M99=-1,1,IF(Лист1!M99&lt;=$B$15,0,1))</f>
        <v>0</v>
      </c>
      <c r="M115" s="28">
        <f>IF(SUM(B115:C115)+J115&gt;0,2,IF(Лист1!C99=-1,1,IF(Лист1!C99&lt;=$B$15,0,1)))</f>
        <v>0</v>
      </c>
      <c r="N115" s="28">
        <f>IF((SUM(B115:C115)+K115)&gt;0,2,IF(Лист1!P99=-1,1,IF(Лист1!P99&lt;=$B$15,0,1)))</f>
        <v>0</v>
      </c>
      <c r="O115" s="28">
        <f>IF((SUM(B115:C115)+L115)&gt;0,2,IF(Лист1!N99=-1,1,IF(Лист1!N99&lt;=$B$15,0,1)))</f>
        <v>0</v>
      </c>
      <c r="P115" s="28">
        <f>IF(SUM(B115:C115)+J115&gt;0,2,IF(Лист1!D99=-1,1,IF(Лист1!D99&lt;=$B$15,0,1)))</f>
        <v>0</v>
      </c>
      <c r="Q115" s="28">
        <f>IF((SUM(B115:C115)+K115)&gt;0,2,IF(Лист1!Q99=-1,1,IF(Лист1!Q99&lt;=$B$15,0,1)))</f>
        <v>0</v>
      </c>
      <c r="R115" s="28">
        <f t="shared" si="3"/>
        <v>0</v>
      </c>
      <c r="AF115" s="9" t="s">
        <v>35</v>
      </c>
      <c r="AG115" s="10" t="str">
        <f>AF31</f>
        <v>\testIX</v>
      </c>
      <c r="AH115" s="10" t="s">
        <v>34</v>
      </c>
      <c r="AI115" s="10"/>
      <c r="AJ115" s="10"/>
      <c r="AK115" s="10" t="str">
        <f>J17</f>
        <v>DPRAM4KX64DATA_1,8</v>
      </c>
      <c r="AL115" s="10" t="s">
        <v>32</v>
      </c>
      <c r="AM115" s="10"/>
      <c r="AN115" s="10"/>
      <c r="AO115" s="10"/>
      <c r="AP115" s="10"/>
      <c r="AQ115" s="11"/>
    </row>
    <row r="116" spans="1:46" x14ac:dyDescent="0.25">
      <c r="A116" s="28">
        <f>Лист1!A100</f>
        <v>99</v>
      </c>
      <c r="B116" s="28">
        <f>IF(Лист1!E100=-1,1,IF(Лист1!E100&lt;=$B$15,0,1))</f>
        <v>0</v>
      </c>
      <c r="C116" s="28">
        <f>IF(Лист1!K100=-1,1,IF(Лист1!K100&lt;=$B$15,0,1))</f>
        <v>0</v>
      </c>
      <c r="D116" s="28">
        <f>IF(Лист1!G100=-1,1,IF(Лист1!G100&lt;=$B$15,0,1))</f>
        <v>0</v>
      </c>
      <c r="E116" s="28">
        <f>IF(Лист1!H100=-1,1,IF(Лист1!H100&lt;=$B$15,0,1))</f>
        <v>0</v>
      </c>
      <c r="F116" s="28">
        <f>IF(Лист1!I100=-1,1,IF(Лист1!I100&lt;=$B$15,0,1))</f>
        <v>0</v>
      </c>
      <c r="G116" s="28">
        <f>IF(Лист1!J100=-1,1,IF(Лист1!J100&lt;=$B$15,0,1))</f>
        <v>0</v>
      </c>
      <c r="H116" s="28">
        <f>IF(Лист1!L100=-1,1,IF(Лист1!L100&lt;=$B$15,0,1))</f>
        <v>0</v>
      </c>
      <c r="I116" s="28">
        <f>IF(Лист1!F100=-1,1,IF(Лист1!F100&lt;=$B$15,0,1))</f>
        <v>0</v>
      </c>
      <c r="J116" s="28">
        <f>IF(Лист1!B100=-1,1,IF(Лист1!B100&lt;=$B$15,0,1))</f>
        <v>0</v>
      </c>
      <c r="K116" s="28">
        <f>IF(Лист1!O100=-1,1,IF(Лист1!O100&lt;=$B$15,0,1))</f>
        <v>0</v>
      </c>
      <c r="L116" s="28">
        <f>IF(Лист1!M100=-1,1,IF(Лист1!M100&lt;=$B$15,0,1))</f>
        <v>0</v>
      </c>
      <c r="M116" s="28">
        <f>IF(SUM(B116:C116)+J116&gt;0,2,IF(Лист1!C100=-1,1,IF(Лист1!C100&lt;=$B$15,0,1)))</f>
        <v>0</v>
      </c>
      <c r="N116" s="28">
        <f>IF((SUM(B116:C116)+K116)&gt;0,2,IF(Лист1!P100=-1,1,IF(Лист1!P100&lt;=$B$15,0,1)))</f>
        <v>0</v>
      </c>
      <c r="O116" s="28">
        <f>IF((SUM(B116:C116)+L116)&gt;0,2,IF(Лист1!N100=-1,1,IF(Лист1!N100&lt;=$B$15,0,1)))</f>
        <v>0</v>
      </c>
      <c r="P116" s="28">
        <f>IF(SUM(B116:C116)+J116&gt;0,2,IF(Лист1!D100=-1,1,IF(Лист1!D100&lt;=$B$15,0,1)))</f>
        <v>0</v>
      </c>
      <c r="Q116" s="28">
        <f>IF((SUM(B116:C116)+K116)&gt;0,2,IF(Лист1!Q100=-1,1,IF(Лист1!Q100&lt;=$B$15,0,1)))</f>
        <v>0</v>
      </c>
      <c r="R116" s="28">
        <f t="shared" si="3"/>
        <v>0</v>
      </c>
      <c r="AF116" s="9" t="s">
        <v>26</v>
      </c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1"/>
    </row>
    <row r="117" spans="1:46" x14ac:dyDescent="0.25">
      <c r="A117" s="28">
        <f>Лист1!A101</f>
        <v>100</v>
      </c>
      <c r="B117" s="28">
        <f>IF(Лист1!E101=-1,1,IF(Лист1!E101&lt;=$B$15,0,1))</f>
        <v>0</v>
      </c>
      <c r="C117" s="28">
        <f>IF(Лист1!K101=-1,1,IF(Лист1!K101&lt;=$B$15,0,1))</f>
        <v>0</v>
      </c>
      <c r="D117" s="28">
        <f>IF(Лист1!G101=-1,1,IF(Лист1!G101&lt;=$B$15,0,1))</f>
        <v>0</v>
      </c>
      <c r="E117" s="28">
        <f>IF(Лист1!H101=-1,1,IF(Лист1!H101&lt;=$B$15,0,1))</f>
        <v>0</v>
      </c>
      <c r="F117" s="28">
        <f>IF(Лист1!I101=-1,1,IF(Лист1!I101&lt;=$B$15,0,1))</f>
        <v>0</v>
      </c>
      <c r="G117" s="28">
        <f>IF(Лист1!J101=-1,1,IF(Лист1!J101&lt;=$B$15,0,1))</f>
        <v>0</v>
      </c>
      <c r="H117" s="28">
        <f>IF(Лист1!L101=-1,1,IF(Лист1!L101&lt;=$B$15,0,1))</f>
        <v>0</v>
      </c>
      <c r="I117" s="28">
        <f>IF(Лист1!F101=-1,1,IF(Лист1!F101&lt;=$B$15,0,1))</f>
        <v>0</v>
      </c>
      <c r="J117" s="28">
        <f>IF(Лист1!B101=-1,1,IF(Лист1!B101&lt;=$B$15,0,1))</f>
        <v>0</v>
      </c>
      <c r="K117" s="28">
        <f>IF(Лист1!O101=-1,1,IF(Лист1!O101&lt;=$B$15,0,1))</f>
        <v>0</v>
      </c>
      <c r="L117" s="28">
        <f>IF(Лист1!M101=-1,1,IF(Лист1!M101&lt;=$B$15,0,1))</f>
        <v>0</v>
      </c>
      <c r="M117" s="28">
        <f>IF(SUM(B117:C117)+J117&gt;0,2,IF(Лист1!C101=-1,1,IF(Лист1!C101&lt;=$B$15,0,1)))</f>
        <v>0</v>
      </c>
      <c r="N117" s="28">
        <f>IF((SUM(B117:C117)+K117)&gt;0,2,IF(Лист1!P101=-1,1,IF(Лист1!P101&lt;=$B$15,0,1)))</f>
        <v>0</v>
      </c>
      <c r="O117" s="28">
        <f>IF((SUM(B117:C117)+L117)&gt;0,2,IF(Лист1!N101=-1,1,IF(Лист1!N101&lt;=$B$15,0,1)))</f>
        <v>0</v>
      </c>
      <c r="P117" s="28">
        <f>IF(SUM(B117:C117)+J117&gt;0,2,IF(Лист1!D101=-1,1,IF(Лист1!D101&lt;=$B$15,0,1)))</f>
        <v>0</v>
      </c>
      <c r="Q117" s="28">
        <f>IF((SUM(B117:C117)+K117)&gt;0,2,IF(Лист1!Q101=-1,1,IF(Лист1!Q101&lt;=$B$15,0,1)))</f>
        <v>0</v>
      </c>
      <c r="R117" s="28">
        <f t="shared" si="3"/>
        <v>0</v>
      </c>
      <c r="AF117" s="9" t="s">
        <v>27</v>
      </c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1"/>
    </row>
    <row r="118" spans="1:46" x14ac:dyDescent="0.25">
      <c r="A118" s="28">
        <f>Лист1!A102</f>
        <v>101</v>
      </c>
      <c r="B118" s="28">
        <f>IF(Лист1!E102=-1,1,IF(Лист1!E102&lt;=$B$15,0,1))</f>
        <v>0</v>
      </c>
      <c r="C118" s="28">
        <f>IF(Лист1!K102=-1,1,IF(Лист1!K102&lt;=$B$15,0,1))</f>
        <v>0</v>
      </c>
      <c r="D118" s="28">
        <f>IF(Лист1!G102=-1,1,IF(Лист1!G102&lt;=$B$15,0,1))</f>
        <v>0</v>
      </c>
      <c r="E118" s="28">
        <f>IF(Лист1!H102=-1,1,IF(Лист1!H102&lt;=$B$15,0,1))</f>
        <v>0</v>
      </c>
      <c r="F118" s="28">
        <f>IF(Лист1!I102=-1,1,IF(Лист1!I102&lt;=$B$15,0,1))</f>
        <v>0</v>
      </c>
      <c r="G118" s="28">
        <f>IF(Лист1!J102=-1,1,IF(Лист1!J102&lt;=$B$15,0,1))</f>
        <v>0</v>
      </c>
      <c r="H118" s="28">
        <f>IF(Лист1!L102=-1,1,IF(Лист1!L102&lt;=$B$15,0,1))</f>
        <v>0</v>
      </c>
      <c r="I118" s="28">
        <f>IF(Лист1!F102=-1,1,IF(Лист1!F102&lt;=$B$15,0,1))</f>
        <v>0</v>
      </c>
      <c r="J118" s="28">
        <f>IF(Лист1!B102=-1,1,IF(Лист1!B102&lt;=$B$15,0,1))</f>
        <v>0</v>
      </c>
      <c r="K118" s="28">
        <f>IF(Лист1!O102=-1,1,IF(Лист1!O102&lt;=$B$15,0,1))</f>
        <v>0</v>
      </c>
      <c r="L118" s="28">
        <f>IF(Лист1!M102=-1,1,IF(Лист1!M102&lt;=$B$15,0,1))</f>
        <v>0</v>
      </c>
      <c r="M118" s="28">
        <f>IF(SUM(B118:C118)+J118&gt;0,2,IF(Лист1!C102=-1,1,IF(Лист1!C102&lt;=$B$15,0,1)))</f>
        <v>0</v>
      </c>
      <c r="N118" s="28">
        <f>IF((SUM(B118:C118)+K118)&gt;0,2,IF(Лист1!P102=-1,1,IF(Лист1!P102&lt;=$B$15,0,1)))</f>
        <v>0</v>
      </c>
      <c r="O118" s="28">
        <f>IF((SUM(B118:C118)+L118)&gt;0,2,IF(Лист1!N102=-1,1,IF(Лист1!N102&lt;=$B$15,0,1)))</f>
        <v>0</v>
      </c>
      <c r="P118" s="28">
        <f>IF(SUM(B118:C118)+J118&gt;0,2,IF(Лист1!D102=-1,1,IF(Лист1!D102&lt;=$B$15,0,1)))</f>
        <v>0</v>
      </c>
      <c r="Q118" s="28">
        <f>IF((SUM(B118:C118)+K118)&gt;0,2,IF(Лист1!Q102=-1,1,IF(Лист1!Q102&lt;=$B$15,0,1)))</f>
        <v>0</v>
      </c>
      <c r="R118" s="28">
        <f t="shared" si="3"/>
        <v>0</v>
      </c>
      <c r="AF118" s="9" t="s">
        <v>25</v>
      </c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1"/>
    </row>
    <row r="119" spans="1:46" x14ac:dyDescent="0.25">
      <c r="A119" s="28">
        <f>Лист1!A103</f>
        <v>102</v>
      </c>
      <c r="B119" s="28">
        <f>IF(Лист1!E103=-1,1,IF(Лист1!E103&lt;=$B$15,0,1))</f>
        <v>0</v>
      </c>
      <c r="C119" s="28">
        <f>IF(Лист1!K103=-1,1,IF(Лист1!K103&lt;=$B$15,0,1))</f>
        <v>0</v>
      </c>
      <c r="D119" s="28">
        <f>IF(Лист1!G103=-1,1,IF(Лист1!G103&lt;=$B$15,0,1))</f>
        <v>0</v>
      </c>
      <c r="E119" s="28">
        <f>IF(Лист1!H103=-1,1,IF(Лист1!H103&lt;=$B$15,0,1))</f>
        <v>0</v>
      </c>
      <c r="F119" s="28">
        <f>IF(Лист1!I103=-1,1,IF(Лист1!I103&lt;=$B$15,0,1))</f>
        <v>0</v>
      </c>
      <c r="G119" s="28">
        <f>IF(Лист1!J103=-1,1,IF(Лист1!J103&lt;=$B$15,0,1))</f>
        <v>0</v>
      </c>
      <c r="H119" s="28">
        <f>IF(Лист1!L103=-1,1,IF(Лист1!L103&lt;=$B$15,0,1))</f>
        <v>0</v>
      </c>
      <c r="I119" s="28">
        <f>IF(Лист1!F103=-1,1,IF(Лист1!F103&lt;=$B$15,0,1))</f>
        <v>0</v>
      </c>
      <c r="J119" s="28">
        <f>IF(Лист1!B103=-1,1,IF(Лист1!B103&lt;=$B$15,0,1))</f>
        <v>0</v>
      </c>
      <c r="K119" s="28">
        <f>IF(Лист1!O103=-1,1,IF(Лист1!O103&lt;=$B$15,0,1))</f>
        <v>0</v>
      </c>
      <c r="L119" s="28">
        <f>IF(Лист1!M103=-1,1,IF(Лист1!M103&lt;=$B$15,0,1))</f>
        <v>0</v>
      </c>
      <c r="M119" s="28">
        <f>IF(SUM(B119:C119)+J119&gt;0,2,IF(Лист1!C103=-1,1,IF(Лист1!C103&lt;=$B$15,0,1)))</f>
        <v>0</v>
      </c>
      <c r="N119" s="28">
        <f>IF((SUM(B119:C119)+K119)&gt;0,2,IF(Лист1!P103=-1,1,IF(Лист1!P103&lt;=$B$15,0,1)))</f>
        <v>0</v>
      </c>
      <c r="O119" s="28">
        <f>IF((SUM(B119:C119)+L119)&gt;0,2,IF(Лист1!N103=-1,1,IF(Лист1!N103&lt;=$B$15,0,1)))</f>
        <v>0</v>
      </c>
      <c r="P119" s="28">
        <f>IF(SUM(B119:C119)+J119&gt;0,2,IF(Лист1!D103=-1,1,IF(Лист1!D103&lt;=$B$15,0,1)))</f>
        <v>0</v>
      </c>
      <c r="Q119" s="28">
        <f>IF((SUM(B119:C119)+K119)&gt;0,2,IF(Лист1!Q103=-1,1,IF(Лист1!Q103&lt;=$B$15,0,1)))</f>
        <v>0</v>
      </c>
      <c r="R119" s="28">
        <f t="shared" si="3"/>
        <v>0</v>
      </c>
      <c r="AF119" s="9" t="s">
        <v>35</v>
      </c>
      <c r="AG119" s="10" t="str">
        <f>AF32</f>
        <v>\testX</v>
      </c>
      <c r="AH119" s="10" t="s">
        <v>34</v>
      </c>
      <c r="AI119" s="10"/>
      <c r="AJ119" s="10"/>
      <c r="AK119" s="10" t="str">
        <f>K17</f>
        <v>SPRAMB2KX18DATA_1,8</v>
      </c>
      <c r="AL119" s="10" t="s">
        <v>32</v>
      </c>
      <c r="AM119" s="10"/>
      <c r="AN119" s="10"/>
      <c r="AO119" s="10"/>
      <c r="AP119" s="10"/>
      <c r="AQ119" s="11"/>
    </row>
    <row r="120" spans="1:46" x14ac:dyDescent="0.25">
      <c r="A120" s="28">
        <f>Лист1!A104</f>
        <v>103</v>
      </c>
      <c r="B120" s="28">
        <f>IF(Лист1!E104=-1,1,IF(Лист1!E104&lt;=$B$15,0,1))</f>
        <v>0</v>
      </c>
      <c r="C120" s="28">
        <f>IF(Лист1!K104=-1,1,IF(Лист1!K104&lt;=$B$15,0,1))</f>
        <v>0</v>
      </c>
      <c r="D120" s="28">
        <f>IF(Лист1!G104=-1,1,IF(Лист1!G104&lt;=$B$15,0,1))</f>
        <v>0</v>
      </c>
      <c r="E120" s="28">
        <f>IF(Лист1!H104=-1,1,IF(Лист1!H104&lt;=$B$15,0,1))</f>
        <v>0</v>
      </c>
      <c r="F120" s="28">
        <f>IF(Лист1!I104=-1,1,IF(Лист1!I104&lt;=$B$15,0,1))</f>
        <v>0</v>
      </c>
      <c r="G120" s="28">
        <f>IF(Лист1!J104=-1,1,IF(Лист1!J104&lt;=$B$15,0,1))</f>
        <v>0</v>
      </c>
      <c r="H120" s="28">
        <f>IF(Лист1!L104=-1,1,IF(Лист1!L104&lt;=$B$15,0,1))</f>
        <v>0</v>
      </c>
      <c r="I120" s="28">
        <f>IF(Лист1!F104=-1,1,IF(Лист1!F104&lt;=$B$15,0,1))</f>
        <v>0</v>
      </c>
      <c r="J120" s="28">
        <f>IF(Лист1!B104=-1,1,IF(Лист1!B104&lt;=$B$15,0,1))</f>
        <v>0</v>
      </c>
      <c r="K120" s="28">
        <f>IF(Лист1!O104=-1,1,IF(Лист1!O104&lt;=$B$15,0,1))</f>
        <v>0</v>
      </c>
      <c r="L120" s="28">
        <f>IF(Лист1!M104=-1,1,IF(Лист1!M104&lt;=$B$15,0,1))</f>
        <v>0</v>
      </c>
      <c r="M120" s="28">
        <f>IF(SUM(B120:C120)+J120&gt;0,2,IF(Лист1!C104=-1,1,IF(Лист1!C104&lt;=$B$15,0,1)))</f>
        <v>0</v>
      </c>
      <c r="N120" s="28">
        <f>IF((SUM(B120:C120)+K120)&gt;0,2,IF(Лист1!P104=-1,1,IF(Лист1!P104&lt;=$B$15,0,1)))</f>
        <v>0</v>
      </c>
      <c r="O120" s="28">
        <f>IF((SUM(B120:C120)+L120)&gt;0,2,IF(Лист1!N104=-1,1,IF(Лист1!N104&lt;=$B$15,0,1)))</f>
        <v>0</v>
      </c>
      <c r="P120" s="28">
        <f>IF(SUM(B120:C120)+J120&gt;0,2,IF(Лист1!D104=-1,1,IF(Лист1!D104&lt;=$B$15,0,1)))</f>
        <v>0</v>
      </c>
      <c r="Q120" s="28">
        <f>IF((SUM(B120:C120)+K120)&gt;0,2,IF(Лист1!Q104=-1,1,IF(Лист1!Q104&lt;=$B$15,0,1)))</f>
        <v>0</v>
      </c>
      <c r="R120" s="28">
        <f t="shared" si="3"/>
        <v>0</v>
      </c>
      <c r="AF120" s="9" t="s">
        <v>26</v>
      </c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1"/>
    </row>
    <row r="121" spans="1:46" x14ac:dyDescent="0.25">
      <c r="A121" s="28">
        <f>Лист1!A105</f>
        <v>104</v>
      </c>
      <c r="B121" s="28">
        <f>IF(Лист1!E105=-1,1,IF(Лист1!E105&lt;=$B$15,0,1))</f>
        <v>0</v>
      </c>
      <c r="C121" s="28">
        <f>IF(Лист1!K105=-1,1,IF(Лист1!K105&lt;=$B$15,0,1))</f>
        <v>0</v>
      </c>
      <c r="D121" s="28">
        <f>IF(Лист1!G105=-1,1,IF(Лист1!G105&lt;=$B$15,0,1))</f>
        <v>0</v>
      </c>
      <c r="E121" s="28">
        <f>IF(Лист1!H105=-1,1,IF(Лист1!H105&lt;=$B$15,0,1))</f>
        <v>0</v>
      </c>
      <c r="F121" s="28">
        <f>IF(Лист1!I105=-1,1,IF(Лист1!I105&lt;=$B$15,0,1))</f>
        <v>0</v>
      </c>
      <c r="G121" s="28">
        <f>IF(Лист1!J105=-1,1,IF(Лист1!J105&lt;=$B$15,0,1))</f>
        <v>0</v>
      </c>
      <c r="H121" s="28">
        <f>IF(Лист1!L105=-1,1,IF(Лист1!L105&lt;=$B$15,0,1))</f>
        <v>0</v>
      </c>
      <c r="I121" s="28">
        <f>IF(Лист1!F105=-1,1,IF(Лист1!F105&lt;=$B$15,0,1))</f>
        <v>0</v>
      </c>
      <c r="J121" s="28">
        <f>IF(Лист1!B105=-1,1,IF(Лист1!B105&lt;=$B$15,0,1))</f>
        <v>0</v>
      </c>
      <c r="K121" s="28">
        <f>IF(Лист1!O105=-1,1,IF(Лист1!O105&lt;=$B$15,0,1))</f>
        <v>0</v>
      </c>
      <c r="L121" s="28">
        <f>IF(Лист1!M105=-1,1,IF(Лист1!M105&lt;=$B$15,0,1))</f>
        <v>0</v>
      </c>
      <c r="M121" s="28">
        <f>IF(SUM(B121:C121)+J121&gt;0,2,IF(Лист1!C105=-1,1,IF(Лист1!C105&lt;=$B$15,0,1)))</f>
        <v>0</v>
      </c>
      <c r="N121" s="28">
        <f>IF((SUM(B121:C121)+K121)&gt;0,2,IF(Лист1!P105=-1,1,IF(Лист1!P105&lt;=$B$15,0,1)))</f>
        <v>0</v>
      </c>
      <c r="O121" s="28">
        <f>IF((SUM(B121:C121)+L121)&gt;0,2,IF(Лист1!N105=-1,1,IF(Лист1!N105&lt;=$B$15,0,1)))</f>
        <v>0</v>
      </c>
      <c r="P121" s="28">
        <f>IF(SUM(B121:C121)+J121&gt;0,2,IF(Лист1!D105=-1,1,IF(Лист1!D105&lt;=$B$15,0,1)))</f>
        <v>0</v>
      </c>
      <c r="Q121" s="28">
        <f>IF((SUM(B121:C121)+K121)&gt;0,2,IF(Лист1!Q105=-1,1,IF(Лист1!Q105&lt;=$B$15,0,1)))</f>
        <v>0</v>
      </c>
      <c r="R121" s="28">
        <f t="shared" si="3"/>
        <v>0</v>
      </c>
      <c r="AF121" s="9" t="s">
        <v>28</v>
      </c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1"/>
    </row>
    <row r="122" spans="1:46" x14ac:dyDescent="0.25">
      <c r="A122" s="28">
        <f>Лист1!A106</f>
        <v>105</v>
      </c>
      <c r="B122" s="28">
        <f>IF(Лист1!E106=-1,1,IF(Лист1!E106&lt;=$B$15,0,1))</f>
        <v>0</v>
      </c>
      <c r="C122" s="28">
        <f>IF(Лист1!K106=-1,1,IF(Лист1!K106&lt;=$B$15,0,1))</f>
        <v>0</v>
      </c>
      <c r="D122" s="28">
        <f>IF(Лист1!G106=-1,1,IF(Лист1!G106&lt;=$B$15,0,1))</f>
        <v>0</v>
      </c>
      <c r="E122" s="28">
        <f>IF(Лист1!H106=-1,1,IF(Лист1!H106&lt;=$B$15,0,1))</f>
        <v>0</v>
      </c>
      <c r="F122" s="28">
        <f>IF(Лист1!I106=-1,1,IF(Лист1!I106&lt;=$B$15,0,1))</f>
        <v>0</v>
      </c>
      <c r="G122" s="28">
        <f>IF(Лист1!J106=-1,1,IF(Лист1!J106&lt;=$B$15,0,1))</f>
        <v>0</v>
      </c>
      <c r="H122" s="28">
        <f>IF(Лист1!L106=-1,1,IF(Лист1!L106&lt;=$B$15,0,1))</f>
        <v>0</v>
      </c>
      <c r="I122" s="28">
        <f>IF(Лист1!F106=-1,1,IF(Лист1!F106&lt;=$B$15,0,1))</f>
        <v>0</v>
      </c>
      <c r="J122" s="28">
        <f>IF(Лист1!B106=-1,1,IF(Лист1!B106&lt;=$B$15,0,1))</f>
        <v>0</v>
      </c>
      <c r="K122" s="28">
        <f>IF(Лист1!O106=-1,1,IF(Лист1!O106&lt;=$B$15,0,1))</f>
        <v>0</v>
      </c>
      <c r="L122" s="28">
        <f>IF(Лист1!M106=-1,1,IF(Лист1!M106&lt;=$B$15,0,1))</f>
        <v>0</v>
      </c>
      <c r="M122" s="28">
        <f>IF(SUM(B122:C122)+J122&gt;0,2,IF(Лист1!C106=-1,1,IF(Лист1!C106&lt;=$B$15,0,1)))</f>
        <v>1</v>
      </c>
      <c r="N122" s="28">
        <f>IF((SUM(B122:C122)+K122)&gt;0,2,IF(Лист1!P106=-1,1,IF(Лист1!P106&lt;=$B$15,0,1)))</f>
        <v>0</v>
      </c>
      <c r="O122" s="28">
        <f>IF((SUM(B122:C122)+L122)&gt;0,2,IF(Лист1!N106=-1,1,IF(Лист1!N106&lt;=$B$15,0,1)))</f>
        <v>0</v>
      </c>
      <c r="P122" s="28">
        <f>IF(SUM(B122:C122)+J122&gt;0,2,IF(Лист1!D106=-1,1,IF(Лист1!D106&lt;=$B$15,0,1)))</f>
        <v>1</v>
      </c>
      <c r="Q122" s="28">
        <f>IF((SUM(B122:C122)+K122)&gt;0,2,IF(Лист1!Q106=-1,1,IF(Лист1!Q106&lt;=$B$15,0,1)))</f>
        <v>0</v>
      </c>
      <c r="R122" s="28">
        <f t="shared" si="3"/>
        <v>1</v>
      </c>
      <c r="AF122" s="9" t="s">
        <v>24</v>
      </c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1"/>
    </row>
    <row r="123" spans="1:46" x14ac:dyDescent="0.25">
      <c r="A123" s="28">
        <f>Лист1!A107</f>
        <v>106</v>
      </c>
      <c r="B123" s="28">
        <f>IF(Лист1!E107=-1,1,IF(Лист1!E107&lt;=$B$15,0,1))</f>
        <v>0</v>
      </c>
      <c r="C123" s="28">
        <f>IF(Лист1!K107=-1,1,IF(Лист1!K107&lt;=$B$15,0,1))</f>
        <v>0</v>
      </c>
      <c r="D123" s="28">
        <f>IF(Лист1!G107=-1,1,IF(Лист1!G107&lt;=$B$15,0,1))</f>
        <v>0</v>
      </c>
      <c r="E123" s="28">
        <f>IF(Лист1!H107=-1,1,IF(Лист1!H107&lt;=$B$15,0,1))</f>
        <v>0</v>
      </c>
      <c r="F123" s="28">
        <f>IF(Лист1!I107=-1,1,IF(Лист1!I107&lt;=$B$15,0,1))</f>
        <v>0</v>
      </c>
      <c r="G123" s="28">
        <f>IF(Лист1!J107=-1,1,IF(Лист1!J107&lt;=$B$15,0,1))</f>
        <v>0</v>
      </c>
      <c r="H123" s="28">
        <f>IF(Лист1!L107=-1,1,IF(Лист1!L107&lt;=$B$15,0,1))</f>
        <v>0</v>
      </c>
      <c r="I123" s="28">
        <f>IF(Лист1!F107=-1,1,IF(Лист1!F107&lt;=$B$15,0,1))</f>
        <v>0</v>
      </c>
      <c r="J123" s="28">
        <f>IF(Лист1!B107=-1,1,IF(Лист1!B107&lt;=$B$15,0,1))</f>
        <v>0</v>
      </c>
      <c r="K123" s="28">
        <f>IF(Лист1!O107=-1,1,IF(Лист1!O107&lt;=$B$15,0,1))</f>
        <v>0</v>
      </c>
      <c r="L123" s="28">
        <f>IF(Лист1!M107=-1,1,IF(Лист1!M107&lt;=$B$15,0,1))</f>
        <v>0</v>
      </c>
      <c r="M123" s="28">
        <f>IF(SUM(B123:C123)+J123&gt;0,2,IF(Лист1!C107=-1,1,IF(Лист1!C107&lt;=$B$15,0,1)))</f>
        <v>0</v>
      </c>
      <c r="N123" s="28">
        <f>IF((SUM(B123:C123)+K123)&gt;0,2,IF(Лист1!P107=-1,1,IF(Лист1!P107&lt;=$B$15,0,1)))</f>
        <v>0</v>
      </c>
      <c r="O123" s="28">
        <f>IF((SUM(B123:C123)+L123)&gt;0,2,IF(Лист1!N107=-1,1,IF(Лист1!N107&lt;=$B$15,0,1)))</f>
        <v>0</v>
      </c>
      <c r="P123" s="28">
        <f>IF(SUM(B123:C123)+J123&gt;0,2,IF(Лист1!D107=-1,1,IF(Лист1!D107&lt;=$B$15,0,1)))</f>
        <v>0</v>
      </c>
      <c r="Q123" s="28">
        <f>IF((SUM(B123:C123)+K123)&gt;0,2,IF(Лист1!Q107=-1,1,IF(Лист1!Q107&lt;=$B$15,0,1)))</f>
        <v>0</v>
      </c>
      <c r="R123" s="28">
        <f t="shared" si="3"/>
        <v>0</v>
      </c>
      <c r="AF123" s="9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1"/>
    </row>
    <row r="124" spans="1:46" x14ac:dyDescent="0.25">
      <c r="A124" s="28">
        <f>Лист1!A108</f>
        <v>107</v>
      </c>
      <c r="B124" s="28">
        <f>IF(Лист1!E108=-1,1,IF(Лист1!E108&lt;=$B$15,0,1))</f>
        <v>0</v>
      </c>
      <c r="C124" s="28">
        <f>IF(Лист1!K108=-1,1,IF(Лист1!K108&lt;=$B$15,0,1))</f>
        <v>0</v>
      </c>
      <c r="D124" s="28">
        <f>IF(Лист1!G108=-1,1,IF(Лист1!G108&lt;=$B$15,0,1))</f>
        <v>0</v>
      </c>
      <c r="E124" s="28">
        <f>IF(Лист1!H108=-1,1,IF(Лист1!H108&lt;=$B$15,0,1))</f>
        <v>0</v>
      </c>
      <c r="F124" s="28">
        <f>IF(Лист1!I108=-1,1,IF(Лист1!I108&lt;=$B$15,0,1))</f>
        <v>0</v>
      </c>
      <c r="G124" s="28">
        <f>IF(Лист1!J108=-1,1,IF(Лист1!J108&lt;=$B$15,0,1))</f>
        <v>0</v>
      </c>
      <c r="H124" s="28">
        <f>IF(Лист1!L108=-1,1,IF(Лист1!L108&lt;=$B$15,0,1))</f>
        <v>0</v>
      </c>
      <c r="I124" s="28">
        <f>IF(Лист1!F108=-1,1,IF(Лист1!F108&lt;=$B$15,0,1))</f>
        <v>0</v>
      </c>
      <c r="J124" s="28">
        <f>IF(Лист1!B108=-1,1,IF(Лист1!B108&lt;=$B$15,0,1))</f>
        <v>0</v>
      </c>
      <c r="K124" s="28">
        <f>IF(Лист1!O108=-1,1,IF(Лист1!O108&lt;=$B$15,0,1))</f>
        <v>0</v>
      </c>
      <c r="L124" s="28">
        <f>IF(Лист1!M108=-1,1,IF(Лист1!M108&lt;=$B$15,0,1))</f>
        <v>0</v>
      </c>
      <c r="M124" s="28">
        <f>IF(SUM(B124:C124)+J124&gt;0,2,IF(Лист1!C108=-1,1,IF(Лист1!C108&lt;=$B$15,0,1)))</f>
        <v>0</v>
      </c>
      <c r="N124" s="28">
        <f>IF((SUM(B124:C124)+K124)&gt;0,2,IF(Лист1!P108=-1,1,IF(Лист1!P108&lt;=$B$15,0,1)))</f>
        <v>0</v>
      </c>
      <c r="O124" s="28">
        <f>IF((SUM(B124:C124)+L124)&gt;0,2,IF(Лист1!N108=-1,1,IF(Лист1!N108&lt;=$B$15,0,1)))</f>
        <v>0</v>
      </c>
      <c r="P124" s="28">
        <f>IF(SUM(B124:C124)+J124&gt;0,2,IF(Лист1!D108=-1,1,IF(Лист1!D108&lt;=$B$15,0,1)))</f>
        <v>0</v>
      </c>
      <c r="Q124" s="28">
        <f>IF((SUM(B124:C124)+K124)&gt;0,2,IF(Лист1!Q108=-1,1,IF(Лист1!Q108&lt;=$B$15,0,1)))</f>
        <v>0</v>
      </c>
      <c r="R124" s="28">
        <f t="shared" si="3"/>
        <v>0</v>
      </c>
      <c r="AF124" s="9" t="s">
        <v>25</v>
      </c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1"/>
    </row>
    <row r="125" spans="1:46" x14ac:dyDescent="0.25">
      <c r="A125" s="28">
        <f>Лист1!A109</f>
        <v>108</v>
      </c>
      <c r="B125" s="28">
        <f>IF(Лист1!E109=-1,1,IF(Лист1!E109&lt;=$B$15,0,1))</f>
        <v>0</v>
      </c>
      <c r="C125" s="28">
        <f>IF(Лист1!K109=-1,1,IF(Лист1!K109&lt;=$B$15,0,1))</f>
        <v>0</v>
      </c>
      <c r="D125" s="28">
        <f>IF(Лист1!G109=-1,1,IF(Лист1!G109&lt;=$B$15,0,1))</f>
        <v>0</v>
      </c>
      <c r="E125" s="28">
        <f>IF(Лист1!H109=-1,1,IF(Лист1!H109&lt;=$B$15,0,1))</f>
        <v>0</v>
      </c>
      <c r="F125" s="28">
        <f>IF(Лист1!I109=-1,1,IF(Лист1!I109&lt;=$B$15,0,1))</f>
        <v>0</v>
      </c>
      <c r="G125" s="28">
        <f>IF(Лист1!J109=-1,1,IF(Лист1!J109&lt;=$B$15,0,1))</f>
        <v>0</v>
      </c>
      <c r="H125" s="28">
        <f>IF(Лист1!L109=-1,1,IF(Лист1!L109&lt;=$B$15,0,1))</f>
        <v>0</v>
      </c>
      <c r="I125" s="28">
        <f>IF(Лист1!F109=-1,1,IF(Лист1!F109&lt;=$B$15,0,1))</f>
        <v>0</v>
      </c>
      <c r="J125" s="28">
        <f>IF(Лист1!B109=-1,1,IF(Лист1!B109&lt;=$B$15,0,1))</f>
        <v>0</v>
      </c>
      <c r="K125" s="28">
        <f>IF(Лист1!O109=-1,1,IF(Лист1!O109&lt;=$B$15,0,1))</f>
        <v>0</v>
      </c>
      <c r="L125" s="28">
        <f>IF(Лист1!M109=-1,1,IF(Лист1!M109&lt;=$B$15,0,1))</f>
        <v>0</v>
      </c>
      <c r="M125" s="28">
        <f>IF(SUM(B125:C125)+J125&gt;0,2,IF(Лист1!C109=-1,1,IF(Лист1!C109&lt;=$B$15,0,1)))</f>
        <v>0</v>
      </c>
      <c r="N125" s="28">
        <f>IF((SUM(B125:C125)+K125)&gt;0,2,IF(Лист1!P109=-1,1,IF(Лист1!P109&lt;=$B$15,0,1)))</f>
        <v>0</v>
      </c>
      <c r="O125" s="28">
        <f>IF((SUM(B125:C125)+L125)&gt;0,2,IF(Лист1!N109=-1,1,IF(Лист1!N109&lt;=$B$15,0,1)))</f>
        <v>0</v>
      </c>
      <c r="P125" s="28">
        <f>IF(SUM(B125:C125)+J125&gt;0,2,IF(Лист1!D109=-1,1,IF(Лист1!D109&lt;=$B$15,0,1)))</f>
        <v>0</v>
      </c>
      <c r="Q125" s="28">
        <f>IF((SUM(B125:C125)+K125)&gt;0,2,IF(Лист1!Q109=-1,1,IF(Лист1!Q109&lt;=$B$15,0,1)))</f>
        <v>0</v>
      </c>
      <c r="R125" s="28">
        <f t="shared" si="3"/>
        <v>0</v>
      </c>
      <c r="AF125" s="9" t="s">
        <v>35</v>
      </c>
      <c r="AG125" s="10" t="str">
        <f>AF33</f>
        <v>\testXI</v>
      </c>
      <c r="AH125" s="10" t="s">
        <v>34</v>
      </c>
      <c r="AI125" s="10"/>
      <c r="AJ125" s="10"/>
      <c r="AK125" s="10" t="str">
        <f>L17</f>
        <v>ROM8KX64DATA_1,8</v>
      </c>
      <c r="AL125" s="10" t="s">
        <v>32</v>
      </c>
      <c r="AM125" s="10"/>
      <c r="AN125" s="10"/>
      <c r="AO125" s="10"/>
      <c r="AP125" s="10"/>
      <c r="AQ125" s="11"/>
    </row>
    <row r="126" spans="1:46" x14ac:dyDescent="0.25">
      <c r="A126" s="28">
        <f>Лист1!A110</f>
        <v>109</v>
      </c>
      <c r="B126" s="28">
        <f>IF(Лист1!E110=-1,1,IF(Лист1!E110&lt;=$B$15,0,1))</f>
        <v>0</v>
      </c>
      <c r="C126" s="28">
        <f>IF(Лист1!K110=-1,1,IF(Лист1!K110&lt;=$B$15,0,1))</f>
        <v>0</v>
      </c>
      <c r="D126" s="28">
        <f>IF(Лист1!G110=-1,1,IF(Лист1!G110&lt;=$B$15,0,1))</f>
        <v>0</v>
      </c>
      <c r="E126" s="28">
        <f>IF(Лист1!H110=-1,1,IF(Лист1!H110&lt;=$B$15,0,1))</f>
        <v>0</v>
      </c>
      <c r="F126" s="28">
        <f>IF(Лист1!I110=-1,1,IF(Лист1!I110&lt;=$B$15,0,1))</f>
        <v>0</v>
      </c>
      <c r="G126" s="28">
        <f>IF(Лист1!J110=-1,1,IF(Лист1!J110&lt;=$B$15,0,1))</f>
        <v>0</v>
      </c>
      <c r="H126" s="28">
        <f>IF(Лист1!L110=-1,1,IF(Лист1!L110&lt;=$B$15,0,1))</f>
        <v>0</v>
      </c>
      <c r="I126" s="28">
        <f>IF(Лист1!F110=-1,1,IF(Лист1!F110&lt;=$B$15,0,1))</f>
        <v>0</v>
      </c>
      <c r="J126" s="28">
        <f>IF(Лист1!B110=-1,1,IF(Лист1!B110&lt;=$B$15,0,1))</f>
        <v>0</v>
      </c>
      <c r="K126" s="28">
        <f>IF(Лист1!O110=-1,1,IF(Лист1!O110&lt;=$B$15,0,1))</f>
        <v>0</v>
      </c>
      <c r="L126" s="28">
        <f>IF(Лист1!M110=-1,1,IF(Лист1!M110&lt;=$B$15,0,1))</f>
        <v>0</v>
      </c>
      <c r="M126" s="28">
        <f>IF(SUM(B126:C126)+J126&gt;0,2,IF(Лист1!C110=-1,1,IF(Лист1!C110&lt;=$B$15,0,1)))</f>
        <v>0</v>
      </c>
      <c r="N126" s="28">
        <f>IF((SUM(B126:C126)+K126)&gt;0,2,IF(Лист1!P110=-1,1,IF(Лист1!P110&lt;=$B$15,0,1)))</f>
        <v>0</v>
      </c>
      <c r="O126" s="28">
        <f>IF((SUM(B126:C126)+L126)&gt;0,2,IF(Лист1!N110=-1,1,IF(Лист1!N110&lt;=$B$15,0,1)))</f>
        <v>0</v>
      </c>
      <c r="P126" s="28">
        <f>IF(SUM(B126:C126)+J126&gt;0,2,IF(Лист1!D110=-1,1,IF(Лист1!D110&lt;=$B$15,0,1)))</f>
        <v>0</v>
      </c>
      <c r="Q126" s="28">
        <f>IF((SUM(B126:C126)+K126)&gt;0,2,IF(Лист1!Q110=-1,1,IF(Лист1!Q110&lt;=$B$15,0,1)))</f>
        <v>0</v>
      </c>
      <c r="R126" s="28">
        <f t="shared" si="3"/>
        <v>0</v>
      </c>
      <c r="AF126" s="9" t="s">
        <v>26</v>
      </c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1"/>
      <c r="AR126" s="28" t="s">
        <v>98</v>
      </c>
    </row>
    <row r="127" spans="1:46" x14ac:dyDescent="0.25">
      <c r="A127" s="28">
        <f>Лист1!A111</f>
        <v>110</v>
      </c>
      <c r="B127" s="28">
        <f>IF(Лист1!E111=-1,1,IF(Лист1!E111&lt;=$B$15,0,1))</f>
        <v>0</v>
      </c>
      <c r="C127" s="28">
        <f>IF(Лист1!K111=-1,1,IF(Лист1!K111&lt;=$B$15,0,1))</f>
        <v>0</v>
      </c>
      <c r="D127" s="28">
        <f>IF(Лист1!G111=-1,1,IF(Лист1!G111&lt;=$B$15,0,1))</f>
        <v>0</v>
      </c>
      <c r="E127" s="28">
        <f>IF(Лист1!H111=-1,1,IF(Лист1!H111&lt;=$B$15,0,1))</f>
        <v>0</v>
      </c>
      <c r="F127" s="28">
        <f>IF(Лист1!I111=-1,1,IF(Лист1!I111&lt;=$B$15,0,1))</f>
        <v>0</v>
      </c>
      <c r="G127" s="28">
        <f>IF(Лист1!J111=-1,1,IF(Лист1!J111&lt;=$B$15,0,1))</f>
        <v>0</v>
      </c>
      <c r="H127" s="28">
        <f>IF(Лист1!L111=-1,1,IF(Лист1!L111&lt;=$B$15,0,1))</f>
        <v>0</v>
      </c>
      <c r="I127" s="28">
        <f>IF(Лист1!F111=-1,1,IF(Лист1!F111&lt;=$B$15,0,1))</f>
        <v>0</v>
      </c>
      <c r="J127" s="28">
        <f>IF(Лист1!B111=-1,1,IF(Лист1!B111&lt;=$B$15,0,1))</f>
        <v>0</v>
      </c>
      <c r="K127" s="28">
        <f>IF(Лист1!O111=-1,1,IF(Лист1!O111&lt;=$B$15,0,1))</f>
        <v>0</v>
      </c>
      <c r="L127" s="28">
        <f>IF(Лист1!M111=-1,1,IF(Лист1!M111&lt;=$B$15,0,1))</f>
        <v>0</v>
      </c>
      <c r="M127" s="28">
        <f>IF(SUM(B127:C127)+J127&gt;0,2,IF(Лист1!C111=-1,1,IF(Лист1!C111&lt;=$B$15,0,1)))</f>
        <v>0</v>
      </c>
      <c r="N127" s="28">
        <f>IF((SUM(B127:C127)+K127)&gt;0,2,IF(Лист1!P111=-1,1,IF(Лист1!P111&lt;=$B$15,0,1)))</f>
        <v>0</v>
      </c>
      <c r="O127" s="28">
        <f>IF((SUM(B127:C127)+L127)&gt;0,2,IF(Лист1!N111=-1,1,IF(Лист1!N111&lt;=$B$15,0,1)))</f>
        <v>0</v>
      </c>
      <c r="P127" s="28">
        <f>IF(SUM(B127:C127)+J127&gt;0,2,IF(Лист1!D111=-1,1,IF(Лист1!D111&lt;=$B$15,0,1)))</f>
        <v>0</v>
      </c>
      <c r="Q127" s="28">
        <f>IF((SUM(B127:C127)+K127)&gt;0,2,IF(Лист1!Q111=-1,1,IF(Лист1!Q111&lt;=$B$15,0,1)))</f>
        <v>0</v>
      </c>
      <c r="R127" s="28">
        <f t="shared" si="3"/>
        <v>0</v>
      </c>
      <c r="AF127" s="9" t="s">
        <v>27</v>
      </c>
      <c r="AG127" s="26" t="s">
        <v>78</v>
      </c>
      <c r="AH127" s="26"/>
      <c r="AI127" s="26"/>
      <c r="AJ127" s="26"/>
      <c r="AK127" s="26"/>
      <c r="AL127" s="26"/>
      <c r="AM127" s="26"/>
      <c r="AN127" s="26" t="s">
        <v>33</v>
      </c>
      <c r="AO127" s="26"/>
      <c r="AP127" s="26"/>
      <c r="AQ127" s="32"/>
      <c r="AR127" s="33"/>
      <c r="AS127" s="33"/>
      <c r="AT127" s="33"/>
    </row>
    <row r="128" spans="1:46" x14ac:dyDescent="0.25">
      <c r="A128" s="28">
        <f>Лист1!A112</f>
        <v>111</v>
      </c>
      <c r="B128" s="28">
        <f>IF(Лист1!E112=-1,1,IF(Лист1!E112&lt;=$B$15,0,1))</f>
        <v>0</v>
      </c>
      <c r="C128" s="28">
        <f>IF(Лист1!K112=-1,1,IF(Лист1!K112&lt;=$B$15,0,1))</f>
        <v>0</v>
      </c>
      <c r="D128" s="28">
        <f>IF(Лист1!G112=-1,1,IF(Лист1!G112&lt;=$B$15,0,1))</f>
        <v>0</v>
      </c>
      <c r="E128" s="28">
        <f>IF(Лист1!H112=-1,1,IF(Лист1!H112&lt;=$B$15,0,1))</f>
        <v>0</v>
      </c>
      <c r="F128" s="28">
        <f>IF(Лист1!I112=-1,1,IF(Лист1!I112&lt;=$B$15,0,1))</f>
        <v>0</v>
      </c>
      <c r="G128" s="28">
        <f>IF(Лист1!J112=-1,1,IF(Лист1!J112&lt;=$B$15,0,1))</f>
        <v>0</v>
      </c>
      <c r="H128" s="28">
        <f>IF(Лист1!L112=-1,1,IF(Лист1!L112&lt;=$B$15,0,1))</f>
        <v>0</v>
      </c>
      <c r="I128" s="28">
        <f>IF(Лист1!F112=-1,1,IF(Лист1!F112&lt;=$B$15,0,1))</f>
        <v>0</v>
      </c>
      <c r="J128" s="28">
        <f>IF(Лист1!B112=-1,1,IF(Лист1!B112&lt;=$B$15,0,1))</f>
        <v>0</v>
      </c>
      <c r="K128" s="28">
        <f>IF(Лист1!O112=-1,1,IF(Лист1!O112&lt;=$B$15,0,1))</f>
        <v>0</v>
      </c>
      <c r="L128" s="28">
        <f>IF(Лист1!M112=-1,1,IF(Лист1!M112&lt;=$B$15,0,1))</f>
        <v>0</v>
      </c>
      <c r="M128" s="28">
        <f>IF(SUM(B128:C128)+J128&gt;0,2,IF(Лист1!C112=-1,1,IF(Лист1!C112&lt;=$B$15,0,1)))</f>
        <v>0</v>
      </c>
      <c r="N128" s="28">
        <f>IF((SUM(B128:C128)+K128)&gt;0,2,IF(Лист1!P112=-1,1,IF(Лист1!P112&lt;=$B$15,0,1)))</f>
        <v>0</v>
      </c>
      <c r="O128" s="28">
        <f>IF((SUM(B128:C128)+L128)&gt;0,2,IF(Лист1!N112=-1,1,IF(Лист1!N112&lt;=$B$15,0,1)))</f>
        <v>0</v>
      </c>
      <c r="P128" s="28">
        <f>IF(SUM(B128:C128)+J128&gt;0,2,IF(Лист1!D112=-1,1,IF(Лист1!D112&lt;=$B$15,0,1)))</f>
        <v>0</v>
      </c>
      <c r="Q128" s="28">
        <f>IF((SUM(B128:C128)+K128)&gt;0,2,IF(Лист1!Q112=-1,1,IF(Лист1!Q112&lt;=$B$15,0,1)))</f>
        <v>0</v>
      </c>
      <c r="R128" s="28">
        <f t="shared" si="3"/>
        <v>0</v>
      </c>
      <c r="AF128" s="9" t="s">
        <v>25</v>
      </c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1"/>
    </row>
    <row r="129" spans="1:43" x14ac:dyDescent="0.25">
      <c r="A129" s="28">
        <f>Лист1!A113</f>
        <v>112</v>
      </c>
      <c r="B129" s="28">
        <f>IF(Лист1!E113=-1,1,IF(Лист1!E113&lt;=$B$15,0,1))</f>
        <v>0</v>
      </c>
      <c r="C129" s="28">
        <f>IF(Лист1!K113=-1,1,IF(Лист1!K113&lt;=$B$15,0,1))</f>
        <v>0</v>
      </c>
      <c r="D129" s="28">
        <f>IF(Лист1!G113=-1,1,IF(Лист1!G113&lt;=$B$15,0,1))</f>
        <v>0</v>
      </c>
      <c r="E129" s="28">
        <f>IF(Лист1!H113=-1,1,IF(Лист1!H113&lt;=$B$15,0,1))</f>
        <v>0</v>
      </c>
      <c r="F129" s="28">
        <f>IF(Лист1!I113=-1,1,IF(Лист1!I113&lt;=$B$15,0,1))</f>
        <v>0</v>
      </c>
      <c r="G129" s="28">
        <f>IF(Лист1!J113=-1,1,IF(Лист1!J113&lt;=$B$15,0,1))</f>
        <v>0</v>
      </c>
      <c r="H129" s="28">
        <f>IF(Лист1!L113=-1,1,IF(Лист1!L113&lt;=$B$15,0,1))</f>
        <v>0</v>
      </c>
      <c r="I129" s="28">
        <f>IF(Лист1!F113=-1,1,IF(Лист1!F113&lt;=$B$15,0,1))</f>
        <v>0</v>
      </c>
      <c r="J129" s="28">
        <f>IF(Лист1!B113=-1,1,IF(Лист1!B113&lt;=$B$15,0,1))</f>
        <v>0</v>
      </c>
      <c r="K129" s="28">
        <f>IF(Лист1!O113=-1,1,IF(Лист1!O113&lt;=$B$15,0,1))</f>
        <v>0</v>
      </c>
      <c r="L129" s="28">
        <f>IF(Лист1!M113=-1,1,IF(Лист1!M113&lt;=$B$15,0,1))</f>
        <v>0</v>
      </c>
      <c r="M129" s="28">
        <f>IF(SUM(B129:C129)+J129&gt;0,2,IF(Лист1!C113=-1,1,IF(Лист1!C113&lt;=$B$15,0,1)))</f>
        <v>0</v>
      </c>
      <c r="N129" s="28">
        <f>IF((SUM(B129:C129)+K129)&gt;0,2,IF(Лист1!P113=-1,1,IF(Лист1!P113&lt;=$B$15,0,1)))</f>
        <v>0</v>
      </c>
      <c r="O129" s="28">
        <f>IF((SUM(B129:C129)+L129)&gt;0,2,IF(Лист1!N113=-1,1,IF(Лист1!N113&lt;=$B$15,0,1)))</f>
        <v>0</v>
      </c>
      <c r="P129" s="28">
        <f>IF(SUM(B129:C129)+J129&gt;0,2,IF(Лист1!D113=-1,1,IF(Лист1!D113&lt;=$B$15,0,1)))</f>
        <v>0</v>
      </c>
      <c r="Q129" s="28">
        <f>IF((SUM(B129:C129)+K129)&gt;0,2,IF(Лист1!Q113=-1,1,IF(Лист1!Q113&lt;=$B$15,0,1)))</f>
        <v>0</v>
      </c>
      <c r="R129" s="28">
        <f t="shared" si="3"/>
        <v>0</v>
      </c>
      <c r="AF129" s="9" t="s">
        <v>35</v>
      </c>
      <c r="AG129" s="10" t="str">
        <f>AF34</f>
        <v>\testXII</v>
      </c>
      <c r="AH129" s="10" t="s">
        <v>34</v>
      </c>
      <c r="AI129" s="10"/>
      <c r="AJ129" s="10"/>
      <c r="AK129" s="10" t="str">
        <f>M17</f>
        <v>DPRAM4KX64MARCHC_1,8</v>
      </c>
      <c r="AL129" s="10" t="s">
        <v>32</v>
      </c>
      <c r="AM129" s="10"/>
      <c r="AN129" s="10"/>
      <c r="AO129" s="10"/>
      <c r="AP129" s="10"/>
      <c r="AQ129" s="11"/>
    </row>
    <row r="130" spans="1:43" x14ac:dyDescent="0.25">
      <c r="A130" s="28">
        <f>Лист1!A114</f>
        <v>113</v>
      </c>
      <c r="B130" s="28">
        <f>IF(Лист1!E114=-1,1,IF(Лист1!E114&lt;=$B$15,0,1))</f>
        <v>0</v>
      </c>
      <c r="C130" s="28">
        <f>IF(Лист1!K114=-1,1,IF(Лист1!K114&lt;=$B$15,0,1))</f>
        <v>0</v>
      </c>
      <c r="D130" s="28">
        <f>IF(Лист1!G114=-1,1,IF(Лист1!G114&lt;=$B$15,0,1))</f>
        <v>0</v>
      </c>
      <c r="E130" s="28">
        <f>IF(Лист1!H114=-1,1,IF(Лист1!H114&lt;=$B$15,0,1))</f>
        <v>0</v>
      </c>
      <c r="F130" s="28">
        <f>IF(Лист1!I114=-1,1,IF(Лист1!I114&lt;=$B$15,0,1))</f>
        <v>0</v>
      </c>
      <c r="G130" s="28">
        <f>IF(Лист1!J114=-1,1,IF(Лист1!J114&lt;=$B$15,0,1))</f>
        <v>0</v>
      </c>
      <c r="H130" s="28">
        <f>IF(Лист1!L114=-1,1,IF(Лист1!L114&lt;=$B$15,0,1))</f>
        <v>0</v>
      </c>
      <c r="I130" s="28">
        <f>IF(Лист1!F114=-1,1,IF(Лист1!F114&lt;=$B$15,0,1))</f>
        <v>0</v>
      </c>
      <c r="J130" s="28">
        <f>IF(Лист1!B114=-1,1,IF(Лист1!B114&lt;=$B$15,0,1))</f>
        <v>0</v>
      </c>
      <c r="K130" s="28">
        <f>IF(Лист1!O114=-1,1,IF(Лист1!O114&lt;=$B$15,0,1))</f>
        <v>0</v>
      </c>
      <c r="L130" s="28">
        <f>IF(Лист1!M114=-1,1,IF(Лист1!M114&lt;=$B$15,0,1))</f>
        <v>0</v>
      </c>
      <c r="M130" s="28">
        <f>IF(SUM(B130:C130)+J130&gt;0,2,IF(Лист1!C114=-1,1,IF(Лист1!C114&lt;=$B$15,0,1)))</f>
        <v>0</v>
      </c>
      <c r="N130" s="28">
        <f>IF((SUM(B130:C130)+K130)&gt;0,2,IF(Лист1!P114=-1,1,IF(Лист1!P114&lt;=$B$15,0,1)))</f>
        <v>0</v>
      </c>
      <c r="O130" s="28">
        <f>IF((SUM(B130:C130)+L130)&gt;0,2,IF(Лист1!N114=-1,1,IF(Лист1!N114&lt;=$B$15,0,1)))</f>
        <v>0</v>
      </c>
      <c r="P130" s="28">
        <f>IF(SUM(B130:C130)+J130&gt;0,2,IF(Лист1!D114=-1,1,IF(Лист1!D114&lt;=$B$15,0,1)))</f>
        <v>0</v>
      </c>
      <c r="Q130" s="28">
        <f>IF((SUM(B130:C130)+K130)&gt;0,2,IF(Лист1!Q114=-1,1,IF(Лист1!Q114&lt;=$B$15,0,1)))</f>
        <v>0</v>
      </c>
      <c r="R130" s="28">
        <f t="shared" si="3"/>
        <v>0</v>
      </c>
      <c r="AF130" s="9" t="s">
        <v>26</v>
      </c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1"/>
    </row>
    <row r="131" spans="1:43" x14ac:dyDescent="0.25">
      <c r="A131" s="28">
        <f>Лист1!A115</f>
        <v>114</v>
      </c>
      <c r="B131" s="28">
        <f>IF(Лист1!E115=-1,1,IF(Лист1!E115&lt;=$B$15,0,1))</f>
        <v>0</v>
      </c>
      <c r="C131" s="28">
        <f>IF(Лист1!K115=-1,1,IF(Лист1!K115&lt;=$B$15,0,1))</f>
        <v>0</v>
      </c>
      <c r="D131" s="28">
        <f>IF(Лист1!G115=-1,1,IF(Лист1!G115&lt;=$B$15,0,1))</f>
        <v>0</v>
      </c>
      <c r="E131" s="28">
        <f>IF(Лист1!H115=-1,1,IF(Лист1!H115&lt;=$B$15,0,1))</f>
        <v>0</v>
      </c>
      <c r="F131" s="28">
        <f>IF(Лист1!I115=-1,1,IF(Лист1!I115&lt;=$B$15,0,1))</f>
        <v>0</v>
      </c>
      <c r="G131" s="28">
        <f>IF(Лист1!J115=-1,1,IF(Лист1!J115&lt;=$B$15,0,1))</f>
        <v>0</v>
      </c>
      <c r="H131" s="28">
        <f>IF(Лист1!L115=-1,1,IF(Лист1!L115&lt;=$B$15,0,1))</f>
        <v>0</v>
      </c>
      <c r="I131" s="28">
        <f>IF(Лист1!F115=-1,1,IF(Лист1!F115&lt;=$B$15,0,1))</f>
        <v>0</v>
      </c>
      <c r="J131" s="28">
        <f>IF(Лист1!B115=-1,1,IF(Лист1!B115&lt;=$B$15,0,1))</f>
        <v>0</v>
      </c>
      <c r="K131" s="28">
        <f>IF(Лист1!O115=-1,1,IF(Лист1!O115&lt;=$B$15,0,1))</f>
        <v>0</v>
      </c>
      <c r="L131" s="28">
        <f>IF(Лист1!M115=-1,1,IF(Лист1!M115&lt;=$B$15,0,1))</f>
        <v>0</v>
      </c>
      <c r="M131" s="28">
        <f>IF(SUM(B131:C131)+J131&gt;0,2,IF(Лист1!C115=-1,1,IF(Лист1!C115&lt;=$B$15,0,1)))</f>
        <v>0</v>
      </c>
      <c r="N131" s="28">
        <f>IF((SUM(B131:C131)+K131)&gt;0,2,IF(Лист1!P115=-1,1,IF(Лист1!P115&lt;=$B$15,0,1)))</f>
        <v>0</v>
      </c>
      <c r="O131" s="28">
        <f>IF((SUM(B131:C131)+L131)&gt;0,2,IF(Лист1!N115=-1,1,IF(Лист1!N115&lt;=$B$15,0,1)))</f>
        <v>0</v>
      </c>
      <c r="P131" s="28">
        <f>IF(SUM(B131:C131)+J131&gt;0,2,IF(Лист1!D115=-1,1,IF(Лист1!D115&lt;=$B$15,0,1)))</f>
        <v>0</v>
      </c>
      <c r="Q131" s="28">
        <f>IF((SUM(B131:C131)+K131)&gt;0,2,IF(Лист1!Q115=-1,1,IF(Лист1!Q115&lt;=$B$15,0,1)))</f>
        <v>0</v>
      </c>
      <c r="R131" s="28">
        <f t="shared" si="3"/>
        <v>0</v>
      </c>
      <c r="AF131" s="9" t="s">
        <v>29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1"/>
    </row>
    <row r="132" spans="1:43" ht="15.75" thickBot="1" x14ac:dyDescent="0.3">
      <c r="A132" s="28">
        <f>Лист1!A116</f>
        <v>115</v>
      </c>
      <c r="B132" s="28">
        <f>IF(Лист1!E116=-1,1,IF(Лист1!E116&lt;=$B$15,0,1))</f>
        <v>0</v>
      </c>
      <c r="C132" s="28">
        <f>IF(Лист1!K116=-1,1,IF(Лист1!K116&lt;=$B$15,0,1))</f>
        <v>0</v>
      </c>
      <c r="D132" s="28">
        <f>IF(Лист1!G116=-1,1,IF(Лист1!G116&lt;=$B$15,0,1))</f>
        <v>0</v>
      </c>
      <c r="E132" s="28">
        <f>IF(Лист1!H116=-1,1,IF(Лист1!H116&lt;=$B$15,0,1))</f>
        <v>0</v>
      </c>
      <c r="F132" s="28">
        <f>IF(Лист1!I116=-1,1,IF(Лист1!I116&lt;=$B$15,0,1))</f>
        <v>0</v>
      </c>
      <c r="G132" s="28">
        <f>IF(Лист1!J116=-1,1,IF(Лист1!J116&lt;=$B$15,0,1))</f>
        <v>0</v>
      </c>
      <c r="H132" s="28">
        <f>IF(Лист1!L116=-1,1,IF(Лист1!L116&lt;=$B$15,0,1))</f>
        <v>0</v>
      </c>
      <c r="I132" s="28">
        <f>IF(Лист1!F116=-1,1,IF(Лист1!F116&lt;=$B$15,0,1))</f>
        <v>0</v>
      </c>
      <c r="J132" s="28">
        <f>IF(Лист1!B116=-1,1,IF(Лист1!B116&lt;=$B$15,0,1))</f>
        <v>0</v>
      </c>
      <c r="K132" s="28">
        <f>IF(Лист1!O116=-1,1,IF(Лист1!O116&lt;=$B$15,0,1))</f>
        <v>0</v>
      </c>
      <c r="L132" s="28">
        <f>IF(Лист1!M116=-1,1,IF(Лист1!M116&lt;=$B$15,0,1))</f>
        <v>0</v>
      </c>
      <c r="M132" s="28">
        <f>IF(SUM(B132:C132)+J132&gt;0,2,IF(Лист1!C116=-1,1,IF(Лист1!C116&lt;=$B$15,0,1)))</f>
        <v>0</v>
      </c>
      <c r="N132" s="28">
        <f>IF((SUM(B132:C132)+K132)&gt;0,2,IF(Лист1!P116=-1,1,IF(Лист1!P116&lt;=$B$15,0,1)))</f>
        <v>0</v>
      </c>
      <c r="O132" s="28">
        <f>IF((SUM(B132:C132)+L132)&gt;0,2,IF(Лист1!N116=-1,1,IF(Лист1!N116&lt;=$B$15,0,1)))</f>
        <v>0</v>
      </c>
      <c r="P132" s="28">
        <f>IF(SUM(B132:C132)+J132&gt;0,2,IF(Лист1!D116=-1,1,IF(Лист1!D116&lt;=$B$15,0,1)))</f>
        <v>0</v>
      </c>
      <c r="Q132" s="28">
        <f>IF((SUM(B132:C132)+K132)&gt;0,2,IF(Лист1!Q116=-1,1,IF(Лист1!Q116&lt;=$B$15,0,1)))</f>
        <v>0</v>
      </c>
      <c r="R132" s="28">
        <f t="shared" si="3"/>
        <v>0</v>
      </c>
      <c r="AF132" s="15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7"/>
    </row>
    <row r="133" spans="1:43" x14ac:dyDescent="0.25">
      <c r="A133" s="28">
        <f>Лист1!A117</f>
        <v>116</v>
      </c>
      <c r="B133" s="28">
        <f>IF(Лист1!E117=-1,1,IF(Лист1!E117&lt;=$B$15,0,1))</f>
        <v>0</v>
      </c>
      <c r="C133" s="28">
        <f>IF(Лист1!K117=-1,1,IF(Лист1!K117&lt;=$B$15,0,1))</f>
        <v>0</v>
      </c>
      <c r="D133" s="28">
        <f>IF(Лист1!G117=-1,1,IF(Лист1!G117&lt;=$B$15,0,1))</f>
        <v>0</v>
      </c>
      <c r="E133" s="28">
        <f>IF(Лист1!H117=-1,1,IF(Лист1!H117&lt;=$B$15,0,1))</f>
        <v>0</v>
      </c>
      <c r="F133" s="28">
        <f>IF(Лист1!I117=-1,1,IF(Лист1!I117&lt;=$B$15,0,1))</f>
        <v>0</v>
      </c>
      <c r="G133" s="28">
        <f>IF(Лист1!J117=-1,1,IF(Лист1!J117&lt;=$B$15,0,1))</f>
        <v>0</v>
      </c>
      <c r="H133" s="28">
        <f>IF(Лист1!L117=-1,1,IF(Лист1!L117&lt;=$B$15,0,1))</f>
        <v>0</v>
      </c>
      <c r="I133" s="28">
        <f>IF(Лист1!F117=-1,1,IF(Лист1!F117&lt;=$B$15,0,1))</f>
        <v>0</v>
      </c>
      <c r="J133" s="28">
        <f>IF(Лист1!B117=-1,1,IF(Лист1!B117&lt;=$B$15,0,1))</f>
        <v>0</v>
      </c>
      <c r="K133" s="28">
        <f>IF(Лист1!O117=-1,1,IF(Лист1!O117&lt;=$B$15,0,1))</f>
        <v>0</v>
      </c>
      <c r="L133" s="28">
        <f>IF(Лист1!M117=-1,1,IF(Лист1!M117&lt;=$B$15,0,1))</f>
        <v>0</v>
      </c>
      <c r="M133" s="28">
        <f>IF(SUM(B133:C133)+J133&gt;0,2,IF(Лист1!C117=-1,1,IF(Лист1!C117&lt;=$B$15,0,1)))</f>
        <v>0</v>
      </c>
      <c r="N133" s="28">
        <f>IF((SUM(B133:C133)+K133)&gt;0,2,IF(Лист1!P117=-1,1,IF(Лист1!P117&lt;=$B$15,0,1)))</f>
        <v>0</v>
      </c>
      <c r="O133" s="28">
        <f>IF((SUM(B133:C133)+L133)&gt;0,2,IF(Лист1!N117=-1,1,IF(Лист1!N117&lt;=$B$15,0,1)))</f>
        <v>0</v>
      </c>
      <c r="P133" s="28">
        <f>IF(SUM(B133:C133)+J133&gt;0,2,IF(Лист1!D117=-1,1,IF(Лист1!D117&lt;=$B$15,0,1)))</f>
        <v>0</v>
      </c>
      <c r="Q133" s="28">
        <f>IF((SUM(B133:C133)+K133)&gt;0,2,IF(Лист1!Q117=-1,1,IF(Лист1!Q117&lt;=$B$15,0,1)))</f>
        <v>0</v>
      </c>
      <c r="R133" s="28">
        <f t="shared" si="3"/>
        <v>0</v>
      </c>
      <c r="AF133" s="9" t="s">
        <v>21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5">
      <c r="A134" s="28">
        <f>Лист1!A118</f>
        <v>117</v>
      </c>
      <c r="B134" s="28">
        <f>IF(Лист1!E118=-1,1,IF(Лист1!E118&lt;=$B$15,0,1))</f>
        <v>0</v>
      </c>
      <c r="C134" s="28">
        <f>IF(Лист1!K118=-1,1,IF(Лист1!K118&lt;=$B$15,0,1))</f>
        <v>0</v>
      </c>
      <c r="D134" s="28">
        <f>IF(Лист1!G118=-1,1,IF(Лист1!G118&lt;=$B$15,0,1))</f>
        <v>0</v>
      </c>
      <c r="E134" s="28">
        <f>IF(Лист1!H118=-1,1,IF(Лист1!H118&lt;=$B$15,0,1))</f>
        <v>0</v>
      </c>
      <c r="F134" s="28">
        <f>IF(Лист1!I118=-1,1,IF(Лист1!I118&lt;=$B$15,0,1))</f>
        <v>0</v>
      </c>
      <c r="G134" s="28">
        <f>IF(Лист1!J118=-1,1,IF(Лист1!J118&lt;=$B$15,0,1))</f>
        <v>0</v>
      </c>
      <c r="H134" s="28">
        <f>IF(Лист1!L118=-1,1,IF(Лист1!L118&lt;=$B$15,0,1))</f>
        <v>0</v>
      </c>
      <c r="I134" s="28">
        <f>IF(Лист1!F118=-1,1,IF(Лист1!F118&lt;=$B$15,0,1))</f>
        <v>0</v>
      </c>
      <c r="J134" s="28">
        <f>IF(Лист1!B118=-1,1,IF(Лист1!B118&lt;=$B$15,0,1))</f>
        <v>0</v>
      </c>
      <c r="K134" s="28">
        <f>IF(Лист1!O118=-1,1,IF(Лист1!O118&lt;=$B$15,0,1))</f>
        <v>0</v>
      </c>
      <c r="L134" s="28">
        <f>IF(Лист1!M118=-1,1,IF(Лист1!M118&lt;=$B$15,0,1))</f>
        <v>0</v>
      </c>
      <c r="M134" s="28">
        <f>IF(SUM(B134:C134)+J134&gt;0,2,IF(Лист1!C118=-1,1,IF(Лист1!C118&lt;=$B$15,0,1)))</f>
        <v>0</v>
      </c>
      <c r="N134" s="28">
        <f>IF((SUM(B134:C134)+K134)&gt;0,2,IF(Лист1!P118=-1,1,IF(Лист1!P118&lt;=$B$15,0,1)))</f>
        <v>0</v>
      </c>
      <c r="O134" s="28">
        <f>IF((SUM(B134:C134)+L134)&gt;0,2,IF(Лист1!N118=-1,1,IF(Лист1!N118&lt;=$B$15,0,1)))</f>
        <v>0</v>
      </c>
      <c r="P134" s="28">
        <f>IF(SUM(B134:C134)+J134&gt;0,2,IF(Лист1!D118=-1,1,IF(Лист1!D118&lt;=$B$15,0,1)))</f>
        <v>0</v>
      </c>
      <c r="Q134" s="28">
        <f>IF((SUM(B134:C134)+K134)&gt;0,2,IF(Лист1!Q118=-1,1,IF(Лист1!Q118&lt;=$B$15,0,1)))</f>
        <v>0</v>
      </c>
      <c r="R134" s="28">
        <f t="shared" si="3"/>
        <v>0</v>
      </c>
      <c r="AF134" s="9" t="s">
        <v>22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x14ac:dyDescent="0.25">
      <c r="A135" s="28">
        <f>Лист1!A119</f>
        <v>118</v>
      </c>
      <c r="B135" s="28">
        <f>IF(Лист1!E119=-1,1,IF(Лист1!E119&lt;=$B$15,0,1))</f>
        <v>0</v>
      </c>
      <c r="C135" s="28">
        <f>IF(Лист1!K119=-1,1,IF(Лист1!K119&lt;=$B$15,0,1))</f>
        <v>0</v>
      </c>
      <c r="D135" s="28">
        <f>IF(Лист1!G119=-1,1,IF(Лист1!G119&lt;=$B$15,0,1))</f>
        <v>0</v>
      </c>
      <c r="E135" s="28">
        <f>IF(Лист1!H119=-1,1,IF(Лист1!H119&lt;=$B$15,0,1))</f>
        <v>0</v>
      </c>
      <c r="F135" s="28">
        <f>IF(Лист1!I119=-1,1,IF(Лист1!I119&lt;=$B$15,0,1))</f>
        <v>0</v>
      </c>
      <c r="G135" s="28">
        <f>IF(Лист1!J119=-1,1,IF(Лист1!J119&lt;=$B$15,0,1))</f>
        <v>0</v>
      </c>
      <c r="H135" s="28">
        <f>IF(Лист1!L119=-1,1,IF(Лист1!L119&lt;=$B$15,0,1))</f>
        <v>0</v>
      </c>
      <c r="I135" s="28">
        <f>IF(Лист1!F119=-1,1,IF(Лист1!F119&lt;=$B$15,0,1))</f>
        <v>0</v>
      </c>
      <c r="J135" s="28">
        <f>IF(Лист1!B119=-1,1,IF(Лист1!B119&lt;=$B$15,0,1))</f>
        <v>0</v>
      </c>
      <c r="K135" s="28">
        <f>IF(Лист1!O119=-1,1,IF(Лист1!O119&lt;=$B$15,0,1))</f>
        <v>0</v>
      </c>
      <c r="L135" s="28">
        <f>IF(Лист1!M119=-1,1,IF(Лист1!M119&lt;=$B$15,0,1))</f>
        <v>0</v>
      </c>
      <c r="M135" s="28">
        <f>IF(SUM(B135:C135)+J135&gt;0,2,IF(Лист1!C119=-1,1,IF(Лист1!C119&lt;=$B$15,0,1)))</f>
        <v>0</v>
      </c>
      <c r="N135" s="28">
        <f>IF((SUM(B135:C135)+K135)&gt;0,2,IF(Лист1!P119=-1,1,IF(Лист1!P119&lt;=$B$15,0,1)))</f>
        <v>0</v>
      </c>
      <c r="O135" s="28">
        <f>IF((SUM(B135:C135)+L135)&gt;0,2,IF(Лист1!N119=-1,1,IF(Лист1!N119&lt;=$B$15,0,1)))</f>
        <v>0</v>
      </c>
      <c r="P135" s="28">
        <f>IF(SUM(B135:C135)+J135&gt;0,2,IF(Лист1!D119=-1,1,IF(Лист1!D119&lt;=$B$15,0,1)))</f>
        <v>0</v>
      </c>
      <c r="Q135" s="28">
        <f>IF((SUM(B135:C135)+K135)&gt;0,2,IF(Лист1!Q119=-1,1,IF(Лист1!Q119&lt;=$B$15,0,1)))</f>
        <v>0</v>
      </c>
      <c r="R135" s="28">
        <f t="shared" si="3"/>
        <v>0</v>
      </c>
      <c r="AF135" s="9" t="s">
        <v>30</v>
      </c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1"/>
    </row>
    <row r="136" spans="1:43" x14ac:dyDescent="0.25">
      <c r="A136" s="28">
        <f>Лист1!A120</f>
        <v>119</v>
      </c>
      <c r="B136" s="28">
        <f>IF(Лист1!E120=-1,1,IF(Лист1!E120&lt;=$B$15,0,1))</f>
        <v>0</v>
      </c>
      <c r="C136" s="28">
        <f>IF(Лист1!K120=-1,1,IF(Лист1!K120&lt;=$B$15,0,1))</f>
        <v>0</v>
      </c>
      <c r="D136" s="28">
        <f>IF(Лист1!G120=-1,1,IF(Лист1!G120&lt;=$B$15,0,1))</f>
        <v>0</v>
      </c>
      <c r="E136" s="28">
        <f>IF(Лист1!H120=-1,1,IF(Лист1!H120&lt;=$B$15,0,1))</f>
        <v>0</v>
      </c>
      <c r="F136" s="28">
        <f>IF(Лист1!I120=-1,1,IF(Лист1!I120&lt;=$B$15,0,1))</f>
        <v>0</v>
      </c>
      <c r="G136" s="28">
        <f>IF(Лист1!J120=-1,1,IF(Лист1!J120&lt;=$B$15,0,1))</f>
        <v>0</v>
      </c>
      <c r="H136" s="28">
        <f>IF(Лист1!L120=-1,1,IF(Лист1!L120&lt;=$B$15,0,1))</f>
        <v>0</v>
      </c>
      <c r="I136" s="28">
        <f>IF(Лист1!F120=-1,1,IF(Лист1!F120&lt;=$B$15,0,1))</f>
        <v>0</v>
      </c>
      <c r="J136" s="28">
        <f>IF(Лист1!B120=-1,1,IF(Лист1!B120&lt;=$B$15,0,1))</f>
        <v>0</v>
      </c>
      <c r="K136" s="28">
        <f>IF(Лист1!O120=-1,1,IF(Лист1!O120&lt;=$B$15,0,1))</f>
        <v>0</v>
      </c>
      <c r="L136" s="28">
        <f>IF(Лист1!M120=-1,1,IF(Лист1!M120&lt;=$B$15,0,1))</f>
        <v>0</v>
      </c>
      <c r="M136" s="28">
        <f>IF(SUM(B136:C136)+J136&gt;0,2,IF(Лист1!C120=-1,1,IF(Лист1!C120&lt;=$B$15,0,1)))</f>
        <v>0</v>
      </c>
      <c r="N136" s="28">
        <f>IF((SUM(B136:C136)+K136)&gt;0,2,IF(Лист1!P120=-1,1,IF(Лист1!P120&lt;=$B$15,0,1)))</f>
        <v>0</v>
      </c>
      <c r="O136" s="28">
        <f>IF((SUM(B136:C136)+L136)&gt;0,2,IF(Лист1!N120=-1,1,IF(Лист1!N120&lt;=$B$15,0,1)))</f>
        <v>0</v>
      </c>
      <c r="P136" s="28">
        <f>IF(SUM(B136:C136)+J136&gt;0,2,IF(Лист1!D120=-1,1,IF(Лист1!D120&lt;=$B$15,0,1)))</f>
        <v>0</v>
      </c>
      <c r="Q136" s="28">
        <f>IF((SUM(B136:C136)+K136)&gt;0,2,IF(Лист1!Q120=-1,1,IF(Лист1!Q120&lt;=$B$15,0,1)))</f>
        <v>0</v>
      </c>
      <c r="R136" s="28">
        <f t="shared" si="3"/>
        <v>0</v>
      </c>
      <c r="AF136" s="9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1"/>
    </row>
    <row r="137" spans="1:43" x14ac:dyDescent="0.25">
      <c r="A137" s="28">
        <f>Лист1!A121</f>
        <v>120</v>
      </c>
      <c r="B137" s="28">
        <f>IF(Лист1!E121=-1,1,IF(Лист1!E121&lt;=$B$15,0,1))</f>
        <v>0</v>
      </c>
      <c r="C137" s="28">
        <f>IF(Лист1!K121=-1,1,IF(Лист1!K121&lt;=$B$15,0,1))</f>
        <v>0</v>
      </c>
      <c r="D137" s="28">
        <f>IF(Лист1!G121=-1,1,IF(Лист1!G121&lt;=$B$15,0,1))</f>
        <v>0</v>
      </c>
      <c r="E137" s="28">
        <f>IF(Лист1!H121=-1,1,IF(Лист1!H121&lt;=$B$15,0,1))</f>
        <v>0</v>
      </c>
      <c r="F137" s="28">
        <f>IF(Лист1!I121=-1,1,IF(Лист1!I121&lt;=$B$15,0,1))</f>
        <v>0</v>
      </c>
      <c r="G137" s="28">
        <f>IF(Лист1!J121=-1,1,IF(Лист1!J121&lt;=$B$15,0,1))</f>
        <v>0</v>
      </c>
      <c r="H137" s="28">
        <f>IF(Лист1!L121=-1,1,IF(Лист1!L121&lt;=$B$15,0,1))</f>
        <v>0</v>
      </c>
      <c r="I137" s="28">
        <f>IF(Лист1!F121=-1,1,IF(Лист1!F121&lt;=$B$15,0,1))</f>
        <v>0</v>
      </c>
      <c r="J137" s="28">
        <f>IF(Лист1!B121=-1,1,IF(Лист1!B121&lt;=$B$15,0,1))</f>
        <v>0</v>
      </c>
      <c r="K137" s="28">
        <f>IF(Лист1!O121=-1,1,IF(Лист1!O121&lt;=$B$15,0,1))</f>
        <v>0</v>
      </c>
      <c r="L137" s="28">
        <f>IF(Лист1!M121=-1,1,IF(Лист1!M121&lt;=$B$15,0,1))</f>
        <v>0</v>
      </c>
      <c r="M137" s="28">
        <f>IF(SUM(B137:C137)+J137&gt;0,2,IF(Лист1!C121=-1,1,IF(Лист1!C121&lt;=$B$15,0,1)))</f>
        <v>0</v>
      </c>
      <c r="N137" s="28">
        <f>IF((SUM(B137:C137)+K137)&gt;0,2,IF(Лист1!P121=-1,1,IF(Лист1!P121&lt;=$B$15,0,1)))</f>
        <v>0</v>
      </c>
      <c r="O137" s="28">
        <f>IF((SUM(B137:C137)+L137)&gt;0,2,IF(Лист1!N121=-1,1,IF(Лист1!N121&lt;=$B$15,0,1)))</f>
        <v>0</v>
      </c>
      <c r="P137" s="28">
        <f>IF(SUM(B137:C137)+J137&gt;0,2,IF(Лист1!D121=-1,1,IF(Лист1!D121&lt;=$B$15,0,1)))</f>
        <v>0</v>
      </c>
      <c r="Q137" s="28">
        <f>IF((SUM(B137:C137)+K137)&gt;0,2,IF(Лист1!Q121=-1,1,IF(Лист1!Q121&lt;=$B$15,0,1)))</f>
        <v>0</v>
      </c>
      <c r="R137" s="28">
        <f t="shared" si="3"/>
        <v>0</v>
      </c>
      <c r="AF137" s="9" t="s">
        <v>23</v>
      </c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1"/>
    </row>
    <row r="138" spans="1:43" x14ac:dyDescent="0.25">
      <c r="A138" s="28">
        <f>Лист1!A122</f>
        <v>121</v>
      </c>
      <c r="B138" s="28">
        <f>IF(Лист1!E122=-1,1,IF(Лист1!E122&lt;=$B$15,0,1))</f>
        <v>0</v>
      </c>
      <c r="C138" s="28">
        <f>IF(Лист1!K122=-1,1,IF(Лист1!K122&lt;=$B$15,0,1))</f>
        <v>0</v>
      </c>
      <c r="D138" s="28">
        <f>IF(Лист1!G122=-1,1,IF(Лист1!G122&lt;=$B$15,0,1))</f>
        <v>0</v>
      </c>
      <c r="E138" s="28">
        <f>IF(Лист1!H122=-1,1,IF(Лист1!H122&lt;=$B$15,0,1))</f>
        <v>0</v>
      </c>
      <c r="F138" s="28">
        <f>IF(Лист1!I122=-1,1,IF(Лист1!I122&lt;=$B$15,0,1))</f>
        <v>0</v>
      </c>
      <c r="G138" s="28">
        <f>IF(Лист1!J122=-1,1,IF(Лист1!J122&lt;=$B$15,0,1))</f>
        <v>0</v>
      </c>
      <c r="H138" s="28">
        <f>IF(Лист1!L122=-1,1,IF(Лист1!L122&lt;=$B$15,0,1))</f>
        <v>0</v>
      </c>
      <c r="I138" s="28">
        <f>IF(Лист1!F122=-1,1,IF(Лист1!F122&lt;=$B$15,0,1))</f>
        <v>0</v>
      </c>
      <c r="J138" s="28">
        <f>IF(Лист1!B122=-1,1,IF(Лист1!B122&lt;=$B$15,0,1))</f>
        <v>0</v>
      </c>
      <c r="K138" s="28">
        <f>IF(Лист1!O122=-1,1,IF(Лист1!O122&lt;=$B$15,0,1))</f>
        <v>0</v>
      </c>
      <c r="L138" s="28">
        <f>IF(Лист1!M122=-1,1,IF(Лист1!M122&lt;=$B$15,0,1))</f>
        <v>0</v>
      </c>
      <c r="M138" s="28">
        <f>IF(SUM(B138:C138)+J138&gt;0,2,IF(Лист1!C122=-1,1,IF(Лист1!C122&lt;=$B$15,0,1)))</f>
        <v>0</v>
      </c>
      <c r="N138" s="28">
        <f>IF((SUM(B138:C138)+K138)&gt;0,2,IF(Лист1!P122=-1,1,IF(Лист1!P122&lt;=$B$15,0,1)))</f>
        <v>0</v>
      </c>
      <c r="O138" s="28">
        <f>IF((SUM(B138:C138)+L138)&gt;0,2,IF(Лист1!N122=-1,1,IF(Лист1!N122&lt;=$B$15,0,1)))</f>
        <v>0</v>
      </c>
      <c r="P138" s="28">
        <f>IF(SUM(B138:C138)+J138&gt;0,2,IF(Лист1!D122=-1,1,IF(Лист1!D122&lt;=$B$15,0,1)))</f>
        <v>0</v>
      </c>
      <c r="Q138" s="28">
        <f>IF((SUM(B138:C138)+K138)&gt;0,2,IF(Лист1!Q122=-1,1,IF(Лист1!Q122&lt;=$B$15,0,1)))</f>
        <v>0</v>
      </c>
      <c r="R138" s="28">
        <f t="shared" si="3"/>
        <v>0</v>
      </c>
      <c r="AF138" s="9" t="s">
        <v>24</v>
      </c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1"/>
    </row>
    <row r="139" spans="1:43" x14ac:dyDescent="0.25">
      <c r="A139" s="28">
        <f>Лист1!A123</f>
        <v>122</v>
      </c>
      <c r="B139" s="28">
        <f>IF(Лист1!E123=-1,1,IF(Лист1!E123&lt;=$B$15,0,1))</f>
        <v>0</v>
      </c>
      <c r="C139" s="28">
        <f>IF(Лист1!K123=-1,1,IF(Лист1!K123&lt;=$B$15,0,1))</f>
        <v>0</v>
      </c>
      <c r="D139" s="28">
        <f>IF(Лист1!G123=-1,1,IF(Лист1!G123&lt;=$B$15,0,1))</f>
        <v>0</v>
      </c>
      <c r="E139" s="28">
        <f>IF(Лист1!H123=-1,1,IF(Лист1!H123&lt;=$B$15,0,1))</f>
        <v>0</v>
      </c>
      <c r="F139" s="28">
        <f>IF(Лист1!I123=-1,1,IF(Лист1!I123&lt;=$B$15,0,1))</f>
        <v>0</v>
      </c>
      <c r="G139" s="28">
        <f>IF(Лист1!J123=-1,1,IF(Лист1!J123&lt;=$B$15,0,1))</f>
        <v>0</v>
      </c>
      <c r="H139" s="28">
        <f>IF(Лист1!L123=-1,1,IF(Лист1!L123&lt;=$B$15,0,1))</f>
        <v>0</v>
      </c>
      <c r="I139" s="28">
        <f>IF(Лист1!F123=-1,1,IF(Лист1!F123&lt;=$B$15,0,1))</f>
        <v>0</v>
      </c>
      <c r="J139" s="28">
        <f>IF(Лист1!B123=-1,1,IF(Лист1!B123&lt;=$B$15,0,1))</f>
        <v>0</v>
      </c>
      <c r="K139" s="28">
        <f>IF(Лист1!O123=-1,1,IF(Лист1!O123&lt;=$B$15,0,1))</f>
        <v>0</v>
      </c>
      <c r="L139" s="28">
        <f>IF(Лист1!M123=-1,1,IF(Лист1!M123&lt;=$B$15,0,1))</f>
        <v>0</v>
      </c>
      <c r="M139" s="28">
        <f>IF(SUM(B139:C139)+J139&gt;0,2,IF(Лист1!C123=-1,1,IF(Лист1!C123&lt;=$B$15,0,1)))</f>
        <v>0</v>
      </c>
      <c r="N139" s="28">
        <f>IF((SUM(B139:C139)+K139)&gt;0,2,IF(Лист1!P123=-1,1,IF(Лист1!P123&lt;=$B$15,0,1)))</f>
        <v>0</v>
      </c>
      <c r="O139" s="28">
        <f>IF((SUM(B139:C139)+L139)&gt;0,2,IF(Лист1!N123=-1,1,IF(Лист1!N123&lt;=$B$15,0,1)))</f>
        <v>0</v>
      </c>
      <c r="P139" s="28">
        <f>IF(SUM(B139:C139)+J139&gt;0,2,IF(Лист1!D123=-1,1,IF(Лист1!D123&lt;=$B$15,0,1)))</f>
        <v>0</v>
      </c>
      <c r="Q139" s="28">
        <f>IF((SUM(B139:C139)+K139)&gt;0,2,IF(Лист1!Q123=-1,1,IF(Лист1!Q123&lt;=$B$15,0,1)))</f>
        <v>0</v>
      </c>
      <c r="R139" s="28">
        <f t="shared" si="3"/>
        <v>0</v>
      </c>
      <c r="AF139" s="9" t="s">
        <v>25</v>
      </c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1"/>
    </row>
    <row r="140" spans="1:43" x14ac:dyDescent="0.25">
      <c r="AF140" s="9" t="s">
        <v>35</v>
      </c>
      <c r="AG140" s="10" t="str">
        <f>AF35</f>
        <v>\testXIII</v>
      </c>
      <c r="AH140" s="10" t="s">
        <v>34</v>
      </c>
      <c r="AI140" s="10"/>
      <c r="AJ140" s="10"/>
      <c r="AK140" s="10" t="str">
        <f>N17</f>
        <v>SPRAMB2KX18MARCHC_1,8</v>
      </c>
      <c r="AL140" s="10" t="s">
        <v>32</v>
      </c>
      <c r="AM140" s="10"/>
      <c r="AN140" s="10"/>
      <c r="AO140" s="10"/>
      <c r="AP140" s="10"/>
      <c r="AQ140" s="11"/>
    </row>
    <row r="141" spans="1:43" x14ac:dyDescent="0.25">
      <c r="AF141" s="9" t="s">
        <v>26</v>
      </c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1"/>
    </row>
    <row r="142" spans="1:43" x14ac:dyDescent="0.25">
      <c r="AF142" s="9" t="s">
        <v>27</v>
      </c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1"/>
    </row>
    <row r="143" spans="1:43" x14ac:dyDescent="0.25">
      <c r="AF143" s="9" t="s">
        <v>25</v>
      </c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1"/>
    </row>
    <row r="144" spans="1:43" x14ac:dyDescent="0.25">
      <c r="AF144" s="9" t="s">
        <v>35</v>
      </c>
      <c r="AG144" s="10" t="str">
        <f>AF36</f>
        <v>\testXIV</v>
      </c>
      <c r="AH144" s="10" t="s">
        <v>34</v>
      </c>
      <c r="AI144" s="10"/>
      <c r="AJ144" s="10"/>
      <c r="AK144" s="10" t="str">
        <f>O17</f>
        <v>ROM8KX64READ_1,8</v>
      </c>
      <c r="AL144" s="10" t="s">
        <v>32</v>
      </c>
      <c r="AM144" s="10"/>
      <c r="AN144" s="10"/>
      <c r="AO144" s="10"/>
      <c r="AP144" s="10"/>
      <c r="AQ144" s="11"/>
    </row>
    <row r="145" spans="32:43" x14ac:dyDescent="0.25">
      <c r="AF145" s="9" t="s">
        <v>26</v>
      </c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1"/>
    </row>
    <row r="146" spans="32:43" x14ac:dyDescent="0.25">
      <c r="AF146" s="9" t="s">
        <v>28</v>
      </c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1"/>
    </row>
    <row r="147" spans="32:43" x14ac:dyDescent="0.25">
      <c r="AF147" s="9" t="s">
        <v>24</v>
      </c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1"/>
    </row>
    <row r="148" spans="32:43" x14ac:dyDescent="0.25">
      <c r="AF148" s="9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1"/>
    </row>
    <row r="149" spans="32:43" x14ac:dyDescent="0.25">
      <c r="AF149" s="9" t="s">
        <v>25</v>
      </c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1"/>
    </row>
    <row r="150" spans="32:43" x14ac:dyDescent="0.25">
      <c r="AF150" s="9" t="s">
        <v>35</v>
      </c>
      <c r="AG150" s="10" t="str">
        <f>AF37</f>
        <v>\testXV</v>
      </c>
      <c r="AH150" s="10" t="s">
        <v>34</v>
      </c>
      <c r="AI150" s="10"/>
      <c r="AJ150" s="10"/>
      <c r="AK150" s="10" t="str">
        <f>P17</f>
        <v>DPRAM4KX64RETFUNK_1,8</v>
      </c>
      <c r="AL150" s="10" t="s">
        <v>32</v>
      </c>
      <c r="AM150" s="10"/>
      <c r="AN150" s="10"/>
      <c r="AO150" s="10"/>
      <c r="AP150" s="10"/>
      <c r="AQ150" s="11"/>
    </row>
    <row r="151" spans="32:43" x14ac:dyDescent="0.25">
      <c r="AF151" s="9" t="s">
        <v>26</v>
      </c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1"/>
    </row>
    <row r="152" spans="32:43" x14ac:dyDescent="0.25">
      <c r="AF152" s="9" t="s">
        <v>27</v>
      </c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1"/>
    </row>
    <row r="153" spans="32:43" x14ac:dyDescent="0.25">
      <c r="AF153" s="9" t="s">
        <v>25</v>
      </c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1"/>
    </row>
    <row r="154" spans="32:43" x14ac:dyDescent="0.25">
      <c r="AF154" s="9" t="s">
        <v>35</v>
      </c>
      <c r="AG154" s="10" t="str">
        <f>AF38</f>
        <v>\testXVI</v>
      </c>
      <c r="AH154" s="10" t="s">
        <v>34</v>
      </c>
      <c r="AI154" s="10"/>
      <c r="AJ154" s="10"/>
      <c r="AK154" s="10" t="str">
        <f>Q17</f>
        <v>SPRAMB2KX18RETFUNK_1,8</v>
      </c>
      <c r="AL154" s="10" t="s">
        <v>32</v>
      </c>
      <c r="AM154" s="10"/>
      <c r="AN154" s="10"/>
      <c r="AO154" s="10"/>
      <c r="AP154" s="10"/>
      <c r="AQ154" s="11"/>
    </row>
    <row r="155" spans="32:43" x14ac:dyDescent="0.25">
      <c r="AF155" s="9" t="s">
        <v>26</v>
      </c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1"/>
    </row>
    <row r="156" spans="32:43" x14ac:dyDescent="0.25">
      <c r="AF156" s="9" t="s">
        <v>29</v>
      </c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1"/>
    </row>
    <row r="157" spans="32:43" ht="15.75" thickBot="1" x14ac:dyDescent="0.3">
      <c r="AF157" s="15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7"/>
    </row>
    <row r="158" spans="32:43" x14ac:dyDescent="0.25">
      <c r="AF158" s="9" t="s">
        <v>21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32:43" x14ac:dyDescent="0.25"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32:43" x14ac:dyDescent="0.25">
      <c r="AF160" s="10"/>
      <c r="AG160" s="3"/>
      <c r="AH160" s="3"/>
      <c r="AI160" s="3"/>
      <c r="AJ160" s="3"/>
      <c r="AK160" s="3"/>
      <c r="AL160" s="3"/>
      <c r="AM160" s="3"/>
      <c r="AN160" s="3"/>
      <c r="AO160" s="10"/>
      <c r="AP160" s="10"/>
      <c r="AQ160" s="11"/>
    </row>
    <row r="161" spans="32:43" x14ac:dyDescent="0.25">
      <c r="AF161" s="9" t="s">
        <v>22</v>
      </c>
      <c r="AG161" s="3"/>
      <c r="AH161" s="3"/>
      <c r="AI161" s="3"/>
      <c r="AJ161" s="3"/>
      <c r="AK161" s="3"/>
      <c r="AL161" s="3"/>
      <c r="AM161" s="3"/>
      <c r="AN161" s="3"/>
      <c r="AO161" s="10"/>
      <c r="AP161" s="10"/>
      <c r="AQ161" s="11"/>
    </row>
    <row r="162" spans="32:43" x14ac:dyDescent="0.25">
      <c r="AF162" s="9" t="s">
        <v>30</v>
      </c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1"/>
    </row>
    <row r="163" spans="32:43" x14ac:dyDescent="0.25">
      <c r="AF163" s="9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1"/>
    </row>
    <row r="164" spans="32:43" x14ac:dyDescent="0.25">
      <c r="AF164" s="9" t="s">
        <v>23</v>
      </c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1"/>
    </row>
    <row r="165" spans="32:43" x14ac:dyDescent="0.25">
      <c r="AF165" s="9" t="s">
        <v>24</v>
      </c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1"/>
    </row>
    <row r="166" spans="32:43" x14ac:dyDescent="0.25">
      <c r="AF166" s="9" t="s">
        <v>25</v>
      </c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1"/>
    </row>
    <row r="167" spans="32:43" x14ac:dyDescent="0.25">
      <c r="AF167" s="9" t="s">
        <v>35</v>
      </c>
      <c r="AG167" s="10" t="s">
        <v>1</v>
      </c>
      <c r="AH167" s="10" t="s">
        <v>34</v>
      </c>
      <c r="AI167" s="10"/>
      <c r="AJ167" s="10"/>
      <c r="AK167" s="10" t="str">
        <f>R17</f>
        <v>TOTAL_1,8</v>
      </c>
      <c r="AL167" s="10" t="s">
        <v>32</v>
      </c>
      <c r="AM167" s="10"/>
      <c r="AN167" s="10"/>
      <c r="AO167" s="10"/>
      <c r="AP167" s="10"/>
      <c r="AQ167" s="11"/>
    </row>
    <row r="168" spans="32:43" x14ac:dyDescent="0.25">
      <c r="AF168" s="9" t="s">
        <v>26</v>
      </c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1"/>
    </row>
    <row r="169" spans="32:43" x14ac:dyDescent="0.25">
      <c r="AF169" s="9" t="s">
        <v>29</v>
      </c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1"/>
    </row>
    <row r="170" spans="32:43" x14ac:dyDescent="0.25">
      <c r="AF170" s="9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1"/>
    </row>
    <row r="171" spans="32:43" x14ac:dyDescent="0.25">
      <c r="AF171" s="9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1"/>
    </row>
    <row r="172" spans="32:43" x14ac:dyDescent="0.25">
      <c r="AF172" s="9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1"/>
    </row>
    <row r="173" spans="32:43" x14ac:dyDescent="0.25">
      <c r="AF173" s="9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1"/>
    </row>
    <row r="174" spans="32:43" x14ac:dyDescent="0.25">
      <c r="AF174" s="9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1"/>
    </row>
    <row r="175" spans="32:43" x14ac:dyDescent="0.25">
      <c r="AF175" s="9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1"/>
    </row>
    <row r="176" spans="32:43" x14ac:dyDescent="0.25">
      <c r="AF176" s="9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1"/>
    </row>
    <row r="177" spans="32:43" x14ac:dyDescent="0.25">
      <c r="AF177" s="9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1"/>
    </row>
    <row r="178" spans="32:43" x14ac:dyDescent="0.25">
      <c r="AF178" s="9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1"/>
    </row>
    <row r="179" spans="32:43" x14ac:dyDescent="0.25">
      <c r="AF179" s="9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1"/>
    </row>
    <row r="180" spans="32:43" x14ac:dyDescent="0.25">
      <c r="AF180" s="9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1"/>
    </row>
    <row r="181" spans="32:43" x14ac:dyDescent="0.25">
      <c r="AF181" s="9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1"/>
    </row>
    <row r="182" spans="32:43" ht="15.75" thickBot="1" x14ac:dyDescent="0.3">
      <c r="AF182" s="15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2"/>
  <sheetViews>
    <sheetView topLeftCell="J86" zoomScale="70" zoomScaleNormal="70" workbookViewId="0">
      <selection activeCell="A17" sqref="A17:R139"/>
    </sheetView>
  </sheetViews>
  <sheetFormatPr defaultRowHeight="15" x14ac:dyDescent="0.25"/>
  <cols>
    <col min="1" max="1" width="27" style="28" customWidth="1"/>
    <col min="2" max="2" width="30.28515625" style="28" customWidth="1"/>
    <col min="3" max="3" width="34.42578125" style="28" customWidth="1"/>
    <col min="4" max="4" width="21.5703125" style="28" customWidth="1"/>
    <col min="5" max="5" width="24.28515625" style="28" customWidth="1"/>
    <col min="6" max="6" width="26" style="28" customWidth="1"/>
    <col min="7" max="7" width="24" style="28" customWidth="1"/>
    <col min="8" max="8" width="27" style="28" customWidth="1"/>
    <col min="9" max="9" width="26.85546875" style="28" customWidth="1"/>
    <col min="10" max="10" width="23" style="28" customWidth="1"/>
    <col min="11" max="11" width="23.85546875" style="28" customWidth="1"/>
    <col min="12" max="12" width="23.42578125" style="28" customWidth="1"/>
    <col min="13" max="13" width="20.7109375" style="28" customWidth="1"/>
    <col min="14" max="14" width="23.28515625" style="28" customWidth="1"/>
    <col min="15" max="15" width="26.140625" style="28" customWidth="1"/>
    <col min="16" max="16" width="27.85546875" style="28" customWidth="1"/>
    <col min="17" max="17" width="30.140625" style="28" customWidth="1"/>
    <col min="18" max="18" width="18.140625" style="28" customWidth="1"/>
    <col min="19" max="29" width="9.140625" style="28"/>
    <col min="30" max="30" width="22.85546875" style="28" customWidth="1"/>
    <col min="31" max="31" width="9.140625" style="28"/>
    <col min="32" max="32" width="29.5703125" style="28" customWidth="1"/>
    <col min="33" max="33" width="24.5703125" style="28" customWidth="1"/>
    <col min="34" max="34" width="15.85546875" style="28" customWidth="1"/>
    <col min="35" max="36" width="9.140625" style="28"/>
    <col min="37" max="37" width="26" style="28" customWidth="1"/>
    <col min="38" max="45" width="9.140625" style="28"/>
    <col min="46" max="46" width="9.140625" style="28" customWidth="1"/>
    <col min="47" max="16384" width="9.140625" style="28"/>
  </cols>
  <sheetData>
    <row r="1" spans="1:43" x14ac:dyDescent="0.25">
      <c r="AF1" s="5" t="s">
        <v>19</v>
      </c>
      <c r="AG1" s="6">
        <f>B15</f>
        <v>1.98</v>
      </c>
      <c r="AH1" s="7" t="s">
        <v>20</v>
      </c>
      <c r="AI1" s="7"/>
      <c r="AJ1" s="7"/>
      <c r="AK1" s="7"/>
      <c r="AL1" s="7"/>
      <c r="AM1" s="7"/>
      <c r="AN1" s="7"/>
      <c r="AO1" s="7"/>
      <c r="AP1" s="7"/>
      <c r="AQ1" s="8"/>
    </row>
    <row r="2" spans="1:43" x14ac:dyDescent="0.25">
      <c r="AF2" s="9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1"/>
    </row>
    <row r="3" spans="1:43" x14ac:dyDescent="0.25">
      <c r="AF3" s="22" t="s">
        <v>75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</row>
    <row r="4" spans="1:43" x14ac:dyDescent="0.25">
      <c r="AF4" s="9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</row>
    <row r="5" spans="1:43" x14ac:dyDescent="0.25">
      <c r="AF5" s="9" t="s">
        <v>36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</row>
    <row r="6" spans="1:43" x14ac:dyDescent="0.25">
      <c r="AF6" s="14" t="s">
        <v>73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</row>
    <row r="7" spans="1:43" x14ac:dyDescent="0.25">
      <c r="AF7" s="14" t="s">
        <v>56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</row>
    <row r="8" spans="1:43" x14ac:dyDescent="0.25">
      <c r="AF8" s="9" t="s">
        <v>37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"/>
    </row>
    <row r="9" spans="1:43" x14ac:dyDescent="0.25">
      <c r="AF9" s="9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/>
    </row>
    <row r="10" spans="1:43" x14ac:dyDescent="0.25">
      <c r="AF10" s="9" t="s">
        <v>14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/>
    </row>
    <row r="11" spans="1:43" x14ac:dyDescent="0.25">
      <c r="AF11" s="9" t="s">
        <v>15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</row>
    <row r="12" spans="1:43" x14ac:dyDescent="0.25">
      <c r="AF12" s="9" t="s">
        <v>16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</row>
    <row r="13" spans="1:43" x14ac:dyDescent="0.25">
      <c r="AF13" s="9" t="s">
        <v>17</v>
      </c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</row>
    <row r="14" spans="1:43" x14ac:dyDescent="0.25">
      <c r="AF14" s="9" t="s">
        <v>18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</row>
    <row r="15" spans="1:43" x14ac:dyDescent="0.25">
      <c r="A15" s="28" t="s">
        <v>0</v>
      </c>
      <c r="B15" s="19">
        <v>1.98</v>
      </c>
      <c r="AF15" s="3" t="s">
        <v>74</v>
      </c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</row>
    <row r="16" spans="1:43" x14ac:dyDescent="0.25">
      <c r="B16" s="28" t="s">
        <v>39</v>
      </c>
      <c r="C16" s="28" t="s">
        <v>40</v>
      </c>
      <c r="D16" s="28" t="s">
        <v>41</v>
      </c>
      <c r="E16" s="28" t="s">
        <v>42</v>
      </c>
      <c r="F16" s="28" t="s">
        <v>43</v>
      </c>
      <c r="G16" s="28" t="s">
        <v>44</v>
      </c>
      <c r="H16" s="28" t="s">
        <v>45</v>
      </c>
      <c r="I16" s="28" t="s">
        <v>46</v>
      </c>
      <c r="J16" s="28" t="s">
        <v>47</v>
      </c>
      <c r="K16" s="28" t="s">
        <v>48</v>
      </c>
      <c r="L16" s="28" t="s">
        <v>49</v>
      </c>
      <c r="M16" s="28" t="s">
        <v>50</v>
      </c>
      <c r="N16" s="28" t="s">
        <v>51</v>
      </c>
      <c r="O16" s="28" t="s">
        <v>52</v>
      </c>
      <c r="P16" s="28" t="s">
        <v>53</v>
      </c>
      <c r="Q16" s="28" t="s">
        <v>54</v>
      </c>
      <c r="R16" s="28" t="s">
        <v>55</v>
      </c>
      <c r="AF16" s="9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</row>
    <row r="17" spans="1:43" x14ac:dyDescent="0.25">
      <c r="A17" s="28" t="str">
        <f>Лист1!A1</f>
        <v>Die</v>
      </c>
      <c r="B17" s="28" t="str">
        <f>SUBSTITUTE((Лист1!E1&amp;" "&amp;B15)," ","_")</f>
        <v>IOTEST_1,98</v>
      </c>
      <c r="C17" s="28" t="str">
        <f>SUBSTITUTE((Лист1!K1&amp;" "&amp;B15)," ","_")</f>
        <v>NANDTREE_1,98</v>
      </c>
      <c r="D17" s="28" t="str">
        <f>SUBSTITUTE((Лист1!G1&amp;" "&amp;B15)," ","_")</f>
        <v>LOGIC1_1,98</v>
      </c>
      <c r="E17" s="28" t="str">
        <f>SUBSTITUTE((Лист1!H1&amp;" "&amp;B15)," ","_")</f>
        <v>LOGIC2_1,98</v>
      </c>
      <c r="F17" s="28" t="str">
        <f>SUBSTITUTE((Лист1!I1&amp;" "&amp;B15)," ","_")</f>
        <v>LOGIC3_1,98</v>
      </c>
      <c r="G17" s="28" t="str">
        <f>SUBSTITUTE((Лист1!J1&amp;" "&amp;B15)," ","_")</f>
        <v>LOGIC4_1,98</v>
      </c>
      <c r="H17" s="28" t="str">
        <f>SUBSTITUTE((Лист1!L1&amp;" "&amp;B15)," ","_")</f>
        <v>PUPD_1,98</v>
      </c>
      <c r="I17" s="28" t="str">
        <f>SUBSTITUTE((Лист1!F1&amp;" "&amp;B15)," ","_")</f>
        <v>LIFETEST_1,98</v>
      </c>
      <c r="J17" s="20" t="str">
        <f>SUBSTITUTE((Лист1!B1&amp;" "&amp;$B$15)," ","_")</f>
        <v>DPRAM4KX64DATA_1,98</v>
      </c>
      <c r="K17" s="20" t="str">
        <f>SUBSTITUTE((Лист1!O1&amp;" "&amp;$B$15)," ","_")</f>
        <v>SPRAMB2KX18DATA_1,98</v>
      </c>
      <c r="L17" s="20" t="str">
        <f>SUBSTITUTE((Лист1!M1&amp;" "&amp;$B$15)," ","_")</f>
        <v>ROM8KX64DATA_1,98</v>
      </c>
      <c r="M17" s="20" t="str">
        <f>SUBSTITUTE((Лист1!C1&amp;" "&amp;$B$15)," ","_")</f>
        <v>DPRAM4KX64MARCHC_1,98</v>
      </c>
      <c r="N17" s="20" t="str">
        <f>SUBSTITUTE((Лист1!P1&amp;" "&amp;$B$15)," ","_")</f>
        <v>SPRAMB2KX18MARCHC_1,98</v>
      </c>
      <c r="O17" s="20" t="str">
        <f>SUBSTITUTE((Лист1!N1&amp;" "&amp;$B$15)," ","_")</f>
        <v>ROM8KX64READ_1,98</v>
      </c>
      <c r="P17" s="20" t="str">
        <f>SUBSTITUTE((Лист1!D1&amp;" "&amp;$B$15)," ","_")</f>
        <v>DPRAM4KX64RETFUNK_1,98</v>
      </c>
      <c r="Q17" s="20" t="str">
        <f>SUBSTITUTE((Лист1!Q1&amp;" "&amp;$B$15)," ","_")</f>
        <v>SPRAMB2KX18RETFUNK_1,98</v>
      </c>
      <c r="R17" s="28" t="str">
        <f>SUBSTITUTE((Лист1!R1&amp;" "&amp;$B$15)," ","_")</f>
        <v>TOTAL_1,98</v>
      </c>
      <c r="AF17" s="9" t="s">
        <v>2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1"/>
    </row>
    <row r="18" spans="1:43" x14ac:dyDescent="0.25">
      <c r="A18" s="28">
        <f>Лист1!A2</f>
        <v>1</v>
      </c>
      <c r="B18" s="28">
        <f>IF(Лист1!E2=-1,1,IF(Лист1!E2&lt;=$B$15,0,1))</f>
        <v>0</v>
      </c>
      <c r="C18" s="28">
        <f>IF(Лист1!K2=-1,1,IF(Лист1!K2&lt;=$B$15,0,1))</f>
        <v>0</v>
      </c>
      <c r="D18" s="28">
        <f>IF(Лист1!G2=-1,1,IF(Лист1!G2&lt;=$B$15,0,1))</f>
        <v>0</v>
      </c>
      <c r="E18" s="28">
        <f>IF(Лист1!H2=-1,1,IF(Лист1!H2&lt;=$B$15,0,1))</f>
        <v>0</v>
      </c>
      <c r="F18" s="28">
        <f>IF(Лист1!I2=-1,1,IF(Лист1!I2&lt;=$B$15,0,1))</f>
        <v>0</v>
      </c>
      <c r="G18" s="28">
        <f>IF(Лист1!J2=-1,1,IF(Лист1!J2&lt;=$B$15,0,1))</f>
        <v>0</v>
      </c>
      <c r="H18" s="28">
        <f>IF(Лист1!L2=-1,1,IF(Лист1!L2&lt;=$B$15,0,1))</f>
        <v>0</v>
      </c>
      <c r="I18" s="28">
        <f>IF(Лист1!F2=-1,1,IF(Лист1!F2&lt;=$B$15,0,1))</f>
        <v>0</v>
      </c>
      <c r="J18" s="28">
        <f>IF(Лист1!B2=-1,1,IF(Лист1!B2&lt;=$B$15,0,1))</f>
        <v>0</v>
      </c>
      <c r="K18" s="28">
        <f>IF(Лист1!O2=-1,1,IF(Лист1!O2&lt;=$B$15,0,1))</f>
        <v>0</v>
      </c>
      <c r="L18" s="28">
        <f>IF(Лист1!M2=-1,1,IF(Лист1!M2&lt;=$B$15,0,1))</f>
        <v>0</v>
      </c>
      <c r="M18" s="28">
        <f>IF(SUM(B18:C18)+J18&gt;0,2,IF(Лист1!C2=-1,1,IF(Лист1!C2&lt;=$B$15,0,1)))</f>
        <v>0</v>
      </c>
      <c r="N18" s="28">
        <f>IF((SUM(B18:C18)+K18)&gt;0,2,IF(Лист1!P2=-1,1,IF(Лист1!P2&lt;=$B$15,0,1)))</f>
        <v>0</v>
      </c>
      <c r="O18" s="28">
        <f>IF((SUM(B18:C18)+L18)&gt;0,2,IF(Лист1!N2=-1,1,IF(Лист1!N2&lt;=$B$15,0,1)))</f>
        <v>0</v>
      </c>
      <c r="P18" s="28">
        <f>IF(SUM(B18:C18)+J18&gt;0,2,IF(Лист1!D2=-1,1,IF(Лист1!D2&lt;=$B$15,0,1)))</f>
        <v>0</v>
      </c>
      <c r="Q18" s="28">
        <f>IF((SUM(B18:C18)+K18)&gt;0,2,IF(Лист1!Q2=-1,1,IF(Лист1!Q2&lt;=$B$15,0,1)))</f>
        <v>0</v>
      </c>
      <c r="R18" s="28">
        <f>IF(SUM(B18:Q18)&gt;0,1,0)</f>
        <v>0</v>
      </c>
      <c r="AF18" s="9" t="s">
        <v>3</v>
      </c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/>
    </row>
    <row r="19" spans="1:43" x14ac:dyDescent="0.25">
      <c r="A19" s="28">
        <f>Лист1!A3</f>
        <v>2</v>
      </c>
      <c r="B19" s="28">
        <f>IF(Лист1!E3=-1,1,IF(Лист1!E3&lt;=$B$15,0,1))</f>
        <v>0</v>
      </c>
      <c r="C19" s="28">
        <f>IF(Лист1!K3=-1,1,IF(Лист1!K3&lt;=$B$15,0,1))</f>
        <v>0</v>
      </c>
      <c r="D19" s="28">
        <f>IF(Лист1!G3=-1,1,IF(Лист1!G3&lt;=$B$15,0,1))</f>
        <v>0</v>
      </c>
      <c r="E19" s="28">
        <f>IF(Лист1!H3=-1,1,IF(Лист1!H3&lt;=$B$15,0,1))</f>
        <v>0</v>
      </c>
      <c r="F19" s="28">
        <f>IF(Лист1!I3=-1,1,IF(Лист1!I3&lt;=$B$15,0,1))</f>
        <v>0</v>
      </c>
      <c r="G19" s="28">
        <f>IF(Лист1!J3=-1,1,IF(Лист1!J3&lt;=$B$15,0,1))</f>
        <v>0</v>
      </c>
      <c r="H19" s="28">
        <f>IF(Лист1!L3=-1,1,IF(Лист1!L3&lt;=$B$15,0,1))</f>
        <v>0</v>
      </c>
      <c r="I19" s="28">
        <f>IF(Лист1!F3=-1,1,IF(Лист1!F3&lt;=$B$15,0,1))</f>
        <v>0</v>
      </c>
      <c r="J19" s="28">
        <f>IF(Лист1!B3=-1,1,IF(Лист1!B3&lt;=$B$15,0,1))</f>
        <v>0</v>
      </c>
      <c r="K19" s="28">
        <f>IF(Лист1!O3=-1,1,IF(Лист1!O3&lt;=$B$15,0,1))</f>
        <v>0</v>
      </c>
      <c r="L19" s="28">
        <f>IF(Лист1!M3=-1,1,IF(Лист1!M3&lt;=$B$15,0,1))</f>
        <v>0</v>
      </c>
      <c r="M19" s="28">
        <f>IF(SUM(B19:C19)+J19&gt;0,2,IF(Лист1!C3=-1,1,IF(Лист1!C3&lt;=$B$15,0,1)))</f>
        <v>0</v>
      </c>
      <c r="N19" s="28">
        <f>IF((SUM(B19:C19)+K19)&gt;0,2,IF(Лист1!P3=-1,1,IF(Лист1!P3&lt;=$B$15,0,1)))</f>
        <v>0</v>
      </c>
      <c r="O19" s="28">
        <f>IF((SUM(B19:C19)+L19)&gt;0,2,IF(Лист1!N3=-1,1,IF(Лист1!N3&lt;=$B$15,0,1)))</f>
        <v>0</v>
      </c>
      <c r="P19" s="28">
        <f>IF(SUM(B19:C19)+J19&gt;0,2,IF(Лист1!D3=-1,1,IF(Лист1!D3&lt;=$B$15,0,1)))</f>
        <v>0</v>
      </c>
      <c r="Q19" s="28">
        <f>IF((SUM(B19:C19)+K19)&gt;0,2,IF(Лист1!Q3=-1,1,IF(Лист1!Q3&lt;=$B$15,0,1)))</f>
        <v>0</v>
      </c>
      <c r="R19" s="28">
        <f t="shared" ref="R19:R82" si="0">IF(SUM(B19:Q19)&gt;0,1,0)</f>
        <v>0</v>
      </c>
      <c r="AF19" s="9" t="s">
        <v>13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1"/>
    </row>
    <row r="20" spans="1:43" x14ac:dyDescent="0.25">
      <c r="A20" s="28">
        <f>Лист1!A4</f>
        <v>3</v>
      </c>
      <c r="B20" s="28">
        <f>IF(Лист1!E4=-1,1,IF(Лист1!E4&lt;=$B$15,0,1))</f>
        <v>0</v>
      </c>
      <c r="C20" s="28">
        <f>IF(Лист1!K4=-1,1,IF(Лист1!K4&lt;=$B$15,0,1))</f>
        <v>0</v>
      </c>
      <c r="D20" s="28">
        <f>IF(Лист1!G4=-1,1,IF(Лист1!G4&lt;=$B$15,0,1))</f>
        <v>0</v>
      </c>
      <c r="E20" s="28">
        <f>IF(Лист1!H4=-1,1,IF(Лист1!H4&lt;=$B$15,0,1))</f>
        <v>0</v>
      </c>
      <c r="F20" s="28">
        <f>IF(Лист1!I4=-1,1,IF(Лист1!I4&lt;=$B$15,0,1))</f>
        <v>1</v>
      </c>
      <c r="G20" s="28">
        <f>IF(Лист1!J4=-1,1,IF(Лист1!J4&lt;=$B$15,0,1))</f>
        <v>0</v>
      </c>
      <c r="H20" s="28">
        <f>IF(Лист1!L4=-1,1,IF(Лист1!L4&lt;=$B$15,0,1))</f>
        <v>0</v>
      </c>
      <c r="I20" s="28">
        <f>IF(Лист1!F4=-1,1,IF(Лист1!F4&lt;=$B$15,0,1))</f>
        <v>0</v>
      </c>
      <c r="J20" s="28">
        <f>IF(Лист1!B4=-1,1,IF(Лист1!B4&lt;=$B$15,0,1))</f>
        <v>0</v>
      </c>
      <c r="K20" s="28">
        <f>IF(Лист1!O4=-1,1,IF(Лист1!O4&lt;=$B$15,0,1))</f>
        <v>0</v>
      </c>
      <c r="L20" s="28">
        <f>IF(Лист1!M4=-1,1,IF(Лист1!M4&lt;=$B$15,0,1))</f>
        <v>0</v>
      </c>
      <c r="M20" s="28">
        <f>IF(SUM(B20:C20)+J20&gt;0,2,IF(Лист1!C4=-1,1,IF(Лист1!C4&lt;=$B$15,0,1)))</f>
        <v>0</v>
      </c>
      <c r="N20" s="28">
        <f>IF((SUM(B20:C20)+K20)&gt;0,2,IF(Лист1!P4=-1,1,IF(Лист1!P4&lt;=$B$15,0,1)))</f>
        <v>0</v>
      </c>
      <c r="O20" s="28">
        <f>IF((SUM(B20:C20)+L20)&gt;0,2,IF(Лист1!N4=-1,1,IF(Лист1!N4&lt;=$B$15,0,1)))</f>
        <v>0</v>
      </c>
      <c r="P20" s="28">
        <f>IF(SUM(B20:C20)+J20&gt;0,2,IF(Лист1!D4=-1,1,IF(Лист1!D4&lt;=$B$15,0,1)))</f>
        <v>0</v>
      </c>
      <c r="Q20" s="28">
        <f>IF((SUM(B20:C20)+K20)&gt;0,2,IF(Лист1!Q4=-1,1,IF(Лист1!Q4&lt;=$B$15,0,1)))</f>
        <v>0</v>
      </c>
      <c r="R20" s="28">
        <f t="shared" si="0"/>
        <v>1</v>
      </c>
      <c r="AF20" s="9" t="s">
        <v>4</v>
      </c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1"/>
    </row>
    <row r="21" spans="1:43" x14ac:dyDescent="0.25">
      <c r="A21" s="28">
        <f>Лист1!A5</f>
        <v>4</v>
      </c>
      <c r="B21" s="28">
        <f>IF(Лист1!E5=-1,1,IF(Лист1!E5&lt;=$B$15,0,1))</f>
        <v>0</v>
      </c>
      <c r="C21" s="28">
        <f>IF(Лист1!K5=-1,1,IF(Лист1!K5&lt;=$B$15,0,1))</f>
        <v>0</v>
      </c>
      <c r="D21" s="28">
        <f>IF(Лист1!G5=-1,1,IF(Лист1!G5&lt;=$B$15,0,1))</f>
        <v>1</v>
      </c>
      <c r="E21" s="28">
        <f>IF(Лист1!H5=-1,1,IF(Лист1!H5&lt;=$B$15,0,1))</f>
        <v>0</v>
      </c>
      <c r="F21" s="28">
        <f>IF(Лист1!I5=-1,1,IF(Лист1!I5&lt;=$B$15,0,1))</f>
        <v>0</v>
      </c>
      <c r="G21" s="28">
        <f>IF(Лист1!J5=-1,1,IF(Лист1!J5&lt;=$B$15,0,1))</f>
        <v>0</v>
      </c>
      <c r="H21" s="28">
        <f>IF(Лист1!L5=-1,1,IF(Лист1!L5&lt;=$B$15,0,1))</f>
        <v>0</v>
      </c>
      <c r="I21" s="28">
        <f>IF(Лист1!F5=-1,1,IF(Лист1!F5&lt;=$B$15,0,1))</f>
        <v>0</v>
      </c>
      <c r="J21" s="28">
        <f>IF(Лист1!B5=-1,1,IF(Лист1!B5&lt;=$B$15,0,1))</f>
        <v>0</v>
      </c>
      <c r="K21" s="28">
        <f>IF(Лист1!O5=-1,1,IF(Лист1!O5&lt;=$B$15,0,1))</f>
        <v>0</v>
      </c>
      <c r="L21" s="28">
        <f>IF(Лист1!M5=-1,1,IF(Лист1!M5&lt;=$B$15,0,1))</f>
        <v>0</v>
      </c>
      <c r="M21" s="28">
        <f>IF(SUM(B21:C21)+J21&gt;0,2,IF(Лист1!C5=-1,1,IF(Лист1!C5&lt;=$B$15,0,1)))</f>
        <v>0</v>
      </c>
      <c r="N21" s="28">
        <f>IF((SUM(B21:C21)+K21)&gt;0,2,IF(Лист1!P5=-1,1,IF(Лист1!P5&lt;=$B$15,0,1)))</f>
        <v>0</v>
      </c>
      <c r="O21" s="28">
        <f>IF((SUM(B21:C21)+L21)&gt;0,2,IF(Лист1!N5=-1,1,IF(Лист1!N5&lt;=$B$15,0,1)))</f>
        <v>0</v>
      </c>
      <c r="P21" s="28">
        <f>IF(SUM(B21:C21)+J21&gt;0,2,IF(Лист1!D5=-1,1,IF(Лист1!D5&lt;=$B$15,0,1)))</f>
        <v>0</v>
      </c>
      <c r="Q21" s="28">
        <f>IF((SUM(B21:C21)+K21)&gt;0,2,IF(Лист1!Q5=-1,1,IF(Лист1!Q5&lt;=$B$15,0,1)))</f>
        <v>0</v>
      </c>
      <c r="R21" s="28">
        <f t="shared" si="0"/>
        <v>1</v>
      </c>
      <c r="AF21" s="9" t="s">
        <v>5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1"/>
    </row>
    <row r="22" spans="1:43" x14ac:dyDescent="0.25">
      <c r="A22" s="28">
        <f>Лист1!A6</f>
        <v>5</v>
      </c>
      <c r="B22" s="28">
        <f>IF(Лист1!E6=-1,1,IF(Лист1!E6&lt;=$B$15,0,1))</f>
        <v>0</v>
      </c>
      <c r="C22" s="28">
        <f>IF(Лист1!K6=-1,1,IF(Лист1!K6&lt;=$B$15,0,1))</f>
        <v>0</v>
      </c>
      <c r="D22" s="28">
        <f>IF(Лист1!G6=-1,1,IF(Лист1!G6&lt;=$B$15,0,1))</f>
        <v>0</v>
      </c>
      <c r="E22" s="28">
        <f>IF(Лист1!H6=-1,1,IF(Лист1!H6&lt;=$B$15,0,1))</f>
        <v>0</v>
      </c>
      <c r="F22" s="28">
        <f>IF(Лист1!I6=-1,1,IF(Лист1!I6&lt;=$B$15,0,1))</f>
        <v>0</v>
      </c>
      <c r="G22" s="28">
        <f>IF(Лист1!J6=-1,1,IF(Лист1!J6&lt;=$B$15,0,1))</f>
        <v>0</v>
      </c>
      <c r="H22" s="28">
        <f>IF(Лист1!L6=-1,1,IF(Лист1!L6&lt;=$B$15,0,1))</f>
        <v>0</v>
      </c>
      <c r="I22" s="28">
        <f>IF(Лист1!F6=-1,1,IF(Лист1!F6&lt;=$B$15,0,1))</f>
        <v>0</v>
      </c>
      <c r="J22" s="28">
        <f>IF(Лист1!B6=-1,1,IF(Лист1!B6&lt;=$B$15,0,1))</f>
        <v>0</v>
      </c>
      <c r="K22" s="28">
        <f>IF(Лист1!O6=-1,1,IF(Лист1!O6&lt;=$B$15,0,1))</f>
        <v>0</v>
      </c>
      <c r="L22" s="28">
        <f>IF(Лист1!M6=-1,1,IF(Лист1!M6&lt;=$B$15,0,1))</f>
        <v>0</v>
      </c>
      <c r="M22" s="28">
        <f>IF(SUM(B22:C22)+J22&gt;0,2,IF(Лист1!C6=-1,1,IF(Лист1!C6&lt;=$B$15,0,1)))</f>
        <v>0</v>
      </c>
      <c r="N22" s="28">
        <f>IF((SUM(B22:C22)+K22)&gt;0,2,IF(Лист1!P6=-1,1,IF(Лист1!P6&lt;=$B$15,0,1)))</f>
        <v>0</v>
      </c>
      <c r="O22" s="28">
        <f>IF((SUM(B22:C22)+L22)&gt;0,2,IF(Лист1!N6=-1,1,IF(Лист1!N6&lt;=$B$15,0,1)))</f>
        <v>0</v>
      </c>
      <c r="P22" s="28">
        <f>IF(SUM(B22:C22)+J22&gt;0,2,IF(Лист1!D6=-1,1,IF(Лист1!D6&lt;=$B$15,0,1)))</f>
        <v>0</v>
      </c>
      <c r="Q22" s="28">
        <f>IF((SUM(B22:C22)+K22)&gt;0,2,IF(Лист1!Q6=-1,1,IF(Лист1!Q6&lt;=$B$15,0,1)))</f>
        <v>0</v>
      </c>
      <c r="R22" s="28">
        <f t="shared" si="0"/>
        <v>0</v>
      </c>
      <c r="AF22" s="9" t="s">
        <v>6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1"/>
    </row>
    <row r="23" spans="1:43" x14ac:dyDescent="0.25">
      <c r="A23" s="28">
        <f>Лист1!A7</f>
        <v>6</v>
      </c>
      <c r="B23" s="28">
        <f>IF(Лист1!E7=-1,1,IF(Лист1!E7&lt;=$B$15,0,1))</f>
        <v>0</v>
      </c>
      <c r="C23" s="28">
        <f>IF(Лист1!K7=-1,1,IF(Лист1!K7&lt;=$B$15,0,1))</f>
        <v>0</v>
      </c>
      <c r="D23" s="28">
        <f>IF(Лист1!G7=-1,1,IF(Лист1!G7&lt;=$B$15,0,1))</f>
        <v>0</v>
      </c>
      <c r="E23" s="28">
        <f>IF(Лист1!H7=-1,1,IF(Лист1!H7&lt;=$B$15,0,1))</f>
        <v>0</v>
      </c>
      <c r="F23" s="28">
        <f>IF(Лист1!I7=-1,1,IF(Лист1!I7&lt;=$B$15,0,1))</f>
        <v>0</v>
      </c>
      <c r="G23" s="28">
        <f>IF(Лист1!J7=-1,1,IF(Лист1!J7&lt;=$B$15,0,1))</f>
        <v>1</v>
      </c>
      <c r="H23" s="28">
        <f>IF(Лист1!L7=-1,1,IF(Лист1!L7&lt;=$B$15,0,1))</f>
        <v>0</v>
      </c>
      <c r="I23" s="28">
        <f>IF(Лист1!F7=-1,1,IF(Лист1!F7&lt;=$B$15,0,1))</f>
        <v>0</v>
      </c>
      <c r="J23" s="28">
        <f>IF(Лист1!B7=-1,1,IF(Лист1!B7&lt;=$B$15,0,1))</f>
        <v>0</v>
      </c>
      <c r="K23" s="28">
        <f>IF(Лист1!O7=-1,1,IF(Лист1!O7&lt;=$B$15,0,1))</f>
        <v>0</v>
      </c>
      <c r="L23" s="28">
        <f>IF(Лист1!M7=-1,1,IF(Лист1!M7&lt;=$B$15,0,1))</f>
        <v>0</v>
      </c>
      <c r="M23" s="28">
        <f>IF(SUM(B23:C23)+J23&gt;0,2,IF(Лист1!C7=-1,1,IF(Лист1!C7&lt;=$B$15,0,1)))</f>
        <v>0</v>
      </c>
      <c r="N23" s="28">
        <f>IF((SUM(B23:C23)+K23)&gt;0,2,IF(Лист1!P7=-1,1,IF(Лист1!P7&lt;=$B$15,0,1)))</f>
        <v>0</v>
      </c>
      <c r="O23" s="28">
        <f>IF((SUM(B23:C23)+L23)&gt;0,2,IF(Лист1!N7=-1,1,IF(Лист1!N7&lt;=$B$15,0,1)))</f>
        <v>0</v>
      </c>
      <c r="P23" s="28">
        <f>IF(SUM(B23:C23)+J23&gt;0,2,IF(Лист1!D7=-1,1,IF(Лист1!D7&lt;=$B$15,0,1)))</f>
        <v>0</v>
      </c>
      <c r="Q23" s="28">
        <f>IF((SUM(B23:C23)+K23)&gt;0,2,IF(Лист1!Q7=-1,1,IF(Лист1!Q7&lt;=$B$15,0,1)))</f>
        <v>0</v>
      </c>
      <c r="R23" s="28">
        <f t="shared" si="0"/>
        <v>1</v>
      </c>
      <c r="AD23" s="28" t="str">
        <f>B$17</f>
        <v>IOTEST_1,98</v>
      </c>
      <c r="AF23" s="9" t="s">
        <v>57</v>
      </c>
      <c r="AG23" s="10" t="s">
        <v>10</v>
      </c>
      <c r="AH23" s="12">
        <f>COUNT($A$18:$A$400)</f>
        <v>122</v>
      </c>
      <c r="AI23" s="10" t="s">
        <v>10</v>
      </c>
      <c r="AJ23" s="12">
        <f>COUNTIF(B$18:B$400,0)</f>
        <v>122</v>
      </c>
      <c r="AK23" s="10" t="s">
        <v>10</v>
      </c>
      <c r="AL23" s="12">
        <f>COUNTIF(B$18:B$400,1)</f>
        <v>0</v>
      </c>
      <c r="AM23" s="10" t="s">
        <v>10</v>
      </c>
      <c r="AN23" s="13">
        <f>100*AJ23/AH23</f>
        <v>100</v>
      </c>
      <c r="AO23" s="10" t="s">
        <v>11</v>
      </c>
      <c r="AP23" s="10"/>
      <c r="AQ23" s="11"/>
    </row>
    <row r="24" spans="1:43" x14ac:dyDescent="0.25">
      <c r="A24" s="28">
        <f>Лист1!A8</f>
        <v>7</v>
      </c>
      <c r="B24" s="28">
        <f>IF(Лист1!E8=-1,1,IF(Лист1!E8&lt;=$B$15,0,1))</f>
        <v>0</v>
      </c>
      <c r="C24" s="28">
        <f>IF(Лист1!K8=-1,1,IF(Лист1!K8&lt;=$B$15,0,1))</f>
        <v>0</v>
      </c>
      <c r="D24" s="28">
        <f>IF(Лист1!G8=-1,1,IF(Лист1!G8&lt;=$B$15,0,1))</f>
        <v>0</v>
      </c>
      <c r="E24" s="28">
        <f>IF(Лист1!H8=-1,1,IF(Лист1!H8&lt;=$B$15,0,1))</f>
        <v>0</v>
      </c>
      <c r="F24" s="28">
        <f>IF(Лист1!I8=-1,1,IF(Лист1!I8&lt;=$B$15,0,1))</f>
        <v>0</v>
      </c>
      <c r="G24" s="28">
        <f>IF(Лист1!J8=-1,1,IF(Лист1!J8&lt;=$B$15,0,1))</f>
        <v>0</v>
      </c>
      <c r="H24" s="28">
        <f>IF(Лист1!L8=-1,1,IF(Лист1!L8&lt;=$B$15,0,1))</f>
        <v>0</v>
      </c>
      <c r="I24" s="28">
        <f>IF(Лист1!F8=-1,1,IF(Лист1!F8&lt;=$B$15,0,1))</f>
        <v>0</v>
      </c>
      <c r="J24" s="28">
        <f>IF(Лист1!B8=-1,1,IF(Лист1!B8&lt;=$B$15,0,1))</f>
        <v>0</v>
      </c>
      <c r="K24" s="28">
        <f>IF(Лист1!O8=-1,1,IF(Лист1!O8&lt;=$B$15,0,1))</f>
        <v>0</v>
      </c>
      <c r="L24" s="28">
        <f>IF(Лист1!M8=-1,1,IF(Лист1!M8&lt;=$B$15,0,1))</f>
        <v>0</v>
      </c>
      <c r="M24" s="28">
        <f>IF(SUM(B24:C24)+J24&gt;0,2,IF(Лист1!C8=-1,1,IF(Лист1!C8&lt;=$B$15,0,1)))</f>
        <v>0</v>
      </c>
      <c r="N24" s="28">
        <f>IF((SUM(B24:C24)+K24)&gt;0,2,IF(Лист1!P8=-1,1,IF(Лист1!P8&lt;=$B$15,0,1)))</f>
        <v>0</v>
      </c>
      <c r="O24" s="28">
        <f>IF((SUM(B24:C24)+L24)&gt;0,2,IF(Лист1!N8=-1,1,IF(Лист1!N8&lt;=$B$15,0,1)))</f>
        <v>0</v>
      </c>
      <c r="P24" s="28">
        <f>IF(SUM(B24:C24)+J24&gt;0,2,IF(Лист1!D8=-1,1,IF(Лист1!D8&lt;=$B$15,0,1)))</f>
        <v>0</v>
      </c>
      <c r="Q24" s="28">
        <f>IF((SUM(B24:C24)+K24)&gt;0,2,IF(Лист1!Q8=-1,1,IF(Лист1!Q8&lt;=$B$15,0,1)))</f>
        <v>0</v>
      </c>
      <c r="R24" s="28">
        <f t="shared" si="0"/>
        <v>0</v>
      </c>
      <c r="AD24" s="28" t="str">
        <f>C$17</f>
        <v>NANDTREE_1,98</v>
      </c>
      <c r="AF24" s="9" t="s">
        <v>58</v>
      </c>
      <c r="AG24" s="10" t="s">
        <v>10</v>
      </c>
      <c r="AH24" s="12">
        <f t="shared" ref="AH24:AH42" si="1">COUNT($A$18:$A$400)</f>
        <v>122</v>
      </c>
      <c r="AI24" s="10" t="s">
        <v>10</v>
      </c>
      <c r="AJ24" s="12">
        <f>COUNTIF(C$18:C$400,0)</f>
        <v>122</v>
      </c>
      <c r="AK24" s="10" t="s">
        <v>10</v>
      </c>
      <c r="AL24" s="12">
        <f>COUNTIF(C$18:C$400,1)</f>
        <v>0</v>
      </c>
      <c r="AM24" s="10" t="s">
        <v>10</v>
      </c>
      <c r="AN24" s="13">
        <f t="shared" ref="AN24:AN38" si="2">100*AJ24/AH24</f>
        <v>100</v>
      </c>
      <c r="AO24" s="10" t="s">
        <v>11</v>
      </c>
      <c r="AP24" s="10"/>
      <c r="AQ24" s="11"/>
    </row>
    <row r="25" spans="1:43" x14ac:dyDescent="0.25">
      <c r="A25" s="28">
        <f>Лист1!A9</f>
        <v>8</v>
      </c>
      <c r="B25" s="28">
        <f>IF(Лист1!E9=-1,1,IF(Лист1!E9&lt;=$B$15,0,1))</f>
        <v>0</v>
      </c>
      <c r="C25" s="28">
        <f>IF(Лист1!K9=-1,1,IF(Лист1!K9&lt;=$B$15,0,1))</f>
        <v>0</v>
      </c>
      <c r="D25" s="28">
        <f>IF(Лист1!G9=-1,1,IF(Лист1!G9&lt;=$B$15,0,1))</f>
        <v>0</v>
      </c>
      <c r="E25" s="28">
        <f>IF(Лист1!H9=-1,1,IF(Лист1!H9&lt;=$B$15,0,1))</f>
        <v>0</v>
      </c>
      <c r="F25" s="28">
        <f>IF(Лист1!I9=-1,1,IF(Лист1!I9&lt;=$B$15,0,1))</f>
        <v>0</v>
      </c>
      <c r="G25" s="28">
        <f>IF(Лист1!J9=-1,1,IF(Лист1!J9&lt;=$B$15,0,1))</f>
        <v>0</v>
      </c>
      <c r="H25" s="28">
        <f>IF(Лист1!L9=-1,1,IF(Лист1!L9&lt;=$B$15,0,1))</f>
        <v>0</v>
      </c>
      <c r="I25" s="28">
        <f>IF(Лист1!F9=-1,1,IF(Лист1!F9&lt;=$B$15,0,1))</f>
        <v>0</v>
      </c>
      <c r="J25" s="28">
        <f>IF(Лист1!B9=-1,1,IF(Лист1!B9&lt;=$B$15,0,1))</f>
        <v>0</v>
      </c>
      <c r="K25" s="28">
        <f>IF(Лист1!O9=-1,1,IF(Лист1!O9&lt;=$B$15,0,1))</f>
        <v>0</v>
      </c>
      <c r="L25" s="28">
        <f>IF(Лист1!M9=-1,1,IF(Лист1!M9&lt;=$B$15,0,1))</f>
        <v>0</v>
      </c>
      <c r="M25" s="28">
        <f>IF(SUM(B25:C25)+J25&gt;0,2,IF(Лист1!C9=-1,1,IF(Лист1!C9&lt;=$B$15,0,1)))</f>
        <v>0</v>
      </c>
      <c r="N25" s="28">
        <f>IF((SUM(B25:C25)+K25)&gt;0,2,IF(Лист1!P9=-1,1,IF(Лист1!P9&lt;=$B$15,0,1)))</f>
        <v>0</v>
      </c>
      <c r="O25" s="28">
        <f>IF((SUM(B25:C25)+L25)&gt;0,2,IF(Лист1!N9=-1,1,IF(Лист1!N9&lt;=$B$15,0,1)))</f>
        <v>0</v>
      </c>
      <c r="P25" s="28">
        <f>IF(SUM(B25:C25)+J25&gt;0,2,IF(Лист1!D9=-1,1,IF(Лист1!D9&lt;=$B$15,0,1)))</f>
        <v>0</v>
      </c>
      <c r="Q25" s="28">
        <f>IF((SUM(B25:C25)+K25)&gt;0,2,IF(Лист1!Q9=-1,1,IF(Лист1!Q9&lt;=$B$15,0,1)))</f>
        <v>0</v>
      </c>
      <c r="R25" s="28">
        <f t="shared" si="0"/>
        <v>0</v>
      </c>
      <c r="AD25" s="28" t="str">
        <f>D17</f>
        <v>LOGIC1_1,98</v>
      </c>
      <c r="AF25" s="9" t="s">
        <v>59</v>
      </c>
      <c r="AG25" s="10" t="s">
        <v>10</v>
      </c>
      <c r="AH25" s="12">
        <f t="shared" si="1"/>
        <v>122</v>
      </c>
      <c r="AI25" s="10" t="s">
        <v>10</v>
      </c>
      <c r="AJ25" s="12">
        <f>COUNTIF(D$18:D$400,0)</f>
        <v>121</v>
      </c>
      <c r="AK25" s="10" t="s">
        <v>10</v>
      </c>
      <c r="AL25" s="12">
        <f>COUNTIF(D$18:D$400,1)</f>
        <v>1</v>
      </c>
      <c r="AM25" s="10" t="s">
        <v>10</v>
      </c>
      <c r="AN25" s="13">
        <f t="shared" si="2"/>
        <v>99.180327868852459</v>
      </c>
      <c r="AO25" s="10" t="s">
        <v>11</v>
      </c>
      <c r="AP25" s="10"/>
      <c r="AQ25" s="11"/>
    </row>
    <row r="26" spans="1:43" x14ac:dyDescent="0.25">
      <c r="A26" s="28">
        <f>Лист1!A10</f>
        <v>9</v>
      </c>
      <c r="B26" s="28">
        <f>IF(Лист1!E10=-1,1,IF(Лист1!E10&lt;=$B$15,0,1))</f>
        <v>0</v>
      </c>
      <c r="C26" s="28">
        <f>IF(Лист1!K10=-1,1,IF(Лист1!K10&lt;=$B$15,0,1))</f>
        <v>0</v>
      </c>
      <c r="D26" s="28">
        <f>IF(Лист1!G10=-1,1,IF(Лист1!G10&lt;=$B$15,0,1))</f>
        <v>0</v>
      </c>
      <c r="E26" s="28">
        <f>IF(Лист1!H10=-1,1,IF(Лист1!H10&lt;=$B$15,0,1))</f>
        <v>0</v>
      </c>
      <c r="F26" s="28">
        <f>IF(Лист1!I10=-1,1,IF(Лист1!I10&lt;=$B$15,0,1))</f>
        <v>0</v>
      </c>
      <c r="G26" s="28">
        <f>IF(Лист1!J10=-1,1,IF(Лист1!J10&lt;=$B$15,0,1))</f>
        <v>0</v>
      </c>
      <c r="H26" s="28">
        <f>IF(Лист1!L10=-1,1,IF(Лист1!L10&lt;=$B$15,0,1))</f>
        <v>0</v>
      </c>
      <c r="I26" s="28">
        <f>IF(Лист1!F10=-1,1,IF(Лист1!F10&lt;=$B$15,0,1))</f>
        <v>0</v>
      </c>
      <c r="J26" s="28">
        <f>IF(Лист1!B10=-1,1,IF(Лист1!B10&lt;=$B$15,0,1))</f>
        <v>0</v>
      </c>
      <c r="K26" s="28">
        <f>IF(Лист1!O10=-1,1,IF(Лист1!O10&lt;=$B$15,0,1))</f>
        <v>0</v>
      </c>
      <c r="L26" s="28">
        <f>IF(Лист1!M10=-1,1,IF(Лист1!M10&lt;=$B$15,0,1))</f>
        <v>0</v>
      </c>
      <c r="M26" s="28">
        <f>IF(SUM(B26:C26)+J26&gt;0,2,IF(Лист1!C10=-1,1,IF(Лист1!C10&lt;=$B$15,0,1)))</f>
        <v>0</v>
      </c>
      <c r="N26" s="28">
        <f>IF((SUM(B26:C26)+K26)&gt;0,2,IF(Лист1!P10=-1,1,IF(Лист1!P10&lt;=$B$15,0,1)))</f>
        <v>0</v>
      </c>
      <c r="O26" s="28">
        <f>IF((SUM(B26:C26)+L26)&gt;0,2,IF(Лист1!N10=-1,1,IF(Лист1!N10&lt;=$B$15,0,1)))</f>
        <v>0</v>
      </c>
      <c r="P26" s="28">
        <f>IF(SUM(B26:C26)+J26&gt;0,2,IF(Лист1!D10=-1,1,IF(Лист1!D10&lt;=$B$15,0,1)))</f>
        <v>0</v>
      </c>
      <c r="Q26" s="28">
        <f>IF((SUM(B26:C26)+K26)&gt;0,2,IF(Лист1!Q10=-1,1,IF(Лист1!Q10&lt;=$B$15,0,1)))</f>
        <v>0</v>
      </c>
      <c r="R26" s="28">
        <f t="shared" si="0"/>
        <v>0</v>
      </c>
      <c r="AD26" s="28" t="str">
        <f>E17</f>
        <v>LOGIC2_1,98</v>
      </c>
      <c r="AF26" s="9" t="s">
        <v>60</v>
      </c>
      <c r="AG26" s="10" t="s">
        <v>10</v>
      </c>
      <c r="AH26" s="12">
        <f t="shared" si="1"/>
        <v>122</v>
      </c>
      <c r="AI26" s="10" t="s">
        <v>10</v>
      </c>
      <c r="AJ26" s="12">
        <f>COUNTIF(E$18:E$400,0)</f>
        <v>121</v>
      </c>
      <c r="AK26" s="10" t="s">
        <v>10</v>
      </c>
      <c r="AL26" s="12">
        <f>COUNTIF(E$18:E$400,1)</f>
        <v>1</v>
      </c>
      <c r="AM26" s="10" t="s">
        <v>10</v>
      </c>
      <c r="AN26" s="13">
        <f t="shared" si="2"/>
        <v>99.180327868852459</v>
      </c>
      <c r="AO26" s="10" t="s">
        <v>11</v>
      </c>
      <c r="AP26" s="10"/>
      <c r="AQ26" s="11"/>
    </row>
    <row r="27" spans="1:43" x14ac:dyDescent="0.25">
      <c r="A27" s="28">
        <f>Лист1!A11</f>
        <v>10</v>
      </c>
      <c r="B27" s="28">
        <f>IF(Лист1!E11=-1,1,IF(Лист1!E11&lt;=$B$15,0,1))</f>
        <v>0</v>
      </c>
      <c r="C27" s="28">
        <f>IF(Лист1!K11=-1,1,IF(Лист1!K11&lt;=$B$15,0,1))</f>
        <v>0</v>
      </c>
      <c r="D27" s="28">
        <f>IF(Лист1!G11=-1,1,IF(Лист1!G11&lt;=$B$15,0,1))</f>
        <v>0</v>
      </c>
      <c r="E27" s="28">
        <f>IF(Лист1!H11=-1,1,IF(Лист1!H11&lt;=$B$15,0,1))</f>
        <v>0</v>
      </c>
      <c r="F27" s="28">
        <f>IF(Лист1!I11=-1,1,IF(Лист1!I11&lt;=$B$15,0,1))</f>
        <v>0</v>
      </c>
      <c r="G27" s="28">
        <f>IF(Лист1!J11=-1,1,IF(Лист1!J11&lt;=$B$15,0,1))</f>
        <v>0</v>
      </c>
      <c r="H27" s="28">
        <f>IF(Лист1!L11=-1,1,IF(Лист1!L11&lt;=$B$15,0,1))</f>
        <v>0</v>
      </c>
      <c r="I27" s="28">
        <f>IF(Лист1!F11=-1,1,IF(Лист1!F11&lt;=$B$15,0,1))</f>
        <v>0</v>
      </c>
      <c r="J27" s="28">
        <f>IF(Лист1!B11=-1,1,IF(Лист1!B11&lt;=$B$15,0,1))</f>
        <v>0</v>
      </c>
      <c r="K27" s="28">
        <f>IF(Лист1!O11=-1,1,IF(Лист1!O11&lt;=$B$15,0,1))</f>
        <v>0</v>
      </c>
      <c r="L27" s="28">
        <f>IF(Лист1!M11=-1,1,IF(Лист1!M11&lt;=$B$15,0,1))</f>
        <v>0</v>
      </c>
      <c r="M27" s="28">
        <f>IF(SUM(B27:C27)+J27&gt;0,2,IF(Лист1!C11=-1,1,IF(Лист1!C11&lt;=$B$15,0,1)))</f>
        <v>0</v>
      </c>
      <c r="N27" s="28">
        <f>IF((SUM(B27:C27)+K27)&gt;0,2,IF(Лист1!P11=-1,1,IF(Лист1!P11&lt;=$B$15,0,1)))</f>
        <v>0</v>
      </c>
      <c r="O27" s="28">
        <f>IF((SUM(B27:C27)+L27)&gt;0,2,IF(Лист1!N11=-1,1,IF(Лист1!N11&lt;=$B$15,0,1)))</f>
        <v>0</v>
      </c>
      <c r="P27" s="28">
        <f>IF(SUM(B27:C27)+J27&gt;0,2,IF(Лист1!D11=-1,1,IF(Лист1!D11&lt;=$B$15,0,1)))</f>
        <v>0</v>
      </c>
      <c r="Q27" s="28">
        <f>IF((SUM(B27:C27)+K27)&gt;0,2,IF(Лист1!Q11=-1,1,IF(Лист1!Q11&lt;=$B$15,0,1)))</f>
        <v>0</v>
      </c>
      <c r="R27" s="28">
        <f t="shared" si="0"/>
        <v>0</v>
      </c>
      <c r="AD27" s="28" t="str">
        <f>F17</f>
        <v>LOGIC3_1,98</v>
      </c>
      <c r="AF27" s="9" t="s">
        <v>61</v>
      </c>
      <c r="AG27" s="10" t="s">
        <v>10</v>
      </c>
      <c r="AH27" s="12">
        <f t="shared" si="1"/>
        <v>122</v>
      </c>
      <c r="AI27" s="10" t="s">
        <v>10</v>
      </c>
      <c r="AJ27" s="12">
        <f>COUNTIF(F$18:F$400,0)</f>
        <v>121</v>
      </c>
      <c r="AK27" s="10" t="s">
        <v>10</v>
      </c>
      <c r="AL27" s="12">
        <f>COUNTIF(F$18:F$400,1)</f>
        <v>1</v>
      </c>
      <c r="AM27" s="10" t="s">
        <v>10</v>
      </c>
      <c r="AN27" s="13">
        <f t="shared" si="2"/>
        <v>99.180327868852459</v>
      </c>
      <c r="AO27" s="10" t="s">
        <v>11</v>
      </c>
      <c r="AP27" s="10"/>
      <c r="AQ27" s="11"/>
    </row>
    <row r="28" spans="1:43" x14ac:dyDescent="0.25">
      <c r="A28" s="28">
        <f>Лист1!A12</f>
        <v>11</v>
      </c>
      <c r="B28" s="28">
        <f>IF(Лист1!E12=-1,1,IF(Лист1!E12&lt;=$B$15,0,1))</f>
        <v>0</v>
      </c>
      <c r="C28" s="28">
        <f>IF(Лист1!K12=-1,1,IF(Лист1!K12&lt;=$B$15,0,1))</f>
        <v>0</v>
      </c>
      <c r="D28" s="28">
        <f>IF(Лист1!G12=-1,1,IF(Лист1!G12&lt;=$B$15,0,1))</f>
        <v>0</v>
      </c>
      <c r="E28" s="28">
        <f>IF(Лист1!H12=-1,1,IF(Лист1!H12&lt;=$B$15,0,1))</f>
        <v>0</v>
      </c>
      <c r="F28" s="28">
        <f>IF(Лист1!I12=-1,1,IF(Лист1!I12&lt;=$B$15,0,1))</f>
        <v>0</v>
      </c>
      <c r="G28" s="28">
        <f>IF(Лист1!J12=-1,1,IF(Лист1!J12&lt;=$B$15,0,1))</f>
        <v>0</v>
      </c>
      <c r="H28" s="28">
        <f>IF(Лист1!L12=-1,1,IF(Лист1!L12&lt;=$B$15,0,1))</f>
        <v>0</v>
      </c>
      <c r="I28" s="28">
        <f>IF(Лист1!F12=-1,1,IF(Лист1!F12&lt;=$B$15,0,1))</f>
        <v>0</v>
      </c>
      <c r="J28" s="28">
        <f>IF(Лист1!B12=-1,1,IF(Лист1!B12&lt;=$B$15,0,1))</f>
        <v>0</v>
      </c>
      <c r="K28" s="28">
        <f>IF(Лист1!O12=-1,1,IF(Лист1!O12&lt;=$B$15,0,1))</f>
        <v>0</v>
      </c>
      <c r="L28" s="28">
        <f>IF(Лист1!M12=-1,1,IF(Лист1!M12&lt;=$B$15,0,1))</f>
        <v>0</v>
      </c>
      <c r="M28" s="28">
        <f>IF(SUM(B28:C28)+J28&gt;0,2,IF(Лист1!C12=-1,1,IF(Лист1!C12&lt;=$B$15,0,1)))</f>
        <v>0</v>
      </c>
      <c r="N28" s="28">
        <f>IF((SUM(B28:C28)+K28)&gt;0,2,IF(Лист1!P12=-1,1,IF(Лист1!P12&lt;=$B$15,0,1)))</f>
        <v>0</v>
      </c>
      <c r="O28" s="28">
        <f>IF((SUM(B28:C28)+L28)&gt;0,2,IF(Лист1!N12=-1,1,IF(Лист1!N12&lt;=$B$15,0,1)))</f>
        <v>0</v>
      </c>
      <c r="P28" s="28">
        <f>IF(SUM(B28:C28)+J28&gt;0,2,IF(Лист1!D12=-1,1,IF(Лист1!D12&lt;=$B$15,0,1)))</f>
        <v>0</v>
      </c>
      <c r="Q28" s="28">
        <f>IF((SUM(B28:C28)+K28)&gt;0,2,IF(Лист1!Q12=-1,1,IF(Лист1!Q12&lt;=$B$15,0,1)))</f>
        <v>0</v>
      </c>
      <c r="R28" s="28">
        <f t="shared" si="0"/>
        <v>0</v>
      </c>
      <c r="AD28" s="28" t="str">
        <f>G17</f>
        <v>LOGIC4_1,98</v>
      </c>
      <c r="AF28" s="9" t="s">
        <v>62</v>
      </c>
      <c r="AG28" s="10" t="s">
        <v>10</v>
      </c>
      <c r="AH28" s="12">
        <f t="shared" si="1"/>
        <v>122</v>
      </c>
      <c r="AI28" s="10" t="s">
        <v>10</v>
      </c>
      <c r="AJ28" s="12">
        <f>COUNTIF(G$18:G$400,0)</f>
        <v>121</v>
      </c>
      <c r="AK28" s="10" t="s">
        <v>10</v>
      </c>
      <c r="AL28" s="12">
        <f>COUNTIF(G$18:G$400,1)</f>
        <v>1</v>
      </c>
      <c r="AM28" s="10" t="s">
        <v>10</v>
      </c>
      <c r="AN28" s="13">
        <f t="shared" si="2"/>
        <v>99.180327868852459</v>
      </c>
      <c r="AO28" s="10" t="s">
        <v>11</v>
      </c>
      <c r="AP28" s="10"/>
      <c r="AQ28" s="11"/>
    </row>
    <row r="29" spans="1:43" x14ac:dyDescent="0.25">
      <c r="A29" s="28">
        <f>Лист1!A13</f>
        <v>12</v>
      </c>
      <c r="B29" s="28">
        <f>IF(Лист1!E13=-1,1,IF(Лист1!E13&lt;=$B$15,0,1))</f>
        <v>0</v>
      </c>
      <c r="C29" s="28">
        <f>IF(Лист1!K13=-1,1,IF(Лист1!K13&lt;=$B$15,0,1))</f>
        <v>0</v>
      </c>
      <c r="D29" s="28">
        <f>IF(Лист1!G13=-1,1,IF(Лист1!G13&lt;=$B$15,0,1))</f>
        <v>0</v>
      </c>
      <c r="E29" s="28">
        <f>IF(Лист1!H13=-1,1,IF(Лист1!H13&lt;=$B$15,0,1))</f>
        <v>0</v>
      </c>
      <c r="F29" s="28">
        <f>IF(Лист1!I13=-1,1,IF(Лист1!I13&lt;=$B$15,0,1))</f>
        <v>0</v>
      </c>
      <c r="G29" s="28">
        <f>IF(Лист1!J13=-1,1,IF(Лист1!J13&lt;=$B$15,0,1))</f>
        <v>0</v>
      </c>
      <c r="H29" s="28">
        <f>IF(Лист1!L13=-1,1,IF(Лист1!L13&lt;=$B$15,0,1))</f>
        <v>0</v>
      </c>
      <c r="I29" s="28">
        <f>IF(Лист1!F13=-1,1,IF(Лист1!F13&lt;=$B$15,0,1))</f>
        <v>0</v>
      </c>
      <c r="J29" s="28">
        <f>IF(Лист1!B13=-1,1,IF(Лист1!B13&lt;=$B$15,0,1))</f>
        <v>0</v>
      </c>
      <c r="K29" s="28">
        <f>IF(Лист1!O13=-1,1,IF(Лист1!O13&lt;=$B$15,0,1))</f>
        <v>0</v>
      </c>
      <c r="L29" s="28">
        <f>IF(Лист1!M13=-1,1,IF(Лист1!M13&lt;=$B$15,0,1))</f>
        <v>0</v>
      </c>
      <c r="M29" s="28">
        <f>IF(SUM(B29:C29)+J29&gt;0,2,IF(Лист1!C13=-1,1,IF(Лист1!C13&lt;=$B$15,0,1)))</f>
        <v>0</v>
      </c>
      <c r="N29" s="28">
        <f>IF((SUM(B29:C29)+K29)&gt;0,2,IF(Лист1!P13=-1,1,IF(Лист1!P13&lt;=$B$15,0,1)))</f>
        <v>0</v>
      </c>
      <c r="O29" s="28">
        <f>IF((SUM(B29:C29)+L29)&gt;0,2,IF(Лист1!N13=-1,1,IF(Лист1!N13&lt;=$B$15,0,1)))</f>
        <v>0</v>
      </c>
      <c r="P29" s="28">
        <f>IF(SUM(B29:C29)+J29&gt;0,2,IF(Лист1!D13=-1,1,IF(Лист1!D13&lt;=$B$15,0,1)))</f>
        <v>0</v>
      </c>
      <c r="Q29" s="28">
        <f>IF((SUM(B29:C29)+K29)&gt;0,2,IF(Лист1!Q13=-1,1,IF(Лист1!Q13&lt;=$B$15,0,1)))</f>
        <v>0</v>
      </c>
      <c r="R29" s="28">
        <f t="shared" si="0"/>
        <v>0</v>
      </c>
      <c r="AD29" s="28" t="str">
        <f>H17</f>
        <v>PUPD_1,98</v>
      </c>
      <c r="AF29" s="9" t="s">
        <v>63</v>
      </c>
      <c r="AG29" s="10" t="s">
        <v>10</v>
      </c>
      <c r="AH29" s="12">
        <f t="shared" si="1"/>
        <v>122</v>
      </c>
      <c r="AI29" s="10" t="s">
        <v>10</v>
      </c>
      <c r="AJ29" s="12">
        <f>COUNTIF(H$18:H$400,0)</f>
        <v>122</v>
      </c>
      <c r="AK29" s="10" t="s">
        <v>10</v>
      </c>
      <c r="AL29" s="12">
        <f>COUNTIF(H$18:H$400,1)</f>
        <v>0</v>
      </c>
      <c r="AM29" s="10" t="s">
        <v>10</v>
      </c>
      <c r="AN29" s="13">
        <f t="shared" si="2"/>
        <v>100</v>
      </c>
      <c r="AO29" s="10" t="s">
        <v>11</v>
      </c>
      <c r="AP29" s="10"/>
      <c r="AQ29" s="11"/>
    </row>
    <row r="30" spans="1:43" x14ac:dyDescent="0.25">
      <c r="A30" s="28">
        <f>Лист1!A14</f>
        <v>13</v>
      </c>
      <c r="B30" s="28">
        <f>IF(Лист1!E14=-1,1,IF(Лист1!E14&lt;=$B$15,0,1))</f>
        <v>0</v>
      </c>
      <c r="C30" s="28">
        <f>IF(Лист1!K14=-1,1,IF(Лист1!K14&lt;=$B$15,0,1))</f>
        <v>0</v>
      </c>
      <c r="D30" s="28">
        <f>IF(Лист1!G14=-1,1,IF(Лист1!G14&lt;=$B$15,0,1))</f>
        <v>0</v>
      </c>
      <c r="E30" s="28">
        <f>IF(Лист1!H14=-1,1,IF(Лист1!H14&lt;=$B$15,0,1))</f>
        <v>0</v>
      </c>
      <c r="F30" s="28">
        <f>IF(Лист1!I14=-1,1,IF(Лист1!I14&lt;=$B$15,0,1))</f>
        <v>0</v>
      </c>
      <c r="G30" s="28">
        <f>IF(Лист1!J14=-1,1,IF(Лист1!J14&lt;=$B$15,0,1))</f>
        <v>0</v>
      </c>
      <c r="H30" s="28">
        <f>IF(Лист1!L14=-1,1,IF(Лист1!L14&lt;=$B$15,0,1))</f>
        <v>0</v>
      </c>
      <c r="I30" s="28">
        <f>IF(Лист1!F14=-1,1,IF(Лист1!F14&lt;=$B$15,0,1))</f>
        <v>0</v>
      </c>
      <c r="J30" s="28">
        <f>IF(Лист1!B14=-1,1,IF(Лист1!B14&lt;=$B$15,0,1))</f>
        <v>0</v>
      </c>
      <c r="K30" s="28">
        <f>IF(Лист1!O14=-1,1,IF(Лист1!O14&lt;=$B$15,0,1))</f>
        <v>0</v>
      </c>
      <c r="L30" s="28">
        <f>IF(Лист1!M14=-1,1,IF(Лист1!M14&lt;=$B$15,0,1))</f>
        <v>0</v>
      </c>
      <c r="M30" s="28">
        <f>IF(SUM(B30:C30)+J30&gt;0,2,IF(Лист1!C14=-1,1,IF(Лист1!C14&lt;=$B$15,0,1)))</f>
        <v>0</v>
      </c>
      <c r="N30" s="28">
        <f>IF((SUM(B30:C30)+K30)&gt;0,2,IF(Лист1!P14=-1,1,IF(Лист1!P14&lt;=$B$15,0,1)))</f>
        <v>0</v>
      </c>
      <c r="O30" s="28">
        <f>IF((SUM(B30:C30)+L30)&gt;0,2,IF(Лист1!N14=-1,1,IF(Лист1!N14&lt;=$B$15,0,1)))</f>
        <v>0</v>
      </c>
      <c r="P30" s="28">
        <f>IF(SUM(B30:C30)+J30&gt;0,2,IF(Лист1!D14=-1,1,IF(Лист1!D14&lt;=$B$15,0,1)))</f>
        <v>0</v>
      </c>
      <c r="Q30" s="28">
        <f>IF((SUM(B30:C30)+K30)&gt;0,2,IF(Лист1!Q14=-1,1,IF(Лист1!Q14&lt;=$B$15,0,1)))</f>
        <v>0</v>
      </c>
      <c r="R30" s="28">
        <f t="shared" si="0"/>
        <v>0</v>
      </c>
      <c r="AD30" s="28" t="str">
        <f>I17</f>
        <v>LIFETEST_1,98</v>
      </c>
      <c r="AF30" s="9" t="s">
        <v>64</v>
      </c>
      <c r="AG30" s="10" t="s">
        <v>10</v>
      </c>
      <c r="AH30" s="12">
        <f t="shared" si="1"/>
        <v>122</v>
      </c>
      <c r="AI30" s="10" t="s">
        <v>10</v>
      </c>
      <c r="AJ30" s="12">
        <f>COUNTIF(I$18:I$400,0)</f>
        <v>122</v>
      </c>
      <c r="AK30" s="10" t="s">
        <v>10</v>
      </c>
      <c r="AL30" s="12">
        <f>COUNTIF(I$18:I$400,1)</f>
        <v>0</v>
      </c>
      <c r="AM30" s="10" t="s">
        <v>10</v>
      </c>
      <c r="AN30" s="13">
        <f t="shared" si="2"/>
        <v>100</v>
      </c>
      <c r="AO30" s="10" t="s">
        <v>11</v>
      </c>
      <c r="AP30" s="10"/>
      <c r="AQ30" s="11"/>
    </row>
    <row r="31" spans="1:43" x14ac:dyDescent="0.25">
      <c r="A31" s="28">
        <f>Лист1!A15</f>
        <v>14</v>
      </c>
      <c r="B31" s="28">
        <f>IF(Лист1!E15=-1,1,IF(Лист1!E15&lt;=$B$15,0,1))</f>
        <v>0</v>
      </c>
      <c r="C31" s="28">
        <f>IF(Лист1!K15=-1,1,IF(Лист1!K15&lt;=$B$15,0,1))</f>
        <v>0</v>
      </c>
      <c r="D31" s="28">
        <f>IF(Лист1!G15=-1,1,IF(Лист1!G15&lt;=$B$15,0,1))</f>
        <v>0</v>
      </c>
      <c r="E31" s="28">
        <f>IF(Лист1!H15=-1,1,IF(Лист1!H15&lt;=$B$15,0,1))</f>
        <v>0</v>
      </c>
      <c r="F31" s="28">
        <f>IF(Лист1!I15=-1,1,IF(Лист1!I15&lt;=$B$15,0,1))</f>
        <v>0</v>
      </c>
      <c r="G31" s="28">
        <f>IF(Лист1!J15=-1,1,IF(Лист1!J15&lt;=$B$15,0,1))</f>
        <v>0</v>
      </c>
      <c r="H31" s="28">
        <f>IF(Лист1!L15=-1,1,IF(Лист1!L15&lt;=$B$15,0,1))</f>
        <v>0</v>
      </c>
      <c r="I31" s="28">
        <f>IF(Лист1!F15=-1,1,IF(Лист1!F15&lt;=$B$15,0,1))</f>
        <v>0</v>
      </c>
      <c r="J31" s="28">
        <f>IF(Лист1!B15=-1,1,IF(Лист1!B15&lt;=$B$15,0,1))</f>
        <v>0</v>
      </c>
      <c r="K31" s="28">
        <f>IF(Лист1!O15=-1,1,IF(Лист1!O15&lt;=$B$15,0,1))</f>
        <v>0</v>
      </c>
      <c r="L31" s="28">
        <f>IF(Лист1!M15=-1,1,IF(Лист1!M15&lt;=$B$15,0,1))</f>
        <v>0</v>
      </c>
      <c r="M31" s="28">
        <f>IF(SUM(B31:C31)+J31&gt;0,2,IF(Лист1!C15=-1,1,IF(Лист1!C15&lt;=$B$15,0,1)))</f>
        <v>1</v>
      </c>
      <c r="N31" s="28">
        <f>IF((SUM(B31:C31)+K31)&gt;0,2,IF(Лист1!P15=-1,1,IF(Лист1!P15&lt;=$B$15,0,1)))</f>
        <v>0</v>
      </c>
      <c r="O31" s="28">
        <f>IF((SUM(B31:C31)+L31)&gt;0,2,IF(Лист1!N15=-1,1,IF(Лист1!N15&lt;=$B$15,0,1)))</f>
        <v>0</v>
      </c>
      <c r="P31" s="28">
        <f>IF(SUM(B31:C31)+J31&gt;0,2,IF(Лист1!D15=-1,1,IF(Лист1!D15&lt;=$B$15,0,1)))</f>
        <v>0</v>
      </c>
      <c r="Q31" s="28">
        <f>IF((SUM(B31:C31)+K31)&gt;0,2,IF(Лист1!Q15=-1,1,IF(Лист1!Q15&lt;=$B$15,0,1)))</f>
        <v>0</v>
      </c>
      <c r="R31" s="28">
        <f t="shared" si="0"/>
        <v>1</v>
      </c>
      <c r="AD31" s="28" t="str">
        <f>J17</f>
        <v>DPRAM4KX64DATA_1,98</v>
      </c>
      <c r="AF31" s="9" t="s">
        <v>65</v>
      </c>
      <c r="AG31" s="10" t="s">
        <v>10</v>
      </c>
      <c r="AH31" s="12">
        <f>COUNT($A$18:$A$400)-COUNTIF(J18:J400,2)</f>
        <v>122</v>
      </c>
      <c r="AI31" s="10" t="s">
        <v>10</v>
      </c>
      <c r="AJ31" s="12">
        <f>COUNTIF(J$18:J$400,0)</f>
        <v>122</v>
      </c>
      <c r="AK31" s="10" t="s">
        <v>10</v>
      </c>
      <c r="AL31" s="12">
        <f>COUNTIF(J$18:J$400,1)</f>
        <v>0</v>
      </c>
      <c r="AM31" s="10" t="s">
        <v>10</v>
      </c>
      <c r="AN31" s="13">
        <f t="shared" si="2"/>
        <v>100</v>
      </c>
      <c r="AO31" s="10" t="s">
        <v>11</v>
      </c>
      <c r="AP31" s="10"/>
      <c r="AQ31" s="11"/>
    </row>
    <row r="32" spans="1:43" x14ac:dyDescent="0.25">
      <c r="A32" s="28">
        <f>Лист1!A16</f>
        <v>15</v>
      </c>
      <c r="B32" s="28">
        <f>IF(Лист1!E16=-1,1,IF(Лист1!E16&lt;=$B$15,0,1))</f>
        <v>0</v>
      </c>
      <c r="C32" s="28">
        <f>IF(Лист1!K16=-1,1,IF(Лист1!K16&lt;=$B$15,0,1))</f>
        <v>0</v>
      </c>
      <c r="D32" s="28">
        <f>IF(Лист1!G16=-1,1,IF(Лист1!G16&lt;=$B$15,0,1))</f>
        <v>0</v>
      </c>
      <c r="E32" s="28">
        <f>IF(Лист1!H16=-1,1,IF(Лист1!H16&lt;=$B$15,0,1))</f>
        <v>0</v>
      </c>
      <c r="F32" s="28">
        <f>IF(Лист1!I16=-1,1,IF(Лист1!I16&lt;=$B$15,0,1))</f>
        <v>0</v>
      </c>
      <c r="G32" s="28">
        <f>IF(Лист1!J16=-1,1,IF(Лист1!J16&lt;=$B$15,0,1))</f>
        <v>0</v>
      </c>
      <c r="H32" s="28">
        <f>IF(Лист1!L16=-1,1,IF(Лист1!L16&lt;=$B$15,0,1))</f>
        <v>0</v>
      </c>
      <c r="I32" s="28">
        <f>IF(Лист1!F16=-1,1,IF(Лист1!F16&lt;=$B$15,0,1))</f>
        <v>0</v>
      </c>
      <c r="J32" s="28">
        <f>IF(Лист1!B16=-1,1,IF(Лист1!B16&lt;=$B$15,0,1))</f>
        <v>0</v>
      </c>
      <c r="K32" s="28">
        <f>IF(Лист1!O16=-1,1,IF(Лист1!O16&lt;=$B$15,0,1))</f>
        <v>0</v>
      </c>
      <c r="L32" s="28">
        <f>IF(Лист1!M16=-1,1,IF(Лист1!M16&lt;=$B$15,0,1))</f>
        <v>0</v>
      </c>
      <c r="M32" s="28">
        <f>IF(SUM(B32:C32)+J32&gt;0,2,IF(Лист1!C16=-1,1,IF(Лист1!C16&lt;=$B$15,0,1)))</f>
        <v>0</v>
      </c>
      <c r="N32" s="28">
        <f>IF((SUM(B32:C32)+K32)&gt;0,2,IF(Лист1!P16=-1,1,IF(Лист1!P16&lt;=$B$15,0,1)))</f>
        <v>0</v>
      </c>
      <c r="O32" s="28">
        <f>IF((SUM(B32:C32)+L32)&gt;0,2,IF(Лист1!N16=-1,1,IF(Лист1!N16&lt;=$B$15,0,1)))</f>
        <v>0</v>
      </c>
      <c r="P32" s="28">
        <f>IF(SUM(B32:C32)+J32&gt;0,2,IF(Лист1!D16=-1,1,IF(Лист1!D16&lt;=$B$15,0,1)))</f>
        <v>0</v>
      </c>
      <c r="Q32" s="28">
        <f>IF((SUM(B32:C32)+K32)&gt;0,2,IF(Лист1!Q16=-1,1,IF(Лист1!Q16&lt;=$B$15,0,1)))</f>
        <v>0</v>
      </c>
      <c r="R32" s="28">
        <f t="shared" si="0"/>
        <v>0</v>
      </c>
      <c r="AD32" s="28" t="str">
        <f>K17</f>
        <v>SPRAMB2KX18DATA_1,98</v>
      </c>
      <c r="AF32" s="9" t="s">
        <v>66</v>
      </c>
      <c r="AG32" s="10" t="s">
        <v>10</v>
      </c>
      <c r="AH32" s="12">
        <f>COUNT($A$18:$A$400)-COUNTIF(K18:K400,2)</f>
        <v>122</v>
      </c>
      <c r="AI32" s="10" t="s">
        <v>10</v>
      </c>
      <c r="AJ32" s="12">
        <f>COUNTIF(K$18:K$400,0)</f>
        <v>122</v>
      </c>
      <c r="AK32" s="10" t="s">
        <v>10</v>
      </c>
      <c r="AL32" s="12">
        <f>COUNTIF(K$18:K$400,1)</f>
        <v>0</v>
      </c>
      <c r="AM32" s="10" t="s">
        <v>10</v>
      </c>
      <c r="AN32" s="13">
        <f t="shared" si="2"/>
        <v>100</v>
      </c>
      <c r="AO32" s="10" t="s">
        <v>11</v>
      </c>
      <c r="AP32" s="10"/>
      <c r="AQ32" s="11"/>
    </row>
    <row r="33" spans="1:43" x14ac:dyDescent="0.25">
      <c r="A33" s="28">
        <f>Лист1!A17</f>
        <v>16</v>
      </c>
      <c r="B33" s="28">
        <f>IF(Лист1!E17=-1,1,IF(Лист1!E17&lt;=$B$15,0,1))</f>
        <v>0</v>
      </c>
      <c r="C33" s="28">
        <f>IF(Лист1!K17=-1,1,IF(Лист1!K17&lt;=$B$15,0,1))</f>
        <v>0</v>
      </c>
      <c r="D33" s="28">
        <f>IF(Лист1!G17=-1,1,IF(Лист1!G17&lt;=$B$15,0,1))</f>
        <v>0</v>
      </c>
      <c r="E33" s="28">
        <f>IF(Лист1!H17=-1,1,IF(Лист1!H17&lt;=$B$15,0,1))</f>
        <v>0</v>
      </c>
      <c r="F33" s="28">
        <f>IF(Лист1!I17=-1,1,IF(Лист1!I17&lt;=$B$15,0,1))</f>
        <v>0</v>
      </c>
      <c r="G33" s="28">
        <f>IF(Лист1!J17=-1,1,IF(Лист1!J17&lt;=$B$15,0,1))</f>
        <v>0</v>
      </c>
      <c r="H33" s="28">
        <f>IF(Лист1!L17=-1,1,IF(Лист1!L17&lt;=$B$15,0,1))</f>
        <v>0</v>
      </c>
      <c r="I33" s="28">
        <f>IF(Лист1!F17=-1,1,IF(Лист1!F17&lt;=$B$15,0,1))</f>
        <v>0</v>
      </c>
      <c r="J33" s="28">
        <f>IF(Лист1!B17=-1,1,IF(Лист1!B17&lt;=$B$15,0,1))</f>
        <v>0</v>
      </c>
      <c r="K33" s="28">
        <f>IF(Лист1!O17=-1,1,IF(Лист1!O17&lt;=$B$15,0,1))</f>
        <v>0</v>
      </c>
      <c r="L33" s="28">
        <f>IF(Лист1!M17=-1,1,IF(Лист1!M17&lt;=$B$15,0,1))</f>
        <v>0</v>
      </c>
      <c r="M33" s="28">
        <f>IF(SUM(B33:C33)+J33&gt;0,2,IF(Лист1!C17=-1,1,IF(Лист1!C17&lt;=$B$15,0,1)))</f>
        <v>0</v>
      </c>
      <c r="N33" s="28">
        <f>IF((SUM(B33:C33)+K33)&gt;0,2,IF(Лист1!P17=-1,1,IF(Лист1!P17&lt;=$B$15,0,1)))</f>
        <v>0</v>
      </c>
      <c r="O33" s="28">
        <f>IF((SUM(B33:C33)+L33)&gt;0,2,IF(Лист1!N17=-1,1,IF(Лист1!N17&lt;=$B$15,0,1)))</f>
        <v>0</v>
      </c>
      <c r="P33" s="28">
        <f>IF(SUM(B33:C33)+J33&gt;0,2,IF(Лист1!D17=-1,1,IF(Лист1!D17&lt;=$B$15,0,1)))</f>
        <v>0</v>
      </c>
      <c r="Q33" s="28">
        <f>IF((SUM(B33:C33)+K33)&gt;0,2,IF(Лист1!Q17=-1,1,IF(Лист1!Q17&lt;=$B$15,0,1)))</f>
        <v>0</v>
      </c>
      <c r="R33" s="28">
        <f t="shared" si="0"/>
        <v>0</v>
      </c>
      <c r="AD33" s="28" t="str">
        <f>L17</f>
        <v>ROM8KX64DATA_1,98</v>
      </c>
      <c r="AF33" s="9" t="s">
        <v>67</v>
      </c>
      <c r="AG33" s="10" t="s">
        <v>10</v>
      </c>
      <c r="AH33" s="12">
        <f>COUNT($A$18:$A$400)-COUNTIF(L$18:L$400,2)</f>
        <v>122</v>
      </c>
      <c r="AI33" s="10" t="s">
        <v>10</v>
      </c>
      <c r="AJ33" s="12">
        <f>COUNTIF(L$18:L$400,0)</f>
        <v>122</v>
      </c>
      <c r="AK33" s="10" t="s">
        <v>10</v>
      </c>
      <c r="AL33" s="12">
        <f>COUNTIF(L$18:L$400,1)</f>
        <v>0</v>
      </c>
      <c r="AM33" s="10" t="s">
        <v>10</v>
      </c>
      <c r="AN33" s="13">
        <f t="shared" si="2"/>
        <v>100</v>
      </c>
      <c r="AO33" s="10" t="s">
        <v>11</v>
      </c>
      <c r="AP33" s="10"/>
      <c r="AQ33" s="11"/>
    </row>
    <row r="34" spans="1:43" x14ac:dyDescent="0.25">
      <c r="A34" s="28">
        <f>Лист1!A18</f>
        <v>17</v>
      </c>
      <c r="B34" s="28">
        <f>IF(Лист1!E18=-1,1,IF(Лист1!E18&lt;=$B$15,0,1))</f>
        <v>0</v>
      </c>
      <c r="C34" s="28">
        <f>IF(Лист1!K18=-1,1,IF(Лист1!K18&lt;=$B$15,0,1))</f>
        <v>0</v>
      </c>
      <c r="D34" s="28">
        <f>IF(Лист1!G18=-1,1,IF(Лист1!G18&lt;=$B$15,0,1))</f>
        <v>0</v>
      </c>
      <c r="E34" s="28">
        <f>IF(Лист1!H18=-1,1,IF(Лист1!H18&lt;=$B$15,0,1))</f>
        <v>0</v>
      </c>
      <c r="F34" s="28">
        <f>IF(Лист1!I18=-1,1,IF(Лист1!I18&lt;=$B$15,0,1))</f>
        <v>0</v>
      </c>
      <c r="G34" s="28">
        <f>IF(Лист1!J18=-1,1,IF(Лист1!J18&lt;=$B$15,0,1))</f>
        <v>0</v>
      </c>
      <c r="H34" s="28">
        <f>IF(Лист1!L18=-1,1,IF(Лист1!L18&lt;=$B$15,0,1))</f>
        <v>0</v>
      </c>
      <c r="I34" s="28">
        <f>IF(Лист1!F18=-1,1,IF(Лист1!F18&lt;=$B$15,0,1))</f>
        <v>0</v>
      </c>
      <c r="J34" s="28">
        <f>IF(Лист1!B18=-1,1,IF(Лист1!B18&lt;=$B$15,0,1))</f>
        <v>0</v>
      </c>
      <c r="K34" s="28">
        <f>IF(Лист1!O18=-1,1,IF(Лист1!O18&lt;=$B$15,0,1))</f>
        <v>0</v>
      </c>
      <c r="L34" s="28">
        <f>IF(Лист1!M18=-1,1,IF(Лист1!M18&lt;=$B$15,0,1))</f>
        <v>0</v>
      </c>
      <c r="M34" s="28">
        <f>IF(SUM(B34:C34)+J34&gt;0,2,IF(Лист1!C18=-1,1,IF(Лист1!C18&lt;=$B$15,0,1)))</f>
        <v>0</v>
      </c>
      <c r="N34" s="28">
        <f>IF((SUM(B34:C34)+K34)&gt;0,2,IF(Лист1!P18=-1,1,IF(Лист1!P18&lt;=$B$15,0,1)))</f>
        <v>0</v>
      </c>
      <c r="O34" s="28">
        <f>IF((SUM(B34:C34)+L34)&gt;0,2,IF(Лист1!N18=-1,1,IF(Лист1!N18&lt;=$B$15,0,1)))</f>
        <v>0</v>
      </c>
      <c r="P34" s="28">
        <f>IF(SUM(B34:C34)+J34&gt;0,2,IF(Лист1!D18=-1,1,IF(Лист1!D18&lt;=$B$15,0,1)))</f>
        <v>0</v>
      </c>
      <c r="Q34" s="28">
        <f>IF((SUM(B34:C34)+K34)&gt;0,2,IF(Лист1!Q18=-1,1,IF(Лист1!Q18&lt;=$B$15,0,1)))</f>
        <v>0</v>
      </c>
      <c r="R34" s="28">
        <f t="shared" si="0"/>
        <v>0</v>
      </c>
      <c r="AD34" s="28" t="str">
        <f>M17</f>
        <v>DPRAM4KX64MARCHC_1,98</v>
      </c>
      <c r="AF34" s="9" t="s">
        <v>68</v>
      </c>
      <c r="AG34" s="10" t="s">
        <v>10</v>
      </c>
      <c r="AH34" s="12">
        <f>COUNT($A$18:$A$400)-COUNTIF(M$18:M$400,2)</f>
        <v>122</v>
      </c>
      <c r="AI34" s="10" t="s">
        <v>10</v>
      </c>
      <c r="AJ34" s="12">
        <f>COUNTIF(M$18:M$400,0)</f>
        <v>118</v>
      </c>
      <c r="AK34" s="10" t="s">
        <v>10</v>
      </c>
      <c r="AL34" s="12">
        <f>COUNTIF(M$18:M$400,1)</f>
        <v>4</v>
      </c>
      <c r="AM34" s="10" t="s">
        <v>10</v>
      </c>
      <c r="AN34" s="13">
        <f t="shared" si="2"/>
        <v>96.721311475409834</v>
      </c>
      <c r="AO34" s="10" t="s">
        <v>11</v>
      </c>
      <c r="AP34" s="10"/>
      <c r="AQ34" s="11"/>
    </row>
    <row r="35" spans="1:43" x14ac:dyDescent="0.25">
      <c r="A35" s="28">
        <f>Лист1!A19</f>
        <v>18</v>
      </c>
      <c r="B35" s="28">
        <f>IF(Лист1!E19=-1,1,IF(Лист1!E19&lt;=$B$15,0,1))</f>
        <v>0</v>
      </c>
      <c r="C35" s="28">
        <f>IF(Лист1!K19=-1,1,IF(Лист1!K19&lt;=$B$15,0,1))</f>
        <v>0</v>
      </c>
      <c r="D35" s="28">
        <f>IF(Лист1!G19=-1,1,IF(Лист1!G19&lt;=$B$15,0,1))</f>
        <v>0</v>
      </c>
      <c r="E35" s="28">
        <f>IF(Лист1!H19=-1,1,IF(Лист1!H19&lt;=$B$15,0,1))</f>
        <v>0</v>
      </c>
      <c r="F35" s="28">
        <f>IF(Лист1!I19=-1,1,IF(Лист1!I19&lt;=$B$15,0,1))</f>
        <v>0</v>
      </c>
      <c r="G35" s="28">
        <f>IF(Лист1!J19=-1,1,IF(Лист1!J19&lt;=$B$15,0,1))</f>
        <v>0</v>
      </c>
      <c r="H35" s="28">
        <f>IF(Лист1!L19=-1,1,IF(Лист1!L19&lt;=$B$15,0,1))</f>
        <v>0</v>
      </c>
      <c r="I35" s="28">
        <f>IF(Лист1!F19=-1,1,IF(Лист1!F19&lt;=$B$15,0,1))</f>
        <v>0</v>
      </c>
      <c r="J35" s="28">
        <f>IF(Лист1!B19=-1,1,IF(Лист1!B19&lt;=$B$15,0,1))</f>
        <v>0</v>
      </c>
      <c r="K35" s="28">
        <f>IF(Лист1!O19=-1,1,IF(Лист1!O19&lt;=$B$15,0,1))</f>
        <v>0</v>
      </c>
      <c r="L35" s="28">
        <f>IF(Лист1!M19=-1,1,IF(Лист1!M19&lt;=$B$15,0,1))</f>
        <v>0</v>
      </c>
      <c r="M35" s="28">
        <f>IF(SUM(B35:C35)+J35&gt;0,2,IF(Лист1!C19=-1,1,IF(Лист1!C19&lt;=$B$15,0,1)))</f>
        <v>0</v>
      </c>
      <c r="N35" s="28">
        <f>IF((SUM(B35:C35)+K35)&gt;0,2,IF(Лист1!P19=-1,1,IF(Лист1!P19&lt;=$B$15,0,1)))</f>
        <v>0</v>
      </c>
      <c r="O35" s="28">
        <f>IF((SUM(B35:C35)+L35)&gt;0,2,IF(Лист1!N19=-1,1,IF(Лист1!N19&lt;=$B$15,0,1)))</f>
        <v>0</v>
      </c>
      <c r="P35" s="28">
        <f>IF(SUM(B35:C35)+J35&gt;0,2,IF(Лист1!D19=-1,1,IF(Лист1!D19&lt;=$B$15,0,1)))</f>
        <v>0</v>
      </c>
      <c r="Q35" s="28">
        <f>IF((SUM(B35:C35)+K35)&gt;0,2,IF(Лист1!Q19=-1,1,IF(Лист1!Q19&lt;=$B$15,0,1)))</f>
        <v>0</v>
      </c>
      <c r="R35" s="28">
        <f t="shared" si="0"/>
        <v>0</v>
      </c>
      <c r="AD35" s="28" t="str">
        <f>N17</f>
        <v>SPRAMB2KX18MARCHC_1,98</v>
      </c>
      <c r="AF35" s="9" t="s">
        <v>69</v>
      </c>
      <c r="AG35" s="10" t="s">
        <v>10</v>
      </c>
      <c r="AH35" s="12">
        <f>COUNT($A$18:$A$400)-COUNTIF(N$18:N$400,2)</f>
        <v>122</v>
      </c>
      <c r="AI35" s="10" t="s">
        <v>10</v>
      </c>
      <c r="AJ35" s="12">
        <f>COUNTIF(N$18:N$400,0)</f>
        <v>122</v>
      </c>
      <c r="AK35" s="10" t="s">
        <v>10</v>
      </c>
      <c r="AL35" s="12">
        <f>COUNTIF(N$18:N$400,1)</f>
        <v>0</v>
      </c>
      <c r="AM35" s="10" t="s">
        <v>10</v>
      </c>
      <c r="AN35" s="13">
        <f t="shared" si="2"/>
        <v>100</v>
      </c>
      <c r="AO35" s="10" t="s">
        <v>11</v>
      </c>
      <c r="AP35" s="10"/>
      <c r="AQ35" s="11"/>
    </row>
    <row r="36" spans="1:43" x14ac:dyDescent="0.25">
      <c r="A36" s="28">
        <f>Лист1!A20</f>
        <v>19</v>
      </c>
      <c r="B36" s="28">
        <f>IF(Лист1!E20=-1,1,IF(Лист1!E20&lt;=$B$15,0,1))</f>
        <v>0</v>
      </c>
      <c r="C36" s="28">
        <f>IF(Лист1!K20=-1,1,IF(Лист1!K20&lt;=$B$15,0,1))</f>
        <v>0</v>
      </c>
      <c r="D36" s="28">
        <f>IF(Лист1!G20=-1,1,IF(Лист1!G20&lt;=$B$15,0,1))</f>
        <v>0</v>
      </c>
      <c r="E36" s="28">
        <f>IF(Лист1!H20=-1,1,IF(Лист1!H20&lt;=$B$15,0,1))</f>
        <v>0</v>
      </c>
      <c r="F36" s="28">
        <f>IF(Лист1!I20=-1,1,IF(Лист1!I20&lt;=$B$15,0,1))</f>
        <v>0</v>
      </c>
      <c r="G36" s="28">
        <f>IF(Лист1!J20=-1,1,IF(Лист1!J20&lt;=$B$15,0,1))</f>
        <v>0</v>
      </c>
      <c r="H36" s="28">
        <f>IF(Лист1!L20=-1,1,IF(Лист1!L20&lt;=$B$15,0,1))</f>
        <v>0</v>
      </c>
      <c r="I36" s="28">
        <f>IF(Лист1!F20=-1,1,IF(Лист1!F20&lt;=$B$15,0,1))</f>
        <v>0</v>
      </c>
      <c r="J36" s="28">
        <f>IF(Лист1!B20=-1,1,IF(Лист1!B20&lt;=$B$15,0,1))</f>
        <v>0</v>
      </c>
      <c r="K36" s="28">
        <f>IF(Лист1!O20=-1,1,IF(Лист1!O20&lt;=$B$15,0,1))</f>
        <v>0</v>
      </c>
      <c r="L36" s="28">
        <f>IF(Лист1!M20=-1,1,IF(Лист1!M20&lt;=$B$15,0,1))</f>
        <v>0</v>
      </c>
      <c r="M36" s="28">
        <f>IF(SUM(B36:C36)+J36&gt;0,2,IF(Лист1!C20=-1,1,IF(Лист1!C20&lt;=$B$15,0,1)))</f>
        <v>0</v>
      </c>
      <c r="N36" s="28">
        <f>IF((SUM(B36:C36)+K36)&gt;0,2,IF(Лист1!P20=-1,1,IF(Лист1!P20&lt;=$B$15,0,1)))</f>
        <v>0</v>
      </c>
      <c r="O36" s="28">
        <f>IF((SUM(B36:C36)+L36)&gt;0,2,IF(Лист1!N20=-1,1,IF(Лист1!N20&lt;=$B$15,0,1)))</f>
        <v>0</v>
      </c>
      <c r="P36" s="28">
        <f>IF(SUM(B36:C36)+J36&gt;0,2,IF(Лист1!D20=-1,1,IF(Лист1!D20&lt;=$B$15,0,1)))</f>
        <v>0</v>
      </c>
      <c r="Q36" s="28">
        <f>IF((SUM(B36:C36)+K36)&gt;0,2,IF(Лист1!Q20=-1,1,IF(Лист1!Q20&lt;=$B$15,0,1)))</f>
        <v>0</v>
      </c>
      <c r="R36" s="28">
        <f t="shared" si="0"/>
        <v>0</v>
      </c>
      <c r="AD36" s="28" t="str">
        <f>O17</f>
        <v>ROM8KX64READ_1,98</v>
      </c>
      <c r="AF36" s="9" t="s">
        <v>70</v>
      </c>
      <c r="AG36" s="10" t="s">
        <v>10</v>
      </c>
      <c r="AH36" s="12">
        <f>COUNT($A$18:$A$400)-COUNTIF(O$18:O$400,2)</f>
        <v>122</v>
      </c>
      <c r="AI36" s="10" t="s">
        <v>10</v>
      </c>
      <c r="AJ36" s="12">
        <f>COUNTIF(O$18:O$400,0)</f>
        <v>122</v>
      </c>
      <c r="AK36" s="10" t="s">
        <v>10</v>
      </c>
      <c r="AL36" s="12">
        <f>COUNTIF(O$18:O$400,1)</f>
        <v>0</v>
      </c>
      <c r="AM36" s="10" t="s">
        <v>10</v>
      </c>
      <c r="AN36" s="13">
        <f t="shared" si="2"/>
        <v>100</v>
      </c>
      <c r="AO36" s="10" t="s">
        <v>11</v>
      </c>
      <c r="AP36" s="10"/>
      <c r="AQ36" s="11"/>
    </row>
    <row r="37" spans="1:43" x14ac:dyDescent="0.25">
      <c r="A37" s="28">
        <f>Лист1!A21</f>
        <v>20</v>
      </c>
      <c r="B37" s="28">
        <f>IF(Лист1!E21=-1,1,IF(Лист1!E21&lt;=$B$15,0,1))</f>
        <v>0</v>
      </c>
      <c r="C37" s="28">
        <f>IF(Лист1!K21=-1,1,IF(Лист1!K21&lt;=$B$15,0,1))</f>
        <v>0</v>
      </c>
      <c r="D37" s="28">
        <f>IF(Лист1!G21=-1,1,IF(Лист1!G21&lt;=$B$15,0,1))</f>
        <v>0</v>
      </c>
      <c r="E37" s="28">
        <f>IF(Лист1!H21=-1,1,IF(Лист1!H21&lt;=$B$15,0,1))</f>
        <v>0</v>
      </c>
      <c r="F37" s="28">
        <f>IF(Лист1!I21=-1,1,IF(Лист1!I21&lt;=$B$15,0,1))</f>
        <v>0</v>
      </c>
      <c r="G37" s="28">
        <f>IF(Лист1!J21=-1,1,IF(Лист1!J21&lt;=$B$15,0,1))</f>
        <v>0</v>
      </c>
      <c r="H37" s="28">
        <f>IF(Лист1!L21=-1,1,IF(Лист1!L21&lt;=$B$15,0,1))</f>
        <v>0</v>
      </c>
      <c r="I37" s="28">
        <f>IF(Лист1!F21=-1,1,IF(Лист1!F21&lt;=$B$15,0,1))</f>
        <v>0</v>
      </c>
      <c r="J37" s="28">
        <f>IF(Лист1!B21=-1,1,IF(Лист1!B21&lt;=$B$15,0,1))</f>
        <v>0</v>
      </c>
      <c r="K37" s="28">
        <f>IF(Лист1!O21=-1,1,IF(Лист1!O21&lt;=$B$15,0,1))</f>
        <v>0</v>
      </c>
      <c r="L37" s="28">
        <f>IF(Лист1!M21=-1,1,IF(Лист1!M21&lt;=$B$15,0,1))</f>
        <v>0</v>
      </c>
      <c r="M37" s="28">
        <f>IF(SUM(B37:C37)+J37&gt;0,2,IF(Лист1!C21=-1,1,IF(Лист1!C21&lt;=$B$15,0,1)))</f>
        <v>0</v>
      </c>
      <c r="N37" s="28">
        <f>IF((SUM(B37:C37)+K37)&gt;0,2,IF(Лист1!P21=-1,1,IF(Лист1!P21&lt;=$B$15,0,1)))</f>
        <v>0</v>
      </c>
      <c r="O37" s="28">
        <f>IF((SUM(B37:C37)+L37)&gt;0,2,IF(Лист1!N21=-1,1,IF(Лист1!N21&lt;=$B$15,0,1)))</f>
        <v>0</v>
      </c>
      <c r="P37" s="28">
        <f>IF(SUM(B37:C37)+J37&gt;0,2,IF(Лист1!D21=-1,1,IF(Лист1!D21&lt;=$B$15,0,1)))</f>
        <v>0</v>
      </c>
      <c r="Q37" s="28">
        <f>IF((SUM(B37:C37)+K37)&gt;0,2,IF(Лист1!Q21=-1,1,IF(Лист1!Q21&lt;=$B$15,0,1)))</f>
        <v>0</v>
      </c>
      <c r="R37" s="28">
        <f t="shared" si="0"/>
        <v>0</v>
      </c>
      <c r="AD37" s="28" t="str">
        <f>P17</f>
        <v>DPRAM4KX64RETFUNK_1,98</v>
      </c>
      <c r="AF37" s="9" t="s">
        <v>71</v>
      </c>
      <c r="AG37" s="10" t="s">
        <v>10</v>
      </c>
      <c r="AH37" s="12">
        <f>COUNT($A$18:$A$400)-COUNTIF(P$18:P$400,2)</f>
        <v>122</v>
      </c>
      <c r="AI37" s="10" t="s">
        <v>10</v>
      </c>
      <c r="AJ37" s="12">
        <f>COUNTIF(P$18:P$400,0)</f>
        <v>119</v>
      </c>
      <c r="AK37" s="10" t="s">
        <v>10</v>
      </c>
      <c r="AL37" s="12">
        <f>COUNTIF(P$18:P$400,1)</f>
        <v>3</v>
      </c>
      <c r="AM37" s="10" t="s">
        <v>10</v>
      </c>
      <c r="AN37" s="13">
        <f t="shared" si="2"/>
        <v>97.540983606557376</v>
      </c>
      <c r="AO37" s="10" t="s">
        <v>11</v>
      </c>
      <c r="AP37" s="10"/>
      <c r="AQ37" s="11"/>
    </row>
    <row r="38" spans="1:43" x14ac:dyDescent="0.25">
      <c r="A38" s="28">
        <f>Лист1!A22</f>
        <v>21</v>
      </c>
      <c r="B38" s="28">
        <f>IF(Лист1!E22=-1,1,IF(Лист1!E22&lt;=$B$15,0,1))</f>
        <v>0</v>
      </c>
      <c r="C38" s="28">
        <f>IF(Лист1!K22=-1,1,IF(Лист1!K22&lt;=$B$15,0,1))</f>
        <v>0</v>
      </c>
      <c r="D38" s="28">
        <f>IF(Лист1!G22=-1,1,IF(Лист1!G22&lt;=$B$15,0,1))</f>
        <v>0</v>
      </c>
      <c r="E38" s="28">
        <f>IF(Лист1!H22=-1,1,IF(Лист1!H22&lt;=$B$15,0,1))</f>
        <v>0</v>
      </c>
      <c r="F38" s="28">
        <f>IF(Лист1!I22=-1,1,IF(Лист1!I22&lt;=$B$15,0,1))</f>
        <v>0</v>
      </c>
      <c r="G38" s="28">
        <f>IF(Лист1!J22=-1,1,IF(Лист1!J22&lt;=$B$15,0,1))</f>
        <v>0</v>
      </c>
      <c r="H38" s="28">
        <f>IF(Лист1!L22=-1,1,IF(Лист1!L22&lt;=$B$15,0,1))</f>
        <v>0</v>
      </c>
      <c r="I38" s="28">
        <f>IF(Лист1!F22=-1,1,IF(Лист1!F22&lt;=$B$15,0,1))</f>
        <v>0</v>
      </c>
      <c r="J38" s="28">
        <f>IF(Лист1!B22=-1,1,IF(Лист1!B22&lt;=$B$15,0,1))</f>
        <v>0</v>
      </c>
      <c r="K38" s="28">
        <f>IF(Лист1!O22=-1,1,IF(Лист1!O22&lt;=$B$15,0,1))</f>
        <v>0</v>
      </c>
      <c r="L38" s="28">
        <f>IF(Лист1!M22=-1,1,IF(Лист1!M22&lt;=$B$15,0,1))</f>
        <v>0</v>
      </c>
      <c r="M38" s="28">
        <f>IF(SUM(B38:C38)+J38&gt;0,2,IF(Лист1!C22=-1,1,IF(Лист1!C22&lt;=$B$15,0,1)))</f>
        <v>0</v>
      </c>
      <c r="N38" s="28">
        <f>IF((SUM(B38:C38)+K38)&gt;0,2,IF(Лист1!P22=-1,1,IF(Лист1!P22&lt;=$B$15,0,1)))</f>
        <v>0</v>
      </c>
      <c r="O38" s="28">
        <f>IF((SUM(B38:C38)+L38)&gt;0,2,IF(Лист1!N22=-1,1,IF(Лист1!N22&lt;=$B$15,0,1)))</f>
        <v>0</v>
      </c>
      <c r="P38" s="28">
        <f>IF(SUM(B38:C38)+J38&gt;0,2,IF(Лист1!D22=-1,1,IF(Лист1!D22&lt;=$B$15,0,1)))</f>
        <v>0</v>
      </c>
      <c r="Q38" s="28">
        <f>IF((SUM(B38:C38)+K38)&gt;0,2,IF(Лист1!Q22=-1,1,IF(Лист1!Q22&lt;=$B$15,0,1)))</f>
        <v>0</v>
      </c>
      <c r="R38" s="28">
        <f t="shared" si="0"/>
        <v>0</v>
      </c>
      <c r="AD38" s="28" t="str">
        <f>Q17</f>
        <v>SPRAMB2KX18RETFUNK_1,98</v>
      </c>
      <c r="AF38" s="9" t="s">
        <v>72</v>
      </c>
      <c r="AG38" s="10" t="s">
        <v>10</v>
      </c>
      <c r="AH38" s="12">
        <f>COUNT($A$18:$A$400)-COUNTIF(Q$18:Q$400,2)</f>
        <v>122</v>
      </c>
      <c r="AI38" s="10" t="s">
        <v>10</v>
      </c>
      <c r="AJ38" s="12">
        <f>COUNTIF(Q$18:Q$400,0)</f>
        <v>122</v>
      </c>
      <c r="AK38" s="10" t="s">
        <v>10</v>
      </c>
      <c r="AL38" s="12">
        <f>COUNTIF(Q$18:Q$400,1)</f>
        <v>0</v>
      </c>
      <c r="AM38" s="10" t="s">
        <v>10</v>
      </c>
      <c r="AN38" s="13">
        <f t="shared" si="2"/>
        <v>100</v>
      </c>
      <c r="AO38" s="10" t="s">
        <v>11</v>
      </c>
      <c r="AP38" s="10"/>
      <c r="AQ38" s="11"/>
    </row>
    <row r="39" spans="1:43" x14ac:dyDescent="0.25">
      <c r="A39" s="28">
        <f>Лист1!A23</f>
        <v>22</v>
      </c>
      <c r="B39" s="28">
        <f>IF(Лист1!E23=-1,1,IF(Лист1!E23&lt;=$B$15,0,1))</f>
        <v>0</v>
      </c>
      <c r="C39" s="28">
        <f>IF(Лист1!K23=-1,1,IF(Лист1!K23&lt;=$B$15,0,1))</f>
        <v>0</v>
      </c>
      <c r="D39" s="28">
        <f>IF(Лист1!G23=-1,1,IF(Лист1!G23&lt;=$B$15,0,1))</f>
        <v>0</v>
      </c>
      <c r="E39" s="28">
        <f>IF(Лист1!H23=-1,1,IF(Лист1!H23&lt;=$B$15,0,1))</f>
        <v>0</v>
      </c>
      <c r="F39" s="28">
        <f>IF(Лист1!I23=-1,1,IF(Лист1!I23&lt;=$B$15,0,1))</f>
        <v>0</v>
      </c>
      <c r="G39" s="28">
        <f>IF(Лист1!J23=-1,1,IF(Лист1!J23&lt;=$B$15,0,1))</f>
        <v>0</v>
      </c>
      <c r="H39" s="28">
        <f>IF(Лист1!L23=-1,1,IF(Лист1!L23&lt;=$B$15,0,1))</f>
        <v>0</v>
      </c>
      <c r="I39" s="28">
        <f>IF(Лист1!F23=-1,1,IF(Лист1!F23&lt;=$B$15,0,1))</f>
        <v>0</v>
      </c>
      <c r="J39" s="28">
        <f>IF(Лист1!B23=-1,1,IF(Лист1!B23&lt;=$B$15,0,1))</f>
        <v>0</v>
      </c>
      <c r="K39" s="28">
        <f>IF(Лист1!O23=-1,1,IF(Лист1!O23&lt;=$B$15,0,1))</f>
        <v>0</v>
      </c>
      <c r="L39" s="28">
        <f>IF(Лист1!M23=-1,1,IF(Лист1!M23&lt;=$B$15,0,1))</f>
        <v>0</v>
      </c>
      <c r="M39" s="28">
        <f>IF(SUM(B39:C39)+J39&gt;0,2,IF(Лист1!C23=-1,1,IF(Лист1!C23&lt;=$B$15,0,1)))</f>
        <v>0</v>
      </c>
      <c r="N39" s="28">
        <f>IF((SUM(B39:C39)+K39)&gt;0,2,IF(Лист1!P23=-1,1,IF(Лист1!P23&lt;=$B$15,0,1)))</f>
        <v>0</v>
      </c>
      <c r="O39" s="28">
        <f>IF((SUM(B39:C39)+L39)&gt;0,2,IF(Лист1!N23=-1,1,IF(Лист1!N23&lt;=$B$15,0,1)))</f>
        <v>0</v>
      </c>
      <c r="P39" s="28">
        <f>IF(SUM(B39:C39)+J39&gt;0,2,IF(Лист1!D23=-1,1,IF(Лист1!D23&lt;=$B$15,0,1)))</f>
        <v>0</v>
      </c>
      <c r="Q39" s="28">
        <f>IF((SUM(B39:C39)+K39)&gt;0,2,IF(Лист1!Q23=-1,1,IF(Лист1!Q23&lt;=$B$15,0,1)))</f>
        <v>0</v>
      </c>
      <c r="R39" s="28">
        <f t="shared" si="0"/>
        <v>0</v>
      </c>
      <c r="AF39" s="9"/>
      <c r="AG39" s="10"/>
      <c r="AH39" s="12"/>
      <c r="AI39" s="10"/>
      <c r="AJ39" s="12"/>
      <c r="AK39" s="10"/>
      <c r="AL39" s="12"/>
      <c r="AM39" s="10"/>
      <c r="AN39" s="13"/>
      <c r="AO39" s="10"/>
      <c r="AP39" s="10"/>
      <c r="AQ39" s="11"/>
    </row>
    <row r="40" spans="1:43" x14ac:dyDescent="0.25">
      <c r="A40" s="28">
        <f>Лист1!A24</f>
        <v>23</v>
      </c>
      <c r="B40" s="28">
        <f>IF(Лист1!E24=-1,1,IF(Лист1!E24&lt;=$B$15,0,1))</f>
        <v>0</v>
      </c>
      <c r="C40" s="28">
        <f>IF(Лист1!K24=-1,1,IF(Лист1!K24&lt;=$B$15,0,1))</f>
        <v>0</v>
      </c>
      <c r="D40" s="28">
        <f>IF(Лист1!G24=-1,1,IF(Лист1!G24&lt;=$B$15,0,1))</f>
        <v>0</v>
      </c>
      <c r="E40" s="28">
        <f>IF(Лист1!H24=-1,1,IF(Лист1!H24&lt;=$B$15,0,1))</f>
        <v>0</v>
      </c>
      <c r="F40" s="28">
        <f>IF(Лист1!I24=-1,1,IF(Лист1!I24&lt;=$B$15,0,1))</f>
        <v>0</v>
      </c>
      <c r="G40" s="28">
        <f>IF(Лист1!J24=-1,1,IF(Лист1!J24&lt;=$B$15,0,1))</f>
        <v>0</v>
      </c>
      <c r="H40" s="28">
        <f>IF(Лист1!L24=-1,1,IF(Лист1!L24&lt;=$B$15,0,1))</f>
        <v>0</v>
      </c>
      <c r="I40" s="28">
        <f>IF(Лист1!F24=-1,1,IF(Лист1!F24&lt;=$B$15,0,1))</f>
        <v>0</v>
      </c>
      <c r="J40" s="28">
        <f>IF(Лист1!B24=-1,1,IF(Лист1!B24&lt;=$B$15,0,1))</f>
        <v>0</v>
      </c>
      <c r="K40" s="28">
        <f>IF(Лист1!O24=-1,1,IF(Лист1!O24&lt;=$B$15,0,1))</f>
        <v>0</v>
      </c>
      <c r="L40" s="28">
        <f>IF(Лист1!M24=-1,1,IF(Лист1!M24&lt;=$B$15,0,1))</f>
        <v>0</v>
      </c>
      <c r="M40" s="28">
        <f>IF(SUM(B40:C40)+J40&gt;0,2,IF(Лист1!C24=-1,1,IF(Лист1!C24&lt;=$B$15,0,1)))</f>
        <v>0</v>
      </c>
      <c r="N40" s="28">
        <f>IF((SUM(B40:C40)+K40)&gt;0,2,IF(Лист1!P24=-1,1,IF(Лист1!P24&lt;=$B$15,0,1)))</f>
        <v>0</v>
      </c>
      <c r="O40" s="28">
        <f>IF((SUM(B40:C40)+L40)&gt;0,2,IF(Лист1!N24=-1,1,IF(Лист1!N24&lt;=$B$15,0,1)))</f>
        <v>0</v>
      </c>
      <c r="P40" s="28">
        <f>IF(SUM(B40:C40)+J40&gt;0,2,IF(Лист1!D24=-1,1,IF(Лист1!D24&lt;=$B$15,0,1)))</f>
        <v>0</v>
      </c>
      <c r="Q40" s="28">
        <f>IF((SUM(B40:C40)+K40)&gt;0,2,IF(Лист1!Q24=-1,1,IF(Лист1!Q24&lt;=$B$15,0,1)))</f>
        <v>0</v>
      </c>
      <c r="R40" s="28">
        <f t="shared" si="0"/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28">
        <f>Лист1!A25</f>
        <v>24</v>
      </c>
      <c r="B41" s="28">
        <f>IF(Лист1!E25=-1,1,IF(Лист1!E25&lt;=$B$15,0,1))</f>
        <v>0</v>
      </c>
      <c r="C41" s="28">
        <f>IF(Лист1!K25=-1,1,IF(Лист1!K25&lt;=$B$15,0,1))</f>
        <v>0</v>
      </c>
      <c r="D41" s="28">
        <f>IF(Лист1!G25=-1,1,IF(Лист1!G25&lt;=$B$15,0,1))</f>
        <v>0</v>
      </c>
      <c r="E41" s="28">
        <f>IF(Лист1!H25=-1,1,IF(Лист1!H25&lt;=$B$15,0,1))</f>
        <v>0</v>
      </c>
      <c r="F41" s="28">
        <f>IF(Лист1!I25=-1,1,IF(Лист1!I25&lt;=$B$15,0,1))</f>
        <v>0</v>
      </c>
      <c r="G41" s="28">
        <f>IF(Лист1!J25=-1,1,IF(Лист1!J25&lt;=$B$15,0,1))</f>
        <v>0</v>
      </c>
      <c r="H41" s="28">
        <f>IF(Лист1!L25=-1,1,IF(Лист1!L25&lt;=$B$15,0,1))</f>
        <v>0</v>
      </c>
      <c r="I41" s="28">
        <f>IF(Лист1!F25=-1,1,IF(Лист1!F25&lt;=$B$15,0,1))</f>
        <v>0</v>
      </c>
      <c r="J41" s="28">
        <f>IF(Лист1!B25=-1,1,IF(Лист1!B25&lt;=$B$15,0,1))</f>
        <v>0</v>
      </c>
      <c r="K41" s="28">
        <f>IF(Лист1!O25=-1,1,IF(Лист1!O25&lt;=$B$15,0,1))</f>
        <v>0</v>
      </c>
      <c r="L41" s="28">
        <f>IF(Лист1!M25=-1,1,IF(Лист1!M25&lt;=$B$15,0,1))</f>
        <v>0</v>
      </c>
      <c r="M41" s="28">
        <f>IF(SUM(B41:C41)+J41&gt;0,2,IF(Лист1!C25=-1,1,IF(Лист1!C25&lt;=$B$15,0,1)))</f>
        <v>0</v>
      </c>
      <c r="N41" s="28">
        <f>IF((SUM(B41:C41)+K41)&gt;0,2,IF(Лист1!P25=-1,1,IF(Лист1!P25&lt;=$B$15,0,1)))</f>
        <v>0</v>
      </c>
      <c r="O41" s="28">
        <f>IF((SUM(B41:C41)+L41)&gt;0,2,IF(Лист1!N25=-1,1,IF(Лист1!N25&lt;=$B$15,0,1)))</f>
        <v>0</v>
      </c>
      <c r="P41" s="28">
        <f>IF(SUM(B41:C41)+J41&gt;0,2,IF(Лист1!D25=-1,1,IF(Лист1!D25&lt;=$B$15,0,1)))</f>
        <v>0</v>
      </c>
      <c r="Q41" s="28">
        <f>IF((SUM(B41:C41)+K41)&gt;0,2,IF(Лист1!Q25=-1,1,IF(Лист1!Q25&lt;=$B$15,0,1)))</f>
        <v>0</v>
      </c>
      <c r="R41" s="28">
        <f t="shared" si="0"/>
        <v>0</v>
      </c>
      <c r="AF41" s="9"/>
      <c r="AG41" s="10"/>
      <c r="AH41" s="12"/>
      <c r="AI41" s="10"/>
      <c r="AJ41" s="12"/>
      <c r="AK41" s="10"/>
      <c r="AL41" s="12"/>
      <c r="AM41" s="10"/>
      <c r="AN41" s="13"/>
      <c r="AO41" s="10"/>
      <c r="AP41" s="10"/>
      <c r="AQ41" s="11"/>
    </row>
    <row r="42" spans="1:43" x14ac:dyDescent="0.25">
      <c r="A42" s="28">
        <f>Лист1!A26</f>
        <v>25</v>
      </c>
      <c r="B42" s="28">
        <f>IF(Лист1!E26=-1,1,IF(Лист1!E26&lt;=$B$15,0,1))</f>
        <v>0</v>
      </c>
      <c r="C42" s="28">
        <f>IF(Лист1!K26=-1,1,IF(Лист1!K26&lt;=$B$15,0,1))</f>
        <v>0</v>
      </c>
      <c r="D42" s="28">
        <f>IF(Лист1!G26=-1,1,IF(Лист1!G26&lt;=$B$15,0,1))</f>
        <v>0</v>
      </c>
      <c r="E42" s="28">
        <f>IF(Лист1!H26=-1,1,IF(Лист1!H26&lt;=$B$15,0,1))</f>
        <v>0</v>
      </c>
      <c r="F42" s="28">
        <f>IF(Лист1!I26=-1,1,IF(Лист1!I26&lt;=$B$15,0,1))</f>
        <v>0</v>
      </c>
      <c r="G42" s="28">
        <f>IF(Лист1!J26=-1,1,IF(Лист1!J26&lt;=$B$15,0,1))</f>
        <v>0</v>
      </c>
      <c r="H42" s="28">
        <f>IF(Лист1!L26=-1,1,IF(Лист1!L26&lt;=$B$15,0,1))</f>
        <v>0</v>
      </c>
      <c r="I42" s="28">
        <f>IF(Лист1!F26=-1,1,IF(Лист1!F26&lt;=$B$15,0,1))</f>
        <v>0</v>
      </c>
      <c r="J42" s="28">
        <f>IF(Лист1!B26=-1,1,IF(Лист1!B26&lt;=$B$15,0,1))</f>
        <v>0</v>
      </c>
      <c r="K42" s="28">
        <f>IF(Лист1!O26=-1,1,IF(Лист1!O26&lt;=$B$15,0,1))</f>
        <v>0</v>
      </c>
      <c r="L42" s="28">
        <f>IF(Лист1!M26=-1,1,IF(Лист1!M26&lt;=$B$15,0,1))</f>
        <v>0</v>
      </c>
      <c r="M42" s="28">
        <f>IF(SUM(B42:C42)+J42&gt;0,2,IF(Лист1!C26=-1,1,IF(Лист1!C26&lt;=$B$15,0,1)))</f>
        <v>0</v>
      </c>
      <c r="N42" s="28">
        <f>IF((SUM(B42:C42)+K42)&gt;0,2,IF(Лист1!P26=-1,1,IF(Лист1!P26&lt;=$B$15,0,1)))</f>
        <v>0</v>
      </c>
      <c r="O42" s="28">
        <f>IF((SUM(B42:C42)+L42)&gt;0,2,IF(Лист1!N26=-1,1,IF(Лист1!N26&lt;=$B$15,0,1)))</f>
        <v>0</v>
      </c>
      <c r="P42" s="28">
        <f>IF(SUM(B42:C42)+J42&gt;0,2,IF(Лист1!D26=-1,1,IF(Лист1!D26&lt;=$B$15,0,1)))</f>
        <v>0</v>
      </c>
      <c r="Q42" s="28">
        <f>IF((SUM(B42:C42)+K42)&gt;0,2,IF(Лист1!Q26=-1,1,IF(Лист1!Q26&lt;=$B$15,0,1)))</f>
        <v>0</v>
      </c>
      <c r="R42" s="28">
        <f t="shared" si="0"/>
        <v>0</v>
      </c>
      <c r="AF42" s="9"/>
      <c r="AG42" s="10" t="s">
        <v>12</v>
      </c>
      <c r="AH42" s="12">
        <f t="shared" si="1"/>
        <v>122</v>
      </c>
      <c r="AI42" s="10" t="s">
        <v>10</v>
      </c>
      <c r="AJ42" s="12">
        <f>COUNTIF(R$18:R$400,0)</f>
        <v>114</v>
      </c>
      <c r="AK42" s="10" t="s">
        <v>10</v>
      </c>
      <c r="AL42" s="12">
        <f>COUNTIF(R$18:R$400,1)</f>
        <v>8</v>
      </c>
      <c r="AM42" s="10" t="s">
        <v>10</v>
      </c>
      <c r="AN42" s="13">
        <f>100*AJ42/AH42</f>
        <v>93.442622950819668</v>
      </c>
      <c r="AO42" s="10" t="s">
        <v>11</v>
      </c>
      <c r="AP42" s="10"/>
      <c r="AQ42" s="11"/>
    </row>
    <row r="43" spans="1:43" x14ac:dyDescent="0.25">
      <c r="A43" s="28">
        <f>Лист1!A27</f>
        <v>26</v>
      </c>
      <c r="B43" s="28">
        <f>IF(Лист1!E27=-1,1,IF(Лист1!E27&lt;=$B$15,0,1))</f>
        <v>0</v>
      </c>
      <c r="C43" s="28">
        <f>IF(Лист1!K27=-1,1,IF(Лист1!K27&lt;=$B$15,0,1))</f>
        <v>0</v>
      </c>
      <c r="D43" s="28">
        <f>IF(Лист1!G27=-1,1,IF(Лист1!G27&lt;=$B$15,0,1))</f>
        <v>0</v>
      </c>
      <c r="E43" s="28">
        <f>IF(Лист1!H27=-1,1,IF(Лист1!H27&lt;=$B$15,0,1))</f>
        <v>0</v>
      </c>
      <c r="F43" s="28">
        <f>IF(Лист1!I27=-1,1,IF(Лист1!I27&lt;=$B$15,0,1))</f>
        <v>0</v>
      </c>
      <c r="G43" s="28">
        <f>IF(Лист1!J27=-1,1,IF(Лист1!J27&lt;=$B$15,0,1))</f>
        <v>0</v>
      </c>
      <c r="H43" s="28">
        <f>IF(Лист1!L27=-1,1,IF(Лист1!L27&lt;=$B$15,0,1))</f>
        <v>0</v>
      </c>
      <c r="I43" s="28">
        <f>IF(Лист1!F27=-1,1,IF(Лист1!F27&lt;=$B$15,0,1))</f>
        <v>0</v>
      </c>
      <c r="J43" s="28">
        <f>IF(Лист1!B27=-1,1,IF(Лист1!B27&lt;=$B$15,0,1))</f>
        <v>0</v>
      </c>
      <c r="K43" s="28">
        <f>IF(Лист1!O27=-1,1,IF(Лист1!O27&lt;=$B$15,0,1))</f>
        <v>0</v>
      </c>
      <c r="L43" s="28">
        <f>IF(Лист1!M27=-1,1,IF(Лист1!M27&lt;=$B$15,0,1))</f>
        <v>0</v>
      </c>
      <c r="M43" s="28">
        <f>IF(SUM(B43:C43)+J43&gt;0,2,IF(Лист1!C27=-1,1,IF(Лист1!C27&lt;=$B$15,0,1)))</f>
        <v>0</v>
      </c>
      <c r="N43" s="28">
        <f>IF((SUM(B43:C43)+K43)&gt;0,2,IF(Лист1!P27=-1,1,IF(Лист1!P27&lt;=$B$15,0,1)))</f>
        <v>0</v>
      </c>
      <c r="O43" s="28">
        <f>IF((SUM(B43:C43)+L43)&gt;0,2,IF(Лист1!N27=-1,1,IF(Лист1!N27&lt;=$B$15,0,1)))</f>
        <v>0</v>
      </c>
      <c r="P43" s="28">
        <f>IF(SUM(B43:C43)+J43&gt;0,2,IF(Лист1!D27=-1,1,IF(Лист1!D27&lt;=$B$15,0,1)))</f>
        <v>0</v>
      </c>
      <c r="Q43" s="28">
        <f>IF((SUM(B43:C43)+K43)&gt;0,2,IF(Лист1!Q27=-1,1,IF(Лист1!Q27&lt;=$B$15,0,1)))</f>
        <v>0</v>
      </c>
      <c r="R43" s="28">
        <f t="shared" si="0"/>
        <v>0</v>
      </c>
      <c r="AF43" s="9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</row>
    <row r="44" spans="1:43" x14ac:dyDescent="0.25">
      <c r="A44" s="28">
        <f>Лист1!A28</f>
        <v>27</v>
      </c>
      <c r="B44" s="28">
        <f>IF(Лист1!E28=-1,1,IF(Лист1!E28&lt;=$B$15,0,1))</f>
        <v>0</v>
      </c>
      <c r="C44" s="28">
        <f>IF(Лист1!K28=-1,1,IF(Лист1!K28&lt;=$B$15,0,1))</f>
        <v>0</v>
      </c>
      <c r="D44" s="28">
        <f>IF(Лист1!G28=-1,1,IF(Лист1!G28&lt;=$B$15,0,1))</f>
        <v>0</v>
      </c>
      <c r="E44" s="28">
        <f>IF(Лист1!H28=-1,1,IF(Лист1!H28&lt;=$B$15,0,1))</f>
        <v>0</v>
      </c>
      <c r="F44" s="28">
        <f>IF(Лист1!I28=-1,1,IF(Лист1!I28&lt;=$B$15,0,1))</f>
        <v>0</v>
      </c>
      <c r="G44" s="28">
        <f>IF(Лист1!J28=-1,1,IF(Лист1!J28&lt;=$B$15,0,1))</f>
        <v>0</v>
      </c>
      <c r="H44" s="28">
        <f>IF(Лист1!L28=-1,1,IF(Лист1!L28&lt;=$B$15,0,1))</f>
        <v>0</v>
      </c>
      <c r="I44" s="28">
        <f>IF(Лист1!F28=-1,1,IF(Лист1!F28&lt;=$B$15,0,1))</f>
        <v>0</v>
      </c>
      <c r="J44" s="28">
        <f>IF(Лист1!B28=-1,1,IF(Лист1!B28&lt;=$B$15,0,1))</f>
        <v>0</v>
      </c>
      <c r="K44" s="28">
        <f>IF(Лист1!O28=-1,1,IF(Лист1!O28&lt;=$B$15,0,1))</f>
        <v>0</v>
      </c>
      <c r="L44" s="28">
        <f>IF(Лист1!M28=-1,1,IF(Лист1!M28&lt;=$B$15,0,1))</f>
        <v>0</v>
      </c>
      <c r="M44" s="28">
        <f>IF(SUM(B44:C44)+J44&gt;0,2,IF(Лист1!C28=-1,1,IF(Лист1!C28&lt;=$B$15,0,1)))</f>
        <v>0</v>
      </c>
      <c r="N44" s="28">
        <f>IF((SUM(B44:C44)+K44)&gt;0,2,IF(Лист1!P28=-1,1,IF(Лист1!P28&lt;=$B$15,0,1)))</f>
        <v>0</v>
      </c>
      <c r="O44" s="28">
        <f>IF((SUM(B44:C44)+L44)&gt;0,2,IF(Лист1!N28=-1,1,IF(Лист1!N28&lt;=$B$15,0,1)))</f>
        <v>0</v>
      </c>
      <c r="P44" s="28">
        <f>IF(SUM(B44:C44)+J44&gt;0,2,IF(Лист1!D28=-1,1,IF(Лист1!D28&lt;=$B$15,0,1)))</f>
        <v>0</v>
      </c>
      <c r="Q44" s="28">
        <f>IF((SUM(B44:C44)+K44)&gt;0,2,IF(Лист1!Q28=-1,1,IF(Лист1!Q28&lt;=$B$15,0,1)))</f>
        <v>0</v>
      </c>
      <c r="R44" s="28">
        <f t="shared" si="0"/>
        <v>0</v>
      </c>
      <c r="AF44" s="9" t="s">
        <v>7</v>
      </c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</row>
    <row r="45" spans="1:43" x14ac:dyDescent="0.25">
      <c r="A45" s="28">
        <f>Лист1!A29</f>
        <v>28</v>
      </c>
      <c r="B45" s="28">
        <f>IF(Лист1!E29=-1,1,IF(Лист1!E29&lt;=$B$15,0,1))</f>
        <v>0</v>
      </c>
      <c r="C45" s="28">
        <f>IF(Лист1!K29=-1,1,IF(Лист1!K29&lt;=$B$15,0,1))</f>
        <v>0</v>
      </c>
      <c r="D45" s="28">
        <f>IF(Лист1!G29=-1,1,IF(Лист1!G29&lt;=$B$15,0,1))</f>
        <v>0</v>
      </c>
      <c r="E45" s="28">
        <f>IF(Лист1!H29=-1,1,IF(Лист1!H29&lt;=$B$15,0,1))</f>
        <v>0</v>
      </c>
      <c r="F45" s="28">
        <f>IF(Лист1!I29=-1,1,IF(Лист1!I29&lt;=$B$15,0,1))</f>
        <v>0</v>
      </c>
      <c r="G45" s="28">
        <f>IF(Лист1!J29=-1,1,IF(Лист1!J29&lt;=$B$15,0,1))</f>
        <v>0</v>
      </c>
      <c r="H45" s="28">
        <f>IF(Лист1!L29=-1,1,IF(Лист1!L29&lt;=$B$15,0,1))</f>
        <v>0</v>
      </c>
      <c r="I45" s="28">
        <f>IF(Лист1!F29=-1,1,IF(Лист1!F29&lt;=$B$15,0,1))</f>
        <v>0</v>
      </c>
      <c r="J45" s="28">
        <f>IF(Лист1!B29=-1,1,IF(Лист1!B29&lt;=$B$15,0,1))</f>
        <v>0</v>
      </c>
      <c r="K45" s="28">
        <f>IF(Лист1!O29=-1,1,IF(Лист1!O29&lt;=$B$15,0,1))</f>
        <v>0</v>
      </c>
      <c r="L45" s="28">
        <f>IF(Лист1!M29=-1,1,IF(Лист1!M29&lt;=$B$15,0,1))</f>
        <v>0</v>
      </c>
      <c r="M45" s="28">
        <f>IF(SUM(B45:C45)+J45&gt;0,2,IF(Лист1!C29=-1,1,IF(Лист1!C29&lt;=$B$15,0,1)))</f>
        <v>0</v>
      </c>
      <c r="N45" s="28">
        <f>IF((SUM(B45:C45)+K45)&gt;0,2,IF(Лист1!P29=-1,1,IF(Лист1!P29&lt;=$B$15,0,1)))</f>
        <v>0</v>
      </c>
      <c r="O45" s="28">
        <f>IF((SUM(B45:C45)+L45)&gt;0,2,IF(Лист1!N29=-1,1,IF(Лист1!N29&lt;=$B$15,0,1)))</f>
        <v>0</v>
      </c>
      <c r="P45" s="28">
        <f>IF(SUM(B45:C45)+J45&gt;0,2,IF(Лист1!D29=-1,1,IF(Лист1!D29&lt;=$B$15,0,1)))</f>
        <v>0</v>
      </c>
      <c r="Q45" s="28">
        <f>IF((SUM(B45:C45)+K45)&gt;0,2,IF(Лист1!Q29=-1,1,IF(Лист1!Q29&lt;=$B$15,0,1)))</f>
        <v>0</v>
      </c>
      <c r="R45" s="28">
        <f t="shared" si="0"/>
        <v>0</v>
      </c>
      <c r="AF45" s="9" t="s">
        <v>8</v>
      </c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</row>
    <row r="46" spans="1:43" x14ac:dyDescent="0.25">
      <c r="A46" s="28">
        <f>Лист1!A30</f>
        <v>29</v>
      </c>
      <c r="B46" s="28">
        <f>IF(Лист1!E30=-1,1,IF(Лист1!E30&lt;=$B$15,0,1))</f>
        <v>0</v>
      </c>
      <c r="C46" s="28">
        <f>IF(Лист1!K30=-1,1,IF(Лист1!K30&lt;=$B$15,0,1))</f>
        <v>0</v>
      </c>
      <c r="D46" s="28">
        <f>IF(Лист1!G30=-1,1,IF(Лист1!G30&lt;=$B$15,0,1))</f>
        <v>0</v>
      </c>
      <c r="E46" s="28">
        <f>IF(Лист1!H30=-1,1,IF(Лист1!H30&lt;=$B$15,0,1))</f>
        <v>0</v>
      </c>
      <c r="F46" s="28">
        <f>IF(Лист1!I30=-1,1,IF(Лист1!I30&lt;=$B$15,0,1))</f>
        <v>0</v>
      </c>
      <c r="G46" s="28">
        <f>IF(Лист1!J30=-1,1,IF(Лист1!J30&lt;=$B$15,0,1))</f>
        <v>0</v>
      </c>
      <c r="H46" s="28">
        <f>IF(Лист1!L30=-1,1,IF(Лист1!L30&lt;=$B$15,0,1))</f>
        <v>0</v>
      </c>
      <c r="I46" s="28">
        <f>IF(Лист1!F30=-1,1,IF(Лист1!F30&lt;=$B$15,0,1))</f>
        <v>0</v>
      </c>
      <c r="J46" s="28">
        <f>IF(Лист1!B30=-1,1,IF(Лист1!B30&lt;=$B$15,0,1))</f>
        <v>0</v>
      </c>
      <c r="K46" s="28">
        <f>IF(Лист1!O30=-1,1,IF(Лист1!O30&lt;=$B$15,0,1))</f>
        <v>0</v>
      </c>
      <c r="L46" s="28">
        <f>IF(Лист1!M30=-1,1,IF(Лист1!M30&lt;=$B$15,0,1))</f>
        <v>0</v>
      </c>
      <c r="M46" s="28">
        <f>IF(SUM(B46:C46)+J46&gt;0,2,IF(Лист1!C30=-1,1,IF(Лист1!C30&lt;=$B$15,0,1)))</f>
        <v>0</v>
      </c>
      <c r="N46" s="28">
        <f>IF((SUM(B46:C46)+K46)&gt;0,2,IF(Лист1!P30=-1,1,IF(Лист1!P30&lt;=$B$15,0,1)))</f>
        <v>0</v>
      </c>
      <c r="O46" s="28">
        <f>IF((SUM(B46:C46)+L46)&gt;0,2,IF(Лист1!N30=-1,1,IF(Лист1!N30&lt;=$B$15,0,1)))</f>
        <v>0</v>
      </c>
      <c r="P46" s="28">
        <f>IF(SUM(B46:C46)+J46&gt;0,2,IF(Лист1!D30=-1,1,IF(Лист1!D30&lt;=$B$15,0,1)))</f>
        <v>0</v>
      </c>
      <c r="Q46" s="28">
        <f>IF((SUM(B46:C46)+K46)&gt;0,2,IF(Лист1!Q30=-1,1,IF(Лист1!Q30&lt;=$B$15,0,1)))</f>
        <v>0</v>
      </c>
      <c r="R46" s="28">
        <f t="shared" si="0"/>
        <v>0</v>
      </c>
      <c r="AF46" s="9" t="s">
        <v>9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</row>
    <row r="47" spans="1:43" x14ac:dyDescent="0.25">
      <c r="A47" s="28">
        <f>Лист1!A31</f>
        <v>30</v>
      </c>
      <c r="B47" s="28">
        <f>IF(Лист1!E31=-1,1,IF(Лист1!E31&lt;=$B$15,0,1))</f>
        <v>0</v>
      </c>
      <c r="C47" s="28">
        <f>IF(Лист1!K31=-1,1,IF(Лист1!K31&lt;=$B$15,0,1))</f>
        <v>0</v>
      </c>
      <c r="D47" s="28">
        <f>IF(Лист1!G31=-1,1,IF(Лист1!G31&lt;=$B$15,0,1))</f>
        <v>0</v>
      </c>
      <c r="E47" s="28">
        <f>IF(Лист1!H31=-1,1,IF(Лист1!H31&lt;=$B$15,0,1))</f>
        <v>0</v>
      </c>
      <c r="F47" s="28">
        <f>IF(Лист1!I31=-1,1,IF(Лист1!I31&lt;=$B$15,0,1))</f>
        <v>0</v>
      </c>
      <c r="G47" s="28">
        <f>IF(Лист1!J31=-1,1,IF(Лист1!J31&lt;=$B$15,0,1))</f>
        <v>0</v>
      </c>
      <c r="H47" s="28">
        <f>IF(Лист1!L31=-1,1,IF(Лист1!L31&lt;=$B$15,0,1))</f>
        <v>0</v>
      </c>
      <c r="I47" s="28">
        <f>IF(Лист1!F31=-1,1,IF(Лист1!F31&lt;=$B$15,0,1))</f>
        <v>0</v>
      </c>
      <c r="J47" s="28">
        <f>IF(Лист1!B31=-1,1,IF(Лист1!B31&lt;=$B$15,0,1))</f>
        <v>0</v>
      </c>
      <c r="K47" s="28">
        <f>IF(Лист1!O31=-1,1,IF(Лист1!O31&lt;=$B$15,0,1))</f>
        <v>0</v>
      </c>
      <c r="L47" s="28">
        <f>IF(Лист1!M31=-1,1,IF(Лист1!M31&lt;=$B$15,0,1))</f>
        <v>0</v>
      </c>
      <c r="M47" s="28">
        <f>IF(SUM(B47:C47)+J47&gt;0,2,IF(Лист1!C31=-1,1,IF(Лист1!C31&lt;=$B$15,0,1)))</f>
        <v>0</v>
      </c>
      <c r="N47" s="28">
        <f>IF((SUM(B47:C47)+K47)&gt;0,2,IF(Лист1!P31=-1,1,IF(Лист1!P31&lt;=$B$15,0,1)))</f>
        <v>0</v>
      </c>
      <c r="O47" s="28">
        <f>IF((SUM(B47:C47)+L47)&gt;0,2,IF(Лист1!N31=-1,1,IF(Лист1!N31&lt;=$B$15,0,1)))</f>
        <v>0</v>
      </c>
      <c r="P47" s="28">
        <f>IF(SUM(B47:C47)+J47&gt;0,2,IF(Лист1!D31=-1,1,IF(Лист1!D31&lt;=$B$15,0,1)))</f>
        <v>0</v>
      </c>
      <c r="Q47" s="28">
        <f>IF((SUM(B47:C47)+K47)&gt;0,2,IF(Лист1!Q31=-1,1,IF(Лист1!Q31&lt;=$B$15,0,1)))</f>
        <v>0</v>
      </c>
      <c r="R47" s="28">
        <f t="shared" si="0"/>
        <v>0</v>
      </c>
      <c r="AF47" s="4" t="s">
        <v>77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</row>
    <row r="48" spans="1:43" x14ac:dyDescent="0.25">
      <c r="A48" s="28">
        <f>Лист1!A32</f>
        <v>31</v>
      </c>
      <c r="B48" s="28">
        <f>IF(Лист1!E32=-1,1,IF(Лист1!E32&lt;=$B$15,0,1))</f>
        <v>0</v>
      </c>
      <c r="C48" s="28">
        <f>IF(Лист1!K32=-1,1,IF(Лист1!K32&lt;=$B$15,0,1))</f>
        <v>0</v>
      </c>
      <c r="D48" s="28">
        <f>IF(Лист1!G32=-1,1,IF(Лист1!G32&lt;=$B$15,0,1))</f>
        <v>0</v>
      </c>
      <c r="E48" s="28">
        <f>IF(Лист1!H32=-1,1,IF(Лист1!H32&lt;=$B$15,0,1))</f>
        <v>0</v>
      </c>
      <c r="F48" s="28">
        <f>IF(Лист1!I32=-1,1,IF(Лист1!I32&lt;=$B$15,0,1))</f>
        <v>0</v>
      </c>
      <c r="G48" s="28">
        <f>IF(Лист1!J32=-1,1,IF(Лист1!J32&lt;=$B$15,0,1))</f>
        <v>0</v>
      </c>
      <c r="H48" s="28">
        <f>IF(Лист1!L32=-1,1,IF(Лист1!L32&lt;=$B$15,0,1))</f>
        <v>0</v>
      </c>
      <c r="I48" s="28">
        <f>IF(Лист1!F32=-1,1,IF(Лист1!F32&lt;=$B$15,0,1))</f>
        <v>0</v>
      </c>
      <c r="J48" s="28">
        <f>IF(Лист1!B32=-1,1,IF(Лист1!B32&lt;=$B$15,0,1))</f>
        <v>0</v>
      </c>
      <c r="K48" s="28">
        <f>IF(Лист1!O32=-1,1,IF(Лист1!O32&lt;=$B$15,0,1))</f>
        <v>0</v>
      </c>
      <c r="L48" s="28">
        <f>IF(Лист1!M32=-1,1,IF(Лист1!M32&lt;=$B$15,0,1))</f>
        <v>0</v>
      </c>
      <c r="M48" s="28">
        <f>IF(SUM(B48:C48)+J48&gt;0,2,IF(Лист1!C32=-1,1,IF(Лист1!C32&lt;=$B$15,0,1)))</f>
        <v>0</v>
      </c>
      <c r="N48" s="28">
        <f>IF((SUM(B48:C48)+K48)&gt;0,2,IF(Лист1!P32=-1,1,IF(Лист1!P32&lt;=$B$15,0,1)))</f>
        <v>0</v>
      </c>
      <c r="O48" s="28">
        <f>IF((SUM(B48:C48)+L48)&gt;0,2,IF(Лист1!N32=-1,1,IF(Лист1!N32&lt;=$B$15,0,1)))</f>
        <v>0</v>
      </c>
      <c r="P48" s="28">
        <f>IF(SUM(B48:C48)+J48&gt;0,2,IF(Лист1!D32=-1,1,IF(Лист1!D32&lt;=$B$15,0,1)))</f>
        <v>0</v>
      </c>
      <c r="Q48" s="28">
        <f>IF((SUM(B48:C48)+K48)&gt;0,2,IF(Лист1!Q32=-1,1,IF(Лист1!Q32&lt;=$B$15,0,1)))</f>
        <v>0</v>
      </c>
      <c r="R48" s="28">
        <f t="shared" si="0"/>
        <v>0</v>
      </c>
      <c r="AF48" s="23" t="s">
        <v>76</v>
      </c>
      <c r="AG48" s="24"/>
      <c r="AH48" s="24"/>
      <c r="AI48" s="24"/>
      <c r="AJ48" s="24"/>
      <c r="AK48" s="10"/>
      <c r="AL48" s="10"/>
      <c r="AM48" s="10"/>
      <c r="AN48" s="10"/>
      <c r="AO48" s="10"/>
      <c r="AP48" s="10"/>
      <c r="AQ48" s="11"/>
    </row>
    <row r="49" spans="1:43" x14ac:dyDescent="0.25">
      <c r="A49" s="28">
        <f>Лист1!A33</f>
        <v>32</v>
      </c>
      <c r="B49" s="28">
        <f>IF(Лист1!E33=-1,1,IF(Лист1!E33&lt;=$B$15,0,1))</f>
        <v>0</v>
      </c>
      <c r="C49" s="28">
        <f>IF(Лист1!K33=-1,1,IF(Лист1!K33&lt;=$B$15,0,1))</f>
        <v>0</v>
      </c>
      <c r="D49" s="28">
        <f>IF(Лист1!G33=-1,1,IF(Лист1!G33&lt;=$B$15,0,1))</f>
        <v>0</v>
      </c>
      <c r="E49" s="28">
        <f>IF(Лист1!H33=-1,1,IF(Лист1!H33&lt;=$B$15,0,1))</f>
        <v>0</v>
      </c>
      <c r="F49" s="28">
        <f>IF(Лист1!I33=-1,1,IF(Лист1!I33&lt;=$B$15,0,1))</f>
        <v>0</v>
      </c>
      <c r="G49" s="28">
        <f>IF(Лист1!J33=-1,1,IF(Лист1!J33&lt;=$B$15,0,1))</f>
        <v>0</v>
      </c>
      <c r="H49" s="28">
        <f>IF(Лист1!L33=-1,1,IF(Лист1!L33&lt;=$B$15,0,1))</f>
        <v>0</v>
      </c>
      <c r="I49" s="28">
        <f>IF(Лист1!F33=-1,1,IF(Лист1!F33&lt;=$B$15,0,1))</f>
        <v>0</v>
      </c>
      <c r="J49" s="28">
        <f>IF(Лист1!B33=-1,1,IF(Лист1!B33&lt;=$B$15,0,1))</f>
        <v>0</v>
      </c>
      <c r="K49" s="28">
        <f>IF(Лист1!O33=-1,1,IF(Лист1!O33&lt;=$B$15,0,1))</f>
        <v>0</v>
      </c>
      <c r="L49" s="28">
        <f>IF(Лист1!M33=-1,1,IF(Лист1!M33&lt;=$B$15,0,1))</f>
        <v>0</v>
      </c>
      <c r="M49" s="28">
        <f>IF(SUM(B49:C49)+J49&gt;0,2,IF(Лист1!C33=-1,1,IF(Лист1!C33&lt;=$B$15,0,1)))</f>
        <v>0</v>
      </c>
      <c r="N49" s="28">
        <f>IF((SUM(B49:C49)+K49)&gt;0,2,IF(Лист1!P33=-1,1,IF(Лист1!P33&lt;=$B$15,0,1)))</f>
        <v>0</v>
      </c>
      <c r="O49" s="28">
        <f>IF((SUM(B49:C49)+L49)&gt;0,2,IF(Лист1!N33=-1,1,IF(Лист1!N33&lt;=$B$15,0,1)))</f>
        <v>0</v>
      </c>
      <c r="P49" s="28">
        <f>IF(SUM(B49:C49)+J49&gt;0,2,IF(Лист1!D33=-1,1,IF(Лист1!D33&lt;=$B$15,0,1)))</f>
        <v>0</v>
      </c>
      <c r="Q49" s="28">
        <f>IF((SUM(B49:C49)+K49)&gt;0,2,IF(Лист1!Q33=-1,1,IF(Лист1!Q33&lt;=$B$15,0,1)))</f>
        <v>0</v>
      </c>
      <c r="R49" s="28">
        <f t="shared" si="0"/>
        <v>0</v>
      </c>
      <c r="AF49" s="23" t="s">
        <v>33</v>
      </c>
      <c r="AG49" s="24"/>
      <c r="AH49" s="24"/>
      <c r="AI49" s="24"/>
      <c r="AJ49" s="24"/>
      <c r="AK49" s="10"/>
      <c r="AL49" s="10"/>
      <c r="AM49" s="10"/>
      <c r="AN49" s="10"/>
      <c r="AO49" s="10"/>
      <c r="AP49" s="10"/>
      <c r="AQ49" s="11"/>
    </row>
    <row r="50" spans="1:43" x14ac:dyDescent="0.25">
      <c r="A50" s="28">
        <f>Лист1!A34</f>
        <v>33</v>
      </c>
      <c r="B50" s="28">
        <f>IF(Лист1!E34=-1,1,IF(Лист1!E34&lt;=$B$15,0,1))</f>
        <v>0</v>
      </c>
      <c r="C50" s="28">
        <f>IF(Лист1!K34=-1,1,IF(Лист1!K34&lt;=$B$15,0,1))</f>
        <v>0</v>
      </c>
      <c r="D50" s="28">
        <f>IF(Лист1!G34=-1,1,IF(Лист1!G34&lt;=$B$15,0,1))</f>
        <v>0</v>
      </c>
      <c r="E50" s="28">
        <f>IF(Лист1!H34=-1,1,IF(Лист1!H34&lt;=$B$15,0,1))</f>
        <v>0</v>
      </c>
      <c r="F50" s="28">
        <f>IF(Лист1!I34=-1,1,IF(Лист1!I34&lt;=$B$15,0,1))</f>
        <v>0</v>
      </c>
      <c r="G50" s="28">
        <f>IF(Лист1!J34=-1,1,IF(Лист1!J34&lt;=$B$15,0,1))</f>
        <v>0</v>
      </c>
      <c r="H50" s="28">
        <f>IF(Лист1!L34=-1,1,IF(Лист1!L34&lt;=$B$15,0,1))</f>
        <v>0</v>
      </c>
      <c r="I50" s="28">
        <f>IF(Лист1!F34=-1,1,IF(Лист1!F34&lt;=$B$15,0,1))</f>
        <v>0</v>
      </c>
      <c r="J50" s="28">
        <f>IF(Лист1!B34=-1,1,IF(Лист1!B34&lt;=$B$15,0,1))</f>
        <v>0</v>
      </c>
      <c r="K50" s="28">
        <f>IF(Лист1!O34=-1,1,IF(Лист1!O34&lt;=$B$15,0,1))</f>
        <v>0</v>
      </c>
      <c r="L50" s="28">
        <f>IF(Лист1!M34=-1,1,IF(Лист1!M34&lt;=$B$15,0,1))</f>
        <v>0</v>
      </c>
      <c r="M50" s="28">
        <f>IF(SUM(B50:C50)+J50&gt;0,2,IF(Лист1!C34=-1,1,IF(Лист1!C34&lt;=$B$15,0,1)))</f>
        <v>0</v>
      </c>
      <c r="N50" s="28">
        <f>IF((SUM(B50:C50)+K50)&gt;0,2,IF(Лист1!P34=-1,1,IF(Лист1!P34&lt;=$B$15,0,1)))</f>
        <v>0</v>
      </c>
      <c r="O50" s="28">
        <f>IF((SUM(B50:C50)+L50)&gt;0,2,IF(Лист1!N34=-1,1,IF(Лист1!N34&lt;=$B$15,0,1)))</f>
        <v>0</v>
      </c>
      <c r="P50" s="28">
        <f>IF(SUM(B50:C50)+J50&gt;0,2,IF(Лист1!D34=-1,1,IF(Лист1!D34&lt;=$B$15,0,1)))</f>
        <v>0</v>
      </c>
      <c r="Q50" s="28">
        <f>IF((SUM(B50:C50)+K50)&gt;0,2,IF(Лист1!Q34=-1,1,IF(Лист1!Q34&lt;=$B$15,0,1)))</f>
        <v>0</v>
      </c>
      <c r="R50" s="28">
        <f t="shared" si="0"/>
        <v>0</v>
      </c>
      <c r="AF50" s="9" t="s">
        <v>21</v>
      </c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1"/>
    </row>
    <row r="51" spans="1:43" x14ac:dyDescent="0.25">
      <c r="A51" s="28">
        <f>Лист1!A35</f>
        <v>34</v>
      </c>
      <c r="B51" s="28">
        <f>IF(Лист1!E35=-1,1,IF(Лист1!E35&lt;=$B$15,0,1))</f>
        <v>0</v>
      </c>
      <c r="C51" s="28">
        <f>IF(Лист1!K35=-1,1,IF(Лист1!K35&lt;=$B$15,0,1))</f>
        <v>0</v>
      </c>
      <c r="D51" s="28">
        <f>IF(Лист1!G35=-1,1,IF(Лист1!G35&lt;=$B$15,0,1))</f>
        <v>0</v>
      </c>
      <c r="E51" s="28">
        <f>IF(Лист1!H35=-1,1,IF(Лист1!H35&lt;=$B$15,0,1))</f>
        <v>0</v>
      </c>
      <c r="F51" s="28">
        <f>IF(Лист1!I35=-1,1,IF(Лист1!I35&lt;=$B$15,0,1))</f>
        <v>0</v>
      </c>
      <c r="G51" s="28">
        <f>IF(Лист1!J35=-1,1,IF(Лист1!J35&lt;=$B$15,0,1))</f>
        <v>0</v>
      </c>
      <c r="H51" s="28">
        <f>IF(Лист1!L35=-1,1,IF(Лист1!L35&lt;=$B$15,0,1))</f>
        <v>0</v>
      </c>
      <c r="I51" s="28">
        <f>IF(Лист1!F35=-1,1,IF(Лист1!F35&lt;=$B$15,0,1))</f>
        <v>0</v>
      </c>
      <c r="J51" s="28">
        <f>IF(Лист1!B35=-1,1,IF(Лист1!B35&lt;=$B$15,0,1))</f>
        <v>0</v>
      </c>
      <c r="K51" s="28">
        <f>IF(Лист1!O35=-1,1,IF(Лист1!O35&lt;=$B$15,0,1))</f>
        <v>0</v>
      </c>
      <c r="L51" s="28">
        <f>IF(Лист1!M35=-1,1,IF(Лист1!M35&lt;=$B$15,0,1))</f>
        <v>0</v>
      </c>
      <c r="M51" s="28">
        <f>IF(SUM(B51:C51)+J51&gt;0,2,IF(Лист1!C35=-1,1,IF(Лист1!C35&lt;=$B$15,0,1)))</f>
        <v>0</v>
      </c>
      <c r="N51" s="28">
        <f>IF((SUM(B51:C51)+K51)&gt;0,2,IF(Лист1!P35=-1,1,IF(Лист1!P35&lt;=$B$15,0,1)))</f>
        <v>0</v>
      </c>
      <c r="O51" s="28">
        <f>IF((SUM(B51:C51)+L51)&gt;0,2,IF(Лист1!N35=-1,1,IF(Лист1!N35&lt;=$B$15,0,1)))</f>
        <v>0</v>
      </c>
      <c r="P51" s="28">
        <f>IF(SUM(B51:C51)+J51&gt;0,2,IF(Лист1!D35=-1,1,IF(Лист1!D35&lt;=$B$15,0,1)))</f>
        <v>0</v>
      </c>
      <c r="Q51" s="28">
        <f>IF((SUM(B51:C51)+K51)&gt;0,2,IF(Лист1!Q35=-1,1,IF(Лист1!Q35&lt;=$B$15,0,1)))</f>
        <v>0</v>
      </c>
      <c r="R51" s="28">
        <f t="shared" si="0"/>
        <v>0</v>
      </c>
      <c r="AF51" s="21" t="s">
        <v>79</v>
      </c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1"/>
    </row>
    <row r="52" spans="1:43" x14ac:dyDescent="0.25">
      <c r="A52" s="28">
        <f>Лист1!A36</f>
        <v>35</v>
      </c>
      <c r="B52" s="28">
        <f>IF(Лист1!E36=-1,1,IF(Лист1!E36&lt;=$B$15,0,1))</f>
        <v>0</v>
      </c>
      <c r="C52" s="28">
        <f>IF(Лист1!K36=-1,1,IF(Лист1!K36&lt;=$B$15,0,1))</f>
        <v>0</v>
      </c>
      <c r="D52" s="28">
        <f>IF(Лист1!G36=-1,1,IF(Лист1!G36&lt;=$B$15,0,1))</f>
        <v>0</v>
      </c>
      <c r="E52" s="28">
        <f>IF(Лист1!H36=-1,1,IF(Лист1!H36&lt;=$B$15,0,1))</f>
        <v>0</v>
      </c>
      <c r="F52" s="28">
        <f>IF(Лист1!I36=-1,1,IF(Лист1!I36&lt;=$B$15,0,1))</f>
        <v>0</v>
      </c>
      <c r="G52" s="28">
        <f>IF(Лист1!J36=-1,1,IF(Лист1!J36&lt;=$B$15,0,1))</f>
        <v>0</v>
      </c>
      <c r="H52" s="28">
        <f>IF(Лист1!L36=-1,1,IF(Лист1!L36&lt;=$B$15,0,1))</f>
        <v>0</v>
      </c>
      <c r="I52" s="28">
        <f>IF(Лист1!F36=-1,1,IF(Лист1!F36&lt;=$B$15,0,1))</f>
        <v>0</v>
      </c>
      <c r="J52" s="28">
        <f>IF(Лист1!B36=-1,1,IF(Лист1!B36&lt;=$B$15,0,1))</f>
        <v>0</v>
      </c>
      <c r="K52" s="28">
        <f>IF(Лист1!O36=-1,1,IF(Лист1!O36&lt;=$B$15,0,1))</f>
        <v>0</v>
      </c>
      <c r="L52" s="28">
        <f>IF(Лист1!M36=-1,1,IF(Лист1!M36&lt;=$B$15,0,1))</f>
        <v>0</v>
      </c>
      <c r="M52" s="28">
        <f>IF(SUM(B52:C52)+J52&gt;0,2,IF(Лист1!C36=-1,1,IF(Лист1!C36&lt;=$B$15,0,1)))</f>
        <v>0</v>
      </c>
      <c r="N52" s="28">
        <f>IF((SUM(B52:C52)+K52)&gt;0,2,IF(Лист1!P36=-1,1,IF(Лист1!P36&lt;=$B$15,0,1)))</f>
        <v>0</v>
      </c>
      <c r="O52" s="28">
        <f>IF((SUM(B52:C52)+L52)&gt;0,2,IF(Лист1!N36=-1,1,IF(Лист1!N36&lt;=$B$15,0,1)))</f>
        <v>0</v>
      </c>
      <c r="P52" s="28">
        <f>IF(SUM(B52:C52)+J52&gt;0,2,IF(Лист1!D36=-1,1,IF(Лист1!D36&lt;=$B$15,0,1)))</f>
        <v>0</v>
      </c>
      <c r="Q52" s="28">
        <f>IF((SUM(B52:C52)+K52)&gt;0,2,IF(Лист1!Q36=-1,1,IF(Лист1!Q36&lt;=$B$15,0,1)))</f>
        <v>0</v>
      </c>
      <c r="R52" s="28">
        <f t="shared" si="0"/>
        <v>0</v>
      </c>
      <c r="AF52" s="9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1"/>
    </row>
    <row r="53" spans="1:43" x14ac:dyDescent="0.25">
      <c r="A53" s="28">
        <f>Лист1!A37</f>
        <v>36</v>
      </c>
      <c r="B53" s="28">
        <f>IF(Лист1!E37=-1,1,IF(Лист1!E37&lt;=$B$15,0,1))</f>
        <v>0</v>
      </c>
      <c r="C53" s="28">
        <f>IF(Лист1!K37=-1,1,IF(Лист1!K37&lt;=$B$15,0,1))</f>
        <v>0</v>
      </c>
      <c r="D53" s="28">
        <f>IF(Лист1!G37=-1,1,IF(Лист1!G37&lt;=$B$15,0,1))</f>
        <v>0</v>
      </c>
      <c r="E53" s="28">
        <f>IF(Лист1!H37=-1,1,IF(Лист1!H37&lt;=$B$15,0,1))</f>
        <v>0</v>
      </c>
      <c r="F53" s="28">
        <f>IF(Лист1!I37=-1,1,IF(Лист1!I37&lt;=$B$15,0,1))</f>
        <v>0</v>
      </c>
      <c r="G53" s="28">
        <f>IF(Лист1!J37=-1,1,IF(Лист1!J37&lt;=$B$15,0,1))</f>
        <v>0</v>
      </c>
      <c r="H53" s="28">
        <f>IF(Лист1!L37=-1,1,IF(Лист1!L37&lt;=$B$15,0,1))</f>
        <v>0</v>
      </c>
      <c r="I53" s="28">
        <f>IF(Лист1!F37=-1,1,IF(Лист1!F37&lt;=$B$15,0,1))</f>
        <v>0</v>
      </c>
      <c r="J53" s="28">
        <f>IF(Лист1!B37=-1,1,IF(Лист1!B37&lt;=$B$15,0,1))</f>
        <v>0</v>
      </c>
      <c r="K53" s="28">
        <f>IF(Лист1!O37=-1,1,IF(Лист1!O37&lt;=$B$15,0,1))</f>
        <v>0</v>
      </c>
      <c r="L53" s="28">
        <f>IF(Лист1!M37=-1,1,IF(Лист1!M37&lt;=$B$15,0,1))</f>
        <v>0</v>
      </c>
      <c r="M53" s="28">
        <f>IF(SUM(B53:C53)+J53&gt;0,2,IF(Лист1!C37=-1,1,IF(Лист1!C37&lt;=$B$15,0,1)))</f>
        <v>0</v>
      </c>
      <c r="N53" s="28">
        <f>IF((SUM(B53:C53)+K53)&gt;0,2,IF(Лист1!P37=-1,1,IF(Лист1!P37&lt;=$B$15,0,1)))</f>
        <v>0</v>
      </c>
      <c r="O53" s="28">
        <f>IF((SUM(B53:C53)+L53)&gt;0,2,IF(Лист1!N37=-1,1,IF(Лист1!N37&lt;=$B$15,0,1)))</f>
        <v>0</v>
      </c>
      <c r="P53" s="28">
        <f>IF(SUM(B53:C53)+J53&gt;0,2,IF(Лист1!D37=-1,1,IF(Лист1!D37&lt;=$B$15,0,1)))</f>
        <v>0</v>
      </c>
      <c r="Q53" s="28">
        <f>IF((SUM(B53:C53)+K53)&gt;0,2,IF(Лист1!Q37=-1,1,IF(Лист1!Q37&lt;=$B$15,0,1)))</f>
        <v>0</v>
      </c>
      <c r="R53" s="28">
        <f t="shared" si="0"/>
        <v>0</v>
      </c>
      <c r="AF53" s="9" t="s">
        <v>14</v>
      </c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1"/>
    </row>
    <row r="54" spans="1:43" x14ac:dyDescent="0.25">
      <c r="A54" s="28">
        <f>Лист1!A38</f>
        <v>37</v>
      </c>
      <c r="B54" s="28">
        <f>IF(Лист1!E38=-1,1,IF(Лист1!E38&lt;=$B$15,0,1))</f>
        <v>0</v>
      </c>
      <c r="C54" s="28">
        <f>IF(Лист1!K38=-1,1,IF(Лист1!K38&lt;=$B$15,0,1))</f>
        <v>0</v>
      </c>
      <c r="D54" s="28">
        <f>IF(Лист1!G38=-1,1,IF(Лист1!G38&lt;=$B$15,0,1))</f>
        <v>0</v>
      </c>
      <c r="E54" s="28">
        <f>IF(Лист1!H38=-1,1,IF(Лист1!H38&lt;=$B$15,0,1))</f>
        <v>0</v>
      </c>
      <c r="F54" s="28">
        <f>IF(Лист1!I38=-1,1,IF(Лист1!I38&lt;=$B$15,0,1))</f>
        <v>0</v>
      </c>
      <c r="G54" s="28">
        <f>IF(Лист1!J38=-1,1,IF(Лист1!J38&lt;=$B$15,0,1))</f>
        <v>0</v>
      </c>
      <c r="H54" s="28">
        <f>IF(Лист1!L38=-1,1,IF(Лист1!L38&lt;=$B$15,0,1))</f>
        <v>0</v>
      </c>
      <c r="I54" s="28">
        <f>IF(Лист1!F38=-1,1,IF(Лист1!F38&lt;=$B$15,0,1))</f>
        <v>0</v>
      </c>
      <c r="J54" s="28">
        <f>IF(Лист1!B38=-1,1,IF(Лист1!B38&lt;=$B$15,0,1))</f>
        <v>0</v>
      </c>
      <c r="K54" s="28">
        <f>IF(Лист1!O38=-1,1,IF(Лист1!O38&lt;=$B$15,0,1))</f>
        <v>0</v>
      </c>
      <c r="L54" s="28">
        <f>IF(Лист1!M38=-1,1,IF(Лист1!M38&lt;=$B$15,0,1))</f>
        <v>0</v>
      </c>
      <c r="M54" s="28">
        <f>IF(SUM(B54:C54)+J54&gt;0,2,IF(Лист1!C38=-1,1,IF(Лист1!C38&lt;=$B$15,0,1)))</f>
        <v>0</v>
      </c>
      <c r="N54" s="28">
        <f>IF((SUM(B54:C54)+K54)&gt;0,2,IF(Лист1!P38=-1,1,IF(Лист1!P38&lt;=$B$15,0,1)))</f>
        <v>0</v>
      </c>
      <c r="O54" s="28">
        <f>IF((SUM(B54:C54)+L54)&gt;0,2,IF(Лист1!N38=-1,1,IF(Лист1!N38&lt;=$B$15,0,1)))</f>
        <v>0</v>
      </c>
      <c r="P54" s="28">
        <f>IF(SUM(B54:C54)+J54&gt;0,2,IF(Лист1!D38=-1,1,IF(Лист1!D38&lt;=$B$15,0,1)))</f>
        <v>0</v>
      </c>
      <c r="Q54" s="28">
        <f>IF((SUM(B54:C54)+K54)&gt;0,2,IF(Лист1!Q38=-1,1,IF(Лист1!Q38&lt;=$B$15,0,1)))</f>
        <v>0</v>
      </c>
      <c r="R54" s="28">
        <f t="shared" si="0"/>
        <v>0</v>
      </c>
      <c r="AF54" s="9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1"/>
    </row>
    <row r="55" spans="1:43" x14ac:dyDescent="0.25">
      <c r="A55" s="28">
        <f>Лист1!A39</f>
        <v>38</v>
      </c>
      <c r="B55" s="28">
        <f>IF(Лист1!E39=-1,1,IF(Лист1!E39&lt;=$B$15,0,1))</f>
        <v>0</v>
      </c>
      <c r="C55" s="28">
        <f>IF(Лист1!K39=-1,1,IF(Лист1!K39&lt;=$B$15,0,1))</f>
        <v>0</v>
      </c>
      <c r="D55" s="28">
        <f>IF(Лист1!G39=-1,1,IF(Лист1!G39&lt;=$B$15,0,1))</f>
        <v>0</v>
      </c>
      <c r="E55" s="28">
        <f>IF(Лист1!H39=-1,1,IF(Лист1!H39&lt;=$B$15,0,1))</f>
        <v>0</v>
      </c>
      <c r="F55" s="28">
        <f>IF(Лист1!I39=-1,1,IF(Лист1!I39&lt;=$B$15,0,1))</f>
        <v>0</v>
      </c>
      <c r="G55" s="28">
        <f>IF(Лист1!J39=-1,1,IF(Лист1!J39&lt;=$B$15,0,1))</f>
        <v>0</v>
      </c>
      <c r="H55" s="28">
        <f>IF(Лист1!L39=-1,1,IF(Лист1!L39&lt;=$B$15,0,1))</f>
        <v>0</v>
      </c>
      <c r="I55" s="28">
        <f>IF(Лист1!F39=-1,1,IF(Лист1!F39&lt;=$B$15,0,1))</f>
        <v>0</v>
      </c>
      <c r="J55" s="28">
        <f>IF(Лист1!B39=-1,1,IF(Лист1!B39&lt;=$B$15,0,1))</f>
        <v>0</v>
      </c>
      <c r="K55" s="28">
        <f>IF(Лист1!O39=-1,1,IF(Лист1!O39&lt;=$B$15,0,1))</f>
        <v>0</v>
      </c>
      <c r="L55" s="28">
        <f>IF(Лист1!M39=-1,1,IF(Лист1!M39&lt;=$B$15,0,1))</f>
        <v>0</v>
      </c>
      <c r="M55" s="28">
        <f>IF(SUM(B55:C55)+J55&gt;0,2,IF(Лист1!C39=-1,1,IF(Лист1!C39&lt;=$B$15,0,1)))</f>
        <v>1</v>
      </c>
      <c r="N55" s="28">
        <f>IF((SUM(B55:C55)+K55)&gt;0,2,IF(Лист1!P39=-1,1,IF(Лист1!P39&lt;=$B$15,0,1)))</f>
        <v>0</v>
      </c>
      <c r="O55" s="28">
        <f>IF((SUM(B55:C55)+L55)&gt;0,2,IF(Лист1!N39=-1,1,IF(Лист1!N39&lt;=$B$15,0,1)))</f>
        <v>0</v>
      </c>
      <c r="P55" s="28">
        <f>IF(SUM(B55:C55)+J55&gt;0,2,IF(Лист1!D39=-1,1,IF(Лист1!D39&lt;=$B$15,0,1)))</f>
        <v>1</v>
      </c>
      <c r="Q55" s="28">
        <f>IF((SUM(B55:C55)+K55)&gt;0,2,IF(Лист1!Q39=-1,1,IF(Лист1!Q39&lt;=$B$15,0,1)))</f>
        <v>0</v>
      </c>
      <c r="R55" s="28">
        <f t="shared" si="0"/>
        <v>1</v>
      </c>
      <c r="AF55" s="9" t="s">
        <v>22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1"/>
    </row>
    <row r="56" spans="1:43" x14ac:dyDescent="0.25">
      <c r="A56" s="28">
        <f>Лист1!A40</f>
        <v>39</v>
      </c>
      <c r="B56" s="28">
        <f>IF(Лист1!E40=-1,1,IF(Лист1!E40&lt;=$B$15,0,1))</f>
        <v>0</v>
      </c>
      <c r="C56" s="28">
        <f>IF(Лист1!K40=-1,1,IF(Лист1!K40&lt;=$B$15,0,1))</f>
        <v>0</v>
      </c>
      <c r="D56" s="28">
        <f>IF(Лист1!G40=-1,1,IF(Лист1!G40&lt;=$B$15,0,1))</f>
        <v>0</v>
      </c>
      <c r="E56" s="28">
        <f>IF(Лист1!H40=-1,1,IF(Лист1!H40&lt;=$B$15,0,1))</f>
        <v>0</v>
      </c>
      <c r="F56" s="28">
        <f>IF(Лист1!I40=-1,1,IF(Лист1!I40&lt;=$B$15,0,1))</f>
        <v>0</v>
      </c>
      <c r="G56" s="28">
        <f>IF(Лист1!J40=-1,1,IF(Лист1!J40&lt;=$B$15,0,1))</f>
        <v>0</v>
      </c>
      <c r="H56" s="28">
        <f>IF(Лист1!L40=-1,1,IF(Лист1!L40&lt;=$B$15,0,1))</f>
        <v>0</v>
      </c>
      <c r="I56" s="28">
        <f>IF(Лист1!F40=-1,1,IF(Лист1!F40&lt;=$B$15,0,1))</f>
        <v>0</v>
      </c>
      <c r="J56" s="28">
        <f>IF(Лист1!B40=-1,1,IF(Лист1!B40&lt;=$B$15,0,1))</f>
        <v>0</v>
      </c>
      <c r="K56" s="28">
        <f>IF(Лист1!O40=-1,1,IF(Лист1!O40&lt;=$B$15,0,1))</f>
        <v>0</v>
      </c>
      <c r="L56" s="28">
        <f>IF(Лист1!M40=-1,1,IF(Лист1!M40&lt;=$B$15,0,1))</f>
        <v>0</v>
      </c>
      <c r="M56" s="28">
        <f>IF(SUM(B56:C56)+J56&gt;0,2,IF(Лист1!C40=-1,1,IF(Лист1!C40&lt;=$B$15,0,1)))</f>
        <v>0</v>
      </c>
      <c r="N56" s="28">
        <f>IF((SUM(B56:C56)+K56)&gt;0,2,IF(Лист1!P40=-1,1,IF(Лист1!P40&lt;=$B$15,0,1)))</f>
        <v>0</v>
      </c>
      <c r="O56" s="28">
        <f>IF((SUM(B56:C56)+L56)&gt;0,2,IF(Лист1!N40=-1,1,IF(Лист1!N40&lt;=$B$15,0,1)))</f>
        <v>0</v>
      </c>
      <c r="P56" s="28">
        <f>IF(SUM(B56:C56)+J56&gt;0,2,IF(Лист1!D40=-1,1,IF(Лист1!D40&lt;=$B$15,0,1)))</f>
        <v>0</v>
      </c>
      <c r="Q56" s="28">
        <f>IF((SUM(B56:C56)+K56)&gt;0,2,IF(Лист1!Q40=-1,1,IF(Лист1!Q40&lt;=$B$15,0,1)))</f>
        <v>0</v>
      </c>
      <c r="R56" s="28">
        <f t="shared" si="0"/>
        <v>0</v>
      </c>
      <c r="AF56" s="9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1"/>
    </row>
    <row r="57" spans="1:43" x14ac:dyDescent="0.25">
      <c r="A57" s="28">
        <f>Лист1!A41</f>
        <v>40</v>
      </c>
      <c r="B57" s="28">
        <f>IF(Лист1!E41=-1,1,IF(Лист1!E41&lt;=$B$15,0,1))</f>
        <v>0</v>
      </c>
      <c r="C57" s="28">
        <f>IF(Лист1!K41=-1,1,IF(Лист1!K41&lt;=$B$15,0,1))</f>
        <v>0</v>
      </c>
      <c r="D57" s="28">
        <f>IF(Лист1!G41=-1,1,IF(Лист1!G41&lt;=$B$15,0,1))</f>
        <v>0</v>
      </c>
      <c r="E57" s="28">
        <f>IF(Лист1!H41=-1,1,IF(Лист1!H41&lt;=$B$15,0,1))</f>
        <v>0</v>
      </c>
      <c r="F57" s="28">
        <f>IF(Лист1!I41=-1,1,IF(Лист1!I41&lt;=$B$15,0,1))</f>
        <v>0</v>
      </c>
      <c r="G57" s="28">
        <f>IF(Лист1!J41=-1,1,IF(Лист1!J41&lt;=$B$15,0,1))</f>
        <v>0</v>
      </c>
      <c r="H57" s="28">
        <f>IF(Лист1!L41=-1,1,IF(Лист1!L41&lt;=$B$15,0,1))</f>
        <v>0</v>
      </c>
      <c r="I57" s="28">
        <f>IF(Лист1!F41=-1,1,IF(Лист1!F41&lt;=$B$15,0,1))</f>
        <v>0</v>
      </c>
      <c r="J57" s="28">
        <f>IF(Лист1!B41=-1,1,IF(Лист1!B41&lt;=$B$15,0,1))</f>
        <v>0</v>
      </c>
      <c r="K57" s="28">
        <f>IF(Лист1!O41=-1,1,IF(Лист1!O41&lt;=$B$15,0,1))</f>
        <v>0</v>
      </c>
      <c r="L57" s="28">
        <f>IF(Лист1!M41=-1,1,IF(Лист1!M41&lt;=$B$15,0,1))</f>
        <v>0</v>
      </c>
      <c r="M57" s="28">
        <f>IF(SUM(B57:C57)+J57&gt;0,2,IF(Лист1!C41=-1,1,IF(Лист1!C41&lt;=$B$15,0,1)))</f>
        <v>0</v>
      </c>
      <c r="N57" s="28">
        <f>IF((SUM(B57:C57)+K57)&gt;0,2,IF(Лист1!P41=-1,1,IF(Лист1!P41&lt;=$B$15,0,1)))</f>
        <v>0</v>
      </c>
      <c r="O57" s="28">
        <f>IF((SUM(B57:C57)+L57)&gt;0,2,IF(Лист1!N41=-1,1,IF(Лист1!N41&lt;=$B$15,0,1)))</f>
        <v>0</v>
      </c>
      <c r="P57" s="28">
        <f>IF(SUM(B57:C57)+J57&gt;0,2,IF(Лист1!D41=-1,1,IF(Лист1!D41&lt;=$B$15,0,1)))</f>
        <v>0</v>
      </c>
      <c r="Q57" s="28">
        <f>IF((SUM(B57:C57)+K57)&gt;0,2,IF(Лист1!Q41=-1,1,IF(Лист1!Q41&lt;=$B$15,0,1)))</f>
        <v>0</v>
      </c>
      <c r="R57" s="28">
        <f t="shared" si="0"/>
        <v>0</v>
      </c>
      <c r="AF57" s="9" t="s">
        <v>31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1"/>
    </row>
    <row r="58" spans="1:43" x14ac:dyDescent="0.25">
      <c r="A58" s="28">
        <f>Лист1!A42</f>
        <v>41</v>
      </c>
      <c r="B58" s="28">
        <f>IF(Лист1!E42=-1,1,IF(Лист1!E42&lt;=$B$15,0,1))</f>
        <v>0</v>
      </c>
      <c r="C58" s="28">
        <f>IF(Лист1!K42=-1,1,IF(Лист1!K42&lt;=$B$15,0,1))</f>
        <v>0</v>
      </c>
      <c r="D58" s="28">
        <f>IF(Лист1!G42=-1,1,IF(Лист1!G42&lt;=$B$15,0,1))</f>
        <v>0</v>
      </c>
      <c r="E58" s="28">
        <f>IF(Лист1!H42=-1,1,IF(Лист1!H42&lt;=$B$15,0,1))</f>
        <v>0</v>
      </c>
      <c r="F58" s="28">
        <f>IF(Лист1!I42=-1,1,IF(Лист1!I42&lt;=$B$15,0,1))</f>
        <v>0</v>
      </c>
      <c r="G58" s="28">
        <f>IF(Лист1!J42=-1,1,IF(Лист1!J42&lt;=$B$15,0,1))</f>
        <v>0</v>
      </c>
      <c r="H58" s="28">
        <f>IF(Лист1!L42=-1,1,IF(Лист1!L42&lt;=$B$15,0,1))</f>
        <v>0</v>
      </c>
      <c r="I58" s="28">
        <f>IF(Лист1!F42=-1,1,IF(Лист1!F42&lt;=$B$15,0,1))</f>
        <v>0</v>
      </c>
      <c r="J58" s="28">
        <f>IF(Лист1!B42=-1,1,IF(Лист1!B42&lt;=$B$15,0,1))</f>
        <v>0</v>
      </c>
      <c r="K58" s="28">
        <f>IF(Лист1!O42=-1,1,IF(Лист1!O42&lt;=$B$15,0,1))</f>
        <v>0</v>
      </c>
      <c r="L58" s="28">
        <f>IF(Лист1!M42=-1,1,IF(Лист1!M42&lt;=$B$15,0,1))</f>
        <v>0</v>
      </c>
      <c r="M58" s="28">
        <f>IF(SUM(B58:C58)+J58&gt;0,2,IF(Лист1!C42=-1,1,IF(Лист1!C42&lt;=$B$15,0,1)))</f>
        <v>0</v>
      </c>
      <c r="N58" s="28">
        <f>IF((SUM(B58:C58)+K58)&gt;0,2,IF(Лист1!P42=-1,1,IF(Лист1!P42&lt;=$B$15,0,1)))</f>
        <v>0</v>
      </c>
      <c r="O58" s="28">
        <f>IF((SUM(B58:C58)+L58)&gt;0,2,IF(Лист1!N42=-1,1,IF(Лист1!N42&lt;=$B$15,0,1)))</f>
        <v>0</v>
      </c>
      <c r="P58" s="28">
        <f>IF(SUM(B58:C58)+J58&gt;0,2,IF(Лист1!D42=-1,1,IF(Лист1!D42&lt;=$B$15,0,1)))</f>
        <v>0</v>
      </c>
      <c r="Q58" s="28">
        <f>IF((SUM(B58:C58)+K58)&gt;0,2,IF(Лист1!Q42=-1,1,IF(Лист1!Q42&lt;=$B$15,0,1)))</f>
        <v>0</v>
      </c>
      <c r="R58" s="28">
        <f t="shared" si="0"/>
        <v>0</v>
      </c>
      <c r="AF58" s="9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1"/>
    </row>
    <row r="59" spans="1:43" x14ac:dyDescent="0.25">
      <c r="A59" s="28">
        <f>Лист1!A43</f>
        <v>42</v>
      </c>
      <c r="B59" s="28">
        <f>IF(Лист1!E43=-1,1,IF(Лист1!E43&lt;=$B$15,0,1))</f>
        <v>0</v>
      </c>
      <c r="C59" s="28">
        <f>IF(Лист1!K43=-1,1,IF(Лист1!K43&lt;=$B$15,0,1))</f>
        <v>0</v>
      </c>
      <c r="D59" s="28">
        <f>IF(Лист1!G43=-1,1,IF(Лист1!G43&lt;=$B$15,0,1))</f>
        <v>0</v>
      </c>
      <c r="E59" s="28">
        <f>IF(Лист1!H43=-1,1,IF(Лист1!H43&lt;=$B$15,0,1))</f>
        <v>0</v>
      </c>
      <c r="F59" s="28">
        <f>IF(Лист1!I43=-1,1,IF(Лист1!I43&lt;=$B$15,0,1))</f>
        <v>0</v>
      </c>
      <c r="G59" s="28">
        <f>IF(Лист1!J43=-1,1,IF(Лист1!J43&lt;=$B$15,0,1))</f>
        <v>0</v>
      </c>
      <c r="H59" s="28">
        <f>IF(Лист1!L43=-1,1,IF(Лист1!L43&lt;=$B$15,0,1))</f>
        <v>0</v>
      </c>
      <c r="I59" s="28">
        <f>IF(Лист1!F43=-1,1,IF(Лист1!F43&lt;=$B$15,0,1))</f>
        <v>0</v>
      </c>
      <c r="J59" s="28">
        <f>IF(Лист1!B43=-1,1,IF(Лист1!B43&lt;=$B$15,0,1))</f>
        <v>0</v>
      </c>
      <c r="K59" s="28">
        <f>IF(Лист1!O43=-1,1,IF(Лист1!O43&lt;=$B$15,0,1))</f>
        <v>0</v>
      </c>
      <c r="L59" s="28">
        <f>IF(Лист1!M43=-1,1,IF(Лист1!M43&lt;=$B$15,0,1))</f>
        <v>0</v>
      </c>
      <c r="M59" s="28">
        <f>IF(SUM(B59:C59)+J59&gt;0,2,IF(Лист1!C43=-1,1,IF(Лист1!C43&lt;=$B$15,0,1)))</f>
        <v>0</v>
      </c>
      <c r="N59" s="28">
        <f>IF((SUM(B59:C59)+K59)&gt;0,2,IF(Лист1!P43=-1,1,IF(Лист1!P43&lt;=$B$15,0,1)))</f>
        <v>0</v>
      </c>
      <c r="O59" s="28">
        <f>IF((SUM(B59:C59)+L59)&gt;0,2,IF(Лист1!N43=-1,1,IF(Лист1!N43&lt;=$B$15,0,1)))</f>
        <v>0</v>
      </c>
      <c r="P59" s="28">
        <f>IF(SUM(B59:C59)+J59&gt;0,2,IF(Лист1!D43=-1,1,IF(Лист1!D43&lt;=$B$15,0,1)))</f>
        <v>0</v>
      </c>
      <c r="Q59" s="28">
        <f>IF((SUM(B59:C59)+K59)&gt;0,2,IF(Лист1!Q43=-1,1,IF(Лист1!Q43&lt;=$B$15,0,1)))</f>
        <v>0</v>
      </c>
      <c r="R59" s="28">
        <f t="shared" si="0"/>
        <v>0</v>
      </c>
      <c r="AF59" s="9" t="s">
        <v>23</v>
      </c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1"/>
    </row>
    <row r="60" spans="1:43" x14ac:dyDescent="0.25">
      <c r="A60" s="28">
        <f>Лист1!A44</f>
        <v>43</v>
      </c>
      <c r="B60" s="28">
        <f>IF(Лист1!E44=-1,1,IF(Лист1!E44&lt;=$B$15,0,1))</f>
        <v>0</v>
      </c>
      <c r="C60" s="28">
        <f>IF(Лист1!K44=-1,1,IF(Лист1!K44&lt;=$B$15,0,1))</f>
        <v>0</v>
      </c>
      <c r="D60" s="28">
        <f>IF(Лист1!G44=-1,1,IF(Лист1!G44&lt;=$B$15,0,1))</f>
        <v>0</v>
      </c>
      <c r="E60" s="28">
        <f>IF(Лист1!H44=-1,1,IF(Лист1!H44&lt;=$B$15,0,1))</f>
        <v>0</v>
      </c>
      <c r="F60" s="28">
        <f>IF(Лист1!I44=-1,1,IF(Лист1!I44&lt;=$B$15,0,1))</f>
        <v>0</v>
      </c>
      <c r="G60" s="28">
        <f>IF(Лист1!J44=-1,1,IF(Лист1!J44&lt;=$B$15,0,1))</f>
        <v>0</v>
      </c>
      <c r="H60" s="28">
        <f>IF(Лист1!L44=-1,1,IF(Лист1!L44&lt;=$B$15,0,1))</f>
        <v>0</v>
      </c>
      <c r="I60" s="28">
        <f>IF(Лист1!F44=-1,1,IF(Лист1!F44&lt;=$B$15,0,1))</f>
        <v>0</v>
      </c>
      <c r="J60" s="28">
        <f>IF(Лист1!B44=-1,1,IF(Лист1!B44&lt;=$B$15,0,1))</f>
        <v>0</v>
      </c>
      <c r="K60" s="28">
        <f>IF(Лист1!O44=-1,1,IF(Лист1!O44&lt;=$B$15,0,1))</f>
        <v>0</v>
      </c>
      <c r="L60" s="28">
        <f>IF(Лист1!M44=-1,1,IF(Лист1!M44&lt;=$B$15,0,1))</f>
        <v>0</v>
      </c>
      <c r="M60" s="28">
        <f>IF(SUM(B60:C60)+J60&gt;0,2,IF(Лист1!C44=-1,1,IF(Лист1!C44&lt;=$B$15,0,1)))</f>
        <v>0</v>
      </c>
      <c r="N60" s="28">
        <f>IF((SUM(B60:C60)+K60)&gt;0,2,IF(Лист1!P44=-1,1,IF(Лист1!P44&lt;=$B$15,0,1)))</f>
        <v>0</v>
      </c>
      <c r="O60" s="28">
        <f>IF((SUM(B60:C60)+L60)&gt;0,2,IF(Лист1!N44=-1,1,IF(Лист1!N44&lt;=$B$15,0,1)))</f>
        <v>0</v>
      </c>
      <c r="P60" s="28">
        <f>IF(SUM(B60:C60)+J60&gt;0,2,IF(Лист1!D44=-1,1,IF(Лист1!D44&lt;=$B$15,0,1)))</f>
        <v>0</v>
      </c>
      <c r="Q60" s="28">
        <f>IF((SUM(B60:C60)+K60)&gt;0,2,IF(Лист1!Q44=-1,1,IF(Лист1!Q44&lt;=$B$15,0,1)))</f>
        <v>0</v>
      </c>
      <c r="R60" s="28">
        <f t="shared" si="0"/>
        <v>0</v>
      </c>
      <c r="AF60" s="9" t="s">
        <v>24</v>
      </c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1"/>
    </row>
    <row r="61" spans="1:43" x14ac:dyDescent="0.25">
      <c r="A61" s="28">
        <f>Лист1!A45</f>
        <v>44</v>
      </c>
      <c r="B61" s="28">
        <f>IF(Лист1!E45=-1,1,IF(Лист1!E45&lt;=$B$15,0,1))</f>
        <v>0</v>
      </c>
      <c r="C61" s="28">
        <f>IF(Лист1!K45=-1,1,IF(Лист1!K45&lt;=$B$15,0,1))</f>
        <v>0</v>
      </c>
      <c r="D61" s="28">
        <f>IF(Лист1!G45=-1,1,IF(Лист1!G45&lt;=$B$15,0,1))</f>
        <v>0</v>
      </c>
      <c r="E61" s="28">
        <f>IF(Лист1!H45=-1,1,IF(Лист1!H45&lt;=$B$15,0,1))</f>
        <v>0</v>
      </c>
      <c r="F61" s="28">
        <f>IF(Лист1!I45=-1,1,IF(Лист1!I45&lt;=$B$15,0,1))</f>
        <v>0</v>
      </c>
      <c r="G61" s="28">
        <f>IF(Лист1!J45=-1,1,IF(Лист1!J45&lt;=$B$15,0,1))</f>
        <v>0</v>
      </c>
      <c r="H61" s="28">
        <f>IF(Лист1!L45=-1,1,IF(Лист1!L45&lt;=$B$15,0,1))</f>
        <v>0</v>
      </c>
      <c r="I61" s="28">
        <f>IF(Лист1!F45=-1,1,IF(Лист1!F45&lt;=$B$15,0,1))</f>
        <v>0</v>
      </c>
      <c r="J61" s="28">
        <f>IF(Лист1!B45=-1,1,IF(Лист1!B45&lt;=$B$15,0,1))</f>
        <v>0</v>
      </c>
      <c r="K61" s="28">
        <f>IF(Лист1!O45=-1,1,IF(Лист1!O45&lt;=$B$15,0,1))</f>
        <v>0</v>
      </c>
      <c r="L61" s="28">
        <f>IF(Лист1!M45=-1,1,IF(Лист1!M45&lt;=$B$15,0,1))</f>
        <v>0</v>
      </c>
      <c r="M61" s="28">
        <f>IF(SUM(B61:C61)+J61&gt;0,2,IF(Лист1!C45=-1,1,IF(Лист1!C45&lt;=$B$15,0,1)))</f>
        <v>0</v>
      </c>
      <c r="N61" s="28">
        <f>IF((SUM(B61:C61)+K61)&gt;0,2,IF(Лист1!P45=-1,1,IF(Лист1!P45&lt;=$B$15,0,1)))</f>
        <v>0</v>
      </c>
      <c r="O61" s="28">
        <f>IF((SUM(B61:C61)+L61)&gt;0,2,IF(Лист1!N45=-1,1,IF(Лист1!N45&lt;=$B$15,0,1)))</f>
        <v>0</v>
      </c>
      <c r="P61" s="28">
        <f>IF(SUM(B61:C61)+J61&gt;0,2,IF(Лист1!D45=-1,1,IF(Лист1!D45&lt;=$B$15,0,1)))</f>
        <v>0</v>
      </c>
      <c r="Q61" s="28">
        <f>IF((SUM(B61:C61)+K61)&gt;0,2,IF(Лист1!Q45=-1,1,IF(Лист1!Q45&lt;=$B$15,0,1)))</f>
        <v>0</v>
      </c>
      <c r="R61" s="28">
        <f t="shared" si="0"/>
        <v>0</v>
      </c>
      <c r="AF61" s="9" t="s">
        <v>25</v>
      </c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1"/>
    </row>
    <row r="62" spans="1:43" x14ac:dyDescent="0.25">
      <c r="A62" s="28">
        <f>Лист1!A46</f>
        <v>45</v>
      </c>
      <c r="B62" s="28">
        <f>IF(Лист1!E46=-1,1,IF(Лист1!E46&lt;=$B$15,0,1))</f>
        <v>0</v>
      </c>
      <c r="C62" s="28">
        <f>IF(Лист1!K46=-1,1,IF(Лист1!K46&lt;=$B$15,0,1))</f>
        <v>0</v>
      </c>
      <c r="D62" s="28">
        <f>IF(Лист1!G46=-1,1,IF(Лист1!G46&lt;=$B$15,0,1))</f>
        <v>0</v>
      </c>
      <c r="E62" s="28">
        <f>IF(Лист1!H46=-1,1,IF(Лист1!H46&lt;=$B$15,0,1))</f>
        <v>0</v>
      </c>
      <c r="F62" s="28">
        <f>IF(Лист1!I46=-1,1,IF(Лист1!I46&lt;=$B$15,0,1))</f>
        <v>0</v>
      </c>
      <c r="G62" s="28">
        <f>IF(Лист1!J46=-1,1,IF(Лист1!J46&lt;=$B$15,0,1))</f>
        <v>0</v>
      </c>
      <c r="H62" s="28">
        <f>IF(Лист1!L46=-1,1,IF(Лист1!L46&lt;=$B$15,0,1))</f>
        <v>0</v>
      </c>
      <c r="I62" s="28">
        <f>IF(Лист1!F46=-1,1,IF(Лист1!F46&lt;=$B$15,0,1))</f>
        <v>0</v>
      </c>
      <c r="J62" s="28">
        <f>IF(Лист1!B46=-1,1,IF(Лист1!B46&lt;=$B$15,0,1))</f>
        <v>0</v>
      </c>
      <c r="K62" s="28">
        <f>IF(Лист1!O46=-1,1,IF(Лист1!O46&lt;=$B$15,0,1))</f>
        <v>0</v>
      </c>
      <c r="L62" s="28">
        <f>IF(Лист1!M46=-1,1,IF(Лист1!M46&lt;=$B$15,0,1))</f>
        <v>0</v>
      </c>
      <c r="M62" s="28">
        <f>IF(SUM(B62:C62)+J62&gt;0,2,IF(Лист1!C46=-1,1,IF(Лист1!C46&lt;=$B$15,0,1)))</f>
        <v>0</v>
      </c>
      <c r="N62" s="28">
        <f>IF((SUM(B62:C62)+K62)&gt;0,2,IF(Лист1!P46=-1,1,IF(Лист1!P46&lt;=$B$15,0,1)))</f>
        <v>0</v>
      </c>
      <c r="O62" s="28">
        <f>IF((SUM(B62:C62)+L62)&gt;0,2,IF(Лист1!N46=-1,1,IF(Лист1!N46&lt;=$B$15,0,1)))</f>
        <v>0</v>
      </c>
      <c r="P62" s="28">
        <f>IF(SUM(B62:C62)+J62&gt;0,2,IF(Лист1!D46=-1,1,IF(Лист1!D46&lt;=$B$15,0,1)))</f>
        <v>0</v>
      </c>
      <c r="Q62" s="28">
        <f>IF((SUM(B62:C62)+K62)&gt;0,2,IF(Лист1!Q46=-1,1,IF(Лист1!Q46&lt;=$B$15,0,1)))</f>
        <v>0</v>
      </c>
      <c r="R62" s="28">
        <f t="shared" si="0"/>
        <v>0</v>
      </c>
      <c r="AF62" s="9" t="s">
        <v>35</v>
      </c>
      <c r="AG62" s="10" t="str">
        <f>AF23</f>
        <v>\testI</v>
      </c>
      <c r="AH62" s="10" t="s">
        <v>34</v>
      </c>
      <c r="AI62" s="10"/>
      <c r="AJ62" s="10"/>
      <c r="AK62" s="10" t="str">
        <f>B17</f>
        <v>IOTEST_1,98</v>
      </c>
      <c r="AL62" s="10" t="s">
        <v>32</v>
      </c>
      <c r="AM62" s="10"/>
      <c r="AN62" s="10"/>
      <c r="AO62" s="10"/>
      <c r="AP62" s="10"/>
      <c r="AQ62" s="11"/>
    </row>
    <row r="63" spans="1:43" x14ac:dyDescent="0.25">
      <c r="A63" s="28">
        <f>Лист1!A47</f>
        <v>46</v>
      </c>
      <c r="B63" s="28">
        <f>IF(Лист1!E47=-1,1,IF(Лист1!E47&lt;=$B$15,0,1))</f>
        <v>0</v>
      </c>
      <c r="C63" s="28">
        <f>IF(Лист1!K47=-1,1,IF(Лист1!K47&lt;=$B$15,0,1))</f>
        <v>0</v>
      </c>
      <c r="D63" s="28">
        <f>IF(Лист1!G47=-1,1,IF(Лист1!G47&lt;=$B$15,0,1))</f>
        <v>0</v>
      </c>
      <c r="E63" s="28">
        <f>IF(Лист1!H47=-1,1,IF(Лист1!H47&lt;=$B$15,0,1))</f>
        <v>0</v>
      </c>
      <c r="F63" s="28">
        <f>IF(Лист1!I47=-1,1,IF(Лист1!I47&lt;=$B$15,0,1))</f>
        <v>0</v>
      </c>
      <c r="G63" s="28">
        <f>IF(Лист1!J47=-1,1,IF(Лист1!J47&lt;=$B$15,0,1))</f>
        <v>0</v>
      </c>
      <c r="H63" s="28">
        <f>IF(Лист1!L47=-1,1,IF(Лист1!L47&lt;=$B$15,0,1))</f>
        <v>0</v>
      </c>
      <c r="I63" s="28">
        <f>IF(Лист1!F47=-1,1,IF(Лист1!F47&lt;=$B$15,0,1))</f>
        <v>0</v>
      </c>
      <c r="J63" s="28">
        <f>IF(Лист1!B47=-1,1,IF(Лист1!B47&lt;=$B$15,0,1))</f>
        <v>0</v>
      </c>
      <c r="K63" s="28">
        <f>IF(Лист1!O47=-1,1,IF(Лист1!O47&lt;=$B$15,0,1))</f>
        <v>0</v>
      </c>
      <c r="L63" s="28">
        <f>IF(Лист1!M47=-1,1,IF(Лист1!M47&lt;=$B$15,0,1))</f>
        <v>0</v>
      </c>
      <c r="M63" s="28">
        <f>IF(SUM(B63:C63)+J63&gt;0,2,IF(Лист1!C47=-1,1,IF(Лист1!C47&lt;=$B$15,0,1)))</f>
        <v>0</v>
      </c>
      <c r="N63" s="28">
        <f>IF((SUM(B63:C63)+K63)&gt;0,2,IF(Лист1!P47=-1,1,IF(Лист1!P47&lt;=$B$15,0,1)))</f>
        <v>0</v>
      </c>
      <c r="O63" s="28">
        <f>IF((SUM(B63:C63)+L63)&gt;0,2,IF(Лист1!N47=-1,1,IF(Лист1!N47&lt;=$B$15,0,1)))</f>
        <v>0</v>
      </c>
      <c r="P63" s="28">
        <f>IF(SUM(B63:C63)+J63&gt;0,2,IF(Лист1!D47=-1,1,IF(Лист1!D47&lt;=$B$15,0,1)))</f>
        <v>0</v>
      </c>
      <c r="Q63" s="28">
        <f>IF((SUM(B63:C63)+K63)&gt;0,2,IF(Лист1!Q47=-1,1,IF(Лист1!Q47&lt;=$B$15,0,1)))</f>
        <v>0</v>
      </c>
      <c r="R63" s="28">
        <f t="shared" si="0"/>
        <v>0</v>
      </c>
      <c r="AF63" s="9" t="s">
        <v>26</v>
      </c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1"/>
    </row>
    <row r="64" spans="1:43" x14ac:dyDescent="0.25">
      <c r="A64" s="28">
        <f>Лист1!A48</f>
        <v>47</v>
      </c>
      <c r="B64" s="28">
        <f>IF(Лист1!E48=-1,1,IF(Лист1!E48&lt;=$B$15,0,1))</f>
        <v>0</v>
      </c>
      <c r="C64" s="28">
        <f>IF(Лист1!K48=-1,1,IF(Лист1!K48&lt;=$B$15,0,1))</f>
        <v>0</v>
      </c>
      <c r="D64" s="28">
        <f>IF(Лист1!G48=-1,1,IF(Лист1!G48&lt;=$B$15,0,1))</f>
        <v>0</v>
      </c>
      <c r="E64" s="28">
        <f>IF(Лист1!H48=-1,1,IF(Лист1!H48&lt;=$B$15,0,1))</f>
        <v>0</v>
      </c>
      <c r="F64" s="28">
        <f>IF(Лист1!I48=-1,1,IF(Лист1!I48&lt;=$B$15,0,1))</f>
        <v>0</v>
      </c>
      <c r="G64" s="28">
        <f>IF(Лист1!J48=-1,1,IF(Лист1!J48&lt;=$B$15,0,1))</f>
        <v>0</v>
      </c>
      <c r="H64" s="28">
        <f>IF(Лист1!L48=-1,1,IF(Лист1!L48&lt;=$B$15,0,1))</f>
        <v>0</v>
      </c>
      <c r="I64" s="28">
        <f>IF(Лист1!F48=-1,1,IF(Лист1!F48&lt;=$B$15,0,1))</f>
        <v>0</v>
      </c>
      <c r="J64" s="28">
        <f>IF(Лист1!B48=-1,1,IF(Лист1!B48&lt;=$B$15,0,1))</f>
        <v>0</v>
      </c>
      <c r="K64" s="28">
        <f>IF(Лист1!O48=-1,1,IF(Лист1!O48&lt;=$B$15,0,1))</f>
        <v>0</v>
      </c>
      <c r="L64" s="28">
        <f>IF(Лист1!M48=-1,1,IF(Лист1!M48&lt;=$B$15,0,1))</f>
        <v>0</v>
      </c>
      <c r="M64" s="28">
        <f>IF(SUM(B64:C64)+J64&gt;0,2,IF(Лист1!C48=-1,1,IF(Лист1!C48&lt;=$B$15,0,1)))</f>
        <v>0</v>
      </c>
      <c r="N64" s="28">
        <f>IF((SUM(B64:C64)+K64)&gt;0,2,IF(Лист1!P48=-1,1,IF(Лист1!P48&lt;=$B$15,0,1)))</f>
        <v>0</v>
      </c>
      <c r="O64" s="28">
        <f>IF((SUM(B64:C64)+L64)&gt;0,2,IF(Лист1!N48=-1,1,IF(Лист1!N48&lt;=$B$15,0,1)))</f>
        <v>0</v>
      </c>
      <c r="P64" s="28">
        <f>IF(SUM(B64:C64)+J64&gt;0,2,IF(Лист1!D48=-1,1,IF(Лист1!D48&lt;=$B$15,0,1)))</f>
        <v>0</v>
      </c>
      <c r="Q64" s="28">
        <f>IF((SUM(B64:C64)+K64)&gt;0,2,IF(Лист1!Q48=-1,1,IF(Лист1!Q48&lt;=$B$15,0,1)))</f>
        <v>0</v>
      </c>
      <c r="R64" s="28">
        <f t="shared" si="0"/>
        <v>0</v>
      </c>
      <c r="AF64" s="9" t="s">
        <v>27</v>
      </c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1"/>
    </row>
    <row r="65" spans="1:43" x14ac:dyDescent="0.25">
      <c r="A65" s="28">
        <f>Лист1!A49</f>
        <v>48</v>
      </c>
      <c r="B65" s="28">
        <f>IF(Лист1!E49=-1,1,IF(Лист1!E49&lt;=$B$15,0,1))</f>
        <v>0</v>
      </c>
      <c r="C65" s="28">
        <f>IF(Лист1!K49=-1,1,IF(Лист1!K49&lt;=$B$15,0,1))</f>
        <v>0</v>
      </c>
      <c r="D65" s="28">
        <f>IF(Лист1!G49=-1,1,IF(Лист1!G49&lt;=$B$15,0,1))</f>
        <v>0</v>
      </c>
      <c r="E65" s="28">
        <f>IF(Лист1!H49=-1,1,IF(Лист1!H49&lt;=$B$15,0,1))</f>
        <v>0</v>
      </c>
      <c r="F65" s="28">
        <f>IF(Лист1!I49=-1,1,IF(Лист1!I49&lt;=$B$15,0,1))</f>
        <v>0</v>
      </c>
      <c r="G65" s="28">
        <f>IF(Лист1!J49=-1,1,IF(Лист1!J49&lt;=$B$15,0,1))</f>
        <v>0</v>
      </c>
      <c r="H65" s="28">
        <f>IF(Лист1!L49=-1,1,IF(Лист1!L49&lt;=$B$15,0,1))</f>
        <v>0</v>
      </c>
      <c r="I65" s="28">
        <f>IF(Лист1!F49=-1,1,IF(Лист1!F49&lt;=$B$15,0,1))</f>
        <v>0</v>
      </c>
      <c r="J65" s="28">
        <f>IF(Лист1!B49=-1,1,IF(Лист1!B49&lt;=$B$15,0,1))</f>
        <v>0</v>
      </c>
      <c r="K65" s="28">
        <f>IF(Лист1!O49=-1,1,IF(Лист1!O49&lt;=$B$15,0,1))</f>
        <v>0</v>
      </c>
      <c r="L65" s="28">
        <f>IF(Лист1!M49=-1,1,IF(Лист1!M49&lt;=$B$15,0,1))</f>
        <v>0</v>
      </c>
      <c r="M65" s="28">
        <f>IF(SUM(B65:C65)+J65&gt;0,2,IF(Лист1!C49=-1,1,IF(Лист1!C49&lt;=$B$15,0,1)))</f>
        <v>0</v>
      </c>
      <c r="N65" s="28">
        <f>IF((SUM(B65:C65)+K65)&gt;0,2,IF(Лист1!P49=-1,1,IF(Лист1!P49&lt;=$B$15,0,1)))</f>
        <v>0</v>
      </c>
      <c r="O65" s="28">
        <f>IF((SUM(B65:C65)+L65)&gt;0,2,IF(Лист1!N49=-1,1,IF(Лист1!N49&lt;=$B$15,0,1)))</f>
        <v>0</v>
      </c>
      <c r="P65" s="28">
        <f>IF(SUM(B65:C65)+J65&gt;0,2,IF(Лист1!D49=-1,1,IF(Лист1!D49&lt;=$B$15,0,1)))</f>
        <v>0</v>
      </c>
      <c r="Q65" s="28">
        <f>IF((SUM(B65:C65)+K65)&gt;0,2,IF(Лист1!Q49=-1,1,IF(Лист1!Q49&lt;=$B$15,0,1)))</f>
        <v>0</v>
      </c>
      <c r="R65" s="28">
        <f t="shared" si="0"/>
        <v>0</v>
      </c>
      <c r="AF65" s="9" t="s">
        <v>25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1"/>
    </row>
    <row r="66" spans="1:43" x14ac:dyDescent="0.25">
      <c r="A66" s="28">
        <f>Лист1!A50</f>
        <v>49</v>
      </c>
      <c r="B66" s="28">
        <f>IF(Лист1!E50=-1,1,IF(Лист1!E50&lt;=$B$15,0,1))</f>
        <v>0</v>
      </c>
      <c r="C66" s="28">
        <f>IF(Лист1!K50=-1,1,IF(Лист1!K50&lt;=$B$15,0,1))</f>
        <v>0</v>
      </c>
      <c r="D66" s="28">
        <f>IF(Лист1!G50=-1,1,IF(Лист1!G50&lt;=$B$15,0,1))</f>
        <v>0</v>
      </c>
      <c r="E66" s="28">
        <f>IF(Лист1!H50=-1,1,IF(Лист1!H50&lt;=$B$15,0,1))</f>
        <v>0</v>
      </c>
      <c r="F66" s="28">
        <f>IF(Лист1!I50=-1,1,IF(Лист1!I50&lt;=$B$15,0,1))</f>
        <v>0</v>
      </c>
      <c r="G66" s="28">
        <f>IF(Лист1!J50=-1,1,IF(Лист1!J50&lt;=$B$15,0,1))</f>
        <v>0</v>
      </c>
      <c r="H66" s="28">
        <f>IF(Лист1!L50=-1,1,IF(Лист1!L50&lt;=$B$15,0,1))</f>
        <v>0</v>
      </c>
      <c r="I66" s="28">
        <f>IF(Лист1!F50=-1,1,IF(Лист1!F50&lt;=$B$15,0,1))</f>
        <v>0</v>
      </c>
      <c r="J66" s="28">
        <f>IF(Лист1!B50=-1,1,IF(Лист1!B50&lt;=$B$15,0,1))</f>
        <v>0</v>
      </c>
      <c r="K66" s="28">
        <f>IF(Лист1!O50=-1,1,IF(Лист1!O50&lt;=$B$15,0,1))</f>
        <v>0</v>
      </c>
      <c r="L66" s="28">
        <f>IF(Лист1!M50=-1,1,IF(Лист1!M50&lt;=$B$15,0,1))</f>
        <v>0</v>
      </c>
      <c r="M66" s="28">
        <f>IF(SUM(B66:C66)+J66&gt;0,2,IF(Лист1!C50=-1,1,IF(Лист1!C50&lt;=$B$15,0,1)))</f>
        <v>0</v>
      </c>
      <c r="N66" s="28">
        <f>IF((SUM(B66:C66)+K66)&gt;0,2,IF(Лист1!P50=-1,1,IF(Лист1!P50&lt;=$B$15,0,1)))</f>
        <v>0</v>
      </c>
      <c r="O66" s="28">
        <f>IF((SUM(B66:C66)+L66)&gt;0,2,IF(Лист1!N50=-1,1,IF(Лист1!N50&lt;=$B$15,0,1)))</f>
        <v>0</v>
      </c>
      <c r="P66" s="28">
        <f>IF(SUM(B66:C66)+J66&gt;0,2,IF(Лист1!D50=-1,1,IF(Лист1!D50&lt;=$B$15,0,1)))</f>
        <v>0</v>
      </c>
      <c r="Q66" s="28">
        <f>IF((SUM(B66:C66)+K66)&gt;0,2,IF(Лист1!Q50=-1,1,IF(Лист1!Q50&lt;=$B$15,0,1)))</f>
        <v>0</v>
      </c>
      <c r="R66" s="28">
        <f t="shared" si="0"/>
        <v>0</v>
      </c>
      <c r="AF66" s="9" t="s">
        <v>35</v>
      </c>
      <c r="AG66" s="10" t="str">
        <f>AF24</f>
        <v>\testII</v>
      </c>
      <c r="AH66" s="10" t="s">
        <v>34</v>
      </c>
      <c r="AI66" s="10"/>
      <c r="AJ66" s="10"/>
      <c r="AK66" s="10" t="str">
        <f>C17</f>
        <v>NANDTREE_1,98</v>
      </c>
      <c r="AL66" s="10" t="s">
        <v>32</v>
      </c>
      <c r="AM66" s="10"/>
      <c r="AN66" s="10"/>
      <c r="AO66" s="10"/>
      <c r="AP66" s="10"/>
      <c r="AQ66" s="11"/>
    </row>
    <row r="67" spans="1:43" x14ac:dyDescent="0.25">
      <c r="A67" s="28">
        <f>Лист1!A51</f>
        <v>50</v>
      </c>
      <c r="B67" s="28">
        <f>IF(Лист1!E51=-1,1,IF(Лист1!E51&lt;=$B$15,0,1))</f>
        <v>0</v>
      </c>
      <c r="C67" s="28">
        <f>IF(Лист1!K51=-1,1,IF(Лист1!K51&lt;=$B$15,0,1))</f>
        <v>0</v>
      </c>
      <c r="D67" s="28">
        <f>IF(Лист1!G51=-1,1,IF(Лист1!G51&lt;=$B$15,0,1))</f>
        <v>0</v>
      </c>
      <c r="E67" s="28">
        <f>IF(Лист1!H51=-1,1,IF(Лист1!H51&lt;=$B$15,0,1))</f>
        <v>0</v>
      </c>
      <c r="F67" s="28">
        <f>IF(Лист1!I51=-1,1,IF(Лист1!I51&lt;=$B$15,0,1))</f>
        <v>0</v>
      </c>
      <c r="G67" s="28">
        <f>IF(Лист1!J51=-1,1,IF(Лист1!J51&lt;=$B$15,0,1))</f>
        <v>0</v>
      </c>
      <c r="H67" s="28">
        <f>IF(Лист1!L51=-1,1,IF(Лист1!L51&lt;=$B$15,0,1))</f>
        <v>0</v>
      </c>
      <c r="I67" s="28">
        <f>IF(Лист1!F51=-1,1,IF(Лист1!F51&lt;=$B$15,0,1))</f>
        <v>0</v>
      </c>
      <c r="J67" s="28">
        <f>IF(Лист1!B51=-1,1,IF(Лист1!B51&lt;=$B$15,0,1))</f>
        <v>0</v>
      </c>
      <c r="K67" s="28">
        <f>IF(Лист1!O51=-1,1,IF(Лист1!O51&lt;=$B$15,0,1))</f>
        <v>0</v>
      </c>
      <c r="L67" s="28">
        <f>IF(Лист1!M51=-1,1,IF(Лист1!M51&lt;=$B$15,0,1))</f>
        <v>0</v>
      </c>
      <c r="M67" s="28">
        <f>IF(SUM(B67:C67)+J67&gt;0,2,IF(Лист1!C51=-1,1,IF(Лист1!C51&lt;=$B$15,0,1)))</f>
        <v>0</v>
      </c>
      <c r="N67" s="28">
        <f>IF((SUM(B67:C67)+K67)&gt;0,2,IF(Лист1!P51=-1,1,IF(Лист1!P51&lt;=$B$15,0,1)))</f>
        <v>0</v>
      </c>
      <c r="O67" s="28">
        <f>IF((SUM(B67:C67)+L67)&gt;0,2,IF(Лист1!N51=-1,1,IF(Лист1!N51&lt;=$B$15,0,1)))</f>
        <v>0</v>
      </c>
      <c r="P67" s="28">
        <f>IF(SUM(B67:C67)+J67&gt;0,2,IF(Лист1!D51=-1,1,IF(Лист1!D51&lt;=$B$15,0,1)))</f>
        <v>0</v>
      </c>
      <c r="Q67" s="28">
        <f>IF((SUM(B67:C67)+K67)&gt;0,2,IF(Лист1!Q51=-1,1,IF(Лист1!Q51&lt;=$B$15,0,1)))</f>
        <v>0</v>
      </c>
      <c r="R67" s="28">
        <f t="shared" si="0"/>
        <v>0</v>
      </c>
      <c r="AF67" s="9" t="s">
        <v>26</v>
      </c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1"/>
    </row>
    <row r="68" spans="1:43" x14ac:dyDescent="0.25">
      <c r="A68" s="28">
        <f>Лист1!A52</f>
        <v>51</v>
      </c>
      <c r="B68" s="28">
        <f>IF(Лист1!E52=-1,1,IF(Лист1!E52&lt;=$B$15,0,1))</f>
        <v>0</v>
      </c>
      <c r="C68" s="28">
        <f>IF(Лист1!K52=-1,1,IF(Лист1!K52&lt;=$B$15,0,1))</f>
        <v>0</v>
      </c>
      <c r="D68" s="28">
        <f>IF(Лист1!G52=-1,1,IF(Лист1!G52&lt;=$B$15,0,1))</f>
        <v>0</v>
      </c>
      <c r="E68" s="28">
        <f>IF(Лист1!H52=-1,1,IF(Лист1!H52&lt;=$B$15,0,1))</f>
        <v>0</v>
      </c>
      <c r="F68" s="28">
        <f>IF(Лист1!I52=-1,1,IF(Лист1!I52&lt;=$B$15,0,1))</f>
        <v>0</v>
      </c>
      <c r="G68" s="28">
        <f>IF(Лист1!J52=-1,1,IF(Лист1!J52&lt;=$B$15,0,1))</f>
        <v>0</v>
      </c>
      <c r="H68" s="28">
        <f>IF(Лист1!L52=-1,1,IF(Лист1!L52&lt;=$B$15,0,1))</f>
        <v>0</v>
      </c>
      <c r="I68" s="28">
        <f>IF(Лист1!F52=-1,1,IF(Лист1!F52&lt;=$B$15,0,1))</f>
        <v>0</v>
      </c>
      <c r="J68" s="28">
        <f>IF(Лист1!B52=-1,1,IF(Лист1!B52&lt;=$B$15,0,1))</f>
        <v>0</v>
      </c>
      <c r="K68" s="28">
        <f>IF(Лист1!O52=-1,1,IF(Лист1!O52&lt;=$B$15,0,1))</f>
        <v>0</v>
      </c>
      <c r="L68" s="28">
        <f>IF(Лист1!M52=-1,1,IF(Лист1!M52&lt;=$B$15,0,1))</f>
        <v>0</v>
      </c>
      <c r="M68" s="28">
        <f>IF(SUM(B68:C68)+J68&gt;0,2,IF(Лист1!C52=-1,1,IF(Лист1!C52&lt;=$B$15,0,1)))</f>
        <v>0</v>
      </c>
      <c r="N68" s="28">
        <f>IF((SUM(B68:C68)+K68)&gt;0,2,IF(Лист1!P52=-1,1,IF(Лист1!P52&lt;=$B$15,0,1)))</f>
        <v>0</v>
      </c>
      <c r="O68" s="28">
        <f>IF((SUM(B68:C68)+L68)&gt;0,2,IF(Лист1!N52=-1,1,IF(Лист1!N52&lt;=$B$15,0,1)))</f>
        <v>0</v>
      </c>
      <c r="P68" s="28">
        <f>IF(SUM(B68:C68)+J68&gt;0,2,IF(Лист1!D52=-1,1,IF(Лист1!D52&lt;=$B$15,0,1)))</f>
        <v>0</v>
      </c>
      <c r="Q68" s="28">
        <f>IF((SUM(B68:C68)+K68)&gt;0,2,IF(Лист1!Q52=-1,1,IF(Лист1!Q52&lt;=$B$15,0,1)))</f>
        <v>0</v>
      </c>
      <c r="R68" s="28">
        <f t="shared" si="0"/>
        <v>0</v>
      </c>
      <c r="AF68" s="9" t="s">
        <v>28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1"/>
    </row>
    <row r="69" spans="1:43" x14ac:dyDescent="0.25">
      <c r="A69" s="28">
        <f>Лист1!A53</f>
        <v>52</v>
      </c>
      <c r="B69" s="28">
        <f>IF(Лист1!E53=-1,1,IF(Лист1!E53&lt;=$B$15,0,1))</f>
        <v>0</v>
      </c>
      <c r="C69" s="28">
        <f>IF(Лист1!K53=-1,1,IF(Лист1!K53&lt;=$B$15,0,1))</f>
        <v>0</v>
      </c>
      <c r="D69" s="28">
        <f>IF(Лист1!G53=-1,1,IF(Лист1!G53&lt;=$B$15,0,1))</f>
        <v>0</v>
      </c>
      <c r="E69" s="28">
        <f>IF(Лист1!H53=-1,1,IF(Лист1!H53&lt;=$B$15,0,1))</f>
        <v>0</v>
      </c>
      <c r="F69" s="28">
        <f>IF(Лист1!I53=-1,1,IF(Лист1!I53&lt;=$B$15,0,1))</f>
        <v>0</v>
      </c>
      <c r="G69" s="28">
        <f>IF(Лист1!J53=-1,1,IF(Лист1!J53&lt;=$B$15,0,1))</f>
        <v>0</v>
      </c>
      <c r="H69" s="28">
        <f>IF(Лист1!L53=-1,1,IF(Лист1!L53&lt;=$B$15,0,1))</f>
        <v>0</v>
      </c>
      <c r="I69" s="28">
        <f>IF(Лист1!F53=-1,1,IF(Лист1!F53&lt;=$B$15,0,1))</f>
        <v>0</v>
      </c>
      <c r="J69" s="28">
        <f>IF(Лист1!B53=-1,1,IF(Лист1!B53&lt;=$B$15,0,1))</f>
        <v>0</v>
      </c>
      <c r="K69" s="28">
        <f>IF(Лист1!O53=-1,1,IF(Лист1!O53&lt;=$B$15,0,1))</f>
        <v>0</v>
      </c>
      <c r="L69" s="28">
        <f>IF(Лист1!M53=-1,1,IF(Лист1!M53&lt;=$B$15,0,1))</f>
        <v>0</v>
      </c>
      <c r="M69" s="28">
        <f>IF(SUM(B69:C69)+J69&gt;0,2,IF(Лист1!C53=-1,1,IF(Лист1!C53&lt;=$B$15,0,1)))</f>
        <v>0</v>
      </c>
      <c r="N69" s="28">
        <f>IF((SUM(B69:C69)+K69)&gt;0,2,IF(Лист1!P53=-1,1,IF(Лист1!P53&lt;=$B$15,0,1)))</f>
        <v>0</v>
      </c>
      <c r="O69" s="28">
        <f>IF((SUM(B69:C69)+L69)&gt;0,2,IF(Лист1!N53=-1,1,IF(Лист1!N53&lt;=$B$15,0,1)))</f>
        <v>0</v>
      </c>
      <c r="P69" s="28">
        <f>IF(SUM(B69:C69)+J69&gt;0,2,IF(Лист1!D53=-1,1,IF(Лист1!D53&lt;=$B$15,0,1)))</f>
        <v>0</v>
      </c>
      <c r="Q69" s="28">
        <f>IF((SUM(B69:C69)+K69)&gt;0,2,IF(Лист1!Q53=-1,1,IF(Лист1!Q53&lt;=$B$15,0,1)))</f>
        <v>0</v>
      </c>
      <c r="R69" s="28">
        <f t="shared" si="0"/>
        <v>0</v>
      </c>
      <c r="AF69" s="9" t="s">
        <v>24</v>
      </c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1"/>
    </row>
    <row r="70" spans="1:43" x14ac:dyDescent="0.25">
      <c r="A70" s="28">
        <f>Лист1!A54</f>
        <v>53</v>
      </c>
      <c r="B70" s="28">
        <f>IF(Лист1!E54=-1,1,IF(Лист1!E54&lt;=$B$15,0,1))</f>
        <v>0</v>
      </c>
      <c r="C70" s="28">
        <f>IF(Лист1!K54=-1,1,IF(Лист1!K54&lt;=$B$15,0,1))</f>
        <v>0</v>
      </c>
      <c r="D70" s="28">
        <f>IF(Лист1!G54=-1,1,IF(Лист1!G54&lt;=$B$15,0,1))</f>
        <v>0</v>
      </c>
      <c r="E70" s="28">
        <f>IF(Лист1!H54=-1,1,IF(Лист1!H54&lt;=$B$15,0,1))</f>
        <v>0</v>
      </c>
      <c r="F70" s="28">
        <f>IF(Лист1!I54=-1,1,IF(Лист1!I54&lt;=$B$15,0,1))</f>
        <v>0</v>
      </c>
      <c r="G70" s="28">
        <f>IF(Лист1!J54=-1,1,IF(Лист1!J54&lt;=$B$15,0,1))</f>
        <v>0</v>
      </c>
      <c r="H70" s="28">
        <f>IF(Лист1!L54=-1,1,IF(Лист1!L54&lt;=$B$15,0,1))</f>
        <v>0</v>
      </c>
      <c r="I70" s="28">
        <f>IF(Лист1!F54=-1,1,IF(Лист1!F54&lt;=$B$15,0,1))</f>
        <v>0</v>
      </c>
      <c r="J70" s="28">
        <f>IF(Лист1!B54=-1,1,IF(Лист1!B54&lt;=$B$15,0,1))</f>
        <v>0</v>
      </c>
      <c r="K70" s="28">
        <f>IF(Лист1!O54=-1,1,IF(Лист1!O54&lt;=$B$15,0,1))</f>
        <v>0</v>
      </c>
      <c r="L70" s="28">
        <f>IF(Лист1!M54=-1,1,IF(Лист1!M54&lt;=$B$15,0,1))</f>
        <v>0</v>
      </c>
      <c r="M70" s="28">
        <f>IF(SUM(B70:C70)+J70&gt;0,2,IF(Лист1!C54=-1,1,IF(Лист1!C54&lt;=$B$15,0,1)))</f>
        <v>0</v>
      </c>
      <c r="N70" s="28">
        <f>IF((SUM(B70:C70)+K70)&gt;0,2,IF(Лист1!P54=-1,1,IF(Лист1!P54&lt;=$B$15,0,1)))</f>
        <v>0</v>
      </c>
      <c r="O70" s="28">
        <f>IF((SUM(B70:C70)+L70)&gt;0,2,IF(Лист1!N54=-1,1,IF(Лист1!N54&lt;=$B$15,0,1)))</f>
        <v>0</v>
      </c>
      <c r="P70" s="28">
        <f>IF(SUM(B70:C70)+J70&gt;0,2,IF(Лист1!D54=-1,1,IF(Лист1!D54&lt;=$B$15,0,1)))</f>
        <v>0</v>
      </c>
      <c r="Q70" s="28">
        <f>IF((SUM(B70:C70)+K70)&gt;0,2,IF(Лист1!Q54=-1,1,IF(Лист1!Q54&lt;=$B$15,0,1)))</f>
        <v>0</v>
      </c>
      <c r="R70" s="28">
        <f t="shared" si="0"/>
        <v>0</v>
      </c>
      <c r="AF70" s="9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1"/>
    </row>
    <row r="71" spans="1:43" x14ac:dyDescent="0.25">
      <c r="A71" s="28">
        <f>Лист1!A55</f>
        <v>54</v>
      </c>
      <c r="B71" s="28">
        <f>IF(Лист1!E55=-1,1,IF(Лист1!E55&lt;=$B$15,0,1))</f>
        <v>0</v>
      </c>
      <c r="C71" s="28">
        <f>IF(Лист1!K55=-1,1,IF(Лист1!K55&lt;=$B$15,0,1))</f>
        <v>0</v>
      </c>
      <c r="D71" s="28">
        <f>IF(Лист1!G55=-1,1,IF(Лист1!G55&lt;=$B$15,0,1))</f>
        <v>0</v>
      </c>
      <c r="E71" s="28">
        <f>IF(Лист1!H55=-1,1,IF(Лист1!H55&lt;=$B$15,0,1))</f>
        <v>0</v>
      </c>
      <c r="F71" s="28">
        <f>IF(Лист1!I55=-1,1,IF(Лист1!I55&lt;=$B$15,0,1))</f>
        <v>0</v>
      </c>
      <c r="G71" s="28">
        <f>IF(Лист1!J55=-1,1,IF(Лист1!J55&lt;=$B$15,0,1))</f>
        <v>0</v>
      </c>
      <c r="H71" s="28">
        <f>IF(Лист1!L55=-1,1,IF(Лист1!L55&lt;=$B$15,0,1))</f>
        <v>0</v>
      </c>
      <c r="I71" s="28">
        <f>IF(Лист1!F55=-1,1,IF(Лист1!F55&lt;=$B$15,0,1))</f>
        <v>0</v>
      </c>
      <c r="J71" s="28">
        <f>IF(Лист1!B55=-1,1,IF(Лист1!B55&lt;=$B$15,0,1))</f>
        <v>0</v>
      </c>
      <c r="K71" s="28">
        <f>IF(Лист1!O55=-1,1,IF(Лист1!O55&lt;=$B$15,0,1))</f>
        <v>0</v>
      </c>
      <c r="L71" s="28">
        <f>IF(Лист1!M55=-1,1,IF(Лист1!M55&lt;=$B$15,0,1))</f>
        <v>0</v>
      </c>
      <c r="M71" s="28">
        <f>IF(SUM(B71:C71)+J71&gt;0,2,IF(Лист1!C55=-1,1,IF(Лист1!C55&lt;=$B$15,0,1)))</f>
        <v>0</v>
      </c>
      <c r="N71" s="28">
        <f>IF((SUM(B71:C71)+K71)&gt;0,2,IF(Лист1!P55=-1,1,IF(Лист1!P55&lt;=$B$15,0,1)))</f>
        <v>0</v>
      </c>
      <c r="O71" s="28">
        <f>IF((SUM(B71:C71)+L71)&gt;0,2,IF(Лист1!N55=-1,1,IF(Лист1!N55&lt;=$B$15,0,1)))</f>
        <v>0</v>
      </c>
      <c r="P71" s="28">
        <f>IF(SUM(B71:C71)+J71&gt;0,2,IF(Лист1!D55=-1,1,IF(Лист1!D55&lt;=$B$15,0,1)))</f>
        <v>0</v>
      </c>
      <c r="Q71" s="28">
        <f>IF((SUM(B71:C71)+K71)&gt;0,2,IF(Лист1!Q55=-1,1,IF(Лист1!Q55&lt;=$B$15,0,1)))</f>
        <v>0</v>
      </c>
      <c r="R71" s="28">
        <f t="shared" si="0"/>
        <v>0</v>
      </c>
      <c r="AF71" s="9" t="s">
        <v>25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1"/>
    </row>
    <row r="72" spans="1:43" x14ac:dyDescent="0.25">
      <c r="A72" s="28">
        <f>Лист1!A56</f>
        <v>55</v>
      </c>
      <c r="B72" s="28">
        <f>IF(Лист1!E56=-1,1,IF(Лист1!E56&lt;=$B$15,0,1))</f>
        <v>0</v>
      </c>
      <c r="C72" s="28">
        <f>IF(Лист1!K56=-1,1,IF(Лист1!K56&lt;=$B$15,0,1))</f>
        <v>0</v>
      </c>
      <c r="D72" s="28">
        <f>IF(Лист1!G56=-1,1,IF(Лист1!G56&lt;=$B$15,0,1))</f>
        <v>0</v>
      </c>
      <c r="E72" s="28">
        <f>IF(Лист1!H56=-1,1,IF(Лист1!H56&lt;=$B$15,0,1))</f>
        <v>0</v>
      </c>
      <c r="F72" s="28">
        <f>IF(Лист1!I56=-1,1,IF(Лист1!I56&lt;=$B$15,0,1))</f>
        <v>0</v>
      </c>
      <c r="G72" s="28">
        <f>IF(Лист1!J56=-1,1,IF(Лист1!J56&lt;=$B$15,0,1))</f>
        <v>0</v>
      </c>
      <c r="H72" s="28">
        <f>IF(Лист1!L56=-1,1,IF(Лист1!L56&lt;=$B$15,0,1))</f>
        <v>0</v>
      </c>
      <c r="I72" s="28">
        <f>IF(Лист1!F56=-1,1,IF(Лист1!F56&lt;=$B$15,0,1))</f>
        <v>0</v>
      </c>
      <c r="J72" s="28">
        <f>IF(Лист1!B56=-1,1,IF(Лист1!B56&lt;=$B$15,0,1))</f>
        <v>0</v>
      </c>
      <c r="K72" s="28">
        <f>IF(Лист1!O56=-1,1,IF(Лист1!O56&lt;=$B$15,0,1))</f>
        <v>0</v>
      </c>
      <c r="L72" s="28">
        <f>IF(Лист1!M56=-1,1,IF(Лист1!M56&lt;=$B$15,0,1))</f>
        <v>0</v>
      </c>
      <c r="M72" s="28">
        <f>IF(SUM(B72:C72)+J72&gt;0,2,IF(Лист1!C56=-1,1,IF(Лист1!C56&lt;=$B$15,0,1)))</f>
        <v>0</v>
      </c>
      <c r="N72" s="28">
        <f>IF((SUM(B72:C72)+K72)&gt;0,2,IF(Лист1!P56=-1,1,IF(Лист1!P56&lt;=$B$15,0,1)))</f>
        <v>0</v>
      </c>
      <c r="O72" s="28">
        <f>IF((SUM(B72:C72)+L72)&gt;0,2,IF(Лист1!N56=-1,1,IF(Лист1!N56&lt;=$B$15,0,1)))</f>
        <v>0</v>
      </c>
      <c r="P72" s="28">
        <f>IF(SUM(B72:C72)+J72&gt;0,2,IF(Лист1!D56=-1,1,IF(Лист1!D56&lt;=$B$15,0,1)))</f>
        <v>0</v>
      </c>
      <c r="Q72" s="28">
        <f>IF((SUM(B72:C72)+K72)&gt;0,2,IF(Лист1!Q56=-1,1,IF(Лист1!Q56&lt;=$B$15,0,1)))</f>
        <v>0</v>
      </c>
      <c r="R72" s="28">
        <f t="shared" si="0"/>
        <v>0</v>
      </c>
      <c r="AF72" s="9" t="s">
        <v>35</v>
      </c>
      <c r="AG72" s="10" t="str">
        <f>AF25</f>
        <v>\testIII</v>
      </c>
      <c r="AH72" s="10" t="s">
        <v>34</v>
      </c>
      <c r="AI72" s="10"/>
      <c r="AJ72" s="10"/>
      <c r="AK72" s="10" t="str">
        <f>D17</f>
        <v>LOGIC1_1,98</v>
      </c>
      <c r="AL72" s="10" t="s">
        <v>32</v>
      </c>
      <c r="AM72" s="10"/>
      <c r="AN72" s="10"/>
      <c r="AO72" s="10"/>
      <c r="AP72" s="10"/>
      <c r="AQ72" s="11"/>
    </row>
    <row r="73" spans="1:43" x14ac:dyDescent="0.25">
      <c r="A73" s="28">
        <f>Лист1!A57</f>
        <v>56</v>
      </c>
      <c r="B73" s="28">
        <f>IF(Лист1!E57=-1,1,IF(Лист1!E57&lt;=$B$15,0,1))</f>
        <v>0</v>
      </c>
      <c r="C73" s="28">
        <f>IF(Лист1!K57=-1,1,IF(Лист1!K57&lt;=$B$15,0,1))</f>
        <v>0</v>
      </c>
      <c r="D73" s="28">
        <f>IF(Лист1!G57=-1,1,IF(Лист1!G57&lt;=$B$15,0,1))</f>
        <v>0</v>
      </c>
      <c r="E73" s="28">
        <f>IF(Лист1!H57=-1,1,IF(Лист1!H57&lt;=$B$15,0,1))</f>
        <v>0</v>
      </c>
      <c r="F73" s="28">
        <f>IF(Лист1!I57=-1,1,IF(Лист1!I57&lt;=$B$15,0,1))</f>
        <v>0</v>
      </c>
      <c r="G73" s="28">
        <f>IF(Лист1!J57=-1,1,IF(Лист1!J57&lt;=$B$15,0,1))</f>
        <v>0</v>
      </c>
      <c r="H73" s="28">
        <f>IF(Лист1!L57=-1,1,IF(Лист1!L57&lt;=$B$15,0,1))</f>
        <v>0</v>
      </c>
      <c r="I73" s="28">
        <f>IF(Лист1!F57=-1,1,IF(Лист1!F57&lt;=$B$15,0,1))</f>
        <v>0</v>
      </c>
      <c r="J73" s="28">
        <f>IF(Лист1!B57=-1,1,IF(Лист1!B57&lt;=$B$15,0,1))</f>
        <v>0</v>
      </c>
      <c r="K73" s="28">
        <f>IF(Лист1!O57=-1,1,IF(Лист1!O57&lt;=$B$15,0,1))</f>
        <v>0</v>
      </c>
      <c r="L73" s="28">
        <f>IF(Лист1!M57=-1,1,IF(Лист1!M57&lt;=$B$15,0,1))</f>
        <v>0</v>
      </c>
      <c r="M73" s="28">
        <f>IF(SUM(B73:C73)+J73&gt;0,2,IF(Лист1!C57=-1,1,IF(Лист1!C57&lt;=$B$15,0,1)))</f>
        <v>0</v>
      </c>
      <c r="N73" s="28">
        <f>IF((SUM(B73:C73)+K73)&gt;0,2,IF(Лист1!P57=-1,1,IF(Лист1!P57&lt;=$B$15,0,1)))</f>
        <v>0</v>
      </c>
      <c r="O73" s="28">
        <f>IF((SUM(B73:C73)+L73)&gt;0,2,IF(Лист1!N57=-1,1,IF(Лист1!N57&lt;=$B$15,0,1)))</f>
        <v>0</v>
      </c>
      <c r="P73" s="28">
        <f>IF(SUM(B73:C73)+J73&gt;0,2,IF(Лист1!D57=-1,1,IF(Лист1!D57&lt;=$B$15,0,1)))</f>
        <v>0</v>
      </c>
      <c r="Q73" s="28">
        <f>IF((SUM(B73:C73)+K73)&gt;0,2,IF(Лист1!Q57=-1,1,IF(Лист1!Q57&lt;=$B$15,0,1)))</f>
        <v>0</v>
      </c>
      <c r="R73" s="28">
        <f t="shared" si="0"/>
        <v>0</v>
      </c>
      <c r="AF73" s="9" t="s">
        <v>26</v>
      </c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1"/>
    </row>
    <row r="74" spans="1:43" x14ac:dyDescent="0.25">
      <c r="A74" s="28">
        <f>Лист1!A58</f>
        <v>57</v>
      </c>
      <c r="B74" s="28">
        <f>IF(Лист1!E58=-1,1,IF(Лист1!E58&lt;=$B$15,0,1))</f>
        <v>0</v>
      </c>
      <c r="C74" s="28">
        <f>IF(Лист1!K58=-1,1,IF(Лист1!K58&lt;=$B$15,0,1))</f>
        <v>0</v>
      </c>
      <c r="D74" s="28">
        <f>IF(Лист1!G58=-1,1,IF(Лист1!G58&lt;=$B$15,0,1))</f>
        <v>0</v>
      </c>
      <c r="E74" s="28">
        <f>IF(Лист1!H58=-1,1,IF(Лист1!H58&lt;=$B$15,0,1))</f>
        <v>0</v>
      </c>
      <c r="F74" s="28">
        <f>IF(Лист1!I58=-1,1,IF(Лист1!I58&lt;=$B$15,0,1))</f>
        <v>0</v>
      </c>
      <c r="G74" s="28">
        <f>IF(Лист1!J58=-1,1,IF(Лист1!J58&lt;=$B$15,0,1))</f>
        <v>0</v>
      </c>
      <c r="H74" s="28">
        <f>IF(Лист1!L58=-1,1,IF(Лист1!L58&lt;=$B$15,0,1))</f>
        <v>0</v>
      </c>
      <c r="I74" s="28">
        <f>IF(Лист1!F58=-1,1,IF(Лист1!F58&lt;=$B$15,0,1))</f>
        <v>0</v>
      </c>
      <c r="J74" s="28">
        <f>IF(Лист1!B58=-1,1,IF(Лист1!B58&lt;=$B$15,0,1))</f>
        <v>0</v>
      </c>
      <c r="K74" s="28">
        <f>IF(Лист1!O58=-1,1,IF(Лист1!O58&lt;=$B$15,0,1))</f>
        <v>0</v>
      </c>
      <c r="L74" s="28">
        <f>IF(Лист1!M58=-1,1,IF(Лист1!M58&lt;=$B$15,0,1))</f>
        <v>0</v>
      </c>
      <c r="M74" s="28">
        <f>IF(SUM(B74:C74)+J74&gt;0,2,IF(Лист1!C58=-1,1,IF(Лист1!C58&lt;=$B$15,0,1)))</f>
        <v>0</v>
      </c>
      <c r="N74" s="28">
        <f>IF((SUM(B74:C74)+K74)&gt;0,2,IF(Лист1!P58=-1,1,IF(Лист1!P58&lt;=$B$15,0,1)))</f>
        <v>0</v>
      </c>
      <c r="O74" s="28">
        <f>IF((SUM(B74:C74)+L74)&gt;0,2,IF(Лист1!N58=-1,1,IF(Лист1!N58&lt;=$B$15,0,1)))</f>
        <v>0</v>
      </c>
      <c r="P74" s="28">
        <f>IF(SUM(B74:C74)+J74&gt;0,2,IF(Лист1!D58=-1,1,IF(Лист1!D58&lt;=$B$15,0,1)))</f>
        <v>0</v>
      </c>
      <c r="Q74" s="28">
        <f>IF((SUM(B74:C74)+K74)&gt;0,2,IF(Лист1!Q58=-1,1,IF(Лист1!Q58&lt;=$B$15,0,1)))</f>
        <v>0</v>
      </c>
      <c r="R74" s="28">
        <f t="shared" si="0"/>
        <v>0</v>
      </c>
      <c r="AF74" s="9" t="s">
        <v>27</v>
      </c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1"/>
    </row>
    <row r="75" spans="1:43" x14ac:dyDescent="0.25">
      <c r="A75" s="28">
        <f>Лист1!A59</f>
        <v>58</v>
      </c>
      <c r="B75" s="28">
        <f>IF(Лист1!E59=-1,1,IF(Лист1!E59&lt;=$B$15,0,1))</f>
        <v>0</v>
      </c>
      <c r="C75" s="28">
        <f>IF(Лист1!K59=-1,1,IF(Лист1!K59&lt;=$B$15,0,1))</f>
        <v>0</v>
      </c>
      <c r="D75" s="28">
        <f>IF(Лист1!G59=-1,1,IF(Лист1!G59&lt;=$B$15,0,1))</f>
        <v>0</v>
      </c>
      <c r="E75" s="28">
        <f>IF(Лист1!H59=-1,1,IF(Лист1!H59&lt;=$B$15,0,1))</f>
        <v>0</v>
      </c>
      <c r="F75" s="28">
        <f>IF(Лист1!I59=-1,1,IF(Лист1!I59&lt;=$B$15,0,1))</f>
        <v>0</v>
      </c>
      <c r="G75" s="28">
        <f>IF(Лист1!J59=-1,1,IF(Лист1!J59&lt;=$B$15,0,1))</f>
        <v>0</v>
      </c>
      <c r="H75" s="28">
        <f>IF(Лист1!L59=-1,1,IF(Лист1!L59&lt;=$B$15,0,1))</f>
        <v>0</v>
      </c>
      <c r="I75" s="28">
        <f>IF(Лист1!F59=-1,1,IF(Лист1!F59&lt;=$B$15,0,1))</f>
        <v>0</v>
      </c>
      <c r="J75" s="28">
        <f>IF(Лист1!B59=-1,1,IF(Лист1!B59&lt;=$B$15,0,1))</f>
        <v>0</v>
      </c>
      <c r="K75" s="28">
        <f>IF(Лист1!O59=-1,1,IF(Лист1!O59&lt;=$B$15,0,1))</f>
        <v>0</v>
      </c>
      <c r="L75" s="28">
        <f>IF(Лист1!M59=-1,1,IF(Лист1!M59&lt;=$B$15,0,1))</f>
        <v>0</v>
      </c>
      <c r="M75" s="28">
        <f>IF(SUM(B75:C75)+J75&gt;0,2,IF(Лист1!C59=-1,1,IF(Лист1!C59&lt;=$B$15,0,1)))</f>
        <v>0</v>
      </c>
      <c r="N75" s="28">
        <f>IF((SUM(B75:C75)+K75)&gt;0,2,IF(Лист1!P59=-1,1,IF(Лист1!P59&lt;=$B$15,0,1)))</f>
        <v>0</v>
      </c>
      <c r="O75" s="28">
        <f>IF((SUM(B75:C75)+L75)&gt;0,2,IF(Лист1!N59=-1,1,IF(Лист1!N59&lt;=$B$15,0,1)))</f>
        <v>0</v>
      </c>
      <c r="P75" s="28">
        <f>IF(SUM(B75:C75)+J75&gt;0,2,IF(Лист1!D59=-1,1,IF(Лист1!D59&lt;=$B$15,0,1)))</f>
        <v>0</v>
      </c>
      <c r="Q75" s="28">
        <f>IF((SUM(B75:C75)+K75)&gt;0,2,IF(Лист1!Q59=-1,1,IF(Лист1!Q59&lt;=$B$15,0,1)))</f>
        <v>0</v>
      </c>
      <c r="R75" s="28">
        <f t="shared" si="0"/>
        <v>0</v>
      </c>
      <c r="AF75" s="9" t="s">
        <v>25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1"/>
    </row>
    <row r="76" spans="1:43" x14ac:dyDescent="0.25">
      <c r="A76" s="28">
        <f>Лист1!A60</f>
        <v>59</v>
      </c>
      <c r="B76" s="28">
        <f>IF(Лист1!E60=-1,1,IF(Лист1!E60&lt;=$B$15,0,1))</f>
        <v>0</v>
      </c>
      <c r="C76" s="28">
        <f>IF(Лист1!K60=-1,1,IF(Лист1!K60&lt;=$B$15,0,1))</f>
        <v>0</v>
      </c>
      <c r="D76" s="28">
        <f>IF(Лист1!G60=-1,1,IF(Лист1!G60&lt;=$B$15,0,1))</f>
        <v>0</v>
      </c>
      <c r="E76" s="28">
        <f>IF(Лист1!H60=-1,1,IF(Лист1!H60&lt;=$B$15,0,1))</f>
        <v>0</v>
      </c>
      <c r="F76" s="28">
        <f>IF(Лист1!I60=-1,1,IF(Лист1!I60&lt;=$B$15,0,1))</f>
        <v>0</v>
      </c>
      <c r="G76" s="28">
        <f>IF(Лист1!J60=-1,1,IF(Лист1!J60&lt;=$B$15,0,1))</f>
        <v>0</v>
      </c>
      <c r="H76" s="28">
        <f>IF(Лист1!L60=-1,1,IF(Лист1!L60&lt;=$B$15,0,1))</f>
        <v>0</v>
      </c>
      <c r="I76" s="28">
        <f>IF(Лист1!F60=-1,1,IF(Лист1!F60&lt;=$B$15,0,1))</f>
        <v>0</v>
      </c>
      <c r="J76" s="28">
        <f>IF(Лист1!B60=-1,1,IF(Лист1!B60&lt;=$B$15,0,1))</f>
        <v>0</v>
      </c>
      <c r="K76" s="28">
        <f>IF(Лист1!O60=-1,1,IF(Лист1!O60&lt;=$B$15,0,1))</f>
        <v>0</v>
      </c>
      <c r="L76" s="28">
        <f>IF(Лист1!M60=-1,1,IF(Лист1!M60&lt;=$B$15,0,1))</f>
        <v>0</v>
      </c>
      <c r="M76" s="28">
        <f>IF(SUM(B76:C76)+J76&gt;0,2,IF(Лист1!C60=-1,1,IF(Лист1!C60&lt;=$B$15,0,1)))</f>
        <v>0</v>
      </c>
      <c r="N76" s="28">
        <f>IF((SUM(B76:C76)+K76)&gt;0,2,IF(Лист1!P60=-1,1,IF(Лист1!P60&lt;=$B$15,0,1)))</f>
        <v>0</v>
      </c>
      <c r="O76" s="28">
        <f>IF((SUM(B76:C76)+L76)&gt;0,2,IF(Лист1!N60=-1,1,IF(Лист1!N60&lt;=$B$15,0,1)))</f>
        <v>0</v>
      </c>
      <c r="P76" s="28">
        <f>IF(SUM(B76:C76)+J76&gt;0,2,IF(Лист1!D60=-1,1,IF(Лист1!D60&lt;=$B$15,0,1)))</f>
        <v>0</v>
      </c>
      <c r="Q76" s="28">
        <f>IF((SUM(B76:C76)+K76)&gt;0,2,IF(Лист1!Q60=-1,1,IF(Лист1!Q60&lt;=$B$15,0,1)))</f>
        <v>0</v>
      </c>
      <c r="R76" s="28">
        <f t="shared" si="0"/>
        <v>0</v>
      </c>
      <c r="AF76" s="9" t="s">
        <v>35</v>
      </c>
      <c r="AG76" s="10" t="str">
        <f>AF26</f>
        <v>\testIV</v>
      </c>
      <c r="AH76" s="10" t="s">
        <v>34</v>
      </c>
      <c r="AI76" s="10"/>
      <c r="AJ76" s="10"/>
      <c r="AK76" s="10" t="str">
        <f>E17</f>
        <v>LOGIC2_1,98</v>
      </c>
      <c r="AL76" s="10" t="s">
        <v>32</v>
      </c>
      <c r="AM76" s="10"/>
      <c r="AN76" s="10"/>
      <c r="AO76" s="10"/>
      <c r="AP76" s="10"/>
      <c r="AQ76" s="11"/>
    </row>
    <row r="77" spans="1:43" x14ac:dyDescent="0.25">
      <c r="A77" s="28">
        <f>Лист1!A61</f>
        <v>60</v>
      </c>
      <c r="B77" s="28">
        <f>IF(Лист1!E61=-1,1,IF(Лист1!E61&lt;=$B$15,0,1))</f>
        <v>0</v>
      </c>
      <c r="C77" s="28">
        <f>IF(Лист1!K61=-1,1,IF(Лист1!K61&lt;=$B$15,0,1))</f>
        <v>0</v>
      </c>
      <c r="D77" s="28">
        <f>IF(Лист1!G61=-1,1,IF(Лист1!G61&lt;=$B$15,0,1))</f>
        <v>0</v>
      </c>
      <c r="E77" s="28">
        <f>IF(Лист1!H61=-1,1,IF(Лист1!H61&lt;=$B$15,0,1))</f>
        <v>0</v>
      </c>
      <c r="F77" s="28">
        <f>IF(Лист1!I61=-1,1,IF(Лист1!I61&lt;=$B$15,0,1))</f>
        <v>0</v>
      </c>
      <c r="G77" s="28">
        <f>IF(Лист1!J61=-1,1,IF(Лист1!J61&lt;=$B$15,0,1))</f>
        <v>0</v>
      </c>
      <c r="H77" s="28">
        <f>IF(Лист1!L61=-1,1,IF(Лист1!L61&lt;=$B$15,0,1))</f>
        <v>0</v>
      </c>
      <c r="I77" s="28">
        <f>IF(Лист1!F61=-1,1,IF(Лист1!F61&lt;=$B$15,0,1))</f>
        <v>0</v>
      </c>
      <c r="J77" s="28">
        <f>IF(Лист1!B61=-1,1,IF(Лист1!B61&lt;=$B$15,0,1))</f>
        <v>0</v>
      </c>
      <c r="K77" s="28">
        <f>IF(Лист1!O61=-1,1,IF(Лист1!O61&lt;=$B$15,0,1))</f>
        <v>0</v>
      </c>
      <c r="L77" s="28">
        <f>IF(Лист1!M61=-1,1,IF(Лист1!M61&lt;=$B$15,0,1))</f>
        <v>0</v>
      </c>
      <c r="M77" s="28">
        <f>IF(SUM(B77:C77)+J77&gt;0,2,IF(Лист1!C61=-1,1,IF(Лист1!C61&lt;=$B$15,0,1)))</f>
        <v>0</v>
      </c>
      <c r="N77" s="28">
        <f>IF((SUM(B77:C77)+K77)&gt;0,2,IF(Лист1!P61=-1,1,IF(Лист1!P61&lt;=$B$15,0,1)))</f>
        <v>0</v>
      </c>
      <c r="O77" s="28">
        <f>IF((SUM(B77:C77)+L77)&gt;0,2,IF(Лист1!N61=-1,1,IF(Лист1!N61&lt;=$B$15,0,1)))</f>
        <v>0</v>
      </c>
      <c r="P77" s="28">
        <f>IF(SUM(B77:C77)+J77&gt;0,2,IF(Лист1!D61=-1,1,IF(Лист1!D61&lt;=$B$15,0,1)))</f>
        <v>0</v>
      </c>
      <c r="Q77" s="28">
        <f>IF((SUM(B77:C77)+K77)&gt;0,2,IF(Лист1!Q61=-1,1,IF(Лист1!Q61&lt;=$B$15,0,1)))</f>
        <v>0</v>
      </c>
      <c r="R77" s="28">
        <f t="shared" si="0"/>
        <v>0</v>
      </c>
      <c r="AF77" s="9" t="s">
        <v>26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1"/>
    </row>
    <row r="78" spans="1:43" x14ac:dyDescent="0.25">
      <c r="A78" s="28">
        <f>Лист1!A62</f>
        <v>61</v>
      </c>
      <c r="B78" s="28">
        <f>IF(Лист1!E62=-1,1,IF(Лист1!E62&lt;=$B$15,0,1))</f>
        <v>0</v>
      </c>
      <c r="C78" s="28">
        <f>IF(Лист1!K62=-1,1,IF(Лист1!K62&lt;=$B$15,0,1))</f>
        <v>0</v>
      </c>
      <c r="D78" s="28">
        <f>IF(Лист1!G62=-1,1,IF(Лист1!G62&lt;=$B$15,0,1))</f>
        <v>0</v>
      </c>
      <c r="E78" s="28">
        <f>IF(Лист1!H62=-1,1,IF(Лист1!H62&lt;=$B$15,0,1))</f>
        <v>0</v>
      </c>
      <c r="F78" s="28">
        <f>IF(Лист1!I62=-1,1,IF(Лист1!I62&lt;=$B$15,0,1))</f>
        <v>0</v>
      </c>
      <c r="G78" s="28">
        <f>IF(Лист1!J62=-1,1,IF(Лист1!J62&lt;=$B$15,0,1))</f>
        <v>0</v>
      </c>
      <c r="H78" s="28">
        <f>IF(Лист1!L62=-1,1,IF(Лист1!L62&lt;=$B$15,0,1))</f>
        <v>0</v>
      </c>
      <c r="I78" s="28">
        <f>IF(Лист1!F62=-1,1,IF(Лист1!F62&lt;=$B$15,0,1))</f>
        <v>0</v>
      </c>
      <c r="J78" s="28">
        <f>IF(Лист1!B62=-1,1,IF(Лист1!B62&lt;=$B$15,0,1))</f>
        <v>0</v>
      </c>
      <c r="K78" s="28">
        <f>IF(Лист1!O62=-1,1,IF(Лист1!O62&lt;=$B$15,0,1))</f>
        <v>0</v>
      </c>
      <c r="L78" s="28">
        <f>IF(Лист1!M62=-1,1,IF(Лист1!M62&lt;=$B$15,0,1))</f>
        <v>0</v>
      </c>
      <c r="M78" s="28">
        <f>IF(SUM(B78:C78)+J78&gt;0,2,IF(Лист1!C62=-1,1,IF(Лист1!C62&lt;=$B$15,0,1)))</f>
        <v>0</v>
      </c>
      <c r="N78" s="28">
        <f>IF((SUM(B78:C78)+K78)&gt;0,2,IF(Лист1!P62=-1,1,IF(Лист1!P62&lt;=$B$15,0,1)))</f>
        <v>0</v>
      </c>
      <c r="O78" s="28">
        <f>IF((SUM(B78:C78)+L78)&gt;0,2,IF(Лист1!N62=-1,1,IF(Лист1!N62&lt;=$B$15,0,1)))</f>
        <v>0</v>
      </c>
      <c r="P78" s="28">
        <f>IF(SUM(B78:C78)+J78&gt;0,2,IF(Лист1!D62=-1,1,IF(Лист1!D62&lt;=$B$15,0,1)))</f>
        <v>0</v>
      </c>
      <c r="Q78" s="28">
        <f>IF((SUM(B78:C78)+K78)&gt;0,2,IF(Лист1!Q62=-1,1,IF(Лист1!Q62&lt;=$B$15,0,1)))</f>
        <v>0</v>
      </c>
      <c r="R78" s="28">
        <f t="shared" si="0"/>
        <v>0</v>
      </c>
      <c r="AF78" s="9" t="s">
        <v>29</v>
      </c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1"/>
    </row>
    <row r="79" spans="1:43" x14ac:dyDescent="0.25">
      <c r="A79" s="28">
        <f>Лист1!A63</f>
        <v>62</v>
      </c>
      <c r="B79" s="28">
        <f>IF(Лист1!E63=-1,1,IF(Лист1!E63&lt;=$B$15,0,1))</f>
        <v>0</v>
      </c>
      <c r="C79" s="28">
        <f>IF(Лист1!K63=-1,1,IF(Лист1!K63&lt;=$B$15,0,1))</f>
        <v>0</v>
      </c>
      <c r="D79" s="28">
        <f>IF(Лист1!G63=-1,1,IF(Лист1!G63&lt;=$B$15,0,1))</f>
        <v>0</v>
      </c>
      <c r="E79" s="28">
        <f>IF(Лист1!H63=-1,1,IF(Лист1!H63&lt;=$B$15,0,1))</f>
        <v>0</v>
      </c>
      <c r="F79" s="28">
        <f>IF(Лист1!I63=-1,1,IF(Лист1!I63&lt;=$B$15,0,1))</f>
        <v>0</v>
      </c>
      <c r="G79" s="28">
        <f>IF(Лист1!J63=-1,1,IF(Лист1!J63&lt;=$B$15,0,1))</f>
        <v>0</v>
      </c>
      <c r="H79" s="28">
        <f>IF(Лист1!L63=-1,1,IF(Лист1!L63&lt;=$B$15,0,1))</f>
        <v>0</v>
      </c>
      <c r="I79" s="28">
        <f>IF(Лист1!F63=-1,1,IF(Лист1!F63&lt;=$B$15,0,1))</f>
        <v>0</v>
      </c>
      <c r="J79" s="28">
        <f>IF(Лист1!B63=-1,1,IF(Лист1!B63&lt;=$B$15,0,1))</f>
        <v>0</v>
      </c>
      <c r="K79" s="28">
        <f>IF(Лист1!O63=-1,1,IF(Лист1!O63&lt;=$B$15,0,1))</f>
        <v>0</v>
      </c>
      <c r="L79" s="28">
        <f>IF(Лист1!M63=-1,1,IF(Лист1!M63&lt;=$B$15,0,1))</f>
        <v>0</v>
      </c>
      <c r="M79" s="28">
        <f>IF(SUM(B79:C79)+J79&gt;0,2,IF(Лист1!C63=-1,1,IF(Лист1!C63&lt;=$B$15,0,1)))</f>
        <v>0</v>
      </c>
      <c r="N79" s="28">
        <f>IF((SUM(B79:C79)+K79)&gt;0,2,IF(Лист1!P63=-1,1,IF(Лист1!P63&lt;=$B$15,0,1)))</f>
        <v>0</v>
      </c>
      <c r="O79" s="28">
        <f>IF((SUM(B79:C79)+L79)&gt;0,2,IF(Лист1!N63=-1,1,IF(Лист1!N63&lt;=$B$15,0,1)))</f>
        <v>0</v>
      </c>
      <c r="P79" s="28">
        <f>IF(SUM(B79:C79)+J79&gt;0,2,IF(Лист1!D63=-1,1,IF(Лист1!D63&lt;=$B$15,0,1)))</f>
        <v>0</v>
      </c>
      <c r="Q79" s="28">
        <f>IF((SUM(B79:C79)+K79)&gt;0,2,IF(Лист1!Q63=-1,1,IF(Лист1!Q63&lt;=$B$15,0,1)))</f>
        <v>0</v>
      </c>
      <c r="R79" s="28">
        <f t="shared" si="0"/>
        <v>0</v>
      </c>
      <c r="AF79" s="9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1"/>
    </row>
    <row r="80" spans="1:43" x14ac:dyDescent="0.25">
      <c r="A80" s="28">
        <f>Лист1!A64</f>
        <v>63</v>
      </c>
      <c r="B80" s="28">
        <f>IF(Лист1!E64=-1,1,IF(Лист1!E64&lt;=$B$15,0,1))</f>
        <v>0</v>
      </c>
      <c r="C80" s="28">
        <f>IF(Лист1!K64=-1,1,IF(Лист1!K64&lt;=$B$15,0,1))</f>
        <v>0</v>
      </c>
      <c r="D80" s="28">
        <f>IF(Лист1!G64=-1,1,IF(Лист1!G64&lt;=$B$15,0,1))</f>
        <v>0</v>
      </c>
      <c r="E80" s="28">
        <f>IF(Лист1!H64=-1,1,IF(Лист1!H64&lt;=$B$15,0,1))</f>
        <v>0</v>
      </c>
      <c r="F80" s="28">
        <f>IF(Лист1!I64=-1,1,IF(Лист1!I64&lt;=$B$15,0,1))</f>
        <v>0</v>
      </c>
      <c r="G80" s="28">
        <f>IF(Лист1!J64=-1,1,IF(Лист1!J64&lt;=$B$15,0,1))</f>
        <v>0</v>
      </c>
      <c r="H80" s="28">
        <f>IF(Лист1!L64=-1,1,IF(Лист1!L64&lt;=$B$15,0,1))</f>
        <v>0</v>
      </c>
      <c r="I80" s="28">
        <f>IF(Лист1!F64=-1,1,IF(Лист1!F64&lt;=$B$15,0,1))</f>
        <v>0</v>
      </c>
      <c r="J80" s="28">
        <f>IF(Лист1!B64=-1,1,IF(Лист1!B64&lt;=$B$15,0,1))</f>
        <v>0</v>
      </c>
      <c r="K80" s="28">
        <f>IF(Лист1!O64=-1,1,IF(Лист1!O64&lt;=$B$15,0,1))</f>
        <v>0</v>
      </c>
      <c r="L80" s="28">
        <f>IF(Лист1!M64=-1,1,IF(Лист1!M64&lt;=$B$15,0,1))</f>
        <v>0</v>
      </c>
      <c r="M80" s="28">
        <f>IF(SUM(B80:C80)+J80&gt;0,2,IF(Лист1!C64=-1,1,IF(Лист1!C64&lt;=$B$15,0,1)))</f>
        <v>0</v>
      </c>
      <c r="N80" s="28">
        <f>IF((SUM(B80:C80)+K80)&gt;0,2,IF(Лист1!P64=-1,1,IF(Лист1!P64&lt;=$B$15,0,1)))</f>
        <v>0</v>
      </c>
      <c r="O80" s="28">
        <f>IF((SUM(B80:C80)+L80)&gt;0,2,IF(Лист1!N64=-1,1,IF(Лист1!N64&lt;=$B$15,0,1)))</f>
        <v>0</v>
      </c>
      <c r="P80" s="28">
        <f>IF(SUM(B80:C80)+J80&gt;0,2,IF(Лист1!D64=-1,1,IF(Лист1!D64&lt;=$B$15,0,1)))</f>
        <v>0</v>
      </c>
      <c r="Q80" s="28">
        <f>IF((SUM(B80:C80)+K80)&gt;0,2,IF(Лист1!Q64=-1,1,IF(Лист1!Q64&lt;=$B$15,0,1)))</f>
        <v>0</v>
      </c>
      <c r="R80" s="28">
        <f t="shared" si="0"/>
        <v>0</v>
      </c>
      <c r="AF80" s="9" t="s">
        <v>21</v>
      </c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1"/>
    </row>
    <row r="81" spans="1:43" x14ac:dyDescent="0.25">
      <c r="A81" s="28">
        <f>Лист1!A65</f>
        <v>64</v>
      </c>
      <c r="B81" s="28">
        <f>IF(Лист1!E65=-1,1,IF(Лист1!E65&lt;=$B$15,0,1))</f>
        <v>0</v>
      </c>
      <c r="C81" s="28">
        <f>IF(Лист1!K65=-1,1,IF(Лист1!K65&lt;=$B$15,0,1))</f>
        <v>0</v>
      </c>
      <c r="D81" s="28">
        <f>IF(Лист1!G65=-1,1,IF(Лист1!G65&lt;=$B$15,0,1))</f>
        <v>0</v>
      </c>
      <c r="E81" s="28">
        <f>IF(Лист1!H65=-1,1,IF(Лист1!H65&lt;=$B$15,0,1))</f>
        <v>1</v>
      </c>
      <c r="F81" s="28">
        <f>IF(Лист1!I65=-1,1,IF(Лист1!I65&lt;=$B$15,0,1))</f>
        <v>0</v>
      </c>
      <c r="G81" s="28">
        <f>IF(Лист1!J65=-1,1,IF(Лист1!J65&lt;=$B$15,0,1))</f>
        <v>0</v>
      </c>
      <c r="H81" s="28">
        <f>IF(Лист1!L65=-1,1,IF(Лист1!L65&lt;=$B$15,0,1))</f>
        <v>0</v>
      </c>
      <c r="I81" s="28">
        <f>IF(Лист1!F65=-1,1,IF(Лист1!F65&lt;=$B$15,0,1))</f>
        <v>0</v>
      </c>
      <c r="J81" s="28">
        <f>IF(Лист1!B65=-1,1,IF(Лист1!B65&lt;=$B$15,0,1))</f>
        <v>0</v>
      </c>
      <c r="K81" s="28">
        <f>IF(Лист1!O65=-1,1,IF(Лист1!O65&lt;=$B$15,0,1))</f>
        <v>0</v>
      </c>
      <c r="L81" s="28">
        <f>IF(Лист1!M65=-1,1,IF(Лист1!M65&lt;=$B$15,0,1))</f>
        <v>0</v>
      </c>
      <c r="M81" s="28">
        <f>IF(SUM(B81:C81)+J81&gt;0,2,IF(Лист1!C65=-1,1,IF(Лист1!C65&lt;=$B$15,0,1)))</f>
        <v>0</v>
      </c>
      <c r="N81" s="28">
        <f>IF((SUM(B81:C81)+K81)&gt;0,2,IF(Лист1!P65=-1,1,IF(Лист1!P65&lt;=$B$15,0,1)))</f>
        <v>0</v>
      </c>
      <c r="O81" s="28">
        <f>IF((SUM(B81:C81)+L81)&gt;0,2,IF(Лист1!N65=-1,1,IF(Лист1!N65&lt;=$B$15,0,1)))</f>
        <v>0</v>
      </c>
      <c r="P81" s="28">
        <f>IF(SUM(B81:C81)+J81&gt;0,2,IF(Лист1!D65=-1,1,IF(Лист1!D65&lt;=$B$15,0,1)))</f>
        <v>0</v>
      </c>
      <c r="Q81" s="28">
        <f>IF((SUM(B81:C81)+K81)&gt;0,2,IF(Лист1!Q65=-1,1,IF(Лист1!Q65&lt;=$B$15,0,1)))</f>
        <v>0</v>
      </c>
      <c r="R81" s="28">
        <f t="shared" si="0"/>
        <v>1</v>
      </c>
      <c r="AF81" s="9" t="s">
        <v>22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1"/>
    </row>
    <row r="82" spans="1:43" x14ac:dyDescent="0.25">
      <c r="A82" s="28">
        <f>Лист1!A66</f>
        <v>65</v>
      </c>
      <c r="B82" s="28">
        <f>IF(Лист1!E66=-1,1,IF(Лист1!E66&lt;=$B$15,0,1))</f>
        <v>0</v>
      </c>
      <c r="C82" s="28">
        <f>IF(Лист1!K66=-1,1,IF(Лист1!K66&lt;=$B$15,0,1))</f>
        <v>0</v>
      </c>
      <c r="D82" s="28">
        <f>IF(Лист1!G66=-1,1,IF(Лист1!G66&lt;=$B$15,0,1))</f>
        <v>0</v>
      </c>
      <c r="E82" s="28">
        <f>IF(Лист1!H66=-1,1,IF(Лист1!H66&lt;=$B$15,0,1))</f>
        <v>0</v>
      </c>
      <c r="F82" s="28">
        <f>IF(Лист1!I66=-1,1,IF(Лист1!I66&lt;=$B$15,0,1))</f>
        <v>0</v>
      </c>
      <c r="G82" s="28">
        <f>IF(Лист1!J66=-1,1,IF(Лист1!J66&lt;=$B$15,0,1))</f>
        <v>0</v>
      </c>
      <c r="H82" s="28">
        <f>IF(Лист1!L66=-1,1,IF(Лист1!L66&lt;=$B$15,0,1))</f>
        <v>0</v>
      </c>
      <c r="I82" s="28">
        <f>IF(Лист1!F66=-1,1,IF(Лист1!F66&lt;=$B$15,0,1))</f>
        <v>0</v>
      </c>
      <c r="J82" s="28">
        <f>IF(Лист1!B66=-1,1,IF(Лист1!B66&lt;=$B$15,0,1))</f>
        <v>0</v>
      </c>
      <c r="K82" s="28">
        <f>IF(Лист1!O66=-1,1,IF(Лист1!O66&lt;=$B$15,0,1))</f>
        <v>0</v>
      </c>
      <c r="L82" s="28">
        <f>IF(Лист1!M66=-1,1,IF(Лист1!M66&lt;=$B$15,0,1))</f>
        <v>0</v>
      </c>
      <c r="M82" s="28">
        <f>IF(SUM(B82:C82)+J82&gt;0,2,IF(Лист1!C66=-1,1,IF(Лист1!C66&lt;=$B$15,0,1)))</f>
        <v>0</v>
      </c>
      <c r="N82" s="28">
        <f>IF((SUM(B82:C82)+K82)&gt;0,2,IF(Лист1!P66=-1,1,IF(Лист1!P66&lt;=$B$15,0,1)))</f>
        <v>0</v>
      </c>
      <c r="O82" s="28">
        <f>IF((SUM(B82:C82)+L82)&gt;0,2,IF(Лист1!N66=-1,1,IF(Лист1!N66&lt;=$B$15,0,1)))</f>
        <v>0</v>
      </c>
      <c r="P82" s="28">
        <f>IF(SUM(B82:C82)+J82&gt;0,2,IF(Лист1!D66=-1,1,IF(Лист1!D66&lt;=$B$15,0,1)))</f>
        <v>0</v>
      </c>
      <c r="Q82" s="28">
        <f>IF((SUM(B82:C82)+K82)&gt;0,2,IF(Лист1!Q66=-1,1,IF(Лист1!Q66&lt;=$B$15,0,1)))</f>
        <v>0</v>
      </c>
      <c r="R82" s="28">
        <f t="shared" si="0"/>
        <v>0</v>
      </c>
      <c r="AF82" s="9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1"/>
    </row>
    <row r="83" spans="1:43" x14ac:dyDescent="0.25">
      <c r="A83" s="28">
        <f>Лист1!A67</f>
        <v>66</v>
      </c>
      <c r="B83" s="28">
        <f>IF(Лист1!E67=-1,1,IF(Лист1!E67&lt;=$B$15,0,1))</f>
        <v>0</v>
      </c>
      <c r="C83" s="28">
        <f>IF(Лист1!K67=-1,1,IF(Лист1!K67&lt;=$B$15,0,1))</f>
        <v>0</v>
      </c>
      <c r="D83" s="28">
        <f>IF(Лист1!G67=-1,1,IF(Лист1!G67&lt;=$B$15,0,1))</f>
        <v>0</v>
      </c>
      <c r="E83" s="28">
        <f>IF(Лист1!H67=-1,1,IF(Лист1!H67&lt;=$B$15,0,1))</f>
        <v>0</v>
      </c>
      <c r="F83" s="28">
        <f>IF(Лист1!I67=-1,1,IF(Лист1!I67&lt;=$B$15,0,1))</f>
        <v>0</v>
      </c>
      <c r="G83" s="28">
        <f>IF(Лист1!J67=-1,1,IF(Лист1!J67&lt;=$B$15,0,1))</f>
        <v>0</v>
      </c>
      <c r="H83" s="28">
        <f>IF(Лист1!L67=-1,1,IF(Лист1!L67&lt;=$B$15,0,1))</f>
        <v>0</v>
      </c>
      <c r="I83" s="28">
        <f>IF(Лист1!F67=-1,1,IF(Лист1!F67&lt;=$B$15,0,1))</f>
        <v>0</v>
      </c>
      <c r="J83" s="28">
        <f>IF(Лист1!B67=-1,1,IF(Лист1!B67&lt;=$B$15,0,1))</f>
        <v>0</v>
      </c>
      <c r="K83" s="28">
        <f>IF(Лист1!O67=-1,1,IF(Лист1!O67&lt;=$B$15,0,1))</f>
        <v>0</v>
      </c>
      <c r="L83" s="28">
        <f>IF(Лист1!M67=-1,1,IF(Лист1!M67&lt;=$B$15,0,1))</f>
        <v>0</v>
      </c>
      <c r="M83" s="28">
        <f>IF(SUM(B83:C83)+J83&gt;0,2,IF(Лист1!C67=-1,1,IF(Лист1!C67&lt;=$B$15,0,1)))</f>
        <v>0</v>
      </c>
      <c r="N83" s="28">
        <f>IF((SUM(B83:C83)+K83)&gt;0,2,IF(Лист1!P67=-1,1,IF(Лист1!P67&lt;=$B$15,0,1)))</f>
        <v>0</v>
      </c>
      <c r="O83" s="28">
        <f>IF((SUM(B83:C83)+L83)&gt;0,2,IF(Лист1!N67=-1,1,IF(Лист1!N67&lt;=$B$15,0,1)))</f>
        <v>0</v>
      </c>
      <c r="P83" s="28">
        <f>IF(SUM(B83:C83)+J83&gt;0,2,IF(Лист1!D67=-1,1,IF(Лист1!D67&lt;=$B$15,0,1)))</f>
        <v>0</v>
      </c>
      <c r="Q83" s="28">
        <f>IF((SUM(B83:C83)+K83)&gt;0,2,IF(Лист1!Q67=-1,1,IF(Лист1!Q67&lt;=$B$15,0,1)))</f>
        <v>0</v>
      </c>
      <c r="R83" s="28">
        <f t="shared" ref="R83:R139" si="3">IF(SUM(B83:Q83)&gt;0,1,0)</f>
        <v>0</v>
      </c>
      <c r="AF83" s="9" t="s">
        <v>30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1"/>
    </row>
    <row r="84" spans="1:43" x14ac:dyDescent="0.25">
      <c r="A84" s="28">
        <f>Лист1!A68</f>
        <v>67</v>
      </c>
      <c r="B84" s="28">
        <f>IF(Лист1!E68=-1,1,IF(Лист1!E68&lt;=$B$15,0,1))</f>
        <v>0</v>
      </c>
      <c r="C84" s="28">
        <f>IF(Лист1!K68=-1,1,IF(Лист1!K68&lt;=$B$15,0,1))</f>
        <v>0</v>
      </c>
      <c r="D84" s="28">
        <f>IF(Лист1!G68=-1,1,IF(Лист1!G68&lt;=$B$15,0,1))</f>
        <v>0</v>
      </c>
      <c r="E84" s="28">
        <f>IF(Лист1!H68=-1,1,IF(Лист1!H68&lt;=$B$15,0,1))</f>
        <v>0</v>
      </c>
      <c r="F84" s="28">
        <f>IF(Лист1!I68=-1,1,IF(Лист1!I68&lt;=$B$15,0,1))</f>
        <v>0</v>
      </c>
      <c r="G84" s="28">
        <f>IF(Лист1!J68=-1,1,IF(Лист1!J68&lt;=$B$15,0,1))</f>
        <v>0</v>
      </c>
      <c r="H84" s="28">
        <f>IF(Лист1!L68=-1,1,IF(Лист1!L68&lt;=$B$15,0,1))</f>
        <v>0</v>
      </c>
      <c r="I84" s="28">
        <f>IF(Лист1!F68=-1,1,IF(Лист1!F68&lt;=$B$15,0,1))</f>
        <v>0</v>
      </c>
      <c r="J84" s="28">
        <f>IF(Лист1!B68=-1,1,IF(Лист1!B68&lt;=$B$15,0,1))</f>
        <v>0</v>
      </c>
      <c r="K84" s="28">
        <f>IF(Лист1!O68=-1,1,IF(Лист1!O68&lt;=$B$15,0,1))</f>
        <v>0</v>
      </c>
      <c r="L84" s="28">
        <f>IF(Лист1!M68=-1,1,IF(Лист1!M68&lt;=$B$15,0,1))</f>
        <v>0</v>
      </c>
      <c r="M84" s="28">
        <f>IF(SUM(B84:C84)+J84&gt;0,2,IF(Лист1!C68=-1,1,IF(Лист1!C68&lt;=$B$15,0,1)))</f>
        <v>0</v>
      </c>
      <c r="N84" s="28">
        <f>IF((SUM(B84:C84)+K84)&gt;0,2,IF(Лист1!P68=-1,1,IF(Лист1!P68&lt;=$B$15,0,1)))</f>
        <v>0</v>
      </c>
      <c r="O84" s="28">
        <f>IF((SUM(B84:C84)+L84)&gt;0,2,IF(Лист1!N68=-1,1,IF(Лист1!N68&lt;=$B$15,0,1)))</f>
        <v>0</v>
      </c>
      <c r="P84" s="28">
        <f>IF(SUM(B84:C84)+J84&gt;0,2,IF(Лист1!D68=-1,1,IF(Лист1!D68&lt;=$B$15,0,1)))</f>
        <v>0</v>
      </c>
      <c r="Q84" s="28">
        <f>IF((SUM(B84:C84)+K84)&gt;0,2,IF(Лист1!Q68=-1,1,IF(Лист1!Q68&lt;=$B$15,0,1)))</f>
        <v>0</v>
      </c>
      <c r="R84" s="28">
        <f t="shared" si="3"/>
        <v>0</v>
      </c>
      <c r="AF84" s="9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1"/>
    </row>
    <row r="85" spans="1:43" x14ac:dyDescent="0.25">
      <c r="A85" s="28">
        <f>Лист1!A69</f>
        <v>68</v>
      </c>
      <c r="B85" s="28">
        <f>IF(Лист1!E69=-1,1,IF(Лист1!E69&lt;=$B$15,0,1))</f>
        <v>0</v>
      </c>
      <c r="C85" s="28">
        <f>IF(Лист1!K69=-1,1,IF(Лист1!K69&lt;=$B$15,0,1))</f>
        <v>0</v>
      </c>
      <c r="D85" s="28">
        <f>IF(Лист1!G69=-1,1,IF(Лист1!G69&lt;=$B$15,0,1))</f>
        <v>0</v>
      </c>
      <c r="E85" s="28">
        <f>IF(Лист1!H69=-1,1,IF(Лист1!H69&lt;=$B$15,0,1))</f>
        <v>0</v>
      </c>
      <c r="F85" s="28">
        <f>IF(Лист1!I69=-1,1,IF(Лист1!I69&lt;=$B$15,0,1))</f>
        <v>0</v>
      </c>
      <c r="G85" s="28">
        <f>IF(Лист1!J69=-1,1,IF(Лист1!J69&lt;=$B$15,0,1))</f>
        <v>0</v>
      </c>
      <c r="H85" s="28">
        <f>IF(Лист1!L69=-1,1,IF(Лист1!L69&lt;=$B$15,0,1))</f>
        <v>0</v>
      </c>
      <c r="I85" s="28">
        <f>IF(Лист1!F69=-1,1,IF(Лист1!F69&lt;=$B$15,0,1))</f>
        <v>0</v>
      </c>
      <c r="J85" s="28">
        <f>IF(Лист1!B69=-1,1,IF(Лист1!B69&lt;=$B$15,0,1))</f>
        <v>0</v>
      </c>
      <c r="K85" s="28">
        <f>IF(Лист1!O69=-1,1,IF(Лист1!O69&lt;=$B$15,0,1))</f>
        <v>0</v>
      </c>
      <c r="L85" s="28">
        <f>IF(Лист1!M69=-1,1,IF(Лист1!M69&lt;=$B$15,0,1))</f>
        <v>0</v>
      </c>
      <c r="M85" s="28">
        <f>IF(SUM(B85:C85)+J85&gt;0,2,IF(Лист1!C69=-1,1,IF(Лист1!C69&lt;=$B$15,0,1)))</f>
        <v>0</v>
      </c>
      <c r="N85" s="28">
        <f>IF((SUM(B85:C85)+K85)&gt;0,2,IF(Лист1!P69=-1,1,IF(Лист1!P69&lt;=$B$15,0,1)))</f>
        <v>0</v>
      </c>
      <c r="O85" s="28">
        <f>IF((SUM(B85:C85)+L85)&gt;0,2,IF(Лист1!N69=-1,1,IF(Лист1!N69&lt;=$B$15,0,1)))</f>
        <v>0</v>
      </c>
      <c r="P85" s="28">
        <f>IF(SUM(B85:C85)+J85&gt;0,2,IF(Лист1!D69=-1,1,IF(Лист1!D69&lt;=$B$15,0,1)))</f>
        <v>0</v>
      </c>
      <c r="Q85" s="28">
        <f>IF((SUM(B85:C85)+K85)&gt;0,2,IF(Лист1!Q69=-1,1,IF(Лист1!Q69&lt;=$B$15,0,1)))</f>
        <v>0</v>
      </c>
      <c r="R85" s="28">
        <f t="shared" si="3"/>
        <v>0</v>
      </c>
      <c r="AF85" s="9" t="s">
        <v>23</v>
      </c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1"/>
    </row>
    <row r="86" spans="1:43" x14ac:dyDescent="0.25">
      <c r="A86" s="28">
        <f>Лист1!A70</f>
        <v>69</v>
      </c>
      <c r="B86" s="28">
        <f>IF(Лист1!E70=-1,1,IF(Лист1!E70&lt;=$B$15,0,1))</f>
        <v>0</v>
      </c>
      <c r="C86" s="28">
        <f>IF(Лист1!K70=-1,1,IF(Лист1!K70&lt;=$B$15,0,1))</f>
        <v>0</v>
      </c>
      <c r="D86" s="28">
        <f>IF(Лист1!G70=-1,1,IF(Лист1!G70&lt;=$B$15,0,1))</f>
        <v>0</v>
      </c>
      <c r="E86" s="28">
        <f>IF(Лист1!H70=-1,1,IF(Лист1!H70&lt;=$B$15,0,1))</f>
        <v>0</v>
      </c>
      <c r="F86" s="28">
        <f>IF(Лист1!I70=-1,1,IF(Лист1!I70&lt;=$B$15,0,1))</f>
        <v>0</v>
      </c>
      <c r="G86" s="28">
        <f>IF(Лист1!J70=-1,1,IF(Лист1!J70&lt;=$B$15,0,1))</f>
        <v>0</v>
      </c>
      <c r="H86" s="28">
        <f>IF(Лист1!L70=-1,1,IF(Лист1!L70&lt;=$B$15,0,1))</f>
        <v>0</v>
      </c>
      <c r="I86" s="28">
        <f>IF(Лист1!F70=-1,1,IF(Лист1!F70&lt;=$B$15,0,1))</f>
        <v>0</v>
      </c>
      <c r="J86" s="28">
        <f>IF(Лист1!B70=-1,1,IF(Лист1!B70&lt;=$B$15,0,1))</f>
        <v>0</v>
      </c>
      <c r="K86" s="28">
        <f>IF(Лист1!O70=-1,1,IF(Лист1!O70&lt;=$B$15,0,1))</f>
        <v>0</v>
      </c>
      <c r="L86" s="28">
        <f>IF(Лист1!M70=-1,1,IF(Лист1!M70&lt;=$B$15,0,1))</f>
        <v>0</v>
      </c>
      <c r="M86" s="28">
        <f>IF(SUM(B86:C86)+J86&gt;0,2,IF(Лист1!C70=-1,1,IF(Лист1!C70&lt;=$B$15,0,1)))</f>
        <v>0</v>
      </c>
      <c r="N86" s="28">
        <f>IF((SUM(B86:C86)+K86)&gt;0,2,IF(Лист1!P70=-1,1,IF(Лист1!P70&lt;=$B$15,0,1)))</f>
        <v>0</v>
      </c>
      <c r="O86" s="28">
        <f>IF((SUM(B86:C86)+L86)&gt;0,2,IF(Лист1!N70=-1,1,IF(Лист1!N70&lt;=$B$15,0,1)))</f>
        <v>0</v>
      </c>
      <c r="P86" s="28">
        <f>IF(SUM(B86:C86)+J86&gt;0,2,IF(Лист1!D70=-1,1,IF(Лист1!D70&lt;=$B$15,0,1)))</f>
        <v>0</v>
      </c>
      <c r="Q86" s="28">
        <f>IF((SUM(B86:C86)+K86)&gt;0,2,IF(Лист1!Q70=-1,1,IF(Лист1!Q70&lt;=$B$15,0,1)))</f>
        <v>0</v>
      </c>
      <c r="R86" s="28">
        <f t="shared" si="3"/>
        <v>0</v>
      </c>
      <c r="AF86" s="9" t="s">
        <v>24</v>
      </c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1"/>
    </row>
    <row r="87" spans="1:43" x14ac:dyDescent="0.25">
      <c r="A87" s="28">
        <f>Лист1!A71</f>
        <v>70</v>
      </c>
      <c r="B87" s="28">
        <f>IF(Лист1!E71=-1,1,IF(Лист1!E71&lt;=$B$15,0,1))</f>
        <v>0</v>
      </c>
      <c r="C87" s="28">
        <f>IF(Лист1!K71=-1,1,IF(Лист1!K71&lt;=$B$15,0,1))</f>
        <v>0</v>
      </c>
      <c r="D87" s="28">
        <f>IF(Лист1!G71=-1,1,IF(Лист1!G71&lt;=$B$15,0,1))</f>
        <v>0</v>
      </c>
      <c r="E87" s="28">
        <f>IF(Лист1!H71=-1,1,IF(Лист1!H71&lt;=$B$15,0,1))</f>
        <v>0</v>
      </c>
      <c r="F87" s="28">
        <f>IF(Лист1!I71=-1,1,IF(Лист1!I71&lt;=$B$15,0,1))</f>
        <v>0</v>
      </c>
      <c r="G87" s="28">
        <f>IF(Лист1!J71=-1,1,IF(Лист1!J71&lt;=$B$15,0,1))</f>
        <v>0</v>
      </c>
      <c r="H87" s="28">
        <f>IF(Лист1!L71=-1,1,IF(Лист1!L71&lt;=$B$15,0,1))</f>
        <v>0</v>
      </c>
      <c r="I87" s="28">
        <f>IF(Лист1!F71=-1,1,IF(Лист1!F71&lt;=$B$15,0,1))</f>
        <v>0</v>
      </c>
      <c r="J87" s="28">
        <f>IF(Лист1!B71=-1,1,IF(Лист1!B71&lt;=$B$15,0,1))</f>
        <v>0</v>
      </c>
      <c r="K87" s="28">
        <f>IF(Лист1!O71=-1,1,IF(Лист1!O71&lt;=$B$15,0,1))</f>
        <v>0</v>
      </c>
      <c r="L87" s="28">
        <f>IF(Лист1!M71=-1,1,IF(Лист1!M71&lt;=$B$15,0,1))</f>
        <v>0</v>
      </c>
      <c r="M87" s="28">
        <f>IF(SUM(B87:C87)+J87&gt;0,2,IF(Лист1!C71=-1,1,IF(Лист1!C71&lt;=$B$15,0,1)))</f>
        <v>0</v>
      </c>
      <c r="N87" s="28">
        <f>IF((SUM(B87:C87)+K87)&gt;0,2,IF(Лист1!P71=-1,1,IF(Лист1!P71&lt;=$B$15,0,1)))</f>
        <v>0</v>
      </c>
      <c r="O87" s="28">
        <f>IF((SUM(B87:C87)+L87)&gt;0,2,IF(Лист1!N71=-1,1,IF(Лист1!N71&lt;=$B$15,0,1)))</f>
        <v>0</v>
      </c>
      <c r="P87" s="28">
        <f>IF(SUM(B87:C87)+J87&gt;0,2,IF(Лист1!D71=-1,1,IF(Лист1!D71&lt;=$B$15,0,1)))</f>
        <v>0</v>
      </c>
      <c r="Q87" s="28">
        <f>IF((SUM(B87:C87)+K87)&gt;0,2,IF(Лист1!Q71=-1,1,IF(Лист1!Q71&lt;=$B$15,0,1)))</f>
        <v>0</v>
      </c>
      <c r="R87" s="28">
        <f t="shared" si="3"/>
        <v>0</v>
      </c>
      <c r="AF87" s="9" t="s">
        <v>25</v>
      </c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1"/>
    </row>
    <row r="88" spans="1:43" x14ac:dyDescent="0.25">
      <c r="A88" s="28">
        <f>Лист1!A72</f>
        <v>71</v>
      </c>
      <c r="B88" s="28">
        <f>IF(Лист1!E72=-1,1,IF(Лист1!E72&lt;=$B$15,0,1))</f>
        <v>0</v>
      </c>
      <c r="C88" s="28">
        <f>IF(Лист1!K72=-1,1,IF(Лист1!K72&lt;=$B$15,0,1))</f>
        <v>0</v>
      </c>
      <c r="D88" s="28">
        <f>IF(Лист1!G72=-1,1,IF(Лист1!G72&lt;=$B$15,0,1))</f>
        <v>0</v>
      </c>
      <c r="E88" s="28">
        <f>IF(Лист1!H72=-1,1,IF(Лист1!H72&lt;=$B$15,0,1))</f>
        <v>0</v>
      </c>
      <c r="F88" s="28">
        <f>IF(Лист1!I72=-1,1,IF(Лист1!I72&lt;=$B$15,0,1))</f>
        <v>0</v>
      </c>
      <c r="G88" s="28">
        <f>IF(Лист1!J72=-1,1,IF(Лист1!J72&lt;=$B$15,0,1))</f>
        <v>0</v>
      </c>
      <c r="H88" s="28">
        <f>IF(Лист1!L72=-1,1,IF(Лист1!L72&lt;=$B$15,0,1))</f>
        <v>0</v>
      </c>
      <c r="I88" s="28">
        <f>IF(Лист1!F72=-1,1,IF(Лист1!F72&lt;=$B$15,0,1))</f>
        <v>0</v>
      </c>
      <c r="J88" s="28">
        <f>IF(Лист1!B72=-1,1,IF(Лист1!B72&lt;=$B$15,0,1))</f>
        <v>0</v>
      </c>
      <c r="K88" s="28">
        <f>IF(Лист1!O72=-1,1,IF(Лист1!O72&lt;=$B$15,0,1))</f>
        <v>0</v>
      </c>
      <c r="L88" s="28">
        <f>IF(Лист1!M72=-1,1,IF(Лист1!M72&lt;=$B$15,0,1))</f>
        <v>0</v>
      </c>
      <c r="M88" s="28">
        <f>IF(SUM(B88:C88)+J88&gt;0,2,IF(Лист1!C72=-1,1,IF(Лист1!C72&lt;=$B$15,0,1)))</f>
        <v>0</v>
      </c>
      <c r="N88" s="28">
        <f>IF((SUM(B88:C88)+K88)&gt;0,2,IF(Лист1!P72=-1,1,IF(Лист1!P72&lt;=$B$15,0,1)))</f>
        <v>0</v>
      </c>
      <c r="O88" s="28">
        <f>IF((SUM(B88:C88)+L88)&gt;0,2,IF(Лист1!N72=-1,1,IF(Лист1!N72&lt;=$B$15,0,1)))</f>
        <v>0</v>
      </c>
      <c r="P88" s="28">
        <f>IF(SUM(B88:C88)+J88&gt;0,2,IF(Лист1!D72=-1,1,IF(Лист1!D72&lt;=$B$15,0,1)))</f>
        <v>0</v>
      </c>
      <c r="Q88" s="28">
        <f>IF((SUM(B88:C88)+K88)&gt;0,2,IF(Лист1!Q72=-1,1,IF(Лист1!Q72&lt;=$B$15,0,1)))</f>
        <v>0</v>
      </c>
      <c r="R88" s="28">
        <f t="shared" si="3"/>
        <v>0</v>
      </c>
      <c r="AF88" s="9" t="s">
        <v>35</v>
      </c>
      <c r="AG88" s="10" t="str">
        <f>AF27</f>
        <v>\testV</v>
      </c>
      <c r="AH88" s="10" t="s">
        <v>34</v>
      </c>
      <c r="AI88" s="10"/>
      <c r="AJ88" s="10"/>
      <c r="AK88" s="10" t="str">
        <f>F17</f>
        <v>LOGIC3_1,98</v>
      </c>
      <c r="AL88" s="10" t="s">
        <v>32</v>
      </c>
      <c r="AM88" s="10"/>
      <c r="AN88" s="10"/>
      <c r="AO88" s="10"/>
      <c r="AP88" s="10"/>
      <c r="AQ88" s="11"/>
    </row>
    <row r="89" spans="1:43" x14ac:dyDescent="0.25">
      <c r="A89" s="28">
        <f>Лист1!A73</f>
        <v>72</v>
      </c>
      <c r="B89" s="28">
        <f>IF(Лист1!E73=-1,1,IF(Лист1!E73&lt;=$B$15,0,1))</f>
        <v>0</v>
      </c>
      <c r="C89" s="28">
        <f>IF(Лист1!K73=-1,1,IF(Лист1!K73&lt;=$B$15,0,1))</f>
        <v>0</v>
      </c>
      <c r="D89" s="28">
        <f>IF(Лист1!G73=-1,1,IF(Лист1!G73&lt;=$B$15,0,1))</f>
        <v>0</v>
      </c>
      <c r="E89" s="28">
        <f>IF(Лист1!H73=-1,1,IF(Лист1!H73&lt;=$B$15,0,1))</f>
        <v>0</v>
      </c>
      <c r="F89" s="28">
        <f>IF(Лист1!I73=-1,1,IF(Лист1!I73&lt;=$B$15,0,1))</f>
        <v>0</v>
      </c>
      <c r="G89" s="28">
        <f>IF(Лист1!J73=-1,1,IF(Лист1!J73&lt;=$B$15,0,1))</f>
        <v>0</v>
      </c>
      <c r="H89" s="28">
        <f>IF(Лист1!L73=-1,1,IF(Лист1!L73&lt;=$B$15,0,1))</f>
        <v>0</v>
      </c>
      <c r="I89" s="28">
        <f>IF(Лист1!F73=-1,1,IF(Лист1!F73&lt;=$B$15,0,1))</f>
        <v>0</v>
      </c>
      <c r="J89" s="28">
        <f>IF(Лист1!B73=-1,1,IF(Лист1!B73&lt;=$B$15,0,1))</f>
        <v>0</v>
      </c>
      <c r="K89" s="28">
        <f>IF(Лист1!O73=-1,1,IF(Лист1!O73&lt;=$B$15,0,1))</f>
        <v>0</v>
      </c>
      <c r="L89" s="28">
        <f>IF(Лист1!M73=-1,1,IF(Лист1!M73&lt;=$B$15,0,1))</f>
        <v>0</v>
      </c>
      <c r="M89" s="28">
        <f>IF(SUM(B89:C89)+J89&gt;0,2,IF(Лист1!C73=-1,1,IF(Лист1!C73&lt;=$B$15,0,1)))</f>
        <v>0</v>
      </c>
      <c r="N89" s="28">
        <f>IF((SUM(B89:C89)+K89)&gt;0,2,IF(Лист1!P73=-1,1,IF(Лист1!P73&lt;=$B$15,0,1)))</f>
        <v>0</v>
      </c>
      <c r="O89" s="28">
        <f>IF((SUM(B89:C89)+L89)&gt;0,2,IF(Лист1!N73=-1,1,IF(Лист1!N73&lt;=$B$15,0,1)))</f>
        <v>0</v>
      </c>
      <c r="P89" s="28">
        <f>IF(SUM(B89:C89)+J89&gt;0,2,IF(Лист1!D73=-1,1,IF(Лист1!D73&lt;=$B$15,0,1)))</f>
        <v>0</v>
      </c>
      <c r="Q89" s="28">
        <f>IF((SUM(B89:C89)+K89)&gt;0,2,IF(Лист1!Q73=-1,1,IF(Лист1!Q73&lt;=$B$15,0,1)))</f>
        <v>0</v>
      </c>
      <c r="R89" s="28">
        <f t="shared" si="3"/>
        <v>0</v>
      </c>
      <c r="AF89" s="9" t="s">
        <v>26</v>
      </c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1"/>
    </row>
    <row r="90" spans="1:43" x14ac:dyDescent="0.25">
      <c r="A90" s="28">
        <f>Лист1!A74</f>
        <v>73</v>
      </c>
      <c r="B90" s="28">
        <f>IF(Лист1!E74=-1,1,IF(Лист1!E74&lt;=$B$15,0,1))</f>
        <v>0</v>
      </c>
      <c r="C90" s="28">
        <f>IF(Лист1!K74=-1,1,IF(Лист1!K74&lt;=$B$15,0,1))</f>
        <v>0</v>
      </c>
      <c r="D90" s="28">
        <f>IF(Лист1!G74=-1,1,IF(Лист1!G74&lt;=$B$15,0,1))</f>
        <v>0</v>
      </c>
      <c r="E90" s="28">
        <f>IF(Лист1!H74=-1,1,IF(Лист1!H74&lt;=$B$15,0,1))</f>
        <v>0</v>
      </c>
      <c r="F90" s="28">
        <f>IF(Лист1!I74=-1,1,IF(Лист1!I74&lt;=$B$15,0,1))</f>
        <v>0</v>
      </c>
      <c r="G90" s="28">
        <f>IF(Лист1!J74=-1,1,IF(Лист1!J74&lt;=$B$15,0,1))</f>
        <v>0</v>
      </c>
      <c r="H90" s="28">
        <f>IF(Лист1!L74=-1,1,IF(Лист1!L74&lt;=$B$15,0,1))</f>
        <v>0</v>
      </c>
      <c r="I90" s="28">
        <f>IF(Лист1!F74=-1,1,IF(Лист1!F74&lt;=$B$15,0,1))</f>
        <v>0</v>
      </c>
      <c r="J90" s="28">
        <f>IF(Лист1!B74=-1,1,IF(Лист1!B74&lt;=$B$15,0,1))</f>
        <v>0</v>
      </c>
      <c r="K90" s="28">
        <f>IF(Лист1!O74=-1,1,IF(Лист1!O74&lt;=$B$15,0,1))</f>
        <v>0</v>
      </c>
      <c r="L90" s="28">
        <f>IF(Лист1!M74=-1,1,IF(Лист1!M74&lt;=$B$15,0,1))</f>
        <v>0</v>
      </c>
      <c r="M90" s="28">
        <f>IF(SUM(B90:C90)+J90&gt;0,2,IF(Лист1!C74=-1,1,IF(Лист1!C74&lt;=$B$15,0,1)))</f>
        <v>0</v>
      </c>
      <c r="N90" s="28">
        <f>IF((SUM(B90:C90)+K90)&gt;0,2,IF(Лист1!P74=-1,1,IF(Лист1!P74&lt;=$B$15,0,1)))</f>
        <v>0</v>
      </c>
      <c r="O90" s="28">
        <f>IF((SUM(B90:C90)+L90)&gt;0,2,IF(Лист1!N74=-1,1,IF(Лист1!N74&lt;=$B$15,0,1)))</f>
        <v>0</v>
      </c>
      <c r="P90" s="28">
        <f>IF(SUM(B90:C90)+J90&gt;0,2,IF(Лист1!D74=-1,1,IF(Лист1!D74&lt;=$B$15,0,1)))</f>
        <v>0</v>
      </c>
      <c r="Q90" s="28">
        <f>IF((SUM(B90:C90)+K90)&gt;0,2,IF(Лист1!Q74=-1,1,IF(Лист1!Q74&lt;=$B$15,0,1)))</f>
        <v>0</v>
      </c>
      <c r="R90" s="28">
        <f t="shared" si="3"/>
        <v>0</v>
      </c>
      <c r="AF90" s="9" t="s">
        <v>27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1"/>
    </row>
    <row r="91" spans="1:43" x14ac:dyDescent="0.25">
      <c r="A91" s="28">
        <f>Лист1!A75</f>
        <v>74</v>
      </c>
      <c r="B91" s="28">
        <f>IF(Лист1!E75=-1,1,IF(Лист1!E75&lt;=$B$15,0,1))</f>
        <v>0</v>
      </c>
      <c r="C91" s="28">
        <f>IF(Лист1!K75=-1,1,IF(Лист1!K75&lt;=$B$15,0,1))</f>
        <v>0</v>
      </c>
      <c r="D91" s="28">
        <f>IF(Лист1!G75=-1,1,IF(Лист1!G75&lt;=$B$15,0,1))</f>
        <v>0</v>
      </c>
      <c r="E91" s="28">
        <f>IF(Лист1!H75=-1,1,IF(Лист1!H75&lt;=$B$15,0,1))</f>
        <v>0</v>
      </c>
      <c r="F91" s="28">
        <f>IF(Лист1!I75=-1,1,IF(Лист1!I75&lt;=$B$15,0,1))</f>
        <v>0</v>
      </c>
      <c r="G91" s="28">
        <f>IF(Лист1!J75=-1,1,IF(Лист1!J75&lt;=$B$15,0,1))</f>
        <v>0</v>
      </c>
      <c r="H91" s="28">
        <f>IF(Лист1!L75=-1,1,IF(Лист1!L75&lt;=$B$15,0,1))</f>
        <v>0</v>
      </c>
      <c r="I91" s="28">
        <f>IF(Лист1!F75=-1,1,IF(Лист1!F75&lt;=$B$15,0,1))</f>
        <v>0</v>
      </c>
      <c r="J91" s="28">
        <f>IF(Лист1!B75=-1,1,IF(Лист1!B75&lt;=$B$15,0,1))</f>
        <v>0</v>
      </c>
      <c r="K91" s="28">
        <f>IF(Лист1!O75=-1,1,IF(Лист1!O75&lt;=$B$15,0,1))</f>
        <v>0</v>
      </c>
      <c r="L91" s="28">
        <f>IF(Лист1!M75=-1,1,IF(Лист1!M75&lt;=$B$15,0,1))</f>
        <v>0</v>
      </c>
      <c r="M91" s="28">
        <f>IF(SUM(B91:C91)+J91&gt;0,2,IF(Лист1!C75=-1,1,IF(Лист1!C75&lt;=$B$15,0,1)))</f>
        <v>0</v>
      </c>
      <c r="N91" s="28">
        <f>IF((SUM(B91:C91)+K91)&gt;0,2,IF(Лист1!P75=-1,1,IF(Лист1!P75&lt;=$B$15,0,1)))</f>
        <v>0</v>
      </c>
      <c r="O91" s="28">
        <f>IF((SUM(B91:C91)+L91)&gt;0,2,IF(Лист1!N75=-1,1,IF(Лист1!N75&lt;=$B$15,0,1)))</f>
        <v>0</v>
      </c>
      <c r="P91" s="28">
        <f>IF(SUM(B91:C91)+J91&gt;0,2,IF(Лист1!D75=-1,1,IF(Лист1!D75&lt;=$B$15,0,1)))</f>
        <v>0</v>
      </c>
      <c r="Q91" s="28">
        <f>IF((SUM(B91:C91)+K91)&gt;0,2,IF(Лист1!Q75=-1,1,IF(Лист1!Q75&lt;=$B$15,0,1)))</f>
        <v>0</v>
      </c>
      <c r="R91" s="28">
        <f t="shared" si="3"/>
        <v>0</v>
      </c>
      <c r="AF91" s="9" t="s">
        <v>25</v>
      </c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1"/>
    </row>
    <row r="92" spans="1:43" x14ac:dyDescent="0.25">
      <c r="A92" s="28">
        <f>Лист1!A76</f>
        <v>75</v>
      </c>
      <c r="B92" s="28">
        <f>IF(Лист1!E76=-1,1,IF(Лист1!E76&lt;=$B$15,0,1))</f>
        <v>0</v>
      </c>
      <c r="C92" s="28">
        <f>IF(Лист1!K76=-1,1,IF(Лист1!K76&lt;=$B$15,0,1))</f>
        <v>0</v>
      </c>
      <c r="D92" s="28">
        <f>IF(Лист1!G76=-1,1,IF(Лист1!G76&lt;=$B$15,0,1))</f>
        <v>0</v>
      </c>
      <c r="E92" s="28">
        <f>IF(Лист1!H76=-1,1,IF(Лист1!H76&lt;=$B$15,0,1))</f>
        <v>0</v>
      </c>
      <c r="F92" s="28">
        <f>IF(Лист1!I76=-1,1,IF(Лист1!I76&lt;=$B$15,0,1))</f>
        <v>0</v>
      </c>
      <c r="G92" s="28">
        <f>IF(Лист1!J76=-1,1,IF(Лист1!J76&lt;=$B$15,0,1))</f>
        <v>0</v>
      </c>
      <c r="H92" s="28">
        <f>IF(Лист1!L76=-1,1,IF(Лист1!L76&lt;=$B$15,0,1))</f>
        <v>0</v>
      </c>
      <c r="I92" s="28">
        <f>IF(Лист1!F76=-1,1,IF(Лист1!F76&lt;=$B$15,0,1))</f>
        <v>0</v>
      </c>
      <c r="J92" s="28">
        <f>IF(Лист1!B76=-1,1,IF(Лист1!B76&lt;=$B$15,0,1))</f>
        <v>0</v>
      </c>
      <c r="K92" s="28">
        <f>IF(Лист1!O76=-1,1,IF(Лист1!O76&lt;=$B$15,0,1))</f>
        <v>0</v>
      </c>
      <c r="L92" s="28">
        <f>IF(Лист1!M76=-1,1,IF(Лист1!M76&lt;=$B$15,0,1))</f>
        <v>0</v>
      </c>
      <c r="M92" s="28">
        <f>IF(SUM(B92:C92)+J92&gt;0,2,IF(Лист1!C76=-1,1,IF(Лист1!C76&lt;=$B$15,0,1)))</f>
        <v>0</v>
      </c>
      <c r="N92" s="28">
        <f>IF((SUM(B92:C92)+K92)&gt;0,2,IF(Лист1!P76=-1,1,IF(Лист1!P76&lt;=$B$15,0,1)))</f>
        <v>0</v>
      </c>
      <c r="O92" s="28">
        <f>IF((SUM(B92:C92)+L92)&gt;0,2,IF(Лист1!N76=-1,1,IF(Лист1!N76&lt;=$B$15,0,1)))</f>
        <v>0</v>
      </c>
      <c r="P92" s="28">
        <f>IF(SUM(B92:C92)+J92&gt;0,2,IF(Лист1!D76=-1,1,IF(Лист1!D76&lt;=$B$15,0,1)))</f>
        <v>0</v>
      </c>
      <c r="Q92" s="28">
        <f>IF((SUM(B92:C92)+K92)&gt;0,2,IF(Лист1!Q76=-1,1,IF(Лист1!Q76&lt;=$B$15,0,1)))</f>
        <v>0</v>
      </c>
      <c r="R92" s="28">
        <f t="shared" si="3"/>
        <v>0</v>
      </c>
      <c r="AF92" s="9" t="s">
        <v>35</v>
      </c>
      <c r="AG92" s="10" t="str">
        <f>AF28</f>
        <v>\testVI</v>
      </c>
      <c r="AH92" s="10" t="s">
        <v>34</v>
      </c>
      <c r="AI92" s="10"/>
      <c r="AJ92" s="10"/>
      <c r="AK92" s="10" t="str">
        <f>G17</f>
        <v>LOGIC4_1,98</v>
      </c>
      <c r="AL92" s="10" t="s">
        <v>32</v>
      </c>
      <c r="AM92" s="10"/>
      <c r="AN92" s="10"/>
      <c r="AO92" s="10"/>
      <c r="AP92" s="10"/>
      <c r="AQ92" s="11"/>
    </row>
    <row r="93" spans="1:43" x14ac:dyDescent="0.25">
      <c r="A93" s="28">
        <f>Лист1!A77</f>
        <v>76</v>
      </c>
      <c r="B93" s="28">
        <f>IF(Лист1!E77=-1,1,IF(Лист1!E77&lt;=$B$15,0,1))</f>
        <v>0</v>
      </c>
      <c r="C93" s="28">
        <f>IF(Лист1!K77=-1,1,IF(Лист1!K77&lt;=$B$15,0,1))</f>
        <v>0</v>
      </c>
      <c r="D93" s="28">
        <f>IF(Лист1!G77=-1,1,IF(Лист1!G77&lt;=$B$15,0,1))</f>
        <v>0</v>
      </c>
      <c r="E93" s="28">
        <f>IF(Лист1!H77=-1,1,IF(Лист1!H77&lt;=$B$15,0,1))</f>
        <v>0</v>
      </c>
      <c r="F93" s="28">
        <f>IF(Лист1!I77=-1,1,IF(Лист1!I77&lt;=$B$15,0,1))</f>
        <v>0</v>
      </c>
      <c r="G93" s="28">
        <f>IF(Лист1!J77=-1,1,IF(Лист1!J77&lt;=$B$15,0,1))</f>
        <v>0</v>
      </c>
      <c r="H93" s="28">
        <f>IF(Лист1!L77=-1,1,IF(Лист1!L77&lt;=$B$15,0,1))</f>
        <v>0</v>
      </c>
      <c r="I93" s="28">
        <f>IF(Лист1!F77=-1,1,IF(Лист1!F77&lt;=$B$15,0,1))</f>
        <v>0</v>
      </c>
      <c r="J93" s="28">
        <f>IF(Лист1!B77=-1,1,IF(Лист1!B77&lt;=$B$15,0,1))</f>
        <v>0</v>
      </c>
      <c r="K93" s="28">
        <f>IF(Лист1!O77=-1,1,IF(Лист1!O77&lt;=$B$15,0,1))</f>
        <v>0</v>
      </c>
      <c r="L93" s="28">
        <f>IF(Лист1!M77=-1,1,IF(Лист1!M77&lt;=$B$15,0,1))</f>
        <v>0</v>
      </c>
      <c r="M93" s="28">
        <f>IF(SUM(B93:C93)+J93&gt;0,2,IF(Лист1!C77=-1,1,IF(Лист1!C77&lt;=$B$15,0,1)))</f>
        <v>0</v>
      </c>
      <c r="N93" s="28">
        <f>IF((SUM(B93:C93)+K93)&gt;0,2,IF(Лист1!P77=-1,1,IF(Лист1!P77&lt;=$B$15,0,1)))</f>
        <v>0</v>
      </c>
      <c r="O93" s="28">
        <f>IF((SUM(B93:C93)+L93)&gt;0,2,IF(Лист1!N77=-1,1,IF(Лист1!N77&lt;=$B$15,0,1)))</f>
        <v>0</v>
      </c>
      <c r="P93" s="28">
        <f>IF(SUM(B93:C93)+J93&gt;0,2,IF(Лист1!D77=-1,1,IF(Лист1!D77&lt;=$B$15,0,1)))</f>
        <v>0</v>
      </c>
      <c r="Q93" s="28">
        <f>IF((SUM(B93:C93)+K93)&gt;0,2,IF(Лист1!Q77=-1,1,IF(Лист1!Q77&lt;=$B$15,0,1)))</f>
        <v>0</v>
      </c>
      <c r="R93" s="28">
        <f t="shared" si="3"/>
        <v>0</v>
      </c>
      <c r="AF93" s="9" t="s">
        <v>26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1"/>
    </row>
    <row r="94" spans="1:43" x14ac:dyDescent="0.25">
      <c r="A94" s="28">
        <f>Лист1!A78</f>
        <v>77</v>
      </c>
      <c r="B94" s="28">
        <f>IF(Лист1!E78=-1,1,IF(Лист1!E78&lt;=$B$15,0,1))</f>
        <v>0</v>
      </c>
      <c r="C94" s="28">
        <f>IF(Лист1!K78=-1,1,IF(Лист1!K78&lt;=$B$15,0,1))</f>
        <v>0</v>
      </c>
      <c r="D94" s="28">
        <f>IF(Лист1!G78=-1,1,IF(Лист1!G78&lt;=$B$15,0,1))</f>
        <v>0</v>
      </c>
      <c r="E94" s="28">
        <f>IF(Лист1!H78=-1,1,IF(Лист1!H78&lt;=$B$15,0,1))</f>
        <v>0</v>
      </c>
      <c r="F94" s="28">
        <f>IF(Лист1!I78=-1,1,IF(Лист1!I78&lt;=$B$15,0,1))</f>
        <v>0</v>
      </c>
      <c r="G94" s="28">
        <f>IF(Лист1!J78=-1,1,IF(Лист1!J78&lt;=$B$15,0,1))</f>
        <v>0</v>
      </c>
      <c r="H94" s="28">
        <f>IF(Лист1!L78=-1,1,IF(Лист1!L78&lt;=$B$15,0,1))</f>
        <v>0</v>
      </c>
      <c r="I94" s="28">
        <f>IF(Лист1!F78=-1,1,IF(Лист1!F78&lt;=$B$15,0,1))</f>
        <v>0</v>
      </c>
      <c r="J94" s="28">
        <f>IF(Лист1!B78=-1,1,IF(Лист1!B78&lt;=$B$15,0,1))</f>
        <v>0</v>
      </c>
      <c r="K94" s="28">
        <f>IF(Лист1!O78=-1,1,IF(Лист1!O78&lt;=$B$15,0,1))</f>
        <v>0</v>
      </c>
      <c r="L94" s="28">
        <f>IF(Лист1!M78=-1,1,IF(Лист1!M78&lt;=$B$15,0,1))</f>
        <v>0</v>
      </c>
      <c r="M94" s="28">
        <f>IF(SUM(B94:C94)+J94&gt;0,2,IF(Лист1!C78=-1,1,IF(Лист1!C78&lt;=$B$15,0,1)))</f>
        <v>0</v>
      </c>
      <c r="N94" s="28">
        <f>IF((SUM(B94:C94)+K94)&gt;0,2,IF(Лист1!P78=-1,1,IF(Лист1!P78&lt;=$B$15,0,1)))</f>
        <v>0</v>
      </c>
      <c r="O94" s="28">
        <f>IF((SUM(B94:C94)+L94)&gt;0,2,IF(Лист1!N78=-1,1,IF(Лист1!N78&lt;=$B$15,0,1)))</f>
        <v>0</v>
      </c>
      <c r="P94" s="28">
        <f>IF(SUM(B94:C94)+J94&gt;0,2,IF(Лист1!D78=-1,1,IF(Лист1!D78&lt;=$B$15,0,1)))</f>
        <v>0</v>
      </c>
      <c r="Q94" s="28">
        <f>IF((SUM(B94:C94)+K94)&gt;0,2,IF(Лист1!Q78=-1,1,IF(Лист1!Q78&lt;=$B$15,0,1)))</f>
        <v>0</v>
      </c>
      <c r="R94" s="28">
        <f t="shared" si="3"/>
        <v>0</v>
      </c>
      <c r="AF94" s="9" t="s">
        <v>28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1"/>
    </row>
    <row r="95" spans="1:43" x14ac:dyDescent="0.25">
      <c r="A95" s="28">
        <f>Лист1!A79</f>
        <v>78</v>
      </c>
      <c r="B95" s="28">
        <f>IF(Лист1!E79=-1,1,IF(Лист1!E79&lt;=$B$15,0,1))</f>
        <v>0</v>
      </c>
      <c r="C95" s="28">
        <f>IF(Лист1!K79=-1,1,IF(Лист1!K79&lt;=$B$15,0,1))</f>
        <v>0</v>
      </c>
      <c r="D95" s="28">
        <f>IF(Лист1!G79=-1,1,IF(Лист1!G79&lt;=$B$15,0,1))</f>
        <v>0</v>
      </c>
      <c r="E95" s="28">
        <f>IF(Лист1!H79=-1,1,IF(Лист1!H79&lt;=$B$15,0,1))</f>
        <v>0</v>
      </c>
      <c r="F95" s="28">
        <f>IF(Лист1!I79=-1,1,IF(Лист1!I79&lt;=$B$15,0,1))</f>
        <v>0</v>
      </c>
      <c r="G95" s="28">
        <f>IF(Лист1!J79=-1,1,IF(Лист1!J79&lt;=$B$15,0,1))</f>
        <v>0</v>
      </c>
      <c r="H95" s="28">
        <f>IF(Лист1!L79=-1,1,IF(Лист1!L79&lt;=$B$15,0,1))</f>
        <v>0</v>
      </c>
      <c r="I95" s="28">
        <f>IF(Лист1!F79=-1,1,IF(Лист1!F79&lt;=$B$15,0,1))</f>
        <v>0</v>
      </c>
      <c r="J95" s="28">
        <f>IF(Лист1!B79=-1,1,IF(Лист1!B79&lt;=$B$15,0,1))</f>
        <v>0</v>
      </c>
      <c r="K95" s="28">
        <f>IF(Лист1!O79=-1,1,IF(Лист1!O79&lt;=$B$15,0,1))</f>
        <v>0</v>
      </c>
      <c r="L95" s="28">
        <f>IF(Лист1!M79=-1,1,IF(Лист1!M79&lt;=$B$15,0,1))</f>
        <v>0</v>
      </c>
      <c r="M95" s="28">
        <f>IF(SUM(B95:C95)+J95&gt;0,2,IF(Лист1!C79=-1,1,IF(Лист1!C79&lt;=$B$15,0,1)))</f>
        <v>0</v>
      </c>
      <c r="N95" s="28">
        <f>IF((SUM(B95:C95)+K95)&gt;0,2,IF(Лист1!P79=-1,1,IF(Лист1!P79&lt;=$B$15,0,1)))</f>
        <v>0</v>
      </c>
      <c r="O95" s="28">
        <f>IF((SUM(B95:C95)+L95)&gt;0,2,IF(Лист1!N79=-1,1,IF(Лист1!N79&lt;=$B$15,0,1)))</f>
        <v>0</v>
      </c>
      <c r="P95" s="28">
        <f>IF(SUM(B95:C95)+J95&gt;0,2,IF(Лист1!D79=-1,1,IF(Лист1!D79&lt;=$B$15,0,1)))</f>
        <v>0</v>
      </c>
      <c r="Q95" s="28">
        <f>IF((SUM(B95:C95)+K95)&gt;0,2,IF(Лист1!Q79=-1,1,IF(Лист1!Q79&lt;=$B$15,0,1)))</f>
        <v>0</v>
      </c>
      <c r="R95" s="28">
        <f t="shared" si="3"/>
        <v>0</v>
      </c>
      <c r="AF95" s="9" t="s">
        <v>24</v>
      </c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1"/>
    </row>
    <row r="96" spans="1:43" x14ac:dyDescent="0.25">
      <c r="A96" s="28">
        <f>Лист1!A80</f>
        <v>79</v>
      </c>
      <c r="B96" s="28">
        <f>IF(Лист1!E80=-1,1,IF(Лист1!E80&lt;=$B$15,0,1))</f>
        <v>0</v>
      </c>
      <c r="C96" s="28">
        <f>IF(Лист1!K80=-1,1,IF(Лист1!K80&lt;=$B$15,0,1))</f>
        <v>0</v>
      </c>
      <c r="D96" s="28">
        <f>IF(Лист1!G80=-1,1,IF(Лист1!G80&lt;=$B$15,0,1))</f>
        <v>0</v>
      </c>
      <c r="E96" s="28">
        <f>IF(Лист1!H80=-1,1,IF(Лист1!H80&lt;=$B$15,0,1))</f>
        <v>0</v>
      </c>
      <c r="F96" s="28">
        <f>IF(Лист1!I80=-1,1,IF(Лист1!I80&lt;=$B$15,0,1))</f>
        <v>0</v>
      </c>
      <c r="G96" s="28">
        <f>IF(Лист1!J80=-1,1,IF(Лист1!J80&lt;=$B$15,0,1))</f>
        <v>0</v>
      </c>
      <c r="H96" s="28">
        <f>IF(Лист1!L80=-1,1,IF(Лист1!L80&lt;=$B$15,0,1))</f>
        <v>0</v>
      </c>
      <c r="I96" s="28">
        <f>IF(Лист1!F80=-1,1,IF(Лист1!F80&lt;=$B$15,0,1))</f>
        <v>0</v>
      </c>
      <c r="J96" s="28">
        <f>IF(Лист1!B80=-1,1,IF(Лист1!B80&lt;=$B$15,0,1))</f>
        <v>0</v>
      </c>
      <c r="K96" s="28">
        <f>IF(Лист1!O80=-1,1,IF(Лист1!O80&lt;=$B$15,0,1))</f>
        <v>0</v>
      </c>
      <c r="L96" s="28">
        <f>IF(Лист1!M80=-1,1,IF(Лист1!M80&lt;=$B$15,0,1))</f>
        <v>0</v>
      </c>
      <c r="M96" s="28">
        <f>IF(SUM(B96:C96)+J96&gt;0,2,IF(Лист1!C80=-1,1,IF(Лист1!C80&lt;=$B$15,0,1)))</f>
        <v>0</v>
      </c>
      <c r="N96" s="28">
        <f>IF((SUM(B96:C96)+K96)&gt;0,2,IF(Лист1!P80=-1,1,IF(Лист1!P80&lt;=$B$15,0,1)))</f>
        <v>0</v>
      </c>
      <c r="O96" s="28">
        <f>IF((SUM(B96:C96)+L96)&gt;0,2,IF(Лист1!N80=-1,1,IF(Лист1!N80&lt;=$B$15,0,1)))</f>
        <v>0</v>
      </c>
      <c r="P96" s="28">
        <f>IF(SUM(B96:C96)+J96&gt;0,2,IF(Лист1!D80=-1,1,IF(Лист1!D80&lt;=$B$15,0,1)))</f>
        <v>0</v>
      </c>
      <c r="Q96" s="28">
        <f>IF((SUM(B96:C96)+K96)&gt;0,2,IF(Лист1!Q80=-1,1,IF(Лист1!Q80&lt;=$B$15,0,1)))</f>
        <v>0</v>
      </c>
      <c r="R96" s="28">
        <f t="shared" si="3"/>
        <v>0</v>
      </c>
      <c r="AF96" s="9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1"/>
    </row>
    <row r="97" spans="1:43" x14ac:dyDescent="0.25">
      <c r="A97" s="28">
        <f>Лист1!A81</f>
        <v>80</v>
      </c>
      <c r="B97" s="28">
        <f>IF(Лист1!E81=-1,1,IF(Лист1!E81&lt;=$B$15,0,1))</f>
        <v>0</v>
      </c>
      <c r="C97" s="28">
        <f>IF(Лист1!K81=-1,1,IF(Лист1!K81&lt;=$B$15,0,1))</f>
        <v>0</v>
      </c>
      <c r="D97" s="28">
        <f>IF(Лист1!G81=-1,1,IF(Лист1!G81&lt;=$B$15,0,1))</f>
        <v>0</v>
      </c>
      <c r="E97" s="28">
        <f>IF(Лист1!H81=-1,1,IF(Лист1!H81&lt;=$B$15,0,1))</f>
        <v>0</v>
      </c>
      <c r="F97" s="28">
        <f>IF(Лист1!I81=-1,1,IF(Лист1!I81&lt;=$B$15,0,1))</f>
        <v>0</v>
      </c>
      <c r="G97" s="28">
        <f>IF(Лист1!J81=-1,1,IF(Лист1!J81&lt;=$B$15,0,1))</f>
        <v>0</v>
      </c>
      <c r="H97" s="28">
        <f>IF(Лист1!L81=-1,1,IF(Лист1!L81&lt;=$B$15,0,1))</f>
        <v>0</v>
      </c>
      <c r="I97" s="28">
        <f>IF(Лист1!F81=-1,1,IF(Лист1!F81&lt;=$B$15,0,1))</f>
        <v>0</v>
      </c>
      <c r="J97" s="28">
        <f>IF(Лист1!B81=-1,1,IF(Лист1!B81&lt;=$B$15,0,1))</f>
        <v>0</v>
      </c>
      <c r="K97" s="28">
        <f>IF(Лист1!O81=-1,1,IF(Лист1!O81&lt;=$B$15,0,1))</f>
        <v>0</v>
      </c>
      <c r="L97" s="28">
        <f>IF(Лист1!M81=-1,1,IF(Лист1!M81&lt;=$B$15,0,1))</f>
        <v>0</v>
      </c>
      <c r="M97" s="28">
        <f>IF(SUM(B97:C97)+J97&gt;0,2,IF(Лист1!C81=-1,1,IF(Лист1!C81&lt;=$B$15,0,1)))</f>
        <v>0</v>
      </c>
      <c r="N97" s="28">
        <f>IF((SUM(B97:C97)+K97)&gt;0,2,IF(Лист1!P81=-1,1,IF(Лист1!P81&lt;=$B$15,0,1)))</f>
        <v>0</v>
      </c>
      <c r="O97" s="28">
        <f>IF((SUM(B97:C97)+L97)&gt;0,2,IF(Лист1!N81=-1,1,IF(Лист1!N81&lt;=$B$15,0,1)))</f>
        <v>0</v>
      </c>
      <c r="P97" s="28">
        <f>IF(SUM(B97:C97)+J97&gt;0,2,IF(Лист1!D81=-1,1,IF(Лист1!D81&lt;=$B$15,0,1)))</f>
        <v>0</v>
      </c>
      <c r="Q97" s="28">
        <f>IF((SUM(B97:C97)+K97)&gt;0,2,IF(Лист1!Q81=-1,1,IF(Лист1!Q81&lt;=$B$15,0,1)))</f>
        <v>0</v>
      </c>
      <c r="R97" s="28">
        <f t="shared" si="3"/>
        <v>0</v>
      </c>
      <c r="AF97" s="9" t="s">
        <v>25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1"/>
    </row>
    <row r="98" spans="1:43" x14ac:dyDescent="0.25">
      <c r="A98" s="28">
        <f>Лист1!A82</f>
        <v>81</v>
      </c>
      <c r="B98" s="28">
        <f>IF(Лист1!E82=-1,1,IF(Лист1!E82&lt;=$B$15,0,1))</f>
        <v>0</v>
      </c>
      <c r="C98" s="28">
        <f>IF(Лист1!K82=-1,1,IF(Лист1!K82&lt;=$B$15,0,1))</f>
        <v>0</v>
      </c>
      <c r="D98" s="28">
        <f>IF(Лист1!G82=-1,1,IF(Лист1!G82&lt;=$B$15,0,1))</f>
        <v>0</v>
      </c>
      <c r="E98" s="28">
        <f>IF(Лист1!H82=-1,1,IF(Лист1!H82&lt;=$B$15,0,1))</f>
        <v>0</v>
      </c>
      <c r="F98" s="28">
        <f>IF(Лист1!I82=-1,1,IF(Лист1!I82&lt;=$B$15,0,1))</f>
        <v>0</v>
      </c>
      <c r="G98" s="28">
        <f>IF(Лист1!J82=-1,1,IF(Лист1!J82&lt;=$B$15,0,1))</f>
        <v>0</v>
      </c>
      <c r="H98" s="28">
        <f>IF(Лист1!L82=-1,1,IF(Лист1!L82&lt;=$B$15,0,1))</f>
        <v>0</v>
      </c>
      <c r="I98" s="28">
        <f>IF(Лист1!F82=-1,1,IF(Лист1!F82&lt;=$B$15,0,1))</f>
        <v>0</v>
      </c>
      <c r="J98" s="28">
        <f>IF(Лист1!B82=-1,1,IF(Лист1!B82&lt;=$B$15,0,1))</f>
        <v>0</v>
      </c>
      <c r="K98" s="28">
        <f>IF(Лист1!O82=-1,1,IF(Лист1!O82&lt;=$B$15,0,1))</f>
        <v>0</v>
      </c>
      <c r="L98" s="28">
        <f>IF(Лист1!M82=-1,1,IF(Лист1!M82&lt;=$B$15,0,1))</f>
        <v>0</v>
      </c>
      <c r="M98" s="28">
        <f>IF(SUM(B98:C98)+J98&gt;0,2,IF(Лист1!C82=-1,1,IF(Лист1!C82&lt;=$B$15,0,1)))</f>
        <v>0</v>
      </c>
      <c r="N98" s="28">
        <f>IF((SUM(B98:C98)+K98)&gt;0,2,IF(Лист1!P82=-1,1,IF(Лист1!P82&lt;=$B$15,0,1)))</f>
        <v>0</v>
      </c>
      <c r="O98" s="28">
        <f>IF((SUM(B98:C98)+L98)&gt;0,2,IF(Лист1!N82=-1,1,IF(Лист1!N82&lt;=$B$15,0,1)))</f>
        <v>0</v>
      </c>
      <c r="P98" s="28">
        <f>IF(SUM(B98:C98)+J98&gt;0,2,IF(Лист1!D82=-1,1,IF(Лист1!D82&lt;=$B$15,0,1)))</f>
        <v>0</v>
      </c>
      <c r="Q98" s="28">
        <f>IF((SUM(B98:C98)+K98)&gt;0,2,IF(Лист1!Q82=-1,1,IF(Лист1!Q82&lt;=$B$15,0,1)))</f>
        <v>0</v>
      </c>
      <c r="R98" s="28">
        <f t="shared" si="3"/>
        <v>0</v>
      </c>
      <c r="AF98" s="9" t="s">
        <v>35</v>
      </c>
      <c r="AG98" s="10" t="str">
        <f>AF29</f>
        <v>\testVII</v>
      </c>
      <c r="AH98" s="10" t="s">
        <v>34</v>
      </c>
      <c r="AI98" s="10"/>
      <c r="AJ98" s="10"/>
      <c r="AK98" s="10" t="str">
        <f>H17</f>
        <v>PUPD_1,98</v>
      </c>
      <c r="AL98" s="10" t="s">
        <v>32</v>
      </c>
      <c r="AM98" s="10"/>
      <c r="AN98" s="10"/>
      <c r="AO98" s="10"/>
      <c r="AP98" s="10"/>
      <c r="AQ98" s="11"/>
    </row>
    <row r="99" spans="1:43" x14ac:dyDescent="0.25">
      <c r="A99" s="28">
        <f>Лист1!A83</f>
        <v>82</v>
      </c>
      <c r="B99" s="28">
        <f>IF(Лист1!E83=-1,1,IF(Лист1!E83&lt;=$B$15,0,1))</f>
        <v>0</v>
      </c>
      <c r="C99" s="28">
        <f>IF(Лист1!K83=-1,1,IF(Лист1!K83&lt;=$B$15,0,1))</f>
        <v>0</v>
      </c>
      <c r="D99" s="28">
        <f>IF(Лист1!G83=-1,1,IF(Лист1!G83&lt;=$B$15,0,1))</f>
        <v>0</v>
      </c>
      <c r="E99" s="28">
        <f>IF(Лист1!H83=-1,1,IF(Лист1!H83&lt;=$B$15,0,1))</f>
        <v>0</v>
      </c>
      <c r="F99" s="28">
        <f>IF(Лист1!I83=-1,1,IF(Лист1!I83&lt;=$B$15,0,1))</f>
        <v>0</v>
      </c>
      <c r="G99" s="28">
        <f>IF(Лист1!J83=-1,1,IF(Лист1!J83&lt;=$B$15,0,1))</f>
        <v>0</v>
      </c>
      <c r="H99" s="28">
        <f>IF(Лист1!L83=-1,1,IF(Лист1!L83&lt;=$B$15,0,1))</f>
        <v>0</v>
      </c>
      <c r="I99" s="28">
        <f>IF(Лист1!F83=-1,1,IF(Лист1!F83&lt;=$B$15,0,1))</f>
        <v>0</v>
      </c>
      <c r="J99" s="28">
        <f>IF(Лист1!B83=-1,1,IF(Лист1!B83&lt;=$B$15,0,1))</f>
        <v>0</v>
      </c>
      <c r="K99" s="28">
        <f>IF(Лист1!O83=-1,1,IF(Лист1!O83&lt;=$B$15,0,1))</f>
        <v>0</v>
      </c>
      <c r="L99" s="28">
        <f>IF(Лист1!M83=-1,1,IF(Лист1!M83&lt;=$B$15,0,1))</f>
        <v>0</v>
      </c>
      <c r="M99" s="28">
        <f>IF(SUM(B99:C99)+J99&gt;0,2,IF(Лист1!C83=-1,1,IF(Лист1!C83&lt;=$B$15,0,1)))</f>
        <v>0</v>
      </c>
      <c r="N99" s="28">
        <f>IF((SUM(B99:C99)+K99)&gt;0,2,IF(Лист1!P83=-1,1,IF(Лист1!P83&lt;=$B$15,0,1)))</f>
        <v>0</v>
      </c>
      <c r="O99" s="28">
        <f>IF((SUM(B99:C99)+L99)&gt;0,2,IF(Лист1!N83=-1,1,IF(Лист1!N83&lt;=$B$15,0,1)))</f>
        <v>0</v>
      </c>
      <c r="P99" s="28">
        <f>IF(SUM(B99:C99)+J99&gt;0,2,IF(Лист1!D83=-1,1,IF(Лист1!D83&lt;=$B$15,0,1)))</f>
        <v>0</v>
      </c>
      <c r="Q99" s="28">
        <f>IF((SUM(B99:C99)+K99)&gt;0,2,IF(Лист1!Q83=-1,1,IF(Лист1!Q83&lt;=$B$15,0,1)))</f>
        <v>0</v>
      </c>
      <c r="R99" s="28">
        <f t="shared" si="3"/>
        <v>0</v>
      </c>
      <c r="AF99" s="9" t="s">
        <v>26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1"/>
    </row>
    <row r="100" spans="1:43" x14ac:dyDescent="0.25">
      <c r="A100" s="28">
        <f>Лист1!A84</f>
        <v>83</v>
      </c>
      <c r="B100" s="28">
        <f>IF(Лист1!E84=-1,1,IF(Лист1!E84&lt;=$B$15,0,1))</f>
        <v>0</v>
      </c>
      <c r="C100" s="28">
        <f>IF(Лист1!K84=-1,1,IF(Лист1!K84&lt;=$B$15,0,1))</f>
        <v>0</v>
      </c>
      <c r="D100" s="28">
        <f>IF(Лист1!G84=-1,1,IF(Лист1!G84&lt;=$B$15,0,1))</f>
        <v>0</v>
      </c>
      <c r="E100" s="28">
        <f>IF(Лист1!H84=-1,1,IF(Лист1!H84&lt;=$B$15,0,1))</f>
        <v>0</v>
      </c>
      <c r="F100" s="28">
        <f>IF(Лист1!I84=-1,1,IF(Лист1!I84&lt;=$B$15,0,1))</f>
        <v>0</v>
      </c>
      <c r="G100" s="28">
        <f>IF(Лист1!J84=-1,1,IF(Лист1!J84&lt;=$B$15,0,1))</f>
        <v>0</v>
      </c>
      <c r="H100" s="28">
        <f>IF(Лист1!L84=-1,1,IF(Лист1!L84&lt;=$B$15,0,1))</f>
        <v>0</v>
      </c>
      <c r="I100" s="28">
        <f>IF(Лист1!F84=-1,1,IF(Лист1!F84&lt;=$B$15,0,1))</f>
        <v>0</v>
      </c>
      <c r="J100" s="28">
        <f>IF(Лист1!B84=-1,1,IF(Лист1!B84&lt;=$B$15,0,1))</f>
        <v>0</v>
      </c>
      <c r="K100" s="28">
        <f>IF(Лист1!O84=-1,1,IF(Лист1!O84&lt;=$B$15,0,1))</f>
        <v>0</v>
      </c>
      <c r="L100" s="28">
        <f>IF(Лист1!M84=-1,1,IF(Лист1!M84&lt;=$B$15,0,1))</f>
        <v>0</v>
      </c>
      <c r="M100" s="28">
        <f>IF(SUM(B100:C100)+J100&gt;0,2,IF(Лист1!C84=-1,1,IF(Лист1!C84&lt;=$B$15,0,1)))</f>
        <v>0</v>
      </c>
      <c r="N100" s="28">
        <f>IF((SUM(B100:C100)+K100)&gt;0,2,IF(Лист1!P84=-1,1,IF(Лист1!P84&lt;=$B$15,0,1)))</f>
        <v>0</v>
      </c>
      <c r="O100" s="28">
        <f>IF((SUM(B100:C100)+L100)&gt;0,2,IF(Лист1!N84=-1,1,IF(Лист1!N84&lt;=$B$15,0,1)))</f>
        <v>0</v>
      </c>
      <c r="P100" s="28">
        <f>IF(SUM(B100:C100)+J100&gt;0,2,IF(Лист1!D84=-1,1,IF(Лист1!D84&lt;=$B$15,0,1)))</f>
        <v>0</v>
      </c>
      <c r="Q100" s="28">
        <f>IF((SUM(B100:C100)+K100)&gt;0,2,IF(Лист1!Q84=-1,1,IF(Лист1!Q84&lt;=$B$15,0,1)))</f>
        <v>0</v>
      </c>
      <c r="R100" s="28">
        <f t="shared" si="3"/>
        <v>0</v>
      </c>
      <c r="AF100" s="9" t="s">
        <v>27</v>
      </c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1"/>
    </row>
    <row r="101" spans="1:43" x14ac:dyDescent="0.25">
      <c r="A101" s="28">
        <f>Лист1!A85</f>
        <v>84</v>
      </c>
      <c r="B101" s="28">
        <f>IF(Лист1!E85=-1,1,IF(Лист1!E85&lt;=$B$15,0,1))</f>
        <v>0</v>
      </c>
      <c r="C101" s="28">
        <f>IF(Лист1!K85=-1,1,IF(Лист1!K85&lt;=$B$15,0,1))</f>
        <v>0</v>
      </c>
      <c r="D101" s="28">
        <f>IF(Лист1!G85=-1,1,IF(Лист1!G85&lt;=$B$15,0,1))</f>
        <v>0</v>
      </c>
      <c r="E101" s="28">
        <f>IF(Лист1!H85=-1,1,IF(Лист1!H85&lt;=$B$15,0,1))</f>
        <v>0</v>
      </c>
      <c r="F101" s="28">
        <f>IF(Лист1!I85=-1,1,IF(Лист1!I85&lt;=$B$15,0,1))</f>
        <v>0</v>
      </c>
      <c r="G101" s="28">
        <f>IF(Лист1!J85=-1,1,IF(Лист1!J85&lt;=$B$15,0,1))</f>
        <v>0</v>
      </c>
      <c r="H101" s="28">
        <f>IF(Лист1!L85=-1,1,IF(Лист1!L85&lt;=$B$15,0,1))</f>
        <v>0</v>
      </c>
      <c r="I101" s="28">
        <f>IF(Лист1!F85=-1,1,IF(Лист1!F85&lt;=$B$15,0,1))</f>
        <v>0</v>
      </c>
      <c r="J101" s="28">
        <f>IF(Лист1!B85=-1,1,IF(Лист1!B85&lt;=$B$15,0,1))</f>
        <v>0</v>
      </c>
      <c r="K101" s="28">
        <f>IF(Лист1!O85=-1,1,IF(Лист1!O85&lt;=$B$15,0,1))</f>
        <v>0</v>
      </c>
      <c r="L101" s="28">
        <f>IF(Лист1!M85=-1,1,IF(Лист1!M85&lt;=$B$15,0,1))</f>
        <v>0</v>
      </c>
      <c r="M101" s="28">
        <f>IF(SUM(B101:C101)+J101&gt;0,2,IF(Лист1!C85=-1,1,IF(Лист1!C85&lt;=$B$15,0,1)))</f>
        <v>0</v>
      </c>
      <c r="N101" s="28">
        <f>IF((SUM(B101:C101)+K101)&gt;0,2,IF(Лист1!P85=-1,1,IF(Лист1!P85&lt;=$B$15,0,1)))</f>
        <v>0</v>
      </c>
      <c r="O101" s="28">
        <f>IF((SUM(B101:C101)+L101)&gt;0,2,IF(Лист1!N85=-1,1,IF(Лист1!N85&lt;=$B$15,0,1)))</f>
        <v>0</v>
      </c>
      <c r="P101" s="28">
        <f>IF(SUM(B101:C101)+J101&gt;0,2,IF(Лист1!D85=-1,1,IF(Лист1!D85&lt;=$B$15,0,1)))</f>
        <v>0</v>
      </c>
      <c r="Q101" s="28">
        <f>IF((SUM(B101:C101)+K101)&gt;0,2,IF(Лист1!Q85=-1,1,IF(Лист1!Q85&lt;=$B$15,0,1)))</f>
        <v>0</v>
      </c>
      <c r="R101" s="28">
        <f t="shared" si="3"/>
        <v>0</v>
      </c>
      <c r="AF101" s="9" t="s">
        <v>25</v>
      </c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1"/>
    </row>
    <row r="102" spans="1:43" x14ac:dyDescent="0.25">
      <c r="A102" s="28">
        <f>Лист1!A86</f>
        <v>85</v>
      </c>
      <c r="B102" s="28">
        <f>IF(Лист1!E86=-1,1,IF(Лист1!E86&lt;=$B$15,0,1))</f>
        <v>0</v>
      </c>
      <c r="C102" s="28">
        <f>IF(Лист1!K86=-1,1,IF(Лист1!K86&lt;=$B$15,0,1))</f>
        <v>0</v>
      </c>
      <c r="D102" s="28">
        <f>IF(Лист1!G86=-1,1,IF(Лист1!G86&lt;=$B$15,0,1))</f>
        <v>0</v>
      </c>
      <c r="E102" s="28">
        <f>IF(Лист1!H86=-1,1,IF(Лист1!H86&lt;=$B$15,0,1))</f>
        <v>0</v>
      </c>
      <c r="F102" s="28">
        <f>IF(Лист1!I86=-1,1,IF(Лист1!I86&lt;=$B$15,0,1))</f>
        <v>0</v>
      </c>
      <c r="G102" s="28">
        <f>IF(Лист1!J86=-1,1,IF(Лист1!J86&lt;=$B$15,0,1))</f>
        <v>0</v>
      </c>
      <c r="H102" s="28">
        <f>IF(Лист1!L86=-1,1,IF(Лист1!L86&lt;=$B$15,0,1))</f>
        <v>0</v>
      </c>
      <c r="I102" s="28">
        <f>IF(Лист1!F86=-1,1,IF(Лист1!F86&lt;=$B$15,0,1))</f>
        <v>0</v>
      </c>
      <c r="J102" s="28">
        <f>IF(Лист1!B86=-1,1,IF(Лист1!B86&lt;=$B$15,0,1))</f>
        <v>0</v>
      </c>
      <c r="K102" s="28">
        <f>IF(Лист1!O86=-1,1,IF(Лист1!O86&lt;=$B$15,0,1))</f>
        <v>0</v>
      </c>
      <c r="L102" s="28">
        <f>IF(Лист1!M86=-1,1,IF(Лист1!M86&lt;=$B$15,0,1))</f>
        <v>0</v>
      </c>
      <c r="M102" s="28">
        <f>IF(SUM(B102:C102)+J102&gt;0,2,IF(Лист1!C86=-1,1,IF(Лист1!C86&lt;=$B$15,0,1)))</f>
        <v>0</v>
      </c>
      <c r="N102" s="28">
        <f>IF((SUM(B102:C102)+K102)&gt;0,2,IF(Лист1!P86=-1,1,IF(Лист1!P86&lt;=$B$15,0,1)))</f>
        <v>0</v>
      </c>
      <c r="O102" s="28">
        <f>IF((SUM(B102:C102)+L102)&gt;0,2,IF(Лист1!N86=-1,1,IF(Лист1!N86&lt;=$B$15,0,1)))</f>
        <v>0</v>
      </c>
      <c r="P102" s="28">
        <f>IF(SUM(B102:C102)+J102&gt;0,2,IF(Лист1!D86=-1,1,IF(Лист1!D86&lt;=$B$15,0,1)))</f>
        <v>0</v>
      </c>
      <c r="Q102" s="28">
        <f>IF((SUM(B102:C102)+K102)&gt;0,2,IF(Лист1!Q86=-1,1,IF(Лист1!Q86&lt;=$B$15,0,1)))</f>
        <v>0</v>
      </c>
      <c r="R102" s="28">
        <f t="shared" si="3"/>
        <v>0</v>
      </c>
      <c r="AF102" s="9" t="s">
        <v>35</v>
      </c>
      <c r="AG102" s="10" t="str">
        <f>AF30</f>
        <v>\testVIII</v>
      </c>
      <c r="AH102" s="10" t="s">
        <v>34</v>
      </c>
      <c r="AI102" s="10"/>
      <c r="AJ102" s="10"/>
      <c r="AK102" s="10" t="str">
        <f>I17</f>
        <v>LIFETEST_1,98</v>
      </c>
      <c r="AL102" s="10" t="s">
        <v>32</v>
      </c>
      <c r="AM102" s="10"/>
      <c r="AN102" s="10"/>
      <c r="AO102" s="10"/>
      <c r="AP102" s="10"/>
      <c r="AQ102" s="11"/>
    </row>
    <row r="103" spans="1:43" x14ac:dyDescent="0.25">
      <c r="A103" s="28">
        <f>Лист1!A87</f>
        <v>86</v>
      </c>
      <c r="B103" s="28">
        <f>IF(Лист1!E87=-1,1,IF(Лист1!E87&lt;=$B$15,0,1))</f>
        <v>0</v>
      </c>
      <c r="C103" s="28">
        <f>IF(Лист1!K87=-1,1,IF(Лист1!K87&lt;=$B$15,0,1))</f>
        <v>0</v>
      </c>
      <c r="D103" s="28">
        <f>IF(Лист1!G87=-1,1,IF(Лист1!G87&lt;=$B$15,0,1))</f>
        <v>0</v>
      </c>
      <c r="E103" s="28">
        <f>IF(Лист1!H87=-1,1,IF(Лист1!H87&lt;=$B$15,0,1))</f>
        <v>0</v>
      </c>
      <c r="F103" s="28">
        <f>IF(Лист1!I87=-1,1,IF(Лист1!I87&lt;=$B$15,0,1))</f>
        <v>0</v>
      </c>
      <c r="G103" s="28">
        <f>IF(Лист1!J87=-1,1,IF(Лист1!J87&lt;=$B$15,0,1))</f>
        <v>0</v>
      </c>
      <c r="H103" s="28">
        <f>IF(Лист1!L87=-1,1,IF(Лист1!L87&lt;=$B$15,0,1))</f>
        <v>0</v>
      </c>
      <c r="I103" s="28">
        <f>IF(Лист1!F87=-1,1,IF(Лист1!F87&lt;=$B$15,0,1))</f>
        <v>0</v>
      </c>
      <c r="J103" s="28">
        <f>IF(Лист1!B87=-1,1,IF(Лист1!B87&lt;=$B$15,0,1))</f>
        <v>0</v>
      </c>
      <c r="K103" s="28">
        <f>IF(Лист1!O87=-1,1,IF(Лист1!O87&lt;=$B$15,0,1))</f>
        <v>0</v>
      </c>
      <c r="L103" s="28">
        <f>IF(Лист1!M87=-1,1,IF(Лист1!M87&lt;=$B$15,0,1))</f>
        <v>0</v>
      </c>
      <c r="M103" s="28">
        <f>IF(SUM(B103:C103)+J103&gt;0,2,IF(Лист1!C87=-1,1,IF(Лист1!C87&lt;=$B$15,0,1)))</f>
        <v>0</v>
      </c>
      <c r="N103" s="28">
        <f>IF((SUM(B103:C103)+K103)&gt;0,2,IF(Лист1!P87=-1,1,IF(Лист1!P87&lt;=$B$15,0,1)))</f>
        <v>0</v>
      </c>
      <c r="O103" s="28">
        <f>IF((SUM(B103:C103)+L103)&gt;0,2,IF(Лист1!N87=-1,1,IF(Лист1!N87&lt;=$B$15,0,1)))</f>
        <v>0</v>
      </c>
      <c r="P103" s="28">
        <f>IF(SUM(B103:C103)+J103&gt;0,2,IF(Лист1!D87=-1,1,IF(Лист1!D87&lt;=$B$15,0,1)))</f>
        <v>0</v>
      </c>
      <c r="Q103" s="28">
        <f>IF((SUM(B103:C103)+K103)&gt;0,2,IF(Лист1!Q87=-1,1,IF(Лист1!Q87&lt;=$B$15,0,1)))</f>
        <v>0</v>
      </c>
      <c r="R103" s="28">
        <f t="shared" si="3"/>
        <v>0</v>
      </c>
      <c r="AF103" s="9" t="s">
        <v>26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1"/>
    </row>
    <row r="104" spans="1:43" x14ac:dyDescent="0.25">
      <c r="A104" s="28">
        <f>Лист1!A88</f>
        <v>87</v>
      </c>
      <c r="B104" s="28">
        <f>IF(Лист1!E88=-1,1,IF(Лист1!E88&lt;=$B$15,0,1))</f>
        <v>0</v>
      </c>
      <c r="C104" s="28">
        <f>IF(Лист1!K88=-1,1,IF(Лист1!K88&lt;=$B$15,0,1))</f>
        <v>0</v>
      </c>
      <c r="D104" s="28">
        <f>IF(Лист1!G88=-1,1,IF(Лист1!G88&lt;=$B$15,0,1))</f>
        <v>0</v>
      </c>
      <c r="E104" s="28">
        <f>IF(Лист1!H88=-1,1,IF(Лист1!H88&lt;=$B$15,0,1))</f>
        <v>0</v>
      </c>
      <c r="F104" s="28">
        <f>IF(Лист1!I88=-1,1,IF(Лист1!I88&lt;=$B$15,0,1))</f>
        <v>0</v>
      </c>
      <c r="G104" s="28">
        <f>IF(Лист1!J88=-1,1,IF(Лист1!J88&lt;=$B$15,0,1))</f>
        <v>0</v>
      </c>
      <c r="H104" s="28">
        <f>IF(Лист1!L88=-1,1,IF(Лист1!L88&lt;=$B$15,0,1))</f>
        <v>0</v>
      </c>
      <c r="I104" s="28">
        <f>IF(Лист1!F88=-1,1,IF(Лист1!F88&lt;=$B$15,0,1))</f>
        <v>0</v>
      </c>
      <c r="J104" s="28">
        <f>IF(Лист1!B88=-1,1,IF(Лист1!B88&lt;=$B$15,0,1))</f>
        <v>0</v>
      </c>
      <c r="K104" s="28">
        <f>IF(Лист1!O88=-1,1,IF(Лист1!O88&lt;=$B$15,0,1))</f>
        <v>0</v>
      </c>
      <c r="L104" s="28">
        <f>IF(Лист1!M88=-1,1,IF(Лист1!M88&lt;=$B$15,0,1))</f>
        <v>0</v>
      </c>
      <c r="M104" s="28">
        <f>IF(SUM(B104:C104)+J104&gt;0,2,IF(Лист1!C88=-1,1,IF(Лист1!C88&lt;=$B$15,0,1)))</f>
        <v>0</v>
      </c>
      <c r="N104" s="28">
        <f>IF((SUM(B104:C104)+K104)&gt;0,2,IF(Лист1!P88=-1,1,IF(Лист1!P88&lt;=$B$15,0,1)))</f>
        <v>0</v>
      </c>
      <c r="O104" s="28">
        <f>IF((SUM(B104:C104)+L104)&gt;0,2,IF(Лист1!N88=-1,1,IF(Лист1!N88&lt;=$B$15,0,1)))</f>
        <v>0</v>
      </c>
      <c r="P104" s="28">
        <f>IF(SUM(B104:C104)+J104&gt;0,2,IF(Лист1!D88=-1,1,IF(Лист1!D88&lt;=$B$15,0,1)))</f>
        <v>0</v>
      </c>
      <c r="Q104" s="28">
        <f>IF((SUM(B104:C104)+K104)&gt;0,2,IF(Лист1!Q88=-1,1,IF(Лист1!Q88&lt;=$B$15,0,1)))</f>
        <v>0</v>
      </c>
      <c r="R104" s="28">
        <f t="shared" si="3"/>
        <v>0</v>
      </c>
      <c r="AF104" s="9" t="s">
        <v>29</v>
      </c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1"/>
    </row>
    <row r="105" spans="1:43" ht="15.75" thickBot="1" x14ac:dyDescent="0.3">
      <c r="A105" s="28">
        <f>Лист1!A89</f>
        <v>88</v>
      </c>
      <c r="B105" s="28">
        <f>IF(Лист1!E89=-1,1,IF(Лист1!E89&lt;=$B$15,0,1))</f>
        <v>0</v>
      </c>
      <c r="C105" s="28">
        <f>IF(Лист1!K89=-1,1,IF(Лист1!K89&lt;=$B$15,0,1))</f>
        <v>0</v>
      </c>
      <c r="D105" s="28">
        <f>IF(Лист1!G89=-1,1,IF(Лист1!G89&lt;=$B$15,0,1))</f>
        <v>0</v>
      </c>
      <c r="E105" s="28">
        <f>IF(Лист1!H89=-1,1,IF(Лист1!H89&lt;=$B$15,0,1))</f>
        <v>0</v>
      </c>
      <c r="F105" s="28">
        <f>IF(Лист1!I89=-1,1,IF(Лист1!I89&lt;=$B$15,0,1))</f>
        <v>0</v>
      </c>
      <c r="G105" s="28">
        <f>IF(Лист1!J89=-1,1,IF(Лист1!J89&lt;=$B$15,0,1))</f>
        <v>0</v>
      </c>
      <c r="H105" s="28">
        <f>IF(Лист1!L89=-1,1,IF(Лист1!L89&lt;=$B$15,0,1))</f>
        <v>0</v>
      </c>
      <c r="I105" s="28">
        <f>IF(Лист1!F89=-1,1,IF(Лист1!F89&lt;=$B$15,0,1))</f>
        <v>0</v>
      </c>
      <c r="J105" s="28">
        <f>IF(Лист1!B89=-1,1,IF(Лист1!B89&lt;=$B$15,0,1))</f>
        <v>0</v>
      </c>
      <c r="K105" s="28">
        <f>IF(Лист1!O89=-1,1,IF(Лист1!O89&lt;=$B$15,0,1))</f>
        <v>0</v>
      </c>
      <c r="L105" s="28">
        <f>IF(Лист1!M89=-1,1,IF(Лист1!M89&lt;=$B$15,0,1))</f>
        <v>0</v>
      </c>
      <c r="M105" s="28">
        <f>IF(SUM(B105:C105)+J105&gt;0,2,IF(Лист1!C89=-1,1,IF(Лист1!C89&lt;=$B$15,0,1)))</f>
        <v>0</v>
      </c>
      <c r="N105" s="28">
        <f>IF((SUM(B105:C105)+K105)&gt;0,2,IF(Лист1!P89=-1,1,IF(Лист1!P89&lt;=$B$15,0,1)))</f>
        <v>0</v>
      </c>
      <c r="O105" s="28">
        <f>IF((SUM(B105:C105)+L105)&gt;0,2,IF(Лист1!N89=-1,1,IF(Лист1!N89&lt;=$B$15,0,1)))</f>
        <v>0</v>
      </c>
      <c r="P105" s="28">
        <f>IF(SUM(B105:C105)+J105&gt;0,2,IF(Лист1!D89=-1,1,IF(Лист1!D89&lt;=$B$15,0,1)))</f>
        <v>0</v>
      </c>
      <c r="Q105" s="28">
        <f>IF((SUM(B105:C105)+K105)&gt;0,2,IF(Лист1!Q89=-1,1,IF(Лист1!Q89&lt;=$B$15,0,1)))</f>
        <v>0</v>
      </c>
      <c r="R105" s="28">
        <f t="shared" si="3"/>
        <v>0</v>
      </c>
      <c r="AF105" s="15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7"/>
    </row>
    <row r="106" spans="1:43" x14ac:dyDescent="0.25">
      <c r="A106" s="28">
        <f>Лист1!A90</f>
        <v>89</v>
      </c>
      <c r="B106" s="28">
        <f>IF(Лист1!E90=-1,1,IF(Лист1!E90&lt;=$B$15,0,1))</f>
        <v>0</v>
      </c>
      <c r="C106" s="28">
        <f>IF(Лист1!K90=-1,1,IF(Лист1!K90&lt;=$B$15,0,1))</f>
        <v>0</v>
      </c>
      <c r="D106" s="28">
        <f>IF(Лист1!G90=-1,1,IF(Лист1!G90&lt;=$B$15,0,1))</f>
        <v>0</v>
      </c>
      <c r="E106" s="28">
        <f>IF(Лист1!H90=-1,1,IF(Лист1!H90&lt;=$B$15,0,1))</f>
        <v>0</v>
      </c>
      <c r="F106" s="28">
        <f>IF(Лист1!I90=-1,1,IF(Лист1!I90&lt;=$B$15,0,1))</f>
        <v>0</v>
      </c>
      <c r="G106" s="28">
        <f>IF(Лист1!J90=-1,1,IF(Лист1!J90&lt;=$B$15,0,1))</f>
        <v>0</v>
      </c>
      <c r="H106" s="28">
        <f>IF(Лист1!L90=-1,1,IF(Лист1!L90&lt;=$B$15,0,1))</f>
        <v>0</v>
      </c>
      <c r="I106" s="28">
        <f>IF(Лист1!F90=-1,1,IF(Лист1!F90&lt;=$B$15,0,1))</f>
        <v>0</v>
      </c>
      <c r="J106" s="28">
        <f>IF(Лист1!B90=-1,1,IF(Лист1!B90&lt;=$B$15,0,1))</f>
        <v>0</v>
      </c>
      <c r="K106" s="28">
        <f>IF(Лист1!O90=-1,1,IF(Лист1!O90&lt;=$B$15,0,1))</f>
        <v>0</v>
      </c>
      <c r="L106" s="28">
        <f>IF(Лист1!M90=-1,1,IF(Лист1!M90&lt;=$B$15,0,1))</f>
        <v>0</v>
      </c>
      <c r="M106" s="28">
        <f>IF(SUM(B106:C106)+J106&gt;0,2,IF(Лист1!C90=-1,1,IF(Лист1!C90&lt;=$B$15,0,1)))</f>
        <v>0</v>
      </c>
      <c r="N106" s="28">
        <f>IF((SUM(B106:C106)+K106)&gt;0,2,IF(Лист1!P90=-1,1,IF(Лист1!P90&lt;=$B$15,0,1)))</f>
        <v>0</v>
      </c>
      <c r="O106" s="28">
        <f>IF((SUM(B106:C106)+L106)&gt;0,2,IF(Лист1!N90=-1,1,IF(Лист1!N90&lt;=$B$15,0,1)))</f>
        <v>0</v>
      </c>
      <c r="P106" s="28">
        <f>IF(SUM(B106:C106)+J106&gt;0,2,IF(Лист1!D90=-1,1,IF(Лист1!D90&lt;=$B$15,0,1)))</f>
        <v>0</v>
      </c>
      <c r="Q106" s="28">
        <f>IF((SUM(B106:C106)+K106)&gt;0,2,IF(Лист1!Q90=-1,1,IF(Лист1!Q90&lt;=$B$15,0,1)))</f>
        <v>0</v>
      </c>
      <c r="R106" s="28">
        <f t="shared" si="3"/>
        <v>0</v>
      </c>
      <c r="AF106" s="23" t="s">
        <v>96</v>
      </c>
      <c r="AG106" s="24"/>
      <c r="AH106" s="24"/>
      <c r="AI106" s="24"/>
      <c r="AJ106" s="24"/>
      <c r="AK106" s="25"/>
      <c r="AL106" s="3"/>
      <c r="AM106" s="3"/>
      <c r="AN106" s="3"/>
      <c r="AO106" s="3"/>
      <c r="AP106" s="3"/>
      <c r="AQ106" s="3"/>
    </row>
    <row r="107" spans="1:43" x14ac:dyDescent="0.25">
      <c r="A107" s="28">
        <f>Лист1!A91</f>
        <v>90</v>
      </c>
      <c r="B107" s="28">
        <f>IF(Лист1!E91=-1,1,IF(Лист1!E91&lt;=$B$15,0,1))</f>
        <v>0</v>
      </c>
      <c r="C107" s="28">
        <f>IF(Лист1!K91=-1,1,IF(Лист1!K91&lt;=$B$15,0,1))</f>
        <v>0</v>
      </c>
      <c r="D107" s="28">
        <f>IF(Лист1!G91=-1,1,IF(Лист1!G91&lt;=$B$15,0,1))</f>
        <v>0</v>
      </c>
      <c r="E107" s="28">
        <f>IF(Лист1!H91=-1,1,IF(Лист1!H91&lt;=$B$15,0,1))</f>
        <v>0</v>
      </c>
      <c r="F107" s="28">
        <f>IF(Лист1!I91=-1,1,IF(Лист1!I91&lt;=$B$15,0,1))</f>
        <v>0</v>
      </c>
      <c r="G107" s="28">
        <f>IF(Лист1!J91=-1,1,IF(Лист1!J91&lt;=$B$15,0,1))</f>
        <v>0</v>
      </c>
      <c r="H107" s="28">
        <f>IF(Лист1!L91=-1,1,IF(Лист1!L91&lt;=$B$15,0,1))</f>
        <v>0</v>
      </c>
      <c r="I107" s="28">
        <f>IF(Лист1!F91=-1,1,IF(Лист1!F91&lt;=$B$15,0,1))</f>
        <v>0</v>
      </c>
      <c r="J107" s="28">
        <f>IF(Лист1!B91=-1,1,IF(Лист1!B91&lt;=$B$15,0,1))</f>
        <v>0</v>
      </c>
      <c r="K107" s="28">
        <f>IF(Лист1!O91=-1,1,IF(Лист1!O91&lt;=$B$15,0,1))</f>
        <v>0</v>
      </c>
      <c r="L107" s="28">
        <f>IF(Лист1!M91=-1,1,IF(Лист1!M91&lt;=$B$15,0,1))</f>
        <v>0</v>
      </c>
      <c r="M107" s="28">
        <f>IF(SUM(B107:C107)+J107&gt;0,2,IF(Лист1!C91=-1,1,IF(Лист1!C91&lt;=$B$15,0,1)))</f>
        <v>0</v>
      </c>
      <c r="N107" s="28">
        <f>IF((SUM(B107:C107)+K107)&gt;0,2,IF(Лист1!P91=-1,1,IF(Лист1!P91&lt;=$B$15,0,1)))</f>
        <v>0</v>
      </c>
      <c r="O107" s="28">
        <f>IF((SUM(B107:C107)+L107)&gt;0,2,IF(Лист1!N91=-1,1,IF(Лист1!N91&lt;=$B$15,0,1)))</f>
        <v>0</v>
      </c>
      <c r="P107" s="28">
        <f>IF(SUM(B107:C107)+J107&gt;0,2,IF(Лист1!D91=-1,1,IF(Лист1!D91&lt;=$B$15,0,1)))</f>
        <v>0</v>
      </c>
      <c r="Q107" s="28">
        <f>IF((SUM(B107:C107)+K107)&gt;0,2,IF(Лист1!Q91=-1,1,IF(Лист1!Q91&lt;=$B$15,0,1)))</f>
        <v>0</v>
      </c>
      <c r="R107" s="28">
        <f t="shared" si="3"/>
        <v>0</v>
      </c>
      <c r="AF107" s="23" t="s">
        <v>97</v>
      </c>
      <c r="AG107" s="24"/>
      <c r="AH107" s="24"/>
      <c r="AI107" s="24"/>
      <c r="AJ107" s="24"/>
      <c r="AK107" s="25"/>
      <c r="AL107" s="3"/>
      <c r="AM107" s="3"/>
      <c r="AN107" s="3"/>
      <c r="AO107" s="3"/>
      <c r="AP107" s="3"/>
      <c r="AQ107" s="3"/>
    </row>
    <row r="108" spans="1:43" x14ac:dyDescent="0.25">
      <c r="A108" s="28">
        <f>Лист1!A92</f>
        <v>91</v>
      </c>
      <c r="B108" s="28">
        <f>IF(Лист1!E92=-1,1,IF(Лист1!E92&lt;=$B$15,0,1))</f>
        <v>0</v>
      </c>
      <c r="C108" s="28">
        <f>IF(Лист1!K92=-1,1,IF(Лист1!K92&lt;=$B$15,0,1))</f>
        <v>0</v>
      </c>
      <c r="D108" s="28">
        <f>IF(Лист1!G92=-1,1,IF(Лист1!G92&lt;=$B$15,0,1))</f>
        <v>0</v>
      </c>
      <c r="E108" s="28">
        <f>IF(Лист1!H92=-1,1,IF(Лист1!H92&lt;=$B$15,0,1))</f>
        <v>0</v>
      </c>
      <c r="F108" s="28">
        <f>IF(Лист1!I92=-1,1,IF(Лист1!I92&lt;=$B$15,0,1))</f>
        <v>0</v>
      </c>
      <c r="G108" s="28">
        <f>IF(Лист1!J92=-1,1,IF(Лист1!J92&lt;=$B$15,0,1))</f>
        <v>0</v>
      </c>
      <c r="H108" s="28">
        <f>IF(Лист1!L92=-1,1,IF(Лист1!L92&lt;=$B$15,0,1))</f>
        <v>0</v>
      </c>
      <c r="I108" s="28">
        <f>IF(Лист1!F92=-1,1,IF(Лист1!F92&lt;=$B$15,0,1))</f>
        <v>0</v>
      </c>
      <c r="J108" s="28">
        <f>IF(Лист1!B92=-1,1,IF(Лист1!B92&lt;=$B$15,0,1))</f>
        <v>0</v>
      </c>
      <c r="K108" s="28">
        <f>IF(Лист1!O92=-1,1,IF(Лист1!O92&lt;=$B$15,0,1))</f>
        <v>0</v>
      </c>
      <c r="L108" s="28">
        <f>IF(Лист1!M92=-1,1,IF(Лист1!M92&lt;=$B$15,0,1))</f>
        <v>0</v>
      </c>
      <c r="M108" s="28">
        <f>IF(SUM(B108:C108)+J108&gt;0,2,IF(Лист1!C92=-1,1,IF(Лист1!C92&lt;=$B$15,0,1)))</f>
        <v>0</v>
      </c>
      <c r="N108" s="28">
        <f>IF((SUM(B108:C108)+K108)&gt;0,2,IF(Лист1!P92=-1,1,IF(Лист1!P92&lt;=$B$15,0,1)))</f>
        <v>0</v>
      </c>
      <c r="O108" s="28">
        <f>IF((SUM(B108:C108)+L108)&gt;0,2,IF(Лист1!N92=-1,1,IF(Лист1!N92&lt;=$B$15,0,1)))</f>
        <v>0</v>
      </c>
      <c r="P108" s="28">
        <f>IF(SUM(B108:C108)+J108&gt;0,2,IF(Лист1!D92=-1,1,IF(Лист1!D92&lt;=$B$15,0,1)))</f>
        <v>0</v>
      </c>
      <c r="Q108" s="28">
        <f>IF((SUM(B108:C108)+K108)&gt;0,2,IF(Лист1!Q92=-1,1,IF(Лист1!Q92&lt;=$B$15,0,1)))</f>
        <v>0</v>
      </c>
      <c r="R108" s="28">
        <f t="shared" si="3"/>
        <v>0</v>
      </c>
      <c r="AF108" s="9" t="s">
        <v>21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x14ac:dyDescent="0.25">
      <c r="A109" s="28">
        <f>Лист1!A93</f>
        <v>92</v>
      </c>
      <c r="B109" s="28">
        <f>IF(Лист1!E93=-1,1,IF(Лист1!E93&lt;=$B$15,0,1))</f>
        <v>0</v>
      </c>
      <c r="C109" s="28">
        <f>IF(Лист1!K93=-1,1,IF(Лист1!K93&lt;=$B$15,0,1))</f>
        <v>0</v>
      </c>
      <c r="D109" s="28">
        <f>IF(Лист1!G93=-1,1,IF(Лист1!G93&lt;=$B$15,0,1))</f>
        <v>0</v>
      </c>
      <c r="E109" s="28">
        <f>IF(Лист1!H93=-1,1,IF(Лист1!H93&lt;=$B$15,0,1))</f>
        <v>0</v>
      </c>
      <c r="F109" s="28">
        <f>IF(Лист1!I93=-1,1,IF(Лист1!I93&lt;=$B$15,0,1))</f>
        <v>0</v>
      </c>
      <c r="G109" s="28">
        <f>IF(Лист1!J93=-1,1,IF(Лист1!J93&lt;=$B$15,0,1))</f>
        <v>0</v>
      </c>
      <c r="H109" s="28">
        <f>IF(Лист1!L93=-1,1,IF(Лист1!L93&lt;=$B$15,0,1))</f>
        <v>0</v>
      </c>
      <c r="I109" s="28">
        <f>IF(Лист1!F93=-1,1,IF(Лист1!F93&lt;=$B$15,0,1))</f>
        <v>0</v>
      </c>
      <c r="J109" s="28">
        <f>IF(Лист1!B93=-1,1,IF(Лист1!B93&lt;=$B$15,0,1))</f>
        <v>0</v>
      </c>
      <c r="K109" s="28">
        <f>IF(Лист1!O93=-1,1,IF(Лист1!O93&lt;=$B$15,0,1))</f>
        <v>0</v>
      </c>
      <c r="L109" s="28">
        <f>IF(Лист1!M93=-1,1,IF(Лист1!M93&lt;=$B$15,0,1))</f>
        <v>0</v>
      </c>
      <c r="M109" s="28">
        <f>IF(SUM(B109:C109)+J109&gt;0,2,IF(Лист1!C93=-1,1,IF(Лист1!C93&lt;=$B$15,0,1)))</f>
        <v>0</v>
      </c>
      <c r="N109" s="28">
        <f>IF((SUM(B109:C109)+K109)&gt;0,2,IF(Лист1!P93=-1,1,IF(Лист1!P93&lt;=$B$15,0,1)))</f>
        <v>0</v>
      </c>
      <c r="O109" s="28">
        <f>IF((SUM(B109:C109)+L109)&gt;0,2,IF(Лист1!N93=-1,1,IF(Лист1!N93&lt;=$B$15,0,1)))</f>
        <v>0</v>
      </c>
      <c r="P109" s="28">
        <f>IF(SUM(B109:C109)+J109&gt;0,2,IF(Лист1!D93=-1,1,IF(Лист1!D93&lt;=$B$15,0,1)))</f>
        <v>0</v>
      </c>
      <c r="Q109" s="28">
        <f>IF((SUM(B109:C109)+K109)&gt;0,2,IF(Лист1!Q93=-1,1,IF(Лист1!Q93&lt;=$B$15,0,1)))</f>
        <v>0</v>
      </c>
      <c r="R109" s="28">
        <f t="shared" si="3"/>
        <v>0</v>
      </c>
      <c r="AF109" s="9" t="s">
        <v>22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5">
      <c r="A110" s="28">
        <f>Лист1!A94</f>
        <v>93</v>
      </c>
      <c r="B110" s="28">
        <f>IF(Лист1!E94=-1,1,IF(Лист1!E94&lt;=$B$15,0,1))</f>
        <v>0</v>
      </c>
      <c r="C110" s="28">
        <f>IF(Лист1!K94=-1,1,IF(Лист1!K94&lt;=$B$15,0,1))</f>
        <v>0</v>
      </c>
      <c r="D110" s="28">
        <f>IF(Лист1!G94=-1,1,IF(Лист1!G94&lt;=$B$15,0,1))</f>
        <v>0</v>
      </c>
      <c r="E110" s="28">
        <f>IF(Лист1!H94=-1,1,IF(Лист1!H94&lt;=$B$15,0,1))</f>
        <v>0</v>
      </c>
      <c r="F110" s="28">
        <f>IF(Лист1!I94=-1,1,IF(Лист1!I94&lt;=$B$15,0,1))</f>
        <v>0</v>
      </c>
      <c r="G110" s="28">
        <f>IF(Лист1!J94=-1,1,IF(Лист1!J94&lt;=$B$15,0,1))</f>
        <v>0</v>
      </c>
      <c r="H110" s="28">
        <f>IF(Лист1!L94=-1,1,IF(Лист1!L94&lt;=$B$15,0,1))</f>
        <v>0</v>
      </c>
      <c r="I110" s="28">
        <f>IF(Лист1!F94=-1,1,IF(Лист1!F94&lt;=$B$15,0,1))</f>
        <v>0</v>
      </c>
      <c r="J110" s="28">
        <f>IF(Лист1!B94=-1,1,IF(Лист1!B94&lt;=$B$15,0,1))</f>
        <v>0</v>
      </c>
      <c r="K110" s="28">
        <f>IF(Лист1!O94=-1,1,IF(Лист1!O94&lt;=$B$15,0,1))</f>
        <v>0</v>
      </c>
      <c r="L110" s="28">
        <f>IF(Лист1!M94=-1,1,IF(Лист1!M94&lt;=$B$15,0,1))</f>
        <v>0</v>
      </c>
      <c r="M110" s="28">
        <f>IF(SUM(B110:C110)+J110&gt;0,2,IF(Лист1!C94=-1,1,IF(Лист1!C94&lt;=$B$15,0,1)))</f>
        <v>0</v>
      </c>
      <c r="N110" s="28">
        <f>IF((SUM(B110:C110)+K110)&gt;0,2,IF(Лист1!P94=-1,1,IF(Лист1!P94&lt;=$B$15,0,1)))</f>
        <v>0</v>
      </c>
      <c r="O110" s="28">
        <f>IF((SUM(B110:C110)+L110)&gt;0,2,IF(Лист1!N94=-1,1,IF(Лист1!N94&lt;=$B$15,0,1)))</f>
        <v>0</v>
      </c>
      <c r="P110" s="28">
        <f>IF(SUM(B110:C110)+J110&gt;0,2,IF(Лист1!D94=-1,1,IF(Лист1!D94&lt;=$B$15,0,1)))</f>
        <v>0</v>
      </c>
      <c r="Q110" s="28">
        <f>IF((SUM(B110:C110)+K110)&gt;0,2,IF(Лист1!Q94=-1,1,IF(Лист1!Q94&lt;=$B$15,0,1)))</f>
        <v>0</v>
      </c>
      <c r="R110" s="28">
        <f t="shared" si="3"/>
        <v>0</v>
      </c>
      <c r="AF110" s="9" t="s">
        <v>30</v>
      </c>
      <c r="AG110" s="10"/>
      <c r="AH110" s="3"/>
      <c r="AI110" s="10"/>
      <c r="AJ110" s="10"/>
      <c r="AK110" s="10"/>
      <c r="AL110" s="10"/>
      <c r="AM110" s="10"/>
      <c r="AN110" s="10"/>
      <c r="AO110" s="10"/>
      <c r="AP110" s="10"/>
      <c r="AQ110" s="11"/>
    </row>
    <row r="111" spans="1:43" x14ac:dyDescent="0.25">
      <c r="A111" s="28">
        <f>Лист1!A95</f>
        <v>94</v>
      </c>
      <c r="B111" s="28">
        <f>IF(Лист1!E95=-1,1,IF(Лист1!E95&lt;=$B$15,0,1))</f>
        <v>0</v>
      </c>
      <c r="C111" s="28">
        <f>IF(Лист1!K95=-1,1,IF(Лист1!K95&lt;=$B$15,0,1))</f>
        <v>0</v>
      </c>
      <c r="D111" s="28">
        <f>IF(Лист1!G95=-1,1,IF(Лист1!G95&lt;=$B$15,0,1))</f>
        <v>0</v>
      </c>
      <c r="E111" s="28">
        <f>IF(Лист1!H95=-1,1,IF(Лист1!H95&lt;=$B$15,0,1))</f>
        <v>0</v>
      </c>
      <c r="F111" s="28">
        <f>IF(Лист1!I95=-1,1,IF(Лист1!I95&lt;=$B$15,0,1))</f>
        <v>0</v>
      </c>
      <c r="G111" s="28">
        <f>IF(Лист1!J95=-1,1,IF(Лист1!J95&lt;=$B$15,0,1))</f>
        <v>0</v>
      </c>
      <c r="H111" s="28">
        <f>IF(Лист1!L95=-1,1,IF(Лист1!L95&lt;=$B$15,0,1))</f>
        <v>0</v>
      </c>
      <c r="I111" s="28">
        <f>IF(Лист1!F95=-1,1,IF(Лист1!F95&lt;=$B$15,0,1))</f>
        <v>0</v>
      </c>
      <c r="J111" s="28">
        <f>IF(Лист1!B95=-1,1,IF(Лист1!B95&lt;=$B$15,0,1))</f>
        <v>0</v>
      </c>
      <c r="K111" s="28">
        <f>IF(Лист1!O95=-1,1,IF(Лист1!O95&lt;=$B$15,0,1))</f>
        <v>0</v>
      </c>
      <c r="L111" s="28">
        <f>IF(Лист1!M95=-1,1,IF(Лист1!M95&lt;=$B$15,0,1))</f>
        <v>0</v>
      </c>
      <c r="M111" s="28">
        <f>IF(SUM(B111:C111)+J111&gt;0,2,IF(Лист1!C95=-1,1,IF(Лист1!C95&lt;=$B$15,0,1)))</f>
        <v>0</v>
      </c>
      <c r="N111" s="28">
        <f>IF((SUM(B111:C111)+K111)&gt;0,2,IF(Лист1!P95=-1,1,IF(Лист1!P95&lt;=$B$15,0,1)))</f>
        <v>0</v>
      </c>
      <c r="O111" s="28">
        <f>IF((SUM(B111:C111)+L111)&gt;0,2,IF(Лист1!N95=-1,1,IF(Лист1!N95&lt;=$B$15,0,1)))</f>
        <v>0</v>
      </c>
      <c r="P111" s="28">
        <f>IF(SUM(B111:C111)+J111&gt;0,2,IF(Лист1!D95=-1,1,IF(Лист1!D95&lt;=$B$15,0,1)))</f>
        <v>0</v>
      </c>
      <c r="Q111" s="28">
        <f>IF((SUM(B111:C111)+K111)&gt;0,2,IF(Лист1!Q95=-1,1,IF(Лист1!Q95&lt;=$B$15,0,1)))</f>
        <v>0</v>
      </c>
      <c r="R111" s="28">
        <f t="shared" si="3"/>
        <v>0</v>
      </c>
      <c r="AF111" s="9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1"/>
    </row>
    <row r="112" spans="1:43" x14ac:dyDescent="0.25">
      <c r="A112" s="28">
        <f>Лист1!A96</f>
        <v>95</v>
      </c>
      <c r="B112" s="28">
        <f>IF(Лист1!E96=-1,1,IF(Лист1!E96&lt;=$B$15,0,1))</f>
        <v>0</v>
      </c>
      <c r="C112" s="28">
        <f>IF(Лист1!K96=-1,1,IF(Лист1!K96&lt;=$B$15,0,1))</f>
        <v>0</v>
      </c>
      <c r="D112" s="28">
        <f>IF(Лист1!G96=-1,1,IF(Лист1!G96&lt;=$B$15,0,1))</f>
        <v>0</v>
      </c>
      <c r="E112" s="28">
        <f>IF(Лист1!H96=-1,1,IF(Лист1!H96&lt;=$B$15,0,1))</f>
        <v>0</v>
      </c>
      <c r="F112" s="28">
        <f>IF(Лист1!I96=-1,1,IF(Лист1!I96&lt;=$B$15,0,1))</f>
        <v>0</v>
      </c>
      <c r="G112" s="28">
        <f>IF(Лист1!J96=-1,1,IF(Лист1!J96&lt;=$B$15,0,1))</f>
        <v>0</v>
      </c>
      <c r="H112" s="28">
        <f>IF(Лист1!L96=-1,1,IF(Лист1!L96&lt;=$B$15,0,1))</f>
        <v>0</v>
      </c>
      <c r="I112" s="28">
        <f>IF(Лист1!F96=-1,1,IF(Лист1!F96&lt;=$B$15,0,1))</f>
        <v>0</v>
      </c>
      <c r="J112" s="28">
        <f>IF(Лист1!B96=-1,1,IF(Лист1!B96&lt;=$B$15,0,1))</f>
        <v>0</v>
      </c>
      <c r="K112" s="28">
        <f>IF(Лист1!O96=-1,1,IF(Лист1!O96&lt;=$B$15,0,1))</f>
        <v>0</v>
      </c>
      <c r="L112" s="28">
        <f>IF(Лист1!M96=-1,1,IF(Лист1!M96&lt;=$B$15,0,1))</f>
        <v>0</v>
      </c>
      <c r="M112" s="28">
        <f>IF(SUM(B112:C112)+J112&gt;0,2,IF(Лист1!C96=-1,1,IF(Лист1!C96&lt;=$B$15,0,1)))</f>
        <v>0</v>
      </c>
      <c r="N112" s="28">
        <f>IF((SUM(B112:C112)+K112)&gt;0,2,IF(Лист1!P96=-1,1,IF(Лист1!P96&lt;=$B$15,0,1)))</f>
        <v>0</v>
      </c>
      <c r="O112" s="28">
        <f>IF((SUM(B112:C112)+L112)&gt;0,2,IF(Лист1!N96=-1,1,IF(Лист1!N96&lt;=$B$15,0,1)))</f>
        <v>0</v>
      </c>
      <c r="P112" s="28">
        <f>IF(SUM(B112:C112)+J112&gt;0,2,IF(Лист1!D96=-1,1,IF(Лист1!D96&lt;=$B$15,0,1)))</f>
        <v>0</v>
      </c>
      <c r="Q112" s="28">
        <f>IF((SUM(B112:C112)+K112)&gt;0,2,IF(Лист1!Q96=-1,1,IF(Лист1!Q96&lt;=$B$15,0,1)))</f>
        <v>0</v>
      </c>
      <c r="R112" s="28">
        <f t="shared" si="3"/>
        <v>0</v>
      </c>
      <c r="AF112" s="9" t="s">
        <v>23</v>
      </c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1"/>
    </row>
    <row r="113" spans="1:46" x14ac:dyDescent="0.25">
      <c r="A113" s="28">
        <f>Лист1!A97</f>
        <v>96</v>
      </c>
      <c r="B113" s="28">
        <f>IF(Лист1!E97=-1,1,IF(Лист1!E97&lt;=$B$15,0,1))</f>
        <v>0</v>
      </c>
      <c r="C113" s="28">
        <f>IF(Лист1!K97=-1,1,IF(Лист1!K97&lt;=$B$15,0,1))</f>
        <v>0</v>
      </c>
      <c r="D113" s="28">
        <f>IF(Лист1!G97=-1,1,IF(Лист1!G97&lt;=$B$15,0,1))</f>
        <v>0</v>
      </c>
      <c r="E113" s="28">
        <f>IF(Лист1!H97=-1,1,IF(Лист1!H97&lt;=$B$15,0,1))</f>
        <v>0</v>
      </c>
      <c r="F113" s="28">
        <f>IF(Лист1!I97=-1,1,IF(Лист1!I97&lt;=$B$15,0,1))</f>
        <v>0</v>
      </c>
      <c r="G113" s="28">
        <f>IF(Лист1!J97=-1,1,IF(Лист1!J97&lt;=$B$15,0,1))</f>
        <v>0</v>
      </c>
      <c r="H113" s="28">
        <f>IF(Лист1!L97=-1,1,IF(Лист1!L97&lt;=$B$15,0,1))</f>
        <v>0</v>
      </c>
      <c r="I113" s="28">
        <f>IF(Лист1!F97=-1,1,IF(Лист1!F97&lt;=$B$15,0,1))</f>
        <v>0</v>
      </c>
      <c r="J113" s="28">
        <f>IF(Лист1!B97=-1,1,IF(Лист1!B97&lt;=$B$15,0,1))</f>
        <v>0</v>
      </c>
      <c r="K113" s="28">
        <f>IF(Лист1!O97=-1,1,IF(Лист1!O97&lt;=$B$15,0,1))</f>
        <v>0</v>
      </c>
      <c r="L113" s="28">
        <f>IF(Лист1!M97=-1,1,IF(Лист1!M97&lt;=$B$15,0,1))</f>
        <v>0</v>
      </c>
      <c r="M113" s="28">
        <f>IF(SUM(B113:C113)+J113&gt;0,2,IF(Лист1!C97=-1,1,IF(Лист1!C97&lt;=$B$15,0,1)))</f>
        <v>0</v>
      </c>
      <c r="N113" s="28">
        <f>IF((SUM(B113:C113)+K113)&gt;0,2,IF(Лист1!P97=-1,1,IF(Лист1!P97&lt;=$B$15,0,1)))</f>
        <v>0</v>
      </c>
      <c r="O113" s="28">
        <f>IF((SUM(B113:C113)+L113)&gt;0,2,IF(Лист1!N97=-1,1,IF(Лист1!N97&lt;=$B$15,0,1)))</f>
        <v>0</v>
      </c>
      <c r="P113" s="28">
        <f>IF(SUM(B113:C113)+J113&gt;0,2,IF(Лист1!D97=-1,1,IF(Лист1!D97&lt;=$B$15,0,1)))</f>
        <v>0</v>
      </c>
      <c r="Q113" s="28">
        <f>IF((SUM(B113:C113)+K113)&gt;0,2,IF(Лист1!Q97=-1,1,IF(Лист1!Q97&lt;=$B$15,0,1)))</f>
        <v>0</v>
      </c>
      <c r="R113" s="28">
        <f t="shared" si="3"/>
        <v>0</v>
      </c>
      <c r="AF113" s="9" t="s">
        <v>24</v>
      </c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1"/>
    </row>
    <row r="114" spans="1:46" x14ac:dyDescent="0.25">
      <c r="A114" s="28">
        <f>Лист1!A98</f>
        <v>97</v>
      </c>
      <c r="B114" s="28">
        <f>IF(Лист1!E98=-1,1,IF(Лист1!E98&lt;=$B$15,0,1))</f>
        <v>0</v>
      </c>
      <c r="C114" s="28">
        <f>IF(Лист1!K98=-1,1,IF(Лист1!K98&lt;=$B$15,0,1))</f>
        <v>0</v>
      </c>
      <c r="D114" s="28">
        <f>IF(Лист1!G98=-1,1,IF(Лист1!G98&lt;=$B$15,0,1))</f>
        <v>0</v>
      </c>
      <c r="E114" s="28">
        <f>IF(Лист1!H98=-1,1,IF(Лист1!H98&lt;=$B$15,0,1))</f>
        <v>0</v>
      </c>
      <c r="F114" s="28">
        <f>IF(Лист1!I98=-1,1,IF(Лист1!I98&lt;=$B$15,0,1))</f>
        <v>0</v>
      </c>
      <c r="G114" s="28">
        <f>IF(Лист1!J98=-1,1,IF(Лист1!J98&lt;=$B$15,0,1))</f>
        <v>0</v>
      </c>
      <c r="H114" s="28">
        <f>IF(Лист1!L98=-1,1,IF(Лист1!L98&lt;=$B$15,0,1))</f>
        <v>0</v>
      </c>
      <c r="I114" s="28">
        <f>IF(Лист1!F98=-1,1,IF(Лист1!F98&lt;=$B$15,0,1))</f>
        <v>0</v>
      </c>
      <c r="J114" s="28">
        <f>IF(Лист1!B98=-1,1,IF(Лист1!B98&lt;=$B$15,0,1))</f>
        <v>0</v>
      </c>
      <c r="K114" s="28">
        <f>IF(Лист1!O98=-1,1,IF(Лист1!O98&lt;=$B$15,0,1))</f>
        <v>0</v>
      </c>
      <c r="L114" s="28">
        <f>IF(Лист1!M98=-1,1,IF(Лист1!M98&lt;=$B$15,0,1))</f>
        <v>0</v>
      </c>
      <c r="M114" s="28">
        <f>IF(SUM(B114:C114)+J114&gt;0,2,IF(Лист1!C98=-1,1,IF(Лист1!C98&lt;=$B$15,0,1)))</f>
        <v>1</v>
      </c>
      <c r="N114" s="28">
        <f>IF((SUM(B114:C114)+K114)&gt;0,2,IF(Лист1!P98=-1,1,IF(Лист1!P98&lt;=$B$15,0,1)))</f>
        <v>0</v>
      </c>
      <c r="O114" s="28">
        <f>IF((SUM(B114:C114)+L114)&gt;0,2,IF(Лист1!N98=-1,1,IF(Лист1!N98&lt;=$B$15,0,1)))</f>
        <v>0</v>
      </c>
      <c r="P114" s="28">
        <f>IF(SUM(B114:C114)+J114&gt;0,2,IF(Лист1!D98=-1,1,IF(Лист1!D98&lt;=$B$15,0,1)))</f>
        <v>1</v>
      </c>
      <c r="Q114" s="28">
        <f>IF((SUM(B114:C114)+K114)&gt;0,2,IF(Лист1!Q98=-1,1,IF(Лист1!Q98&lt;=$B$15,0,1)))</f>
        <v>0</v>
      </c>
      <c r="R114" s="28">
        <f t="shared" si="3"/>
        <v>1</v>
      </c>
      <c r="AF114" s="9" t="s">
        <v>25</v>
      </c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1"/>
    </row>
    <row r="115" spans="1:46" x14ac:dyDescent="0.25">
      <c r="A115" s="28">
        <f>Лист1!A99</f>
        <v>98</v>
      </c>
      <c r="B115" s="28">
        <f>IF(Лист1!E99=-1,1,IF(Лист1!E99&lt;=$B$15,0,1))</f>
        <v>0</v>
      </c>
      <c r="C115" s="28">
        <f>IF(Лист1!K99=-1,1,IF(Лист1!K99&lt;=$B$15,0,1))</f>
        <v>0</v>
      </c>
      <c r="D115" s="28">
        <f>IF(Лист1!G99=-1,1,IF(Лист1!G99&lt;=$B$15,0,1))</f>
        <v>0</v>
      </c>
      <c r="E115" s="28">
        <f>IF(Лист1!H99=-1,1,IF(Лист1!H99&lt;=$B$15,0,1))</f>
        <v>0</v>
      </c>
      <c r="F115" s="28">
        <f>IF(Лист1!I99=-1,1,IF(Лист1!I99&lt;=$B$15,0,1))</f>
        <v>0</v>
      </c>
      <c r="G115" s="28">
        <f>IF(Лист1!J99=-1,1,IF(Лист1!J99&lt;=$B$15,0,1))</f>
        <v>0</v>
      </c>
      <c r="H115" s="28">
        <f>IF(Лист1!L99=-1,1,IF(Лист1!L99&lt;=$B$15,0,1))</f>
        <v>0</v>
      </c>
      <c r="I115" s="28">
        <f>IF(Лист1!F99=-1,1,IF(Лист1!F99&lt;=$B$15,0,1))</f>
        <v>0</v>
      </c>
      <c r="J115" s="28">
        <f>IF(Лист1!B99=-1,1,IF(Лист1!B99&lt;=$B$15,0,1))</f>
        <v>0</v>
      </c>
      <c r="K115" s="28">
        <f>IF(Лист1!O99=-1,1,IF(Лист1!O99&lt;=$B$15,0,1))</f>
        <v>0</v>
      </c>
      <c r="L115" s="28">
        <f>IF(Лист1!M99=-1,1,IF(Лист1!M99&lt;=$B$15,0,1))</f>
        <v>0</v>
      </c>
      <c r="M115" s="28">
        <f>IF(SUM(B115:C115)+J115&gt;0,2,IF(Лист1!C99=-1,1,IF(Лист1!C99&lt;=$B$15,0,1)))</f>
        <v>0</v>
      </c>
      <c r="N115" s="28">
        <f>IF((SUM(B115:C115)+K115)&gt;0,2,IF(Лист1!P99=-1,1,IF(Лист1!P99&lt;=$B$15,0,1)))</f>
        <v>0</v>
      </c>
      <c r="O115" s="28">
        <f>IF((SUM(B115:C115)+L115)&gt;0,2,IF(Лист1!N99=-1,1,IF(Лист1!N99&lt;=$B$15,0,1)))</f>
        <v>0</v>
      </c>
      <c r="P115" s="28">
        <f>IF(SUM(B115:C115)+J115&gt;0,2,IF(Лист1!D99=-1,1,IF(Лист1!D99&lt;=$B$15,0,1)))</f>
        <v>0</v>
      </c>
      <c r="Q115" s="28">
        <f>IF((SUM(B115:C115)+K115)&gt;0,2,IF(Лист1!Q99=-1,1,IF(Лист1!Q99&lt;=$B$15,0,1)))</f>
        <v>0</v>
      </c>
      <c r="R115" s="28">
        <f t="shared" si="3"/>
        <v>0</v>
      </c>
      <c r="AF115" s="9" t="s">
        <v>35</v>
      </c>
      <c r="AG115" s="10" t="str">
        <f>AF31</f>
        <v>\testIX</v>
      </c>
      <c r="AH115" s="10" t="s">
        <v>34</v>
      </c>
      <c r="AI115" s="10"/>
      <c r="AJ115" s="10"/>
      <c r="AK115" s="10" t="str">
        <f>J17</f>
        <v>DPRAM4KX64DATA_1,98</v>
      </c>
      <c r="AL115" s="10" t="s">
        <v>32</v>
      </c>
      <c r="AM115" s="10"/>
      <c r="AN115" s="10"/>
      <c r="AO115" s="10"/>
      <c r="AP115" s="10"/>
      <c r="AQ115" s="11"/>
    </row>
    <row r="116" spans="1:46" x14ac:dyDescent="0.25">
      <c r="A116" s="28">
        <f>Лист1!A100</f>
        <v>99</v>
      </c>
      <c r="B116" s="28">
        <f>IF(Лист1!E100=-1,1,IF(Лист1!E100&lt;=$B$15,0,1))</f>
        <v>0</v>
      </c>
      <c r="C116" s="28">
        <f>IF(Лист1!K100=-1,1,IF(Лист1!K100&lt;=$B$15,0,1))</f>
        <v>0</v>
      </c>
      <c r="D116" s="28">
        <f>IF(Лист1!G100=-1,1,IF(Лист1!G100&lt;=$B$15,0,1))</f>
        <v>0</v>
      </c>
      <c r="E116" s="28">
        <f>IF(Лист1!H100=-1,1,IF(Лист1!H100&lt;=$B$15,0,1))</f>
        <v>0</v>
      </c>
      <c r="F116" s="28">
        <f>IF(Лист1!I100=-1,1,IF(Лист1!I100&lt;=$B$15,0,1))</f>
        <v>0</v>
      </c>
      <c r="G116" s="28">
        <f>IF(Лист1!J100=-1,1,IF(Лист1!J100&lt;=$B$15,0,1))</f>
        <v>0</v>
      </c>
      <c r="H116" s="28">
        <f>IF(Лист1!L100=-1,1,IF(Лист1!L100&lt;=$B$15,0,1))</f>
        <v>0</v>
      </c>
      <c r="I116" s="28">
        <f>IF(Лист1!F100=-1,1,IF(Лист1!F100&lt;=$B$15,0,1))</f>
        <v>0</v>
      </c>
      <c r="J116" s="28">
        <f>IF(Лист1!B100=-1,1,IF(Лист1!B100&lt;=$B$15,0,1))</f>
        <v>0</v>
      </c>
      <c r="K116" s="28">
        <f>IF(Лист1!O100=-1,1,IF(Лист1!O100&lt;=$B$15,0,1))</f>
        <v>0</v>
      </c>
      <c r="L116" s="28">
        <f>IF(Лист1!M100=-1,1,IF(Лист1!M100&lt;=$B$15,0,1))</f>
        <v>0</v>
      </c>
      <c r="M116" s="28">
        <f>IF(SUM(B116:C116)+J116&gt;0,2,IF(Лист1!C100=-1,1,IF(Лист1!C100&lt;=$B$15,0,1)))</f>
        <v>0</v>
      </c>
      <c r="N116" s="28">
        <f>IF((SUM(B116:C116)+K116)&gt;0,2,IF(Лист1!P100=-1,1,IF(Лист1!P100&lt;=$B$15,0,1)))</f>
        <v>0</v>
      </c>
      <c r="O116" s="28">
        <f>IF((SUM(B116:C116)+L116)&gt;0,2,IF(Лист1!N100=-1,1,IF(Лист1!N100&lt;=$B$15,0,1)))</f>
        <v>0</v>
      </c>
      <c r="P116" s="28">
        <f>IF(SUM(B116:C116)+J116&gt;0,2,IF(Лист1!D100=-1,1,IF(Лист1!D100&lt;=$B$15,0,1)))</f>
        <v>0</v>
      </c>
      <c r="Q116" s="28">
        <f>IF((SUM(B116:C116)+K116)&gt;0,2,IF(Лист1!Q100=-1,1,IF(Лист1!Q100&lt;=$B$15,0,1)))</f>
        <v>0</v>
      </c>
      <c r="R116" s="28">
        <f t="shared" si="3"/>
        <v>0</v>
      </c>
      <c r="AF116" s="9" t="s">
        <v>26</v>
      </c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1"/>
    </row>
    <row r="117" spans="1:46" x14ac:dyDescent="0.25">
      <c r="A117" s="28">
        <f>Лист1!A101</f>
        <v>100</v>
      </c>
      <c r="B117" s="28">
        <f>IF(Лист1!E101=-1,1,IF(Лист1!E101&lt;=$B$15,0,1))</f>
        <v>0</v>
      </c>
      <c r="C117" s="28">
        <f>IF(Лист1!K101=-1,1,IF(Лист1!K101&lt;=$B$15,0,1))</f>
        <v>0</v>
      </c>
      <c r="D117" s="28">
        <f>IF(Лист1!G101=-1,1,IF(Лист1!G101&lt;=$B$15,0,1))</f>
        <v>0</v>
      </c>
      <c r="E117" s="28">
        <f>IF(Лист1!H101=-1,1,IF(Лист1!H101&lt;=$B$15,0,1))</f>
        <v>0</v>
      </c>
      <c r="F117" s="28">
        <f>IF(Лист1!I101=-1,1,IF(Лист1!I101&lt;=$B$15,0,1))</f>
        <v>0</v>
      </c>
      <c r="G117" s="28">
        <f>IF(Лист1!J101=-1,1,IF(Лист1!J101&lt;=$B$15,0,1))</f>
        <v>0</v>
      </c>
      <c r="H117" s="28">
        <f>IF(Лист1!L101=-1,1,IF(Лист1!L101&lt;=$B$15,0,1))</f>
        <v>0</v>
      </c>
      <c r="I117" s="28">
        <f>IF(Лист1!F101=-1,1,IF(Лист1!F101&lt;=$B$15,0,1))</f>
        <v>0</v>
      </c>
      <c r="J117" s="28">
        <f>IF(Лист1!B101=-1,1,IF(Лист1!B101&lt;=$B$15,0,1))</f>
        <v>0</v>
      </c>
      <c r="K117" s="28">
        <f>IF(Лист1!O101=-1,1,IF(Лист1!O101&lt;=$B$15,0,1))</f>
        <v>0</v>
      </c>
      <c r="L117" s="28">
        <f>IF(Лист1!M101=-1,1,IF(Лист1!M101&lt;=$B$15,0,1))</f>
        <v>0</v>
      </c>
      <c r="M117" s="28">
        <f>IF(SUM(B117:C117)+J117&gt;0,2,IF(Лист1!C101=-1,1,IF(Лист1!C101&lt;=$B$15,0,1)))</f>
        <v>0</v>
      </c>
      <c r="N117" s="28">
        <f>IF((SUM(B117:C117)+K117)&gt;0,2,IF(Лист1!P101=-1,1,IF(Лист1!P101&lt;=$B$15,0,1)))</f>
        <v>0</v>
      </c>
      <c r="O117" s="28">
        <f>IF((SUM(B117:C117)+L117)&gt;0,2,IF(Лист1!N101=-1,1,IF(Лист1!N101&lt;=$B$15,0,1)))</f>
        <v>0</v>
      </c>
      <c r="P117" s="28">
        <f>IF(SUM(B117:C117)+J117&gt;0,2,IF(Лист1!D101=-1,1,IF(Лист1!D101&lt;=$B$15,0,1)))</f>
        <v>0</v>
      </c>
      <c r="Q117" s="28">
        <f>IF((SUM(B117:C117)+K117)&gt;0,2,IF(Лист1!Q101=-1,1,IF(Лист1!Q101&lt;=$B$15,0,1)))</f>
        <v>0</v>
      </c>
      <c r="R117" s="28">
        <f t="shared" si="3"/>
        <v>0</v>
      </c>
      <c r="AF117" s="9" t="s">
        <v>27</v>
      </c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1"/>
    </row>
    <row r="118" spans="1:46" x14ac:dyDescent="0.25">
      <c r="A118" s="28">
        <f>Лист1!A102</f>
        <v>101</v>
      </c>
      <c r="B118" s="28">
        <f>IF(Лист1!E102=-1,1,IF(Лист1!E102&lt;=$B$15,0,1))</f>
        <v>0</v>
      </c>
      <c r="C118" s="28">
        <f>IF(Лист1!K102=-1,1,IF(Лист1!K102&lt;=$B$15,0,1))</f>
        <v>0</v>
      </c>
      <c r="D118" s="28">
        <f>IF(Лист1!G102=-1,1,IF(Лист1!G102&lt;=$B$15,0,1))</f>
        <v>0</v>
      </c>
      <c r="E118" s="28">
        <f>IF(Лист1!H102=-1,1,IF(Лист1!H102&lt;=$B$15,0,1))</f>
        <v>0</v>
      </c>
      <c r="F118" s="28">
        <f>IF(Лист1!I102=-1,1,IF(Лист1!I102&lt;=$B$15,0,1))</f>
        <v>0</v>
      </c>
      <c r="G118" s="28">
        <f>IF(Лист1!J102=-1,1,IF(Лист1!J102&lt;=$B$15,0,1))</f>
        <v>0</v>
      </c>
      <c r="H118" s="28">
        <f>IF(Лист1!L102=-1,1,IF(Лист1!L102&lt;=$B$15,0,1))</f>
        <v>0</v>
      </c>
      <c r="I118" s="28">
        <f>IF(Лист1!F102=-1,1,IF(Лист1!F102&lt;=$B$15,0,1))</f>
        <v>0</v>
      </c>
      <c r="J118" s="28">
        <f>IF(Лист1!B102=-1,1,IF(Лист1!B102&lt;=$B$15,0,1))</f>
        <v>0</v>
      </c>
      <c r="K118" s="28">
        <f>IF(Лист1!O102=-1,1,IF(Лист1!O102&lt;=$B$15,0,1))</f>
        <v>0</v>
      </c>
      <c r="L118" s="28">
        <f>IF(Лист1!M102=-1,1,IF(Лист1!M102&lt;=$B$15,0,1))</f>
        <v>0</v>
      </c>
      <c r="M118" s="28">
        <f>IF(SUM(B118:C118)+J118&gt;0,2,IF(Лист1!C102=-1,1,IF(Лист1!C102&lt;=$B$15,0,1)))</f>
        <v>0</v>
      </c>
      <c r="N118" s="28">
        <f>IF((SUM(B118:C118)+K118)&gt;0,2,IF(Лист1!P102=-1,1,IF(Лист1!P102&lt;=$B$15,0,1)))</f>
        <v>0</v>
      </c>
      <c r="O118" s="28">
        <f>IF((SUM(B118:C118)+L118)&gt;0,2,IF(Лист1!N102=-1,1,IF(Лист1!N102&lt;=$B$15,0,1)))</f>
        <v>0</v>
      </c>
      <c r="P118" s="28">
        <f>IF(SUM(B118:C118)+J118&gt;0,2,IF(Лист1!D102=-1,1,IF(Лист1!D102&lt;=$B$15,0,1)))</f>
        <v>0</v>
      </c>
      <c r="Q118" s="28">
        <f>IF((SUM(B118:C118)+K118)&gt;0,2,IF(Лист1!Q102=-1,1,IF(Лист1!Q102&lt;=$B$15,0,1)))</f>
        <v>0</v>
      </c>
      <c r="R118" s="28">
        <f t="shared" si="3"/>
        <v>0</v>
      </c>
      <c r="AF118" s="9" t="s">
        <v>25</v>
      </c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1"/>
    </row>
    <row r="119" spans="1:46" x14ac:dyDescent="0.25">
      <c r="A119" s="28">
        <f>Лист1!A103</f>
        <v>102</v>
      </c>
      <c r="B119" s="28">
        <f>IF(Лист1!E103=-1,1,IF(Лист1!E103&lt;=$B$15,0,1))</f>
        <v>0</v>
      </c>
      <c r="C119" s="28">
        <f>IF(Лист1!K103=-1,1,IF(Лист1!K103&lt;=$B$15,0,1))</f>
        <v>0</v>
      </c>
      <c r="D119" s="28">
        <f>IF(Лист1!G103=-1,1,IF(Лист1!G103&lt;=$B$15,0,1))</f>
        <v>0</v>
      </c>
      <c r="E119" s="28">
        <f>IF(Лист1!H103=-1,1,IF(Лист1!H103&lt;=$B$15,0,1))</f>
        <v>0</v>
      </c>
      <c r="F119" s="28">
        <f>IF(Лист1!I103=-1,1,IF(Лист1!I103&lt;=$B$15,0,1))</f>
        <v>0</v>
      </c>
      <c r="G119" s="28">
        <f>IF(Лист1!J103=-1,1,IF(Лист1!J103&lt;=$B$15,0,1))</f>
        <v>0</v>
      </c>
      <c r="H119" s="28">
        <f>IF(Лист1!L103=-1,1,IF(Лист1!L103&lt;=$B$15,0,1))</f>
        <v>0</v>
      </c>
      <c r="I119" s="28">
        <f>IF(Лист1!F103=-1,1,IF(Лист1!F103&lt;=$B$15,0,1))</f>
        <v>0</v>
      </c>
      <c r="J119" s="28">
        <f>IF(Лист1!B103=-1,1,IF(Лист1!B103&lt;=$B$15,0,1))</f>
        <v>0</v>
      </c>
      <c r="K119" s="28">
        <f>IF(Лист1!O103=-1,1,IF(Лист1!O103&lt;=$B$15,0,1))</f>
        <v>0</v>
      </c>
      <c r="L119" s="28">
        <f>IF(Лист1!M103=-1,1,IF(Лист1!M103&lt;=$B$15,0,1))</f>
        <v>0</v>
      </c>
      <c r="M119" s="28">
        <f>IF(SUM(B119:C119)+J119&gt;0,2,IF(Лист1!C103=-1,1,IF(Лист1!C103&lt;=$B$15,0,1)))</f>
        <v>0</v>
      </c>
      <c r="N119" s="28">
        <f>IF((SUM(B119:C119)+K119)&gt;0,2,IF(Лист1!P103=-1,1,IF(Лист1!P103&lt;=$B$15,0,1)))</f>
        <v>0</v>
      </c>
      <c r="O119" s="28">
        <f>IF((SUM(B119:C119)+L119)&gt;0,2,IF(Лист1!N103=-1,1,IF(Лист1!N103&lt;=$B$15,0,1)))</f>
        <v>0</v>
      </c>
      <c r="P119" s="28">
        <f>IF(SUM(B119:C119)+J119&gt;0,2,IF(Лист1!D103=-1,1,IF(Лист1!D103&lt;=$B$15,0,1)))</f>
        <v>0</v>
      </c>
      <c r="Q119" s="28">
        <f>IF((SUM(B119:C119)+K119)&gt;0,2,IF(Лист1!Q103=-1,1,IF(Лист1!Q103&lt;=$B$15,0,1)))</f>
        <v>0</v>
      </c>
      <c r="R119" s="28">
        <f t="shared" si="3"/>
        <v>0</v>
      </c>
      <c r="AF119" s="9" t="s">
        <v>35</v>
      </c>
      <c r="AG119" s="10" t="str">
        <f>AF32</f>
        <v>\testX</v>
      </c>
      <c r="AH119" s="10" t="s">
        <v>34</v>
      </c>
      <c r="AI119" s="10"/>
      <c r="AJ119" s="10"/>
      <c r="AK119" s="10" t="str">
        <f>K17</f>
        <v>SPRAMB2KX18DATA_1,98</v>
      </c>
      <c r="AL119" s="10" t="s">
        <v>32</v>
      </c>
      <c r="AM119" s="10"/>
      <c r="AN119" s="10"/>
      <c r="AO119" s="10"/>
      <c r="AP119" s="10"/>
      <c r="AQ119" s="11"/>
    </row>
    <row r="120" spans="1:46" x14ac:dyDescent="0.25">
      <c r="A120" s="28">
        <f>Лист1!A104</f>
        <v>103</v>
      </c>
      <c r="B120" s="28">
        <f>IF(Лист1!E104=-1,1,IF(Лист1!E104&lt;=$B$15,0,1))</f>
        <v>0</v>
      </c>
      <c r="C120" s="28">
        <f>IF(Лист1!K104=-1,1,IF(Лист1!K104&lt;=$B$15,0,1))</f>
        <v>0</v>
      </c>
      <c r="D120" s="28">
        <f>IF(Лист1!G104=-1,1,IF(Лист1!G104&lt;=$B$15,0,1))</f>
        <v>0</v>
      </c>
      <c r="E120" s="28">
        <f>IF(Лист1!H104=-1,1,IF(Лист1!H104&lt;=$B$15,0,1))</f>
        <v>0</v>
      </c>
      <c r="F120" s="28">
        <f>IF(Лист1!I104=-1,1,IF(Лист1!I104&lt;=$B$15,0,1))</f>
        <v>0</v>
      </c>
      <c r="G120" s="28">
        <f>IF(Лист1!J104=-1,1,IF(Лист1!J104&lt;=$B$15,0,1))</f>
        <v>0</v>
      </c>
      <c r="H120" s="28">
        <f>IF(Лист1!L104=-1,1,IF(Лист1!L104&lt;=$B$15,0,1))</f>
        <v>0</v>
      </c>
      <c r="I120" s="28">
        <f>IF(Лист1!F104=-1,1,IF(Лист1!F104&lt;=$B$15,0,1))</f>
        <v>0</v>
      </c>
      <c r="J120" s="28">
        <f>IF(Лист1!B104=-1,1,IF(Лист1!B104&lt;=$B$15,0,1))</f>
        <v>0</v>
      </c>
      <c r="K120" s="28">
        <f>IF(Лист1!O104=-1,1,IF(Лист1!O104&lt;=$B$15,0,1))</f>
        <v>0</v>
      </c>
      <c r="L120" s="28">
        <f>IF(Лист1!M104=-1,1,IF(Лист1!M104&lt;=$B$15,0,1))</f>
        <v>0</v>
      </c>
      <c r="M120" s="28">
        <f>IF(SUM(B120:C120)+J120&gt;0,2,IF(Лист1!C104=-1,1,IF(Лист1!C104&lt;=$B$15,0,1)))</f>
        <v>0</v>
      </c>
      <c r="N120" s="28">
        <f>IF((SUM(B120:C120)+K120)&gt;0,2,IF(Лист1!P104=-1,1,IF(Лист1!P104&lt;=$B$15,0,1)))</f>
        <v>0</v>
      </c>
      <c r="O120" s="28">
        <f>IF((SUM(B120:C120)+L120)&gt;0,2,IF(Лист1!N104=-1,1,IF(Лист1!N104&lt;=$B$15,0,1)))</f>
        <v>0</v>
      </c>
      <c r="P120" s="28">
        <f>IF(SUM(B120:C120)+J120&gt;0,2,IF(Лист1!D104=-1,1,IF(Лист1!D104&lt;=$B$15,0,1)))</f>
        <v>0</v>
      </c>
      <c r="Q120" s="28">
        <f>IF((SUM(B120:C120)+K120)&gt;0,2,IF(Лист1!Q104=-1,1,IF(Лист1!Q104&lt;=$B$15,0,1)))</f>
        <v>0</v>
      </c>
      <c r="R120" s="28">
        <f t="shared" si="3"/>
        <v>0</v>
      </c>
      <c r="AF120" s="9" t="s">
        <v>26</v>
      </c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1"/>
    </row>
    <row r="121" spans="1:46" x14ac:dyDescent="0.25">
      <c r="A121" s="28">
        <f>Лист1!A105</f>
        <v>104</v>
      </c>
      <c r="B121" s="28">
        <f>IF(Лист1!E105=-1,1,IF(Лист1!E105&lt;=$B$15,0,1))</f>
        <v>0</v>
      </c>
      <c r="C121" s="28">
        <f>IF(Лист1!K105=-1,1,IF(Лист1!K105&lt;=$B$15,0,1))</f>
        <v>0</v>
      </c>
      <c r="D121" s="28">
        <f>IF(Лист1!G105=-1,1,IF(Лист1!G105&lt;=$B$15,0,1))</f>
        <v>0</v>
      </c>
      <c r="E121" s="28">
        <f>IF(Лист1!H105=-1,1,IF(Лист1!H105&lt;=$B$15,0,1))</f>
        <v>0</v>
      </c>
      <c r="F121" s="28">
        <f>IF(Лист1!I105=-1,1,IF(Лист1!I105&lt;=$B$15,0,1))</f>
        <v>0</v>
      </c>
      <c r="G121" s="28">
        <f>IF(Лист1!J105=-1,1,IF(Лист1!J105&lt;=$B$15,0,1))</f>
        <v>0</v>
      </c>
      <c r="H121" s="28">
        <f>IF(Лист1!L105=-1,1,IF(Лист1!L105&lt;=$B$15,0,1))</f>
        <v>0</v>
      </c>
      <c r="I121" s="28">
        <f>IF(Лист1!F105=-1,1,IF(Лист1!F105&lt;=$B$15,0,1))</f>
        <v>0</v>
      </c>
      <c r="J121" s="28">
        <f>IF(Лист1!B105=-1,1,IF(Лист1!B105&lt;=$B$15,0,1))</f>
        <v>0</v>
      </c>
      <c r="K121" s="28">
        <f>IF(Лист1!O105=-1,1,IF(Лист1!O105&lt;=$B$15,0,1))</f>
        <v>0</v>
      </c>
      <c r="L121" s="28">
        <f>IF(Лист1!M105=-1,1,IF(Лист1!M105&lt;=$B$15,0,1))</f>
        <v>0</v>
      </c>
      <c r="M121" s="28">
        <f>IF(SUM(B121:C121)+J121&gt;0,2,IF(Лист1!C105=-1,1,IF(Лист1!C105&lt;=$B$15,0,1)))</f>
        <v>0</v>
      </c>
      <c r="N121" s="28">
        <f>IF((SUM(B121:C121)+K121)&gt;0,2,IF(Лист1!P105=-1,1,IF(Лист1!P105&lt;=$B$15,0,1)))</f>
        <v>0</v>
      </c>
      <c r="O121" s="28">
        <f>IF((SUM(B121:C121)+L121)&gt;0,2,IF(Лист1!N105=-1,1,IF(Лист1!N105&lt;=$B$15,0,1)))</f>
        <v>0</v>
      </c>
      <c r="P121" s="28">
        <f>IF(SUM(B121:C121)+J121&gt;0,2,IF(Лист1!D105=-1,1,IF(Лист1!D105&lt;=$B$15,0,1)))</f>
        <v>0</v>
      </c>
      <c r="Q121" s="28">
        <f>IF((SUM(B121:C121)+K121)&gt;0,2,IF(Лист1!Q105=-1,1,IF(Лист1!Q105&lt;=$B$15,0,1)))</f>
        <v>0</v>
      </c>
      <c r="R121" s="28">
        <f t="shared" si="3"/>
        <v>0</v>
      </c>
      <c r="AF121" s="9" t="s">
        <v>28</v>
      </c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1"/>
    </row>
    <row r="122" spans="1:46" x14ac:dyDescent="0.25">
      <c r="A122" s="28">
        <f>Лист1!A106</f>
        <v>105</v>
      </c>
      <c r="B122" s="28">
        <f>IF(Лист1!E106=-1,1,IF(Лист1!E106&lt;=$B$15,0,1))</f>
        <v>0</v>
      </c>
      <c r="C122" s="28">
        <f>IF(Лист1!K106=-1,1,IF(Лист1!K106&lt;=$B$15,0,1))</f>
        <v>0</v>
      </c>
      <c r="D122" s="28">
        <f>IF(Лист1!G106=-1,1,IF(Лист1!G106&lt;=$B$15,0,1))</f>
        <v>0</v>
      </c>
      <c r="E122" s="28">
        <f>IF(Лист1!H106=-1,1,IF(Лист1!H106&lt;=$B$15,0,1))</f>
        <v>0</v>
      </c>
      <c r="F122" s="28">
        <f>IF(Лист1!I106=-1,1,IF(Лист1!I106&lt;=$B$15,0,1))</f>
        <v>0</v>
      </c>
      <c r="G122" s="28">
        <f>IF(Лист1!J106=-1,1,IF(Лист1!J106&lt;=$B$15,0,1))</f>
        <v>0</v>
      </c>
      <c r="H122" s="28">
        <f>IF(Лист1!L106=-1,1,IF(Лист1!L106&lt;=$B$15,0,1))</f>
        <v>0</v>
      </c>
      <c r="I122" s="28">
        <f>IF(Лист1!F106=-1,1,IF(Лист1!F106&lt;=$B$15,0,1))</f>
        <v>0</v>
      </c>
      <c r="J122" s="28">
        <f>IF(Лист1!B106=-1,1,IF(Лист1!B106&lt;=$B$15,0,1))</f>
        <v>0</v>
      </c>
      <c r="K122" s="28">
        <f>IF(Лист1!O106=-1,1,IF(Лист1!O106&lt;=$B$15,0,1))</f>
        <v>0</v>
      </c>
      <c r="L122" s="28">
        <f>IF(Лист1!M106=-1,1,IF(Лист1!M106&lt;=$B$15,0,1))</f>
        <v>0</v>
      </c>
      <c r="M122" s="28">
        <f>IF(SUM(B122:C122)+J122&gt;0,2,IF(Лист1!C106=-1,1,IF(Лист1!C106&lt;=$B$15,0,1)))</f>
        <v>1</v>
      </c>
      <c r="N122" s="28">
        <f>IF((SUM(B122:C122)+K122)&gt;0,2,IF(Лист1!P106=-1,1,IF(Лист1!P106&lt;=$B$15,0,1)))</f>
        <v>0</v>
      </c>
      <c r="O122" s="28">
        <f>IF((SUM(B122:C122)+L122)&gt;0,2,IF(Лист1!N106=-1,1,IF(Лист1!N106&lt;=$B$15,0,1)))</f>
        <v>0</v>
      </c>
      <c r="P122" s="28">
        <f>IF(SUM(B122:C122)+J122&gt;0,2,IF(Лист1!D106=-1,1,IF(Лист1!D106&lt;=$B$15,0,1)))</f>
        <v>1</v>
      </c>
      <c r="Q122" s="28">
        <f>IF((SUM(B122:C122)+K122)&gt;0,2,IF(Лист1!Q106=-1,1,IF(Лист1!Q106&lt;=$B$15,0,1)))</f>
        <v>0</v>
      </c>
      <c r="R122" s="28">
        <f t="shared" si="3"/>
        <v>1</v>
      </c>
      <c r="AF122" s="9" t="s">
        <v>24</v>
      </c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1"/>
    </row>
    <row r="123" spans="1:46" x14ac:dyDescent="0.25">
      <c r="A123" s="28">
        <f>Лист1!A107</f>
        <v>106</v>
      </c>
      <c r="B123" s="28">
        <f>IF(Лист1!E107=-1,1,IF(Лист1!E107&lt;=$B$15,0,1))</f>
        <v>0</v>
      </c>
      <c r="C123" s="28">
        <f>IF(Лист1!K107=-1,1,IF(Лист1!K107&lt;=$B$15,0,1))</f>
        <v>0</v>
      </c>
      <c r="D123" s="28">
        <f>IF(Лист1!G107=-1,1,IF(Лист1!G107&lt;=$B$15,0,1))</f>
        <v>0</v>
      </c>
      <c r="E123" s="28">
        <f>IF(Лист1!H107=-1,1,IF(Лист1!H107&lt;=$B$15,0,1))</f>
        <v>0</v>
      </c>
      <c r="F123" s="28">
        <f>IF(Лист1!I107=-1,1,IF(Лист1!I107&lt;=$B$15,0,1))</f>
        <v>0</v>
      </c>
      <c r="G123" s="28">
        <f>IF(Лист1!J107=-1,1,IF(Лист1!J107&lt;=$B$15,0,1))</f>
        <v>0</v>
      </c>
      <c r="H123" s="28">
        <f>IF(Лист1!L107=-1,1,IF(Лист1!L107&lt;=$B$15,0,1))</f>
        <v>0</v>
      </c>
      <c r="I123" s="28">
        <f>IF(Лист1!F107=-1,1,IF(Лист1!F107&lt;=$B$15,0,1))</f>
        <v>0</v>
      </c>
      <c r="J123" s="28">
        <f>IF(Лист1!B107=-1,1,IF(Лист1!B107&lt;=$B$15,0,1))</f>
        <v>0</v>
      </c>
      <c r="K123" s="28">
        <f>IF(Лист1!O107=-1,1,IF(Лист1!O107&lt;=$B$15,0,1))</f>
        <v>0</v>
      </c>
      <c r="L123" s="28">
        <f>IF(Лист1!M107=-1,1,IF(Лист1!M107&lt;=$B$15,0,1))</f>
        <v>0</v>
      </c>
      <c r="M123" s="28">
        <f>IF(SUM(B123:C123)+J123&gt;0,2,IF(Лист1!C107=-1,1,IF(Лист1!C107&lt;=$B$15,0,1)))</f>
        <v>0</v>
      </c>
      <c r="N123" s="28">
        <f>IF((SUM(B123:C123)+K123)&gt;0,2,IF(Лист1!P107=-1,1,IF(Лист1!P107&lt;=$B$15,0,1)))</f>
        <v>0</v>
      </c>
      <c r="O123" s="28">
        <f>IF((SUM(B123:C123)+L123)&gt;0,2,IF(Лист1!N107=-1,1,IF(Лист1!N107&lt;=$B$15,0,1)))</f>
        <v>0</v>
      </c>
      <c r="P123" s="28">
        <f>IF(SUM(B123:C123)+J123&gt;0,2,IF(Лист1!D107=-1,1,IF(Лист1!D107&lt;=$B$15,0,1)))</f>
        <v>0</v>
      </c>
      <c r="Q123" s="28">
        <f>IF((SUM(B123:C123)+K123)&gt;0,2,IF(Лист1!Q107=-1,1,IF(Лист1!Q107&lt;=$B$15,0,1)))</f>
        <v>0</v>
      </c>
      <c r="R123" s="28">
        <f t="shared" si="3"/>
        <v>0</v>
      </c>
      <c r="AF123" s="9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1"/>
    </row>
    <row r="124" spans="1:46" x14ac:dyDescent="0.25">
      <c r="A124" s="28">
        <f>Лист1!A108</f>
        <v>107</v>
      </c>
      <c r="B124" s="28">
        <f>IF(Лист1!E108=-1,1,IF(Лист1!E108&lt;=$B$15,0,1))</f>
        <v>0</v>
      </c>
      <c r="C124" s="28">
        <f>IF(Лист1!K108=-1,1,IF(Лист1!K108&lt;=$B$15,0,1))</f>
        <v>0</v>
      </c>
      <c r="D124" s="28">
        <f>IF(Лист1!G108=-1,1,IF(Лист1!G108&lt;=$B$15,0,1))</f>
        <v>0</v>
      </c>
      <c r="E124" s="28">
        <f>IF(Лист1!H108=-1,1,IF(Лист1!H108&lt;=$B$15,0,1))</f>
        <v>0</v>
      </c>
      <c r="F124" s="28">
        <f>IF(Лист1!I108=-1,1,IF(Лист1!I108&lt;=$B$15,0,1))</f>
        <v>0</v>
      </c>
      <c r="G124" s="28">
        <f>IF(Лист1!J108=-1,1,IF(Лист1!J108&lt;=$B$15,0,1))</f>
        <v>0</v>
      </c>
      <c r="H124" s="28">
        <f>IF(Лист1!L108=-1,1,IF(Лист1!L108&lt;=$B$15,0,1))</f>
        <v>0</v>
      </c>
      <c r="I124" s="28">
        <f>IF(Лист1!F108=-1,1,IF(Лист1!F108&lt;=$B$15,0,1))</f>
        <v>0</v>
      </c>
      <c r="J124" s="28">
        <f>IF(Лист1!B108=-1,1,IF(Лист1!B108&lt;=$B$15,0,1))</f>
        <v>0</v>
      </c>
      <c r="K124" s="28">
        <f>IF(Лист1!O108=-1,1,IF(Лист1!O108&lt;=$B$15,0,1))</f>
        <v>0</v>
      </c>
      <c r="L124" s="28">
        <f>IF(Лист1!M108=-1,1,IF(Лист1!M108&lt;=$B$15,0,1))</f>
        <v>0</v>
      </c>
      <c r="M124" s="28">
        <f>IF(SUM(B124:C124)+J124&gt;0,2,IF(Лист1!C108=-1,1,IF(Лист1!C108&lt;=$B$15,0,1)))</f>
        <v>0</v>
      </c>
      <c r="N124" s="28">
        <f>IF((SUM(B124:C124)+K124)&gt;0,2,IF(Лист1!P108=-1,1,IF(Лист1!P108&lt;=$B$15,0,1)))</f>
        <v>0</v>
      </c>
      <c r="O124" s="28">
        <f>IF((SUM(B124:C124)+L124)&gt;0,2,IF(Лист1!N108=-1,1,IF(Лист1!N108&lt;=$B$15,0,1)))</f>
        <v>0</v>
      </c>
      <c r="P124" s="28">
        <f>IF(SUM(B124:C124)+J124&gt;0,2,IF(Лист1!D108=-1,1,IF(Лист1!D108&lt;=$B$15,0,1)))</f>
        <v>0</v>
      </c>
      <c r="Q124" s="28">
        <f>IF((SUM(B124:C124)+K124)&gt;0,2,IF(Лист1!Q108=-1,1,IF(Лист1!Q108&lt;=$B$15,0,1)))</f>
        <v>0</v>
      </c>
      <c r="R124" s="28">
        <f t="shared" si="3"/>
        <v>0</v>
      </c>
      <c r="AF124" s="9" t="s">
        <v>25</v>
      </c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1"/>
    </row>
    <row r="125" spans="1:46" x14ac:dyDescent="0.25">
      <c r="A125" s="28">
        <f>Лист1!A109</f>
        <v>108</v>
      </c>
      <c r="B125" s="28">
        <f>IF(Лист1!E109=-1,1,IF(Лист1!E109&lt;=$B$15,0,1))</f>
        <v>0</v>
      </c>
      <c r="C125" s="28">
        <f>IF(Лист1!K109=-1,1,IF(Лист1!K109&lt;=$B$15,0,1))</f>
        <v>0</v>
      </c>
      <c r="D125" s="28">
        <f>IF(Лист1!G109=-1,1,IF(Лист1!G109&lt;=$B$15,0,1))</f>
        <v>0</v>
      </c>
      <c r="E125" s="28">
        <f>IF(Лист1!H109=-1,1,IF(Лист1!H109&lt;=$B$15,0,1))</f>
        <v>0</v>
      </c>
      <c r="F125" s="28">
        <f>IF(Лист1!I109=-1,1,IF(Лист1!I109&lt;=$B$15,0,1))</f>
        <v>0</v>
      </c>
      <c r="G125" s="28">
        <f>IF(Лист1!J109=-1,1,IF(Лист1!J109&lt;=$B$15,0,1))</f>
        <v>0</v>
      </c>
      <c r="H125" s="28">
        <f>IF(Лист1!L109=-1,1,IF(Лист1!L109&lt;=$B$15,0,1))</f>
        <v>0</v>
      </c>
      <c r="I125" s="28">
        <f>IF(Лист1!F109=-1,1,IF(Лист1!F109&lt;=$B$15,0,1))</f>
        <v>0</v>
      </c>
      <c r="J125" s="28">
        <f>IF(Лист1!B109=-1,1,IF(Лист1!B109&lt;=$B$15,0,1))</f>
        <v>0</v>
      </c>
      <c r="K125" s="28">
        <f>IF(Лист1!O109=-1,1,IF(Лист1!O109&lt;=$B$15,0,1))</f>
        <v>0</v>
      </c>
      <c r="L125" s="28">
        <f>IF(Лист1!M109=-1,1,IF(Лист1!M109&lt;=$B$15,0,1))</f>
        <v>0</v>
      </c>
      <c r="M125" s="28">
        <f>IF(SUM(B125:C125)+J125&gt;0,2,IF(Лист1!C109=-1,1,IF(Лист1!C109&lt;=$B$15,0,1)))</f>
        <v>0</v>
      </c>
      <c r="N125" s="28">
        <f>IF((SUM(B125:C125)+K125)&gt;0,2,IF(Лист1!P109=-1,1,IF(Лист1!P109&lt;=$B$15,0,1)))</f>
        <v>0</v>
      </c>
      <c r="O125" s="28">
        <f>IF((SUM(B125:C125)+L125)&gt;0,2,IF(Лист1!N109=-1,1,IF(Лист1!N109&lt;=$B$15,0,1)))</f>
        <v>0</v>
      </c>
      <c r="P125" s="28">
        <f>IF(SUM(B125:C125)+J125&gt;0,2,IF(Лист1!D109=-1,1,IF(Лист1!D109&lt;=$B$15,0,1)))</f>
        <v>0</v>
      </c>
      <c r="Q125" s="28">
        <f>IF((SUM(B125:C125)+K125)&gt;0,2,IF(Лист1!Q109=-1,1,IF(Лист1!Q109&lt;=$B$15,0,1)))</f>
        <v>0</v>
      </c>
      <c r="R125" s="28">
        <f t="shared" si="3"/>
        <v>0</v>
      </c>
      <c r="AF125" s="9" t="s">
        <v>35</v>
      </c>
      <c r="AG125" s="10" t="str">
        <f>AF33</f>
        <v>\testXI</v>
      </c>
      <c r="AH125" s="10" t="s">
        <v>34</v>
      </c>
      <c r="AI125" s="10"/>
      <c r="AJ125" s="10"/>
      <c r="AK125" s="10" t="str">
        <f>L17</f>
        <v>ROM8KX64DATA_1,98</v>
      </c>
      <c r="AL125" s="10" t="s">
        <v>32</v>
      </c>
      <c r="AM125" s="10"/>
      <c r="AN125" s="10"/>
      <c r="AO125" s="10"/>
      <c r="AP125" s="10"/>
      <c r="AQ125" s="11"/>
    </row>
    <row r="126" spans="1:46" x14ac:dyDescent="0.25">
      <c r="A126" s="28">
        <f>Лист1!A110</f>
        <v>109</v>
      </c>
      <c r="B126" s="28">
        <f>IF(Лист1!E110=-1,1,IF(Лист1!E110&lt;=$B$15,0,1))</f>
        <v>0</v>
      </c>
      <c r="C126" s="28">
        <f>IF(Лист1!K110=-1,1,IF(Лист1!K110&lt;=$B$15,0,1))</f>
        <v>0</v>
      </c>
      <c r="D126" s="28">
        <f>IF(Лист1!G110=-1,1,IF(Лист1!G110&lt;=$B$15,0,1))</f>
        <v>0</v>
      </c>
      <c r="E126" s="28">
        <f>IF(Лист1!H110=-1,1,IF(Лист1!H110&lt;=$B$15,0,1))</f>
        <v>0</v>
      </c>
      <c r="F126" s="28">
        <f>IF(Лист1!I110=-1,1,IF(Лист1!I110&lt;=$B$15,0,1))</f>
        <v>0</v>
      </c>
      <c r="G126" s="28">
        <f>IF(Лист1!J110=-1,1,IF(Лист1!J110&lt;=$B$15,0,1))</f>
        <v>0</v>
      </c>
      <c r="H126" s="28">
        <f>IF(Лист1!L110=-1,1,IF(Лист1!L110&lt;=$B$15,0,1))</f>
        <v>0</v>
      </c>
      <c r="I126" s="28">
        <f>IF(Лист1!F110=-1,1,IF(Лист1!F110&lt;=$B$15,0,1))</f>
        <v>0</v>
      </c>
      <c r="J126" s="28">
        <f>IF(Лист1!B110=-1,1,IF(Лист1!B110&lt;=$B$15,0,1))</f>
        <v>0</v>
      </c>
      <c r="K126" s="28">
        <f>IF(Лист1!O110=-1,1,IF(Лист1!O110&lt;=$B$15,0,1))</f>
        <v>0</v>
      </c>
      <c r="L126" s="28">
        <f>IF(Лист1!M110=-1,1,IF(Лист1!M110&lt;=$B$15,0,1))</f>
        <v>0</v>
      </c>
      <c r="M126" s="28">
        <f>IF(SUM(B126:C126)+J126&gt;0,2,IF(Лист1!C110=-1,1,IF(Лист1!C110&lt;=$B$15,0,1)))</f>
        <v>0</v>
      </c>
      <c r="N126" s="28">
        <f>IF((SUM(B126:C126)+K126)&gt;0,2,IF(Лист1!P110=-1,1,IF(Лист1!P110&lt;=$B$15,0,1)))</f>
        <v>0</v>
      </c>
      <c r="O126" s="28">
        <f>IF((SUM(B126:C126)+L126)&gt;0,2,IF(Лист1!N110=-1,1,IF(Лист1!N110&lt;=$B$15,0,1)))</f>
        <v>0</v>
      </c>
      <c r="P126" s="28">
        <f>IF(SUM(B126:C126)+J126&gt;0,2,IF(Лист1!D110=-1,1,IF(Лист1!D110&lt;=$B$15,0,1)))</f>
        <v>0</v>
      </c>
      <c r="Q126" s="28">
        <f>IF((SUM(B126:C126)+K126)&gt;0,2,IF(Лист1!Q110=-1,1,IF(Лист1!Q110&lt;=$B$15,0,1)))</f>
        <v>0</v>
      </c>
      <c r="R126" s="28">
        <f t="shared" si="3"/>
        <v>0</v>
      </c>
      <c r="AF126" s="9" t="s">
        <v>26</v>
      </c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1"/>
      <c r="AR126" s="28" t="s">
        <v>98</v>
      </c>
    </row>
    <row r="127" spans="1:46" x14ac:dyDescent="0.25">
      <c r="A127" s="28">
        <f>Лист1!A111</f>
        <v>110</v>
      </c>
      <c r="B127" s="28">
        <f>IF(Лист1!E111=-1,1,IF(Лист1!E111&lt;=$B$15,0,1))</f>
        <v>0</v>
      </c>
      <c r="C127" s="28">
        <f>IF(Лист1!K111=-1,1,IF(Лист1!K111&lt;=$B$15,0,1))</f>
        <v>0</v>
      </c>
      <c r="D127" s="28">
        <f>IF(Лист1!G111=-1,1,IF(Лист1!G111&lt;=$B$15,0,1))</f>
        <v>0</v>
      </c>
      <c r="E127" s="28">
        <f>IF(Лист1!H111=-1,1,IF(Лист1!H111&lt;=$B$15,0,1))</f>
        <v>0</v>
      </c>
      <c r="F127" s="28">
        <f>IF(Лист1!I111=-1,1,IF(Лист1!I111&lt;=$B$15,0,1))</f>
        <v>0</v>
      </c>
      <c r="G127" s="28">
        <f>IF(Лист1!J111=-1,1,IF(Лист1!J111&lt;=$B$15,0,1))</f>
        <v>0</v>
      </c>
      <c r="H127" s="28">
        <f>IF(Лист1!L111=-1,1,IF(Лист1!L111&lt;=$B$15,0,1))</f>
        <v>0</v>
      </c>
      <c r="I127" s="28">
        <f>IF(Лист1!F111=-1,1,IF(Лист1!F111&lt;=$B$15,0,1))</f>
        <v>0</v>
      </c>
      <c r="J127" s="28">
        <f>IF(Лист1!B111=-1,1,IF(Лист1!B111&lt;=$B$15,0,1))</f>
        <v>0</v>
      </c>
      <c r="K127" s="28">
        <f>IF(Лист1!O111=-1,1,IF(Лист1!O111&lt;=$B$15,0,1))</f>
        <v>0</v>
      </c>
      <c r="L127" s="28">
        <f>IF(Лист1!M111=-1,1,IF(Лист1!M111&lt;=$B$15,0,1))</f>
        <v>0</v>
      </c>
      <c r="M127" s="28">
        <f>IF(SUM(B127:C127)+J127&gt;0,2,IF(Лист1!C111=-1,1,IF(Лист1!C111&lt;=$B$15,0,1)))</f>
        <v>0</v>
      </c>
      <c r="N127" s="28">
        <f>IF((SUM(B127:C127)+K127)&gt;0,2,IF(Лист1!P111=-1,1,IF(Лист1!P111&lt;=$B$15,0,1)))</f>
        <v>0</v>
      </c>
      <c r="O127" s="28">
        <f>IF((SUM(B127:C127)+L127)&gt;0,2,IF(Лист1!N111=-1,1,IF(Лист1!N111&lt;=$B$15,0,1)))</f>
        <v>0</v>
      </c>
      <c r="P127" s="28">
        <f>IF(SUM(B127:C127)+J127&gt;0,2,IF(Лист1!D111=-1,1,IF(Лист1!D111&lt;=$B$15,0,1)))</f>
        <v>0</v>
      </c>
      <c r="Q127" s="28">
        <f>IF((SUM(B127:C127)+K127)&gt;0,2,IF(Лист1!Q111=-1,1,IF(Лист1!Q111&lt;=$B$15,0,1)))</f>
        <v>0</v>
      </c>
      <c r="R127" s="28">
        <f t="shared" si="3"/>
        <v>0</v>
      </c>
      <c r="AF127" s="9" t="s">
        <v>27</v>
      </c>
      <c r="AG127" s="26" t="s">
        <v>78</v>
      </c>
      <c r="AH127" s="26"/>
      <c r="AI127" s="26"/>
      <c r="AJ127" s="26"/>
      <c r="AK127" s="26"/>
      <c r="AL127" s="26"/>
      <c r="AM127" s="26"/>
      <c r="AN127" s="26" t="s">
        <v>33</v>
      </c>
      <c r="AO127" s="26"/>
      <c r="AP127" s="26"/>
      <c r="AQ127" s="32"/>
      <c r="AR127" s="33"/>
      <c r="AS127" s="33"/>
      <c r="AT127" s="33"/>
    </row>
    <row r="128" spans="1:46" x14ac:dyDescent="0.25">
      <c r="A128" s="28">
        <f>Лист1!A112</f>
        <v>111</v>
      </c>
      <c r="B128" s="28">
        <f>IF(Лист1!E112=-1,1,IF(Лист1!E112&lt;=$B$15,0,1))</f>
        <v>0</v>
      </c>
      <c r="C128" s="28">
        <f>IF(Лист1!K112=-1,1,IF(Лист1!K112&lt;=$B$15,0,1))</f>
        <v>0</v>
      </c>
      <c r="D128" s="28">
        <f>IF(Лист1!G112=-1,1,IF(Лист1!G112&lt;=$B$15,0,1))</f>
        <v>0</v>
      </c>
      <c r="E128" s="28">
        <f>IF(Лист1!H112=-1,1,IF(Лист1!H112&lt;=$B$15,0,1))</f>
        <v>0</v>
      </c>
      <c r="F128" s="28">
        <f>IF(Лист1!I112=-1,1,IF(Лист1!I112&lt;=$B$15,0,1))</f>
        <v>0</v>
      </c>
      <c r="G128" s="28">
        <f>IF(Лист1!J112=-1,1,IF(Лист1!J112&lt;=$B$15,0,1))</f>
        <v>0</v>
      </c>
      <c r="H128" s="28">
        <f>IF(Лист1!L112=-1,1,IF(Лист1!L112&lt;=$B$15,0,1))</f>
        <v>0</v>
      </c>
      <c r="I128" s="28">
        <f>IF(Лист1!F112=-1,1,IF(Лист1!F112&lt;=$B$15,0,1))</f>
        <v>0</v>
      </c>
      <c r="J128" s="28">
        <f>IF(Лист1!B112=-1,1,IF(Лист1!B112&lt;=$B$15,0,1))</f>
        <v>0</v>
      </c>
      <c r="K128" s="28">
        <f>IF(Лист1!O112=-1,1,IF(Лист1!O112&lt;=$B$15,0,1))</f>
        <v>0</v>
      </c>
      <c r="L128" s="28">
        <f>IF(Лист1!M112=-1,1,IF(Лист1!M112&lt;=$B$15,0,1))</f>
        <v>0</v>
      </c>
      <c r="M128" s="28">
        <f>IF(SUM(B128:C128)+J128&gt;0,2,IF(Лист1!C112=-1,1,IF(Лист1!C112&lt;=$B$15,0,1)))</f>
        <v>0</v>
      </c>
      <c r="N128" s="28">
        <f>IF((SUM(B128:C128)+K128)&gt;0,2,IF(Лист1!P112=-1,1,IF(Лист1!P112&lt;=$B$15,0,1)))</f>
        <v>0</v>
      </c>
      <c r="O128" s="28">
        <f>IF((SUM(B128:C128)+L128)&gt;0,2,IF(Лист1!N112=-1,1,IF(Лист1!N112&lt;=$B$15,0,1)))</f>
        <v>0</v>
      </c>
      <c r="P128" s="28">
        <f>IF(SUM(B128:C128)+J128&gt;0,2,IF(Лист1!D112=-1,1,IF(Лист1!D112&lt;=$B$15,0,1)))</f>
        <v>0</v>
      </c>
      <c r="Q128" s="28">
        <f>IF((SUM(B128:C128)+K128)&gt;0,2,IF(Лист1!Q112=-1,1,IF(Лист1!Q112&lt;=$B$15,0,1)))</f>
        <v>0</v>
      </c>
      <c r="R128" s="28">
        <f t="shared" si="3"/>
        <v>0</v>
      </c>
      <c r="AF128" s="9" t="s">
        <v>25</v>
      </c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1"/>
    </row>
    <row r="129" spans="1:43" x14ac:dyDescent="0.25">
      <c r="A129" s="28">
        <f>Лист1!A113</f>
        <v>112</v>
      </c>
      <c r="B129" s="28">
        <f>IF(Лист1!E113=-1,1,IF(Лист1!E113&lt;=$B$15,0,1))</f>
        <v>0</v>
      </c>
      <c r="C129" s="28">
        <f>IF(Лист1!K113=-1,1,IF(Лист1!K113&lt;=$B$15,0,1))</f>
        <v>0</v>
      </c>
      <c r="D129" s="28">
        <f>IF(Лист1!G113=-1,1,IF(Лист1!G113&lt;=$B$15,0,1))</f>
        <v>0</v>
      </c>
      <c r="E129" s="28">
        <f>IF(Лист1!H113=-1,1,IF(Лист1!H113&lt;=$B$15,0,1))</f>
        <v>0</v>
      </c>
      <c r="F129" s="28">
        <f>IF(Лист1!I113=-1,1,IF(Лист1!I113&lt;=$B$15,0,1))</f>
        <v>0</v>
      </c>
      <c r="G129" s="28">
        <f>IF(Лист1!J113=-1,1,IF(Лист1!J113&lt;=$B$15,0,1))</f>
        <v>0</v>
      </c>
      <c r="H129" s="28">
        <f>IF(Лист1!L113=-1,1,IF(Лист1!L113&lt;=$B$15,0,1))</f>
        <v>0</v>
      </c>
      <c r="I129" s="28">
        <f>IF(Лист1!F113=-1,1,IF(Лист1!F113&lt;=$B$15,0,1))</f>
        <v>0</v>
      </c>
      <c r="J129" s="28">
        <f>IF(Лист1!B113=-1,1,IF(Лист1!B113&lt;=$B$15,0,1))</f>
        <v>0</v>
      </c>
      <c r="K129" s="28">
        <f>IF(Лист1!O113=-1,1,IF(Лист1!O113&lt;=$B$15,0,1))</f>
        <v>0</v>
      </c>
      <c r="L129" s="28">
        <f>IF(Лист1!M113=-1,1,IF(Лист1!M113&lt;=$B$15,0,1))</f>
        <v>0</v>
      </c>
      <c r="M129" s="28">
        <f>IF(SUM(B129:C129)+J129&gt;0,2,IF(Лист1!C113=-1,1,IF(Лист1!C113&lt;=$B$15,0,1)))</f>
        <v>0</v>
      </c>
      <c r="N129" s="28">
        <f>IF((SUM(B129:C129)+K129)&gt;0,2,IF(Лист1!P113=-1,1,IF(Лист1!P113&lt;=$B$15,0,1)))</f>
        <v>0</v>
      </c>
      <c r="O129" s="28">
        <f>IF((SUM(B129:C129)+L129)&gt;0,2,IF(Лист1!N113=-1,1,IF(Лист1!N113&lt;=$B$15,0,1)))</f>
        <v>0</v>
      </c>
      <c r="P129" s="28">
        <f>IF(SUM(B129:C129)+J129&gt;0,2,IF(Лист1!D113=-1,1,IF(Лист1!D113&lt;=$B$15,0,1)))</f>
        <v>0</v>
      </c>
      <c r="Q129" s="28">
        <f>IF((SUM(B129:C129)+K129)&gt;0,2,IF(Лист1!Q113=-1,1,IF(Лист1!Q113&lt;=$B$15,0,1)))</f>
        <v>0</v>
      </c>
      <c r="R129" s="28">
        <f t="shared" si="3"/>
        <v>0</v>
      </c>
      <c r="AF129" s="9" t="s">
        <v>35</v>
      </c>
      <c r="AG129" s="10" t="str">
        <f>AF34</f>
        <v>\testXII</v>
      </c>
      <c r="AH129" s="10" t="s">
        <v>34</v>
      </c>
      <c r="AI129" s="10"/>
      <c r="AJ129" s="10"/>
      <c r="AK129" s="10" t="str">
        <f>M17</f>
        <v>DPRAM4KX64MARCHC_1,98</v>
      </c>
      <c r="AL129" s="10" t="s">
        <v>32</v>
      </c>
      <c r="AM129" s="10"/>
      <c r="AN129" s="10"/>
      <c r="AO129" s="10"/>
      <c r="AP129" s="10"/>
      <c r="AQ129" s="11"/>
    </row>
    <row r="130" spans="1:43" x14ac:dyDescent="0.25">
      <c r="A130" s="28">
        <f>Лист1!A114</f>
        <v>113</v>
      </c>
      <c r="B130" s="28">
        <f>IF(Лист1!E114=-1,1,IF(Лист1!E114&lt;=$B$15,0,1))</f>
        <v>0</v>
      </c>
      <c r="C130" s="28">
        <f>IF(Лист1!K114=-1,1,IF(Лист1!K114&lt;=$B$15,0,1))</f>
        <v>0</v>
      </c>
      <c r="D130" s="28">
        <f>IF(Лист1!G114=-1,1,IF(Лист1!G114&lt;=$B$15,0,1))</f>
        <v>0</v>
      </c>
      <c r="E130" s="28">
        <f>IF(Лист1!H114=-1,1,IF(Лист1!H114&lt;=$B$15,0,1))</f>
        <v>0</v>
      </c>
      <c r="F130" s="28">
        <f>IF(Лист1!I114=-1,1,IF(Лист1!I114&lt;=$B$15,0,1))</f>
        <v>0</v>
      </c>
      <c r="G130" s="28">
        <f>IF(Лист1!J114=-1,1,IF(Лист1!J114&lt;=$B$15,0,1))</f>
        <v>0</v>
      </c>
      <c r="H130" s="28">
        <f>IF(Лист1!L114=-1,1,IF(Лист1!L114&lt;=$B$15,0,1))</f>
        <v>0</v>
      </c>
      <c r="I130" s="28">
        <f>IF(Лист1!F114=-1,1,IF(Лист1!F114&lt;=$B$15,0,1))</f>
        <v>0</v>
      </c>
      <c r="J130" s="28">
        <f>IF(Лист1!B114=-1,1,IF(Лист1!B114&lt;=$B$15,0,1))</f>
        <v>0</v>
      </c>
      <c r="K130" s="28">
        <f>IF(Лист1!O114=-1,1,IF(Лист1!O114&lt;=$B$15,0,1))</f>
        <v>0</v>
      </c>
      <c r="L130" s="28">
        <f>IF(Лист1!M114=-1,1,IF(Лист1!M114&lt;=$B$15,0,1))</f>
        <v>0</v>
      </c>
      <c r="M130" s="28">
        <f>IF(SUM(B130:C130)+J130&gt;0,2,IF(Лист1!C114=-1,1,IF(Лист1!C114&lt;=$B$15,0,1)))</f>
        <v>0</v>
      </c>
      <c r="N130" s="28">
        <f>IF((SUM(B130:C130)+K130)&gt;0,2,IF(Лист1!P114=-1,1,IF(Лист1!P114&lt;=$B$15,0,1)))</f>
        <v>0</v>
      </c>
      <c r="O130" s="28">
        <f>IF((SUM(B130:C130)+L130)&gt;0,2,IF(Лист1!N114=-1,1,IF(Лист1!N114&lt;=$B$15,0,1)))</f>
        <v>0</v>
      </c>
      <c r="P130" s="28">
        <f>IF(SUM(B130:C130)+J130&gt;0,2,IF(Лист1!D114=-1,1,IF(Лист1!D114&lt;=$B$15,0,1)))</f>
        <v>0</v>
      </c>
      <c r="Q130" s="28">
        <f>IF((SUM(B130:C130)+K130)&gt;0,2,IF(Лист1!Q114=-1,1,IF(Лист1!Q114&lt;=$B$15,0,1)))</f>
        <v>0</v>
      </c>
      <c r="R130" s="28">
        <f t="shared" si="3"/>
        <v>0</v>
      </c>
      <c r="AF130" s="9" t="s">
        <v>26</v>
      </c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1"/>
    </row>
    <row r="131" spans="1:43" x14ac:dyDescent="0.25">
      <c r="A131" s="28">
        <f>Лист1!A115</f>
        <v>114</v>
      </c>
      <c r="B131" s="28">
        <f>IF(Лист1!E115=-1,1,IF(Лист1!E115&lt;=$B$15,0,1))</f>
        <v>0</v>
      </c>
      <c r="C131" s="28">
        <f>IF(Лист1!K115=-1,1,IF(Лист1!K115&lt;=$B$15,0,1))</f>
        <v>0</v>
      </c>
      <c r="D131" s="28">
        <f>IF(Лист1!G115=-1,1,IF(Лист1!G115&lt;=$B$15,0,1))</f>
        <v>0</v>
      </c>
      <c r="E131" s="28">
        <f>IF(Лист1!H115=-1,1,IF(Лист1!H115&lt;=$B$15,0,1))</f>
        <v>0</v>
      </c>
      <c r="F131" s="28">
        <f>IF(Лист1!I115=-1,1,IF(Лист1!I115&lt;=$B$15,0,1))</f>
        <v>0</v>
      </c>
      <c r="G131" s="28">
        <f>IF(Лист1!J115=-1,1,IF(Лист1!J115&lt;=$B$15,0,1))</f>
        <v>0</v>
      </c>
      <c r="H131" s="28">
        <f>IF(Лист1!L115=-1,1,IF(Лист1!L115&lt;=$B$15,0,1))</f>
        <v>0</v>
      </c>
      <c r="I131" s="28">
        <f>IF(Лист1!F115=-1,1,IF(Лист1!F115&lt;=$B$15,0,1))</f>
        <v>0</v>
      </c>
      <c r="J131" s="28">
        <f>IF(Лист1!B115=-1,1,IF(Лист1!B115&lt;=$B$15,0,1))</f>
        <v>0</v>
      </c>
      <c r="K131" s="28">
        <f>IF(Лист1!O115=-1,1,IF(Лист1!O115&lt;=$B$15,0,1))</f>
        <v>0</v>
      </c>
      <c r="L131" s="28">
        <f>IF(Лист1!M115=-1,1,IF(Лист1!M115&lt;=$B$15,0,1))</f>
        <v>0</v>
      </c>
      <c r="M131" s="28">
        <f>IF(SUM(B131:C131)+J131&gt;0,2,IF(Лист1!C115=-1,1,IF(Лист1!C115&lt;=$B$15,0,1)))</f>
        <v>0</v>
      </c>
      <c r="N131" s="28">
        <f>IF((SUM(B131:C131)+K131)&gt;0,2,IF(Лист1!P115=-1,1,IF(Лист1!P115&lt;=$B$15,0,1)))</f>
        <v>0</v>
      </c>
      <c r="O131" s="28">
        <f>IF((SUM(B131:C131)+L131)&gt;0,2,IF(Лист1!N115=-1,1,IF(Лист1!N115&lt;=$B$15,0,1)))</f>
        <v>0</v>
      </c>
      <c r="P131" s="28">
        <f>IF(SUM(B131:C131)+J131&gt;0,2,IF(Лист1!D115=-1,1,IF(Лист1!D115&lt;=$B$15,0,1)))</f>
        <v>0</v>
      </c>
      <c r="Q131" s="28">
        <f>IF((SUM(B131:C131)+K131)&gt;0,2,IF(Лист1!Q115=-1,1,IF(Лист1!Q115&lt;=$B$15,0,1)))</f>
        <v>0</v>
      </c>
      <c r="R131" s="28">
        <f t="shared" si="3"/>
        <v>0</v>
      </c>
      <c r="AF131" s="9" t="s">
        <v>29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1"/>
    </row>
    <row r="132" spans="1:43" ht="15.75" thickBot="1" x14ac:dyDescent="0.3">
      <c r="A132" s="28">
        <f>Лист1!A116</f>
        <v>115</v>
      </c>
      <c r="B132" s="28">
        <f>IF(Лист1!E116=-1,1,IF(Лист1!E116&lt;=$B$15,0,1))</f>
        <v>0</v>
      </c>
      <c r="C132" s="28">
        <f>IF(Лист1!K116=-1,1,IF(Лист1!K116&lt;=$B$15,0,1))</f>
        <v>0</v>
      </c>
      <c r="D132" s="28">
        <f>IF(Лист1!G116=-1,1,IF(Лист1!G116&lt;=$B$15,0,1))</f>
        <v>0</v>
      </c>
      <c r="E132" s="28">
        <f>IF(Лист1!H116=-1,1,IF(Лист1!H116&lt;=$B$15,0,1))</f>
        <v>0</v>
      </c>
      <c r="F132" s="28">
        <f>IF(Лист1!I116=-1,1,IF(Лист1!I116&lt;=$B$15,0,1))</f>
        <v>0</v>
      </c>
      <c r="G132" s="28">
        <f>IF(Лист1!J116=-1,1,IF(Лист1!J116&lt;=$B$15,0,1))</f>
        <v>0</v>
      </c>
      <c r="H132" s="28">
        <f>IF(Лист1!L116=-1,1,IF(Лист1!L116&lt;=$B$15,0,1))</f>
        <v>0</v>
      </c>
      <c r="I132" s="28">
        <f>IF(Лист1!F116=-1,1,IF(Лист1!F116&lt;=$B$15,0,1))</f>
        <v>0</v>
      </c>
      <c r="J132" s="28">
        <f>IF(Лист1!B116=-1,1,IF(Лист1!B116&lt;=$B$15,0,1))</f>
        <v>0</v>
      </c>
      <c r="K132" s="28">
        <f>IF(Лист1!O116=-1,1,IF(Лист1!O116&lt;=$B$15,0,1))</f>
        <v>0</v>
      </c>
      <c r="L132" s="28">
        <f>IF(Лист1!M116=-1,1,IF(Лист1!M116&lt;=$B$15,0,1))</f>
        <v>0</v>
      </c>
      <c r="M132" s="28">
        <f>IF(SUM(B132:C132)+J132&gt;0,2,IF(Лист1!C116=-1,1,IF(Лист1!C116&lt;=$B$15,0,1)))</f>
        <v>0</v>
      </c>
      <c r="N132" s="28">
        <f>IF((SUM(B132:C132)+K132)&gt;0,2,IF(Лист1!P116=-1,1,IF(Лист1!P116&lt;=$B$15,0,1)))</f>
        <v>0</v>
      </c>
      <c r="O132" s="28">
        <f>IF((SUM(B132:C132)+L132)&gt;0,2,IF(Лист1!N116=-1,1,IF(Лист1!N116&lt;=$B$15,0,1)))</f>
        <v>0</v>
      </c>
      <c r="P132" s="28">
        <f>IF(SUM(B132:C132)+J132&gt;0,2,IF(Лист1!D116=-1,1,IF(Лист1!D116&lt;=$B$15,0,1)))</f>
        <v>0</v>
      </c>
      <c r="Q132" s="28">
        <f>IF((SUM(B132:C132)+K132)&gt;0,2,IF(Лист1!Q116=-1,1,IF(Лист1!Q116&lt;=$B$15,0,1)))</f>
        <v>0</v>
      </c>
      <c r="R132" s="28">
        <f t="shared" si="3"/>
        <v>0</v>
      </c>
      <c r="AF132" s="15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7"/>
    </row>
    <row r="133" spans="1:43" x14ac:dyDescent="0.25">
      <c r="A133" s="28">
        <f>Лист1!A117</f>
        <v>116</v>
      </c>
      <c r="B133" s="28">
        <f>IF(Лист1!E117=-1,1,IF(Лист1!E117&lt;=$B$15,0,1))</f>
        <v>0</v>
      </c>
      <c r="C133" s="28">
        <f>IF(Лист1!K117=-1,1,IF(Лист1!K117&lt;=$B$15,0,1))</f>
        <v>0</v>
      </c>
      <c r="D133" s="28">
        <f>IF(Лист1!G117=-1,1,IF(Лист1!G117&lt;=$B$15,0,1))</f>
        <v>0</v>
      </c>
      <c r="E133" s="28">
        <f>IF(Лист1!H117=-1,1,IF(Лист1!H117&lt;=$B$15,0,1))</f>
        <v>0</v>
      </c>
      <c r="F133" s="28">
        <f>IF(Лист1!I117=-1,1,IF(Лист1!I117&lt;=$B$15,0,1))</f>
        <v>0</v>
      </c>
      <c r="G133" s="28">
        <f>IF(Лист1!J117=-1,1,IF(Лист1!J117&lt;=$B$15,0,1))</f>
        <v>0</v>
      </c>
      <c r="H133" s="28">
        <f>IF(Лист1!L117=-1,1,IF(Лист1!L117&lt;=$B$15,0,1))</f>
        <v>0</v>
      </c>
      <c r="I133" s="28">
        <f>IF(Лист1!F117=-1,1,IF(Лист1!F117&lt;=$B$15,0,1))</f>
        <v>0</v>
      </c>
      <c r="J133" s="28">
        <f>IF(Лист1!B117=-1,1,IF(Лист1!B117&lt;=$B$15,0,1))</f>
        <v>0</v>
      </c>
      <c r="K133" s="28">
        <f>IF(Лист1!O117=-1,1,IF(Лист1!O117&lt;=$B$15,0,1))</f>
        <v>0</v>
      </c>
      <c r="L133" s="28">
        <f>IF(Лист1!M117=-1,1,IF(Лист1!M117&lt;=$B$15,0,1))</f>
        <v>0</v>
      </c>
      <c r="M133" s="28">
        <f>IF(SUM(B133:C133)+J133&gt;0,2,IF(Лист1!C117=-1,1,IF(Лист1!C117&lt;=$B$15,0,1)))</f>
        <v>0</v>
      </c>
      <c r="N133" s="28">
        <f>IF((SUM(B133:C133)+K133)&gt;0,2,IF(Лист1!P117=-1,1,IF(Лист1!P117&lt;=$B$15,0,1)))</f>
        <v>0</v>
      </c>
      <c r="O133" s="28">
        <f>IF((SUM(B133:C133)+L133)&gt;0,2,IF(Лист1!N117=-1,1,IF(Лист1!N117&lt;=$B$15,0,1)))</f>
        <v>0</v>
      </c>
      <c r="P133" s="28">
        <f>IF(SUM(B133:C133)+J133&gt;0,2,IF(Лист1!D117=-1,1,IF(Лист1!D117&lt;=$B$15,0,1)))</f>
        <v>0</v>
      </c>
      <c r="Q133" s="28">
        <f>IF((SUM(B133:C133)+K133)&gt;0,2,IF(Лист1!Q117=-1,1,IF(Лист1!Q117&lt;=$B$15,0,1)))</f>
        <v>0</v>
      </c>
      <c r="R133" s="28">
        <f t="shared" si="3"/>
        <v>0</v>
      </c>
      <c r="AF133" s="9" t="s">
        <v>21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5">
      <c r="A134" s="28">
        <f>Лист1!A118</f>
        <v>117</v>
      </c>
      <c r="B134" s="28">
        <f>IF(Лист1!E118=-1,1,IF(Лист1!E118&lt;=$B$15,0,1))</f>
        <v>0</v>
      </c>
      <c r="C134" s="28">
        <f>IF(Лист1!K118=-1,1,IF(Лист1!K118&lt;=$B$15,0,1))</f>
        <v>0</v>
      </c>
      <c r="D134" s="28">
        <f>IF(Лист1!G118=-1,1,IF(Лист1!G118&lt;=$B$15,0,1))</f>
        <v>0</v>
      </c>
      <c r="E134" s="28">
        <f>IF(Лист1!H118=-1,1,IF(Лист1!H118&lt;=$B$15,0,1))</f>
        <v>0</v>
      </c>
      <c r="F134" s="28">
        <f>IF(Лист1!I118=-1,1,IF(Лист1!I118&lt;=$B$15,0,1))</f>
        <v>0</v>
      </c>
      <c r="G134" s="28">
        <f>IF(Лист1!J118=-1,1,IF(Лист1!J118&lt;=$B$15,0,1))</f>
        <v>0</v>
      </c>
      <c r="H134" s="28">
        <f>IF(Лист1!L118=-1,1,IF(Лист1!L118&lt;=$B$15,0,1))</f>
        <v>0</v>
      </c>
      <c r="I134" s="28">
        <f>IF(Лист1!F118=-1,1,IF(Лист1!F118&lt;=$B$15,0,1))</f>
        <v>0</v>
      </c>
      <c r="J134" s="28">
        <f>IF(Лист1!B118=-1,1,IF(Лист1!B118&lt;=$B$15,0,1))</f>
        <v>0</v>
      </c>
      <c r="K134" s="28">
        <f>IF(Лист1!O118=-1,1,IF(Лист1!O118&lt;=$B$15,0,1))</f>
        <v>0</v>
      </c>
      <c r="L134" s="28">
        <f>IF(Лист1!M118=-1,1,IF(Лист1!M118&lt;=$B$15,0,1))</f>
        <v>0</v>
      </c>
      <c r="M134" s="28">
        <f>IF(SUM(B134:C134)+J134&gt;0,2,IF(Лист1!C118=-1,1,IF(Лист1!C118&lt;=$B$15,0,1)))</f>
        <v>0</v>
      </c>
      <c r="N134" s="28">
        <f>IF((SUM(B134:C134)+K134)&gt;0,2,IF(Лист1!P118=-1,1,IF(Лист1!P118&lt;=$B$15,0,1)))</f>
        <v>0</v>
      </c>
      <c r="O134" s="28">
        <f>IF((SUM(B134:C134)+L134)&gt;0,2,IF(Лист1!N118=-1,1,IF(Лист1!N118&lt;=$B$15,0,1)))</f>
        <v>0</v>
      </c>
      <c r="P134" s="28">
        <f>IF(SUM(B134:C134)+J134&gt;0,2,IF(Лист1!D118=-1,1,IF(Лист1!D118&lt;=$B$15,0,1)))</f>
        <v>0</v>
      </c>
      <c r="Q134" s="28">
        <f>IF((SUM(B134:C134)+K134)&gt;0,2,IF(Лист1!Q118=-1,1,IF(Лист1!Q118&lt;=$B$15,0,1)))</f>
        <v>0</v>
      </c>
      <c r="R134" s="28">
        <f t="shared" si="3"/>
        <v>0</v>
      </c>
      <c r="AF134" s="9" t="s">
        <v>22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x14ac:dyDescent="0.25">
      <c r="A135" s="28">
        <f>Лист1!A119</f>
        <v>118</v>
      </c>
      <c r="B135" s="28">
        <f>IF(Лист1!E119=-1,1,IF(Лист1!E119&lt;=$B$15,0,1))</f>
        <v>0</v>
      </c>
      <c r="C135" s="28">
        <f>IF(Лист1!K119=-1,1,IF(Лист1!K119&lt;=$B$15,0,1))</f>
        <v>0</v>
      </c>
      <c r="D135" s="28">
        <f>IF(Лист1!G119=-1,1,IF(Лист1!G119&lt;=$B$15,0,1))</f>
        <v>0</v>
      </c>
      <c r="E135" s="28">
        <f>IF(Лист1!H119=-1,1,IF(Лист1!H119&lt;=$B$15,0,1))</f>
        <v>0</v>
      </c>
      <c r="F135" s="28">
        <f>IF(Лист1!I119=-1,1,IF(Лист1!I119&lt;=$B$15,0,1))</f>
        <v>0</v>
      </c>
      <c r="G135" s="28">
        <f>IF(Лист1!J119=-1,1,IF(Лист1!J119&lt;=$B$15,0,1))</f>
        <v>0</v>
      </c>
      <c r="H135" s="28">
        <f>IF(Лист1!L119=-1,1,IF(Лист1!L119&lt;=$B$15,0,1))</f>
        <v>0</v>
      </c>
      <c r="I135" s="28">
        <f>IF(Лист1!F119=-1,1,IF(Лист1!F119&lt;=$B$15,0,1))</f>
        <v>0</v>
      </c>
      <c r="J135" s="28">
        <f>IF(Лист1!B119=-1,1,IF(Лист1!B119&lt;=$B$15,0,1))</f>
        <v>0</v>
      </c>
      <c r="K135" s="28">
        <f>IF(Лист1!O119=-1,1,IF(Лист1!O119&lt;=$B$15,0,1))</f>
        <v>0</v>
      </c>
      <c r="L135" s="28">
        <f>IF(Лист1!M119=-1,1,IF(Лист1!M119&lt;=$B$15,0,1))</f>
        <v>0</v>
      </c>
      <c r="M135" s="28">
        <f>IF(SUM(B135:C135)+J135&gt;0,2,IF(Лист1!C119=-1,1,IF(Лист1!C119&lt;=$B$15,0,1)))</f>
        <v>0</v>
      </c>
      <c r="N135" s="28">
        <f>IF((SUM(B135:C135)+K135)&gt;0,2,IF(Лист1!P119=-1,1,IF(Лист1!P119&lt;=$B$15,0,1)))</f>
        <v>0</v>
      </c>
      <c r="O135" s="28">
        <f>IF((SUM(B135:C135)+L135)&gt;0,2,IF(Лист1!N119=-1,1,IF(Лист1!N119&lt;=$B$15,0,1)))</f>
        <v>0</v>
      </c>
      <c r="P135" s="28">
        <f>IF(SUM(B135:C135)+J135&gt;0,2,IF(Лист1!D119=-1,1,IF(Лист1!D119&lt;=$B$15,0,1)))</f>
        <v>0</v>
      </c>
      <c r="Q135" s="28">
        <f>IF((SUM(B135:C135)+K135)&gt;0,2,IF(Лист1!Q119=-1,1,IF(Лист1!Q119&lt;=$B$15,0,1)))</f>
        <v>0</v>
      </c>
      <c r="R135" s="28">
        <f t="shared" si="3"/>
        <v>0</v>
      </c>
      <c r="AF135" s="9" t="s">
        <v>30</v>
      </c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1"/>
    </row>
    <row r="136" spans="1:43" x14ac:dyDescent="0.25">
      <c r="A136" s="28">
        <f>Лист1!A120</f>
        <v>119</v>
      </c>
      <c r="B136" s="28">
        <f>IF(Лист1!E120=-1,1,IF(Лист1!E120&lt;=$B$15,0,1))</f>
        <v>0</v>
      </c>
      <c r="C136" s="28">
        <f>IF(Лист1!K120=-1,1,IF(Лист1!K120&lt;=$B$15,0,1))</f>
        <v>0</v>
      </c>
      <c r="D136" s="28">
        <f>IF(Лист1!G120=-1,1,IF(Лист1!G120&lt;=$B$15,0,1))</f>
        <v>0</v>
      </c>
      <c r="E136" s="28">
        <f>IF(Лист1!H120=-1,1,IF(Лист1!H120&lt;=$B$15,0,1))</f>
        <v>0</v>
      </c>
      <c r="F136" s="28">
        <f>IF(Лист1!I120=-1,1,IF(Лист1!I120&lt;=$B$15,0,1))</f>
        <v>0</v>
      </c>
      <c r="G136" s="28">
        <f>IF(Лист1!J120=-1,1,IF(Лист1!J120&lt;=$B$15,0,1))</f>
        <v>0</v>
      </c>
      <c r="H136" s="28">
        <f>IF(Лист1!L120=-1,1,IF(Лист1!L120&lt;=$B$15,0,1))</f>
        <v>0</v>
      </c>
      <c r="I136" s="28">
        <f>IF(Лист1!F120=-1,1,IF(Лист1!F120&lt;=$B$15,0,1))</f>
        <v>0</v>
      </c>
      <c r="J136" s="28">
        <f>IF(Лист1!B120=-1,1,IF(Лист1!B120&lt;=$B$15,0,1))</f>
        <v>0</v>
      </c>
      <c r="K136" s="28">
        <f>IF(Лист1!O120=-1,1,IF(Лист1!O120&lt;=$B$15,0,1))</f>
        <v>0</v>
      </c>
      <c r="L136" s="28">
        <f>IF(Лист1!M120=-1,1,IF(Лист1!M120&lt;=$B$15,0,1))</f>
        <v>0</v>
      </c>
      <c r="M136" s="28">
        <f>IF(SUM(B136:C136)+J136&gt;0,2,IF(Лист1!C120=-1,1,IF(Лист1!C120&lt;=$B$15,0,1)))</f>
        <v>0</v>
      </c>
      <c r="N136" s="28">
        <f>IF((SUM(B136:C136)+K136)&gt;0,2,IF(Лист1!P120=-1,1,IF(Лист1!P120&lt;=$B$15,0,1)))</f>
        <v>0</v>
      </c>
      <c r="O136" s="28">
        <f>IF((SUM(B136:C136)+L136)&gt;0,2,IF(Лист1!N120=-1,1,IF(Лист1!N120&lt;=$B$15,0,1)))</f>
        <v>0</v>
      </c>
      <c r="P136" s="28">
        <f>IF(SUM(B136:C136)+J136&gt;0,2,IF(Лист1!D120=-1,1,IF(Лист1!D120&lt;=$B$15,0,1)))</f>
        <v>0</v>
      </c>
      <c r="Q136" s="28">
        <f>IF((SUM(B136:C136)+K136)&gt;0,2,IF(Лист1!Q120=-1,1,IF(Лист1!Q120&lt;=$B$15,0,1)))</f>
        <v>0</v>
      </c>
      <c r="R136" s="28">
        <f t="shared" si="3"/>
        <v>0</v>
      </c>
      <c r="AF136" s="9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1"/>
    </row>
    <row r="137" spans="1:43" x14ac:dyDescent="0.25">
      <c r="A137" s="28">
        <f>Лист1!A121</f>
        <v>120</v>
      </c>
      <c r="B137" s="28">
        <f>IF(Лист1!E121=-1,1,IF(Лист1!E121&lt;=$B$15,0,1))</f>
        <v>0</v>
      </c>
      <c r="C137" s="28">
        <f>IF(Лист1!K121=-1,1,IF(Лист1!K121&lt;=$B$15,0,1))</f>
        <v>0</v>
      </c>
      <c r="D137" s="28">
        <f>IF(Лист1!G121=-1,1,IF(Лист1!G121&lt;=$B$15,0,1))</f>
        <v>0</v>
      </c>
      <c r="E137" s="28">
        <f>IF(Лист1!H121=-1,1,IF(Лист1!H121&lt;=$B$15,0,1))</f>
        <v>0</v>
      </c>
      <c r="F137" s="28">
        <f>IF(Лист1!I121=-1,1,IF(Лист1!I121&lt;=$B$15,0,1))</f>
        <v>0</v>
      </c>
      <c r="G137" s="28">
        <f>IF(Лист1!J121=-1,1,IF(Лист1!J121&lt;=$B$15,0,1))</f>
        <v>0</v>
      </c>
      <c r="H137" s="28">
        <f>IF(Лист1!L121=-1,1,IF(Лист1!L121&lt;=$B$15,0,1))</f>
        <v>0</v>
      </c>
      <c r="I137" s="28">
        <f>IF(Лист1!F121=-1,1,IF(Лист1!F121&lt;=$B$15,0,1))</f>
        <v>0</v>
      </c>
      <c r="J137" s="28">
        <f>IF(Лист1!B121=-1,1,IF(Лист1!B121&lt;=$B$15,0,1))</f>
        <v>0</v>
      </c>
      <c r="K137" s="28">
        <f>IF(Лист1!O121=-1,1,IF(Лист1!O121&lt;=$B$15,0,1))</f>
        <v>0</v>
      </c>
      <c r="L137" s="28">
        <f>IF(Лист1!M121=-1,1,IF(Лист1!M121&lt;=$B$15,0,1))</f>
        <v>0</v>
      </c>
      <c r="M137" s="28">
        <f>IF(SUM(B137:C137)+J137&gt;0,2,IF(Лист1!C121=-1,1,IF(Лист1!C121&lt;=$B$15,0,1)))</f>
        <v>0</v>
      </c>
      <c r="N137" s="28">
        <f>IF((SUM(B137:C137)+K137)&gt;0,2,IF(Лист1!P121=-1,1,IF(Лист1!P121&lt;=$B$15,0,1)))</f>
        <v>0</v>
      </c>
      <c r="O137" s="28">
        <f>IF((SUM(B137:C137)+L137)&gt;0,2,IF(Лист1!N121=-1,1,IF(Лист1!N121&lt;=$B$15,0,1)))</f>
        <v>0</v>
      </c>
      <c r="P137" s="28">
        <f>IF(SUM(B137:C137)+J137&gt;0,2,IF(Лист1!D121=-1,1,IF(Лист1!D121&lt;=$B$15,0,1)))</f>
        <v>0</v>
      </c>
      <c r="Q137" s="28">
        <f>IF((SUM(B137:C137)+K137)&gt;0,2,IF(Лист1!Q121=-1,1,IF(Лист1!Q121&lt;=$B$15,0,1)))</f>
        <v>0</v>
      </c>
      <c r="R137" s="28">
        <f t="shared" si="3"/>
        <v>0</v>
      </c>
      <c r="AF137" s="9" t="s">
        <v>23</v>
      </c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1"/>
    </row>
    <row r="138" spans="1:43" x14ac:dyDescent="0.25">
      <c r="A138" s="28">
        <f>Лист1!A122</f>
        <v>121</v>
      </c>
      <c r="B138" s="28">
        <f>IF(Лист1!E122=-1,1,IF(Лист1!E122&lt;=$B$15,0,1))</f>
        <v>0</v>
      </c>
      <c r="C138" s="28">
        <f>IF(Лист1!K122=-1,1,IF(Лист1!K122&lt;=$B$15,0,1))</f>
        <v>0</v>
      </c>
      <c r="D138" s="28">
        <f>IF(Лист1!G122=-1,1,IF(Лист1!G122&lt;=$B$15,0,1))</f>
        <v>0</v>
      </c>
      <c r="E138" s="28">
        <f>IF(Лист1!H122=-1,1,IF(Лист1!H122&lt;=$B$15,0,1))</f>
        <v>0</v>
      </c>
      <c r="F138" s="28">
        <f>IF(Лист1!I122=-1,1,IF(Лист1!I122&lt;=$B$15,0,1))</f>
        <v>0</v>
      </c>
      <c r="G138" s="28">
        <f>IF(Лист1!J122=-1,1,IF(Лист1!J122&lt;=$B$15,0,1))</f>
        <v>0</v>
      </c>
      <c r="H138" s="28">
        <f>IF(Лист1!L122=-1,1,IF(Лист1!L122&lt;=$B$15,0,1))</f>
        <v>0</v>
      </c>
      <c r="I138" s="28">
        <f>IF(Лист1!F122=-1,1,IF(Лист1!F122&lt;=$B$15,0,1))</f>
        <v>0</v>
      </c>
      <c r="J138" s="28">
        <f>IF(Лист1!B122=-1,1,IF(Лист1!B122&lt;=$B$15,0,1))</f>
        <v>0</v>
      </c>
      <c r="K138" s="28">
        <f>IF(Лист1!O122=-1,1,IF(Лист1!O122&lt;=$B$15,0,1))</f>
        <v>0</v>
      </c>
      <c r="L138" s="28">
        <f>IF(Лист1!M122=-1,1,IF(Лист1!M122&lt;=$B$15,0,1))</f>
        <v>0</v>
      </c>
      <c r="M138" s="28">
        <f>IF(SUM(B138:C138)+J138&gt;0,2,IF(Лист1!C122=-1,1,IF(Лист1!C122&lt;=$B$15,0,1)))</f>
        <v>0</v>
      </c>
      <c r="N138" s="28">
        <f>IF((SUM(B138:C138)+K138)&gt;0,2,IF(Лист1!P122=-1,1,IF(Лист1!P122&lt;=$B$15,0,1)))</f>
        <v>0</v>
      </c>
      <c r="O138" s="28">
        <f>IF((SUM(B138:C138)+L138)&gt;0,2,IF(Лист1!N122=-1,1,IF(Лист1!N122&lt;=$B$15,0,1)))</f>
        <v>0</v>
      </c>
      <c r="P138" s="28">
        <f>IF(SUM(B138:C138)+J138&gt;0,2,IF(Лист1!D122=-1,1,IF(Лист1!D122&lt;=$B$15,0,1)))</f>
        <v>0</v>
      </c>
      <c r="Q138" s="28">
        <f>IF((SUM(B138:C138)+K138)&gt;0,2,IF(Лист1!Q122=-1,1,IF(Лист1!Q122&lt;=$B$15,0,1)))</f>
        <v>0</v>
      </c>
      <c r="R138" s="28">
        <f t="shared" si="3"/>
        <v>0</v>
      </c>
      <c r="AF138" s="9" t="s">
        <v>24</v>
      </c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1"/>
    </row>
    <row r="139" spans="1:43" x14ac:dyDescent="0.25">
      <c r="A139" s="28">
        <f>Лист1!A123</f>
        <v>122</v>
      </c>
      <c r="B139" s="28">
        <f>IF(Лист1!E123=-1,1,IF(Лист1!E123&lt;=$B$15,0,1))</f>
        <v>0</v>
      </c>
      <c r="C139" s="28">
        <f>IF(Лист1!K123=-1,1,IF(Лист1!K123&lt;=$B$15,0,1))</f>
        <v>0</v>
      </c>
      <c r="D139" s="28">
        <f>IF(Лист1!G123=-1,1,IF(Лист1!G123&lt;=$B$15,0,1))</f>
        <v>0</v>
      </c>
      <c r="E139" s="28">
        <f>IF(Лист1!H123=-1,1,IF(Лист1!H123&lt;=$B$15,0,1))</f>
        <v>0</v>
      </c>
      <c r="F139" s="28">
        <f>IF(Лист1!I123=-1,1,IF(Лист1!I123&lt;=$B$15,0,1))</f>
        <v>0</v>
      </c>
      <c r="G139" s="28">
        <f>IF(Лист1!J123=-1,1,IF(Лист1!J123&lt;=$B$15,0,1))</f>
        <v>0</v>
      </c>
      <c r="H139" s="28">
        <f>IF(Лист1!L123=-1,1,IF(Лист1!L123&lt;=$B$15,0,1))</f>
        <v>0</v>
      </c>
      <c r="I139" s="28">
        <f>IF(Лист1!F123=-1,1,IF(Лист1!F123&lt;=$B$15,0,1))</f>
        <v>0</v>
      </c>
      <c r="J139" s="28">
        <f>IF(Лист1!B123=-1,1,IF(Лист1!B123&lt;=$B$15,0,1))</f>
        <v>0</v>
      </c>
      <c r="K139" s="28">
        <f>IF(Лист1!O123=-1,1,IF(Лист1!O123&lt;=$B$15,0,1))</f>
        <v>0</v>
      </c>
      <c r="L139" s="28">
        <f>IF(Лист1!M123=-1,1,IF(Лист1!M123&lt;=$B$15,0,1))</f>
        <v>0</v>
      </c>
      <c r="M139" s="28">
        <f>IF(SUM(B139:C139)+J139&gt;0,2,IF(Лист1!C123=-1,1,IF(Лист1!C123&lt;=$B$15,0,1)))</f>
        <v>0</v>
      </c>
      <c r="N139" s="28">
        <f>IF((SUM(B139:C139)+K139)&gt;0,2,IF(Лист1!P123=-1,1,IF(Лист1!P123&lt;=$B$15,0,1)))</f>
        <v>0</v>
      </c>
      <c r="O139" s="28">
        <f>IF((SUM(B139:C139)+L139)&gt;0,2,IF(Лист1!N123=-1,1,IF(Лист1!N123&lt;=$B$15,0,1)))</f>
        <v>0</v>
      </c>
      <c r="P139" s="28">
        <f>IF(SUM(B139:C139)+J139&gt;0,2,IF(Лист1!D123=-1,1,IF(Лист1!D123&lt;=$B$15,0,1)))</f>
        <v>0</v>
      </c>
      <c r="Q139" s="28">
        <f>IF((SUM(B139:C139)+K139)&gt;0,2,IF(Лист1!Q123=-1,1,IF(Лист1!Q123&lt;=$B$15,0,1)))</f>
        <v>0</v>
      </c>
      <c r="R139" s="28">
        <f t="shared" si="3"/>
        <v>0</v>
      </c>
      <c r="AF139" s="9" t="s">
        <v>25</v>
      </c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1"/>
    </row>
    <row r="140" spans="1:43" x14ac:dyDescent="0.25">
      <c r="AF140" s="9" t="s">
        <v>35</v>
      </c>
      <c r="AG140" s="10" t="str">
        <f>AF35</f>
        <v>\testXIII</v>
      </c>
      <c r="AH140" s="10" t="s">
        <v>34</v>
      </c>
      <c r="AI140" s="10"/>
      <c r="AJ140" s="10"/>
      <c r="AK140" s="10" t="str">
        <f>N17</f>
        <v>SPRAMB2KX18MARCHC_1,98</v>
      </c>
      <c r="AL140" s="10" t="s">
        <v>32</v>
      </c>
      <c r="AM140" s="10"/>
      <c r="AN140" s="10"/>
      <c r="AO140" s="10"/>
      <c r="AP140" s="10"/>
      <c r="AQ140" s="11"/>
    </row>
    <row r="141" spans="1:43" x14ac:dyDescent="0.25">
      <c r="AF141" s="9" t="s">
        <v>26</v>
      </c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1"/>
    </row>
    <row r="142" spans="1:43" x14ac:dyDescent="0.25">
      <c r="AF142" s="9" t="s">
        <v>27</v>
      </c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1"/>
    </row>
    <row r="143" spans="1:43" x14ac:dyDescent="0.25">
      <c r="AF143" s="9" t="s">
        <v>25</v>
      </c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1"/>
    </row>
    <row r="144" spans="1:43" x14ac:dyDescent="0.25">
      <c r="AF144" s="9" t="s">
        <v>35</v>
      </c>
      <c r="AG144" s="10" t="str">
        <f>AF36</f>
        <v>\testXIV</v>
      </c>
      <c r="AH144" s="10" t="s">
        <v>34</v>
      </c>
      <c r="AI144" s="10"/>
      <c r="AJ144" s="10"/>
      <c r="AK144" s="10" t="str">
        <f>O17</f>
        <v>ROM8KX64READ_1,98</v>
      </c>
      <c r="AL144" s="10" t="s">
        <v>32</v>
      </c>
      <c r="AM144" s="10"/>
      <c r="AN144" s="10"/>
      <c r="AO144" s="10"/>
      <c r="AP144" s="10"/>
      <c r="AQ144" s="11"/>
    </row>
    <row r="145" spans="32:43" x14ac:dyDescent="0.25">
      <c r="AF145" s="9" t="s">
        <v>26</v>
      </c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1"/>
    </row>
    <row r="146" spans="32:43" x14ac:dyDescent="0.25">
      <c r="AF146" s="9" t="s">
        <v>28</v>
      </c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1"/>
    </row>
    <row r="147" spans="32:43" x14ac:dyDescent="0.25">
      <c r="AF147" s="9" t="s">
        <v>24</v>
      </c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1"/>
    </row>
    <row r="148" spans="32:43" x14ac:dyDescent="0.25">
      <c r="AF148" s="9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1"/>
    </row>
    <row r="149" spans="32:43" x14ac:dyDescent="0.25">
      <c r="AF149" s="9" t="s">
        <v>25</v>
      </c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1"/>
    </row>
    <row r="150" spans="32:43" x14ac:dyDescent="0.25">
      <c r="AF150" s="9" t="s">
        <v>35</v>
      </c>
      <c r="AG150" s="10" t="str">
        <f>AF37</f>
        <v>\testXV</v>
      </c>
      <c r="AH150" s="10" t="s">
        <v>34</v>
      </c>
      <c r="AI150" s="10"/>
      <c r="AJ150" s="10"/>
      <c r="AK150" s="10" t="str">
        <f>P17</f>
        <v>DPRAM4KX64RETFUNK_1,98</v>
      </c>
      <c r="AL150" s="10" t="s">
        <v>32</v>
      </c>
      <c r="AM150" s="10"/>
      <c r="AN150" s="10"/>
      <c r="AO150" s="10"/>
      <c r="AP150" s="10"/>
      <c r="AQ150" s="11"/>
    </row>
    <row r="151" spans="32:43" x14ac:dyDescent="0.25">
      <c r="AF151" s="9" t="s">
        <v>26</v>
      </c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1"/>
    </row>
    <row r="152" spans="32:43" x14ac:dyDescent="0.25">
      <c r="AF152" s="9" t="s">
        <v>27</v>
      </c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1"/>
    </row>
    <row r="153" spans="32:43" x14ac:dyDescent="0.25">
      <c r="AF153" s="9" t="s">
        <v>25</v>
      </c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1"/>
    </row>
    <row r="154" spans="32:43" x14ac:dyDescent="0.25">
      <c r="AF154" s="9" t="s">
        <v>35</v>
      </c>
      <c r="AG154" s="10" t="str">
        <f>AF38</f>
        <v>\testXVI</v>
      </c>
      <c r="AH154" s="10" t="s">
        <v>34</v>
      </c>
      <c r="AI154" s="10"/>
      <c r="AJ154" s="10"/>
      <c r="AK154" s="10" t="str">
        <f>Q17</f>
        <v>SPRAMB2KX18RETFUNK_1,98</v>
      </c>
      <c r="AL154" s="10" t="s">
        <v>32</v>
      </c>
      <c r="AM154" s="10"/>
      <c r="AN154" s="10"/>
      <c r="AO154" s="10"/>
      <c r="AP154" s="10"/>
      <c r="AQ154" s="11"/>
    </row>
    <row r="155" spans="32:43" x14ac:dyDescent="0.25">
      <c r="AF155" s="9" t="s">
        <v>26</v>
      </c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1"/>
    </row>
    <row r="156" spans="32:43" x14ac:dyDescent="0.25">
      <c r="AF156" s="9" t="s">
        <v>29</v>
      </c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1"/>
    </row>
    <row r="157" spans="32:43" ht="15.75" thickBot="1" x14ac:dyDescent="0.3">
      <c r="AF157" s="15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7"/>
    </row>
    <row r="158" spans="32:43" x14ac:dyDescent="0.25">
      <c r="AF158" s="9" t="s">
        <v>21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32:43" x14ac:dyDescent="0.25"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32:43" x14ac:dyDescent="0.25">
      <c r="AF160" s="10"/>
      <c r="AG160" s="3"/>
      <c r="AH160" s="3"/>
      <c r="AI160" s="3"/>
      <c r="AJ160" s="3"/>
      <c r="AK160" s="3"/>
      <c r="AL160" s="3"/>
      <c r="AM160" s="3"/>
      <c r="AN160" s="3"/>
      <c r="AO160" s="10"/>
      <c r="AP160" s="10"/>
      <c r="AQ160" s="11"/>
    </row>
    <row r="161" spans="32:43" x14ac:dyDescent="0.25">
      <c r="AF161" s="9" t="s">
        <v>22</v>
      </c>
      <c r="AG161" s="3"/>
      <c r="AH161" s="3"/>
      <c r="AI161" s="3"/>
      <c r="AJ161" s="3"/>
      <c r="AK161" s="3"/>
      <c r="AL161" s="3"/>
      <c r="AM161" s="3"/>
      <c r="AN161" s="3"/>
      <c r="AO161" s="10"/>
      <c r="AP161" s="10"/>
      <c r="AQ161" s="11"/>
    </row>
    <row r="162" spans="32:43" x14ac:dyDescent="0.25">
      <c r="AF162" s="9" t="s">
        <v>30</v>
      </c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1"/>
    </row>
    <row r="163" spans="32:43" x14ac:dyDescent="0.25">
      <c r="AF163" s="9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1"/>
    </row>
    <row r="164" spans="32:43" x14ac:dyDescent="0.25">
      <c r="AF164" s="9" t="s">
        <v>23</v>
      </c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1"/>
    </row>
    <row r="165" spans="32:43" x14ac:dyDescent="0.25">
      <c r="AF165" s="9" t="s">
        <v>24</v>
      </c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1"/>
    </row>
    <row r="166" spans="32:43" x14ac:dyDescent="0.25">
      <c r="AF166" s="9" t="s">
        <v>25</v>
      </c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1"/>
    </row>
    <row r="167" spans="32:43" x14ac:dyDescent="0.25">
      <c r="AF167" s="9" t="s">
        <v>35</v>
      </c>
      <c r="AG167" s="10" t="s">
        <v>1</v>
      </c>
      <c r="AH167" s="10" t="s">
        <v>34</v>
      </c>
      <c r="AI167" s="10"/>
      <c r="AJ167" s="10"/>
      <c r="AK167" s="10" t="str">
        <f>R17</f>
        <v>TOTAL_1,98</v>
      </c>
      <c r="AL167" s="10" t="s">
        <v>32</v>
      </c>
      <c r="AM167" s="10"/>
      <c r="AN167" s="10"/>
      <c r="AO167" s="10"/>
      <c r="AP167" s="10"/>
      <c r="AQ167" s="11"/>
    </row>
    <row r="168" spans="32:43" x14ac:dyDescent="0.25">
      <c r="AF168" s="9" t="s">
        <v>26</v>
      </c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1"/>
    </row>
    <row r="169" spans="32:43" x14ac:dyDescent="0.25">
      <c r="AF169" s="9" t="s">
        <v>29</v>
      </c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1"/>
    </row>
    <row r="170" spans="32:43" x14ac:dyDescent="0.25">
      <c r="AF170" s="9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1"/>
    </row>
    <row r="171" spans="32:43" x14ac:dyDescent="0.25">
      <c r="AF171" s="9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1"/>
    </row>
    <row r="172" spans="32:43" x14ac:dyDescent="0.25">
      <c r="AF172" s="9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1"/>
    </row>
    <row r="173" spans="32:43" x14ac:dyDescent="0.25">
      <c r="AF173" s="9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1"/>
    </row>
    <row r="174" spans="32:43" x14ac:dyDescent="0.25">
      <c r="AF174" s="9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1"/>
    </row>
    <row r="175" spans="32:43" x14ac:dyDescent="0.25">
      <c r="AF175" s="9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1"/>
    </row>
    <row r="176" spans="32:43" x14ac:dyDescent="0.25">
      <c r="AF176" s="9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1"/>
    </row>
    <row r="177" spans="32:43" x14ac:dyDescent="0.25">
      <c r="AF177" s="9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1"/>
    </row>
    <row r="178" spans="32:43" x14ac:dyDescent="0.25">
      <c r="AF178" s="9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1"/>
    </row>
    <row r="179" spans="32:43" x14ac:dyDescent="0.25">
      <c r="AF179" s="9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1"/>
    </row>
    <row r="180" spans="32:43" x14ac:dyDescent="0.25">
      <c r="AF180" s="9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1"/>
    </row>
    <row r="181" spans="32:43" x14ac:dyDescent="0.25">
      <c r="AF181" s="9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1"/>
    </row>
    <row r="182" spans="32:43" ht="15.75" thickBot="1" x14ac:dyDescent="0.3">
      <c r="AF182" s="15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1.62</vt:lpstr>
      <vt:lpstr>1.8</vt:lpstr>
      <vt:lpstr>1.98</vt:lpstr>
      <vt:lpstr>voltages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Krylov</dc:creator>
  <cp:lastModifiedBy>Yuriy</cp:lastModifiedBy>
  <dcterms:created xsi:type="dcterms:W3CDTF">2016-05-11T07:27:05Z</dcterms:created>
  <dcterms:modified xsi:type="dcterms:W3CDTF">2017-02-12T19:19:16Z</dcterms:modified>
</cp:coreProperties>
</file>