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<sst xmlns="http://schemas.openxmlformats.org/spreadsheetml/2006/main" count="364" uniqueCount="208">
  <si>
    <t>Part Number</t>
  </si>
  <si>
    <t>Description of Item</t>
  </si>
  <si>
    <t>Quantity</t>
  </si>
  <si>
    <t>Unit Price</t>
  </si>
  <si>
    <t>Cost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</si>
  <si>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</si>
  <si>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</si>
  <si>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</si>
  <si>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</si>
  <si>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</si>
  <si>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</si>
  <si>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Clockwise Tools DITR-0055 Electronic Digital Dial Indicator Gage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</si>
  <si>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</si>
  <si>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</si>
  <si>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</si>
  <si>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</si>
  <si>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</si>
  <si>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</si>
  <si>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N/A</t>
  </si>
  <si>
    <t>Deegoo</t>
  </si>
  <si>
    <t>TUOFENG 22AWG PVC Electrical Wire Kit</t>
  </si>
  <si>
    <t>Tuofeng</t>
  </si>
  <si>
    <t>E 3D Thermocouple</t>
  </si>
  <si>
    <t>E 3D</t>
  </si>
  <si>
    <t>tatoko 8 x 40mm 100W Cartridge Heater 3 pieces</t>
  </si>
  <si>
    <t>tatoko</t>
  </si>
  <si>
    <t>Helical Gearbox</t>
  </si>
  <si>
    <t>HGR-37-040-A</t>
  </si>
  <si>
    <t>Automation Direct</t>
  </si>
  <si>
    <t>Iron Horse</t>
  </si>
  <si>
    <t>Power cord</t>
  </si>
  <si>
    <t>1939-1017-ND</t>
  </si>
  <si>
    <t>Digikey</t>
  </si>
  <si>
    <t>GlobTek Inc</t>
  </si>
  <si>
    <t>Enclosed AC DC Converters Output 24V</t>
  </si>
  <si>
    <t>1866-5173-ND</t>
  </si>
  <si>
    <t>Mean Well USA</t>
  </si>
  <si>
    <t>Enclosed DC DC Converter Output 5V</t>
  </si>
  <si>
    <t>102-4574-ND</t>
  </si>
  <si>
    <t>CUI Inc</t>
  </si>
  <si>
    <t>series Embedded Evaluation Board</t>
  </si>
  <si>
    <t>1050-1018-ND</t>
  </si>
  <si>
    <t>Arduino</t>
  </si>
  <si>
    <t>Magnetic Relay, Enclosed Fan Relay</t>
  </si>
  <si>
    <t>255-2977-ND</t>
  </si>
  <si>
    <t>DigiKey</t>
  </si>
  <si>
    <t>Panasonic Electric Works</t>
  </si>
  <si>
    <t>LCD MOD 32DIG 16X2 TRANSMISV WHT</t>
  </si>
  <si>
    <t>1528-1502-ND</t>
  </si>
  <si>
    <t>Adafruit Industries</t>
  </si>
  <si>
    <t>I2C/SPI CHARACTER LCD BACKPACK</t>
  </si>
  <si>
    <t>1528-1446-ND</t>
  </si>
  <si>
    <t>POT 5K OHM 1/20W PLASTIC LINEAR</t>
  </si>
  <si>
    <t>987-1294-ND</t>
  </si>
  <si>
    <t>TT Electronics</t>
  </si>
  <si>
    <t>IC DGTL POT 10KOHM 100TAP 8DIP</t>
  </si>
  <si>
    <t>DS1804-010+-ND</t>
  </si>
  <si>
    <t>Maxim Integreated</t>
  </si>
  <si>
    <t>45X45X10MM 5V DC BLOWER W/SPEED</t>
  </si>
  <si>
    <t>603-2120-ND</t>
  </si>
  <si>
    <t>Delta Electronics</t>
  </si>
  <si>
    <t>SWITCH PUSH SPST-NO 0.1A 32V</t>
  </si>
  <si>
    <t>401-1973-ND</t>
  </si>
  <si>
    <t>C&amp;K</t>
  </si>
  <si>
    <t>STRAIN GAUGE LOAD CELL - 4 WIRES</t>
  </si>
  <si>
    <t>1528-4540-ND</t>
  </si>
  <si>
    <t>Brushed DC Motor Gearmotor 100 RPM 8W 24VDC</t>
  </si>
  <si>
    <t>2183-4685-ND</t>
  </si>
  <si>
    <t>Pololu Corp</t>
  </si>
  <si>
    <t>DIODE SCHOTTKY 60V 20A DO201AD</t>
  </si>
  <si>
    <t>1655-2316-1-ND</t>
  </si>
  <si>
    <t>SMC Diode Solutions</t>
  </si>
  <si>
    <t>ARDUINO UNO R3 ATMEGA328P EVAL</t>
  </si>
  <si>
    <t>1050-1024-ND</t>
  </si>
  <si>
    <t xml:space="preserve">USB-A (USB TYPE-A) - Receptacle Connector </t>
  </si>
  <si>
    <t>ED2989-ND</t>
  </si>
  <si>
    <t>On Shore Technology</t>
  </si>
  <si>
    <t>CONN MOD JACK 8P8C R/A SHIELDED</t>
  </si>
  <si>
    <t>AE10387-ND</t>
  </si>
  <si>
    <t>Assmann WSW Components</t>
  </si>
  <si>
    <t>MOSFET-PWR N-CHAN 60V 17A TO-220</t>
  </si>
  <si>
    <t>2368-NTE2984-ND</t>
  </si>
  <si>
    <t>NTE Electronics</t>
  </si>
  <si>
    <t>CONN HEADER VERT 2POS 2.5MM</t>
  </si>
  <si>
    <t>455-2247-ND</t>
  </si>
  <si>
    <t>JST Sales America</t>
  </si>
  <si>
    <t>CONN HOUSING 2.5MM 2POS</t>
  </si>
  <si>
    <t>455-2266-ND</t>
  </si>
  <si>
    <t>CONN HEADER VERT 3POS 2.5MM</t>
  </si>
  <si>
    <t>455-2248-ND</t>
  </si>
  <si>
    <t>CONN HOUSING 2.5MM XH 3POS</t>
  </si>
  <si>
    <t>455-2219-ND</t>
  </si>
  <si>
    <t>CONN HEADER VERT 4POS 2.5MM</t>
  </si>
  <si>
    <t>455-2249-ND</t>
  </si>
  <si>
    <t>CONN HOUSING 2.5MM 4POS</t>
  </si>
  <si>
    <t>455-2267-ND</t>
  </si>
  <si>
    <t>CONN HEADER VERT 5POS 2.5MM</t>
  </si>
  <si>
    <t>455-2270-ND</t>
  </si>
  <si>
    <t>CONN HOUSING 2.5MM XH 6POS</t>
  </si>
  <si>
    <t>455-2218-ND</t>
  </si>
  <si>
    <t>CABLE USB-A TO MICRO USB-B 2M</t>
  </si>
  <si>
    <t>AE10342-ND</t>
  </si>
  <si>
    <t>CABLE MOD 8P8C PLUG TO PLUG 3'</t>
  </si>
  <si>
    <t>367-1104-ND</t>
  </si>
  <si>
    <t>Cinch Connectivity Solutions</t>
  </si>
  <si>
    <t>CONN HEADER VERT 40POS 2.54MM</t>
  </si>
  <si>
    <t>S1012EC-40-ND</t>
  </si>
  <si>
    <t>Sullins Connector Solutions</t>
  </si>
  <si>
    <t>DIODE ZENER 4.7V 5W AXIAL</t>
  </si>
  <si>
    <t>1N5337BRLGOSCT-ND</t>
  </si>
  <si>
    <t>On Semiconductor</t>
  </si>
  <si>
    <t>Series 5 General Purpose Thermocouples</t>
  </si>
  <si>
    <t>122095-84</t>
  </si>
  <si>
    <t>Dwyer</t>
  </si>
  <si>
    <t>Series 16B 1/16 Din Tempearture Controler</t>
  </si>
  <si>
    <t>16B-23</t>
  </si>
  <si>
    <t>DC Permanent Magnet Motor 1/3 hp</t>
  </si>
  <si>
    <t>48ZG52</t>
  </si>
  <si>
    <t>Granger</t>
  </si>
  <si>
    <t>Leeson</t>
  </si>
  <si>
    <t>Screw Terminal Block</t>
  </si>
  <si>
    <t>1041N9</t>
  </si>
  <si>
    <t>McMaster</t>
  </si>
  <si>
    <t>High-Temperature Heater for Pipes and Tubes</t>
  </si>
  <si>
    <t>3641K27</t>
  </si>
  <si>
    <t>High-Strength Fiberglass Electrical Tape</t>
  </si>
  <si>
    <t>7574A11</t>
  </si>
  <si>
    <t>Steam-Resistant High-Temperature Fiberglass Insulation</t>
  </si>
  <si>
    <t>5556K45</t>
  </si>
  <si>
    <t>High Torque Set Screw Flexible Shaft Coupling - 303 Stainless Steel Hub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</si>
  <si>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</si>
  <si>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</si>
  <si>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</si>
  <si>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</si>
  <si>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</si>
  <si>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Machine Key</t>
  </si>
  <si>
    <t>98870A405</t>
  </si>
  <si>
    <t>Emergency Stop Enclosed Push-Button Switch</t>
  </si>
  <si>
    <t>6785K21</t>
  </si>
  <si>
    <t>Indoor Enclosure 12" x 12" x 6"</t>
  </si>
  <si>
    <t>75065K68</t>
  </si>
  <si>
    <t>Mcmaster</t>
  </si>
  <si>
    <t>304 Stainless Steel Wire Cloth</t>
  </si>
  <si>
    <t>85385T22</t>
  </si>
  <si>
    <t>6-Point Standard Socket, 1/2" Square Drive, 12mm Size</t>
  </si>
  <si>
    <t>7149A54</t>
  </si>
  <si>
    <t>T-Slotted Framing Rails 4 ft</t>
  </si>
  <si>
    <t>47065T521</t>
  </si>
  <si>
    <t>Aluminum Plate 0.190 (3/16) thick 1' x 1'</t>
  </si>
  <si>
    <t>P3316</t>
  </si>
  <si>
    <t>Metals Depot</t>
  </si>
  <si>
    <t>Stainless Steel Stock for Flange</t>
  </si>
  <si>
    <t>F514312</t>
  </si>
  <si>
    <t>MetalsDepot</t>
  </si>
  <si>
    <t>Aluminum Stock for Die</t>
  </si>
  <si>
    <t>SQ3212</t>
  </si>
  <si>
    <t>Structural Support Material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</si>
  <si>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</si>
  <si>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</si>
  <si>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</si>
  <si>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</si>
  <si>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</si>
  <si>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</si>
  <si>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</si>
  <si>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</si>
  <si>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</si>
  <si>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Bill of Materials</t>
  </si>
  <si>
    <t>Price</t>
  </si>
  <si>
    <t>Electronic Digital Dial Indicator Gage Gauge</t>
  </si>
  <si>
    <t xml:space="preserve">DITR-0055 </t>
  </si>
  <si>
    <t>Electrical Components</t>
  </si>
  <si>
    <t>i2c/SPI LCD Backpack</t>
  </si>
  <si>
    <t>Adafruit</t>
  </si>
  <si>
    <t>T-Slot Photo Interrupter with 1 Meter Cable</t>
  </si>
  <si>
    <t>Arduino MKR 485 Shield</t>
  </si>
  <si>
    <t>ASX00004</t>
  </si>
  <si>
    <t>Arduino mega 2560</t>
  </si>
  <si>
    <t>12 Gauge Powercord</t>
  </si>
  <si>
    <t>Enclosed AC/DC Converter 24V-25A</t>
  </si>
  <si>
    <t>Enclosed AC/DC Converter 5V-1.2A</t>
  </si>
  <si>
    <t>Servo Motors</t>
  </si>
  <si>
    <t>2589-33485S-ND</t>
  </si>
  <si>
    <t>Fans</t>
  </si>
  <si>
    <t>259-1752-ND</t>
  </si>
  <si>
    <t>LCD Screen</t>
  </si>
  <si>
    <t>Button</t>
  </si>
  <si>
    <t>Potentiometer 17mm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</si>
  <si>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</si>
  <si>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</si>
  <si>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</si>
  <si>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</si>
  <si>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</si>
  <si>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</si>
  <si>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Linear Optical Array Sensor I²C, SPI Output</t>
  </si>
  <si>
    <t>MLX75306KXZ-BAA-000-RETR-ND</t>
  </si>
  <si>
    <t xml:space="preserve">DC Speed Control </t>
  </si>
  <si>
    <t>38EG41</t>
  </si>
  <si>
    <t>motor</t>
  </si>
  <si>
    <t>Electrical Components Total:</t>
  </si>
  <si>
    <t>Structral Components</t>
  </si>
  <si>
    <t>Precious Plastic design single screw and barrel</t>
  </si>
  <si>
    <t>High Torque Set Screw Flexible Shaft Coupling - Stainless Steel Hub</t>
  </si>
  <si>
    <t>6 Point Impact Socket</t>
  </si>
  <si>
    <t>5549A13</t>
  </si>
  <si>
    <t>Structral Components Total:</t>
  </si>
  <si>
    <t>Additional Components</t>
  </si>
  <si>
    <t>Additional Components Total: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</si>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</sst>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color theme="1"/>
      <name val="Arial"/>
    </font>
    <font>
      <b/>
    </font>
    <font/>
    <font>
      <sz val="10.0"/>
      <color theme="1"/>
      <name val="Times New Roman"/>
    </font>
    <font>
      <b/>
      <sz val="10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9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4" fillId="0" fontId="3" numFmtId="0" xfId="0" applyAlignment="1" applyBorder="1" applyFont="1">
      <alignment horizontal="center" readingOrder="0" shrinkToFit="0" wrapText="1"/>
    </xf>
    <xf borderId="5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horizontal="center" shrinkToFit="0" wrapText="1"/>
    </xf>
    <xf borderId="5" fillId="0" fontId="3" numFmtId="164" xfId="0" applyAlignment="1" applyBorder="1" applyFont="1" applyNumberFormat="1">
      <alignment horizontal="center" shrinkToFit="0" wrapText="1"/>
    </xf>
    <xf borderId="5" fillId="0" fontId="1" numFmtId="164" xfId="0" applyAlignment="1" applyBorder="1" applyFont="1" applyNumberFormat="1">
      <alignment horizontal="center" shrinkToFit="0" wrapText="1"/>
    </xf>
    <xf borderId="6" fillId="0" fontId="3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readingOrder="0" shrinkToFit="0" wrapText="1"/>
    </xf>
    <xf borderId="8" fillId="0" fontId="3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horizontal="center" shrinkToFit="0" wrapText="1"/>
    </xf>
    <xf borderId="8" fillId="0" fontId="3" numFmtId="164" xfId="0" applyAlignment="1" applyBorder="1" applyFont="1" applyNumberFormat="1">
      <alignment horizontal="center" shrinkToFit="0" wrapText="1"/>
    </xf>
    <xf borderId="8" fillId="0" fontId="1" numFmtId="164" xfId="0" applyAlignment="1" applyBorder="1" applyFont="1" applyNumberFormat="1">
      <alignment horizontal="center" shrinkToFit="0" wrapText="1"/>
    </xf>
    <xf borderId="9" fillId="0" fontId="3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shrinkToFit="0" wrapText="1"/>
    </xf>
    <xf borderId="8" fillId="0" fontId="3" numFmtId="164" xfId="0" applyAlignment="1" applyBorder="1" applyFont="1" applyNumberFormat="1">
      <alignment horizontal="center" shrinkToFit="0" wrapText="1"/>
    </xf>
    <xf borderId="8" fillId="0" fontId="3" numFmtId="164" xfId="0" applyAlignment="1" applyBorder="1" applyFont="1" applyNumberFormat="1">
      <alignment horizontal="center" readingOrder="0" shrinkToFit="0" wrapText="1"/>
    </xf>
    <xf borderId="9" fillId="0" fontId="3" numFmtId="0" xfId="0" applyAlignment="1" applyBorder="1" applyFont="1">
      <alignment horizontal="center" shrinkToFit="0" wrapText="1"/>
    </xf>
    <xf borderId="8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horizontal="center" readingOrder="0" shrinkToFit="0" wrapText="1"/>
    </xf>
    <xf borderId="11" fillId="0" fontId="3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horizontal="center" shrinkToFit="0" wrapText="1"/>
    </xf>
    <xf borderId="12" fillId="0" fontId="3" numFmtId="164" xfId="0" applyAlignment="1" applyBorder="1" applyFont="1" applyNumberFormat="1">
      <alignment horizontal="center" shrinkToFit="0" wrapText="1"/>
    </xf>
    <xf borderId="12" fillId="0" fontId="1" numFmtId="164" xfId="0" applyAlignment="1" applyBorder="1" applyFont="1" applyNumberFormat="1">
      <alignment horizontal="center" shrinkToFit="0" wrapText="1"/>
    </xf>
    <xf borderId="13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 shrinkToFit="0" wrapText="1"/>
    </xf>
    <xf borderId="3" fillId="0" fontId="1" numFmtId="164" xfId="0" applyAlignment="1" applyBorder="1" applyFont="1" applyNumberFormat="1">
      <alignment shrinkToFit="0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4" fillId="0" fontId="5" numFmtId="0" xfId="0" applyAlignment="1" applyBorder="1" applyFont="1">
      <alignment horizontal="center" readingOrder="0" vertical="center"/>
    </xf>
    <xf borderId="15" fillId="0" fontId="3" numFmtId="0" xfId="0" applyBorder="1" applyFont="1"/>
    <xf borderId="16" fillId="0" fontId="3" numFmtId="0" xfId="0" applyBorder="1" applyFont="1"/>
    <xf borderId="17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center" vertical="center"/>
    </xf>
    <xf borderId="20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21" fillId="0" fontId="4" numFmtId="164" xfId="0" applyAlignment="1" applyBorder="1" applyFont="1" applyNumberFormat="1">
      <alignment horizontal="center" readingOrder="0" vertical="center"/>
    </xf>
    <xf borderId="20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vertical="center"/>
    </xf>
    <xf borderId="21" fillId="0" fontId="4" numFmtId="164" xfId="0" applyAlignment="1" applyBorder="1" applyFont="1" applyNumberFormat="1">
      <alignment horizontal="center" vertical="center"/>
    </xf>
    <xf borderId="20" fillId="0" fontId="3" numFmtId="0" xfId="0" applyBorder="1" applyFont="1"/>
    <xf borderId="8" fillId="0" fontId="4" numFmtId="0" xfId="0" applyAlignment="1" applyBorder="1" applyFont="1">
      <alignment horizontal="center" vertical="center"/>
    </xf>
    <xf borderId="22" fillId="0" fontId="4" numFmtId="164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horizontal="center" readingOrder="0" vertical="center"/>
    </xf>
    <xf borderId="22" fillId="0" fontId="4" numFmtId="164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8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vertical="center"/>
    </xf>
    <xf borderId="23" fillId="0" fontId="4" numFmtId="164" xfId="0" applyAlignment="1" applyBorder="1" applyFont="1" applyNumberFormat="1">
      <alignment horizontal="center" vertical="center"/>
    </xf>
    <xf borderId="12" fillId="0" fontId="4" numFmtId="0" xfId="0" applyAlignment="1" applyBorder="1" applyFont="1">
      <alignment horizontal="center" readingOrder="0" vertical="center"/>
    </xf>
    <xf borderId="23" fillId="0" fontId="4" numFmtId="164" xfId="0" applyAlignment="1" applyBorder="1" applyFont="1" applyNumberFormat="1">
      <alignment horizontal="center" readingOrder="0" vertical="center"/>
    </xf>
    <xf borderId="24" fillId="0" fontId="3" numFmtId="0" xfId="0" applyBorder="1" applyFont="1"/>
    <xf borderId="25" fillId="0" fontId="4" numFmtId="0" xfId="0" applyAlignment="1" applyBorder="1" applyFont="1">
      <alignment horizontal="right" readingOrder="0" vertical="center"/>
    </xf>
    <xf borderId="26" fillId="0" fontId="3" numFmtId="0" xfId="0" applyBorder="1" applyFont="1"/>
    <xf borderId="27" fillId="0" fontId="3" numFmtId="0" xfId="0" applyBorder="1" applyFont="1"/>
    <xf borderId="28" fillId="0" fontId="4" numFmtId="164" xfId="0" applyAlignment="1" applyBorder="1" applyFont="1" applyNumberFormat="1">
      <alignment horizontal="center" vertical="center"/>
    </xf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0" fillId="0" fontId="4" numFmtId="164" xfId="0" applyAlignment="1" applyFont="1" applyNumberFormat="1">
      <alignment horizontal="center" vertical="center"/>
    </xf>
    <xf borderId="28" fillId="0" fontId="4" numFmtId="0" xfId="0" applyAlignment="1" applyBorder="1" applyFont="1">
      <alignment horizontal="center" shrinkToFit="0" vertical="center" wrapText="1"/>
    </xf>
    <xf borderId="33" fillId="0" fontId="4" numFmtId="0" xfId="0" applyAlignment="1" applyBorder="1" applyFont="1">
      <alignment horizontal="center" vertical="center"/>
    </xf>
    <xf borderId="34" fillId="0" fontId="3" numFmtId="0" xfId="0" applyBorder="1" applyFont="1"/>
    <xf borderId="33" fillId="0" fontId="4" numFmtId="0" xfId="0" applyAlignment="1" applyBorder="1" applyFont="1">
      <alignment horizontal="center" readingOrder="0" vertical="center"/>
    </xf>
    <xf borderId="35" fillId="0" fontId="4" numFmtId="0" xfId="0" applyAlignment="1" applyBorder="1" applyFont="1">
      <alignment horizontal="center" vertical="center"/>
    </xf>
    <xf borderId="35" fillId="0" fontId="4" numFmtId="0" xfId="0" applyAlignment="1" applyBorder="1" applyFont="1">
      <alignment horizontal="center" shrinkToFit="0" vertical="center" wrapText="1"/>
    </xf>
    <xf borderId="36" fillId="0" fontId="4" numFmtId="0" xfId="0" applyAlignment="1" applyBorder="1" applyFont="1">
      <alignment horizontal="center" vertical="center"/>
    </xf>
    <xf borderId="28" fillId="0" fontId="4" numFmtId="0" xfId="0" applyAlignment="1" applyBorder="1" applyFont="1">
      <alignment horizontal="center" shrinkToFit="0" vertical="center" wrapText="1"/>
    </xf>
    <xf borderId="35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/>
    </xf>
    <xf borderId="37" fillId="2" fontId="4" numFmtId="0" xfId="0" applyAlignment="1" applyBorder="1" applyFill="1" applyFont="1">
      <alignment horizontal="center"/>
    </xf>
    <xf borderId="37" fillId="2" fontId="4" numFmtId="0" xfId="0" applyAlignment="1" applyBorder="1" applyFont="1">
      <alignment horizontal="center" readingOrder="0" vertical="center"/>
    </xf>
    <xf borderId="38" fillId="2" fontId="4" numFmtId="0" xfId="0" applyAlignment="1" applyBorder="1" applyFont="1">
      <alignment horizontal="center" readingOrder="0" vertical="center"/>
    </xf>
    <xf borderId="28" fillId="0" fontId="5" numFmtId="0" xfId="0" applyAlignment="1" applyBorder="1" applyFont="1">
      <alignment horizontal="right" readingOrder="0" vertical="center"/>
    </xf>
    <xf borderId="28" fillId="0" fontId="5" numFmtId="164" xfId="0" applyAlignment="1" applyBorder="1" applyFont="1" applyNumberFormat="1">
      <alignment horizontal="center" vertical="center"/>
    </xf>
    <xf borderId="37" fillId="2" fontId="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43"/>
    <col customWidth="1" min="3" max="3" width="62.71"/>
    <col customWidth="1" min="4" max="4" width="21.57"/>
    <col customWidth="1" min="5" max="5" width="8.86"/>
    <col customWidth="1" min="6" max="6" width="8.0"/>
    <col customWidth="1" min="7" max="7" width="9.71"/>
    <col customWidth="1" min="8" max="8" width="16.29"/>
    <col customWidth="1" min="9" max="9" width="26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/>
      <c r="B2" s="3" t="s">
        <v>0</v>
      </c>
      <c r="C2" s="4" t="s">
        <v>1</v>
      </c>
      <c r="D2" s="5" t="s">
        <v>0</v>
      </c>
      <c r="E2" s="5" t="s">
        <v>2</v>
      </c>
      <c r="F2" s="5" t="s">
        <v>3</v>
      </c>
      <c r="G2" s="5" t="s">
        <v>4</v>
      </c>
      <c r="H2" s="5" t="s">
        <v>5</v>
      </c>
      <c r="I2" s="6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7"/>
      <c r="B3" s="8">
        <v>1.0</v>
      </c>
      <c r="C3" s="9" t="s">
        <v>7</v>
      </c>
      <c r="D3" s="10" t="s">
        <v>8</v>
      </c>
      <c r="E3" s="10">
        <v>1.0</v>
      </c>
      <c r="F3" s="11">
        <v>14.99</v>
      </c>
      <c r="G3" s="12">
        <f t="shared" ref="G3:G62" si="1">E3*F3</f>
        <v>14.99</v>
      </c>
      <c r="H3" s="10" t="s">
        <v>9</v>
      </c>
      <c r="I3" s="13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7"/>
      <c r="B4" s="14">
        <v>2.0</v>
      </c>
      <c r="C4" s="15" t="s">
        <v>11</v>
      </c>
      <c r="D4" s="16" t="s">
        <v>12</v>
      </c>
      <c r="E4" s="17">
        <v>1.0</v>
      </c>
      <c r="F4" s="18">
        <v>44.45</v>
      </c>
      <c r="G4" s="19">
        <f t="shared" si="1"/>
        <v>44.45</v>
      </c>
      <c r="H4" s="17" t="s">
        <v>9</v>
      </c>
      <c r="I4" s="20" t="s">
        <v>13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7"/>
      <c r="B5" s="14">
        <v>3.0</v>
      </c>
      <c r="C5" s="21" t="s">
        <v>14</v>
      </c>
      <c r="D5" s="17" t="s">
        <v>15</v>
      </c>
      <c r="E5" s="17">
        <v>2.0</v>
      </c>
      <c r="F5" s="18">
        <v>8.09</v>
      </c>
      <c r="G5" s="19">
        <f t="shared" si="1"/>
        <v>16.18</v>
      </c>
      <c r="H5" s="17" t="s">
        <v>9</v>
      </c>
      <c r="I5" s="20" t="s">
        <v>16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7"/>
      <c r="B6" s="14">
        <v>4.0</v>
      </c>
      <c r="C6" s="15" t="s">
        <v>17</v>
      </c>
      <c r="D6" s="16" t="s">
        <v>18</v>
      </c>
      <c r="E6" s="17">
        <v>1.0</v>
      </c>
      <c r="F6" s="18">
        <v>9.99</v>
      </c>
      <c r="G6" s="19">
        <f t="shared" si="1"/>
        <v>9.99</v>
      </c>
      <c r="H6" s="17" t="s">
        <v>9</v>
      </c>
      <c r="I6" s="20" t="s">
        <v>19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7"/>
      <c r="B7" s="14">
        <v>5.0</v>
      </c>
      <c r="C7" s="15" t="s">
        <v>20</v>
      </c>
      <c r="D7" s="16" t="s">
        <v>18</v>
      </c>
      <c r="E7" s="17">
        <v>1.0</v>
      </c>
      <c r="F7" s="18">
        <v>14.99</v>
      </c>
      <c r="G7" s="19">
        <f t="shared" si="1"/>
        <v>14.99</v>
      </c>
      <c r="H7" s="17" t="s">
        <v>9</v>
      </c>
      <c r="I7" s="20" t="s">
        <v>21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7"/>
      <c r="B8" s="14">
        <v>6.0</v>
      </c>
      <c r="C8" s="15" t="s">
        <v>22</v>
      </c>
      <c r="D8" s="16" t="s">
        <v>18</v>
      </c>
      <c r="E8" s="16">
        <v>1.0</v>
      </c>
      <c r="F8" s="16">
        <v>12.49</v>
      </c>
      <c r="G8" s="19">
        <f t="shared" si="1"/>
        <v>12.49</v>
      </c>
      <c r="H8" s="16" t="s">
        <v>9</v>
      </c>
      <c r="I8" s="20" t="s">
        <v>23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7"/>
      <c r="B9" s="14">
        <v>7.0</v>
      </c>
      <c r="C9" s="15" t="s">
        <v>24</v>
      </c>
      <c r="D9" s="16" t="s">
        <v>18</v>
      </c>
      <c r="E9" s="16">
        <v>1.0</v>
      </c>
      <c r="F9" s="16">
        <v>12.99</v>
      </c>
      <c r="G9" s="19">
        <f t="shared" si="1"/>
        <v>12.99</v>
      </c>
      <c r="H9" s="16" t="s">
        <v>9</v>
      </c>
      <c r="I9" s="20" t="s">
        <v>25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7"/>
      <c r="B10" s="14">
        <v>8.0</v>
      </c>
      <c r="C10" s="21" t="s">
        <v>26</v>
      </c>
      <c r="D10" s="17" t="s">
        <v>27</v>
      </c>
      <c r="E10" s="17">
        <v>1.0</v>
      </c>
      <c r="F10" s="22">
        <v>410.0</v>
      </c>
      <c r="G10" s="19">
        <f t="shared" si="1"/>
        <v>410</v>
      </c>
      <c r="H10" s="17" t="s">
        <v>28</v>
      </c>
      <c r="I10" s="20" t="s">
        <v>29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7"/>
      <c r="B11" s="14">
        <v>9.0</v>
      </c>
      <c r="C11" s="21" t="s">
        <v>30</v>
      </c>
      <c r="D11" s="17" t="s">
        <v>31</v>
      </c>
      <c r="E11" s="17">
        <v>1.0</v>
      </c>
      <c r="F11" s="18">
        <v>19.54</v>
      </c>
      <c r="G11" s="19">
        <f t="shared" si="1"/>
        <v>19.54</v>
      </c>
      <c r="H11" s="17" t="s">
        <v>32</v>
      </c>
      <c r="I11" s="20" t="s">
        <v>33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7"/>
      <c r="B12" s="14">
        <v>10.0</v>
      </c>
      <c r="C12" s="15" t="s">
        <v>34</v>
      </c>
      <c r="D12" s="17" t="s">
        <v>35</v>
      </c>
      <c r="E12" s="17">
        <v>1.0</v>
      </c>
      <c r="F12" s="18">
        <v>50.67</v>
      </c>
      <c r="G12" s="19">
        <f t="shared" si="1"/>
        <v>50.67</v>
      </c>
      <c r="H12" s="17" t="s">
        <v>32</v>
      </c>
      <c r="I12" s="20" t="s">
        <v>36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7"/>
      <c r="B13" s="14">
        <v>11.0</v>
      </c>
      <c r="C13" s="15" t="s">
        <v>37</v>
      </c>
      <c r="D13" s="17" t="s">
        <v>38</v>
      </c>
      <c r="E13" s="17">
        <v>1.0</v>
      </c>
      <c r="F13" s="18">
        <v>20.25</v>
      </c>
      <c r="G13" s="19">
        <f t="shared" si="1"/>
        <v>20.25</v>
      </c>
      <c r="H13" s="17" t="s">
        <v>32</v>
      </c>
      <c r="I13" s="20" t="s">
        <v>39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7"/>
      <c r="B14" s="14">
        <v>12.0</v>
      </c>
      <c r="C14" s="21" t="s">
        <v>40</v>
      </c>
      <c r="D14" s="17" t="s">
        <v>41</v>
      </c>
      <c r="E14" s="17">
        <v>1.0</v>
      </c>
      <c r="F14" s="18">
        <v>38.5</v>
      </c>
      <c r="G14" s="19">
        <f t="shared" si="1"/>
        <v>38.5</v>
      </c>
      <c r="H14" s="17" t="s">
        <v>32</v>
      </c>
      <c r="I14" s="20" t="s">
        <v>42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7"/>
      <c r="B15" s="14">
        <v>13.0</v>
      </c>
      <c r="C15" s="21" t="s">
        <v>43</v>
      </c>
      <c r="D15" s="17" t="s">
        <v>44</v>
      </c>
      <c r="E15" s="16">
        <v>2.0</v>
      </c>
      <c r="F15" s="18">
        <v>26.12</v>
      </c>
      <c r="G15" s="19">
        <f t="shared" si="1"/>
        <v>52.24</v>
      </c>
      <c r="H15" s="17" t="s">
        <v>45</v>
      </c>
      <c r="I15" s="20" t="s">
        <v>46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7"/>
      <c r="B16" s="14">
        <v>14.0</v>
      </c>
      <c r="C16" s="15" t="s">
        <v>47</v>
      </c>
      <c r="D16" s="17" t="s">
        <v>48</v>
      </c>
      <c r="E16" s="17">
        <v>1.0</v>
      </c>
      <c r="F16" s="18">
        <v>9.95</v>
      </c>
      <c r="G16" s="19">
        <f t="shared" si="1"/>
        <v>9.95</v>
      </c>
      <c r="H16" s="17" t="s">
        <v>45</v>
      </c>
      <c r="I16" s="20" t="s">
        <v>49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7"/>
      <c r="B17" s="14">
        <v>15.0</v>
      </c>
      <c r="C17" s="21" t="s">
        <v>50</v>
      </c>
      <c r="D17" s="17" t="s">
        <v>51</v>
      </c>
      <c r="E17" s="17">
        <v>1.0</v>
      </c>
      <c r="F17" s="18">
        <v>9.95</v>
      </c>
      <c r="G17" s="19">
        <f t="shared" si="1"/>
        <v>9.95</v>
      </c>
      <c r="H17" s="17" t="s">
        <v>45</v>
      </c>
      <c r="I17" s="20" t="s">
        <v>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7"/>
      <c r="B18" s="14">
        <v>16.0</v>
      </c>
      <c r="C18" s="21" t="s">
        <v>52</v>
      </c>
      <c r="D18" s="17" t="s">
        <v>53</v>
      </c>
      <c r="E18" s="17">
        <v>4.0</v>
      </c>
      <c r="F18" s="18">
        <v>0.63</v>
      </c>
      <c r="G18" s="19">
        <f t="shared" si="1"/>
        <v>2.52</v>
      </c>
      <c r="H18" s="17" t="s">
        <v>45</v>
      </c>
      <c r="I18" s="20" t="s">
        <v>54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7"/>
      <c r="B19" s="14">
        <v>17.0</v>
      </c>
      <c r="C19" s="21" t="s">
        <v>55</v>
      </c>
      <c r="D19" s="17" t="s">
        <v>56</v>
      </c>
      <c r="E19" s="17">
        <v>1.0</v>
      </c>
      <c r="F19" s="18">
        <v>4.3</v>
      </c>
      <c r="G19" s="19">
        <f t="shared" si="1"/>
        <v>4.3</v>
      </c>
      <c r="H19" s="17" t="s">
        <v>45</v>
      </c>
      <c r="I19" s="20" t="s">
        <v>57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7"/>
      <c r="B20" s="14">
        <v>18.0</v>
      </c>
      <c r="C20" s="21" t="s">
        <v>58</v>
      </c>
      <c r="D20" s="17" t="s">
        <v>59</v>
      </c>
      <c r="E20" s="17">
        <v>2.0</v>
      </c>
      <c r="F20" s="18">
        <v>13.27</v>
      </c>
      <c r="G20" s="19">
        <f t="shared" si="1"/>
        <v>26.54</v>
      </c>
      <c r="H20" s="17" t="s">
        <v>32</v>
      </c>
      <c r="I20" s="20" t="s">
        <v>60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7"/>
      <c r="B21" s="14">
        <v>19.0</v>
      </c>
      <c r="C21" s="21" t="s">
        <v>61</v>
      </c>
      <c r="D21" s="17" t="s">
        <v>62</v>
      </c>
      <c r="E21" s="17">
        <v>5.0</v>
      </c>
      <c r="F21" s="18">
        <v>1.13</v>
      </c>
      <c r="G21" s="19">
        <f t="shared" si="1"/>
        <v>5.65</v>
      </c>
      <c r="H21" s="17" t="s">
        <v>32</v>
      </c>
      <c r="I21" s="20" t="s">
        <v>63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7"/>
      <c r="B22" s="14">
        <v>20.0</v>
      </c>
      <c r="C22" s="21" t="s">
        <v>64</v>
      </c>
      <c r="D22" s="17" t="s">
        <v>65</v>
      </c>
      <c r="E22" s="17">
        <v>4.0</v>
      </c>
      <c r="F22" s="18">
        <v>3.95</v>
      </c>
      <c r="G22" s="19">
        <f t="shared" si="1"/>
        <v>15.8</v>
      </c>
      <c r="H22" s="17" t="s">
        <v>32</v>
      </c>
      <c r="I22" s="20" t="s">
        <v>49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7"/>
      <c r="B23" s="14">
        <v>21.0</v>
      </c>
      <c r="C23" s="21" t="s">
        <v>66</v>
      </c>
      <c r="D23" s="17" t="s">
        <v>67</v>
      </c>
      <c r="E23" s="17">
        <v>1.0</v>
      </c>
      <c r="F23" s="18">
        <v>24.95</v>
      </c>
      <c r="G23" s="19">
        <f t="shared" si="1"/>
        <v>24.95</v>
      </c>
      <c r="H23" s="17" t="s">
        <v>32</v>
      </c>
      <c r="I23" s="20" t="s">
        <v>68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7"/>
      <c r="B24" s="14">
        <v>22.0</v>
      </c>
      <c r="C24" s="21" t="s">
        <v>69</v>
      </c>
      <c r="D24" s="16" t="s">
        <v>70</v>
      </c>
      <c r="E24" s="17">
        <v>4.0</v>
      </c>
      <c r="F24" s="18">
        <v>0.47</v>
      </c>
      <c r="G24" s="19">
        <f t="shared" si="1"/>
        <v>1.88</v>
      </c>
      <c r="H24" s="17" t="s">
        <v>32</v>
      </c>
      <c r="I24" s="20" t="s">
        <v>71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7"/>
      <c r="B25" s="14">
        <v>23.0</v>
      </c>
      <c r="C25" s="21" t="s">
        <v>72</v>
      </c>
      <c r="D25" s="17" t="s">
        <v>73</v>
      </c>
      <c r="E25" s="17">
        <v>1.0</v>
      </c>
      <c r="F25" s="18">
        <v>22.0</v>
      </c>
      <c r="G25" s="19">
        <f t="shared" si="1"/>
        <v>22</v>
      </c>
      <c r="H25" s="17" t="s">
        <v>32</v>
      </c>
      <c r="I25" s="20" t="s">
        <v>42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7"/>
      <c r="B26" s="14">
        <v>24.0</v>
      </c>
      <c r="C26" s="15" t="s">
        <v>74</v>
      </c>
      <c r="D26" s="17" t="s">
        <v>75</v>
      </c>
      <c r="E26" s="17">
        <v>1.0</v>
      </c>
      <c r="F26" s="18">
        <v>0.48</v>
      </c>
      <c r="G26" s="19">
        <f t="shared" si="1"/>
        <v>0.48</v>
      </c>
      <c r="H26" s="17" t="s">
        <v>45</v>
      </c>
      <c r="I26" s="20" t="s">
        <v>76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7"/>
      <c r="B27" s="14">
        <v>25.0</v>
      </c>
      <c r="C27" s="21" t="s">
        <v>77</v>
      </c>
      <c r="D27" s="17" t="s">
        <v>78</v>
      </c>
      <c r="E27" s="17">
        <v>2.0</v>
      </c>
      <c r="F27" s="18">
        <v>1.2</v>
      </c>
      <c r="G27" s="19">
        <f t="shared" si="1"/>
        <v>2.4</v>
      </c>
      <c r="H27" s="17" t="s">
        <v>45</v>
      </c>
      <c r="I27" s="20" t="s">
        <v>79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7"/>
      <c r="B28" s="14">
        <v>26.0</v>
      </c>
      <c r="C28" s="21" t="s">
        <v>80</v>
      </c>
      <c r="D28" s="17" t="s">
        <v>81</v>
      </c>
      <c r="E28" s="17">
        <v>7.0</v>
      </c>
      <c r="F28" s="18">
        <v>2.75</v>
      </c>
      <c r="G28" s="19">
        <f t="shared" si="1"/>
        <v>19.25</v>
      </c>
      <c r="H28" s="17" t="s">
        <v>45</v>
      </c>
      <c r="I28" s="20" t="s">
        <v>82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7"/>
      <c r="B29" s="14">
        <v>27.0</v>
      </c>
      <c r="C29" s="21" t="s">
        <v>83</v>
      </c>
      <c r="D29" s="17" t="s">
        <v>84</v>
      </c>
      <c r="E29" s="17">
        <v>7.0</v>
      </c>
      <c r="F29" s="18">
        <v>0.15</v>
      </c>
      <c r="G29" s="19">
        <f t="shared" si="1"/>
        <v>1.05</v>
      </c>
      <c r="H29" s="17" t="s">
        <v>45</v>
      </c>
      <c r="I29" s="20" t="s">
        <v>85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7"/>
      <c r="B30" s="14">
        <v>28.0</v>
      </c>
      <c r="C30" s="21" t="s">
        <v>86</v>
      </c>
      <c r="D30" s="17" t="s">
        <v>87</v>
      </c>
      <c r="E30" s="17">
        <v>7.0</v>
      </c>
      <c r="F30" s="18">
        <v>0.1</v>
      </c>
      <c r="G30" s="19">
        <f t="shared" si="1"/>
        <v>0.7</v>
      </c>
      <c r="H30" s="17" t="s">
        <v>45</v>
      </c>
      <c r="I30" s="20" t="s">
        <v>85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7"/>
      <c r="B31" s="14">
        <v>29.0</v>
      </c>
      <c r="C31" s="21" t="s">
        <v>88</v>
      </c>
      <c r="D31" s="17" t="s">
        <v>89</v>
      </c>
      <c r="E31" s="17">
        <v>4.0</v>
      </c>
      <c r="F31" s="18">
        <v>0.19</v>
      </c>
      <c r="G31" s="19">
        <f t="shared" si="1"/>
        <v>0.76</v>
      </c>
      <c r="H31" s="17" t="s">
        <v>45</v>
      </c>
      <c r="I31" s="20" t="s">
        <v>85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7"/>
      <c r="B32" s="14">
        <v>30.0</v>
      </c>
      <c r="C32" s="21" t="s">
        <v>90</v>
      </c>
      <c r="D32" s="17" t="s">
        <v>91</v>
      </c>
      <c r="E32" s="17">
        <v>4.0</v>
      </c>
      <c r="F32" s="18">
        <v>0.1</v>
      </c>
      <c r="G32" s="19">
        <f t="shared" si="1"/>
        <v>0.4</v>
      </c>
      <c r="H32" s="17" t="s">
        <v>45</v>
      </c>
      <c r="I32" s="20" t="s">
        <v>85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7"/>
      <c r="B33" s="14">
        <v>31.0</v>
      </c>
      <c r="C33" s="21" t="s">
        <v>92</v>
      </c>
      <c r="D33" s="17" t="s">
        <v>93</v>
      </c>
      <c r="E33" s="17">
        <v>4.0</v>
      </c>
      <c r="F33" s="18">
        <v>0.21</v>
      </c>
      <c r="G33" s="19">
        <f t="shared" si="1"/>
        <v>0.84</v>
      </c>
      <c r="H33" s="17" t="s">
        <v>45</v>
      </c>
      <c r="I33" s="20" t="s">
        <v>85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7"/>
      <c r="B34" s="14">
        <v>32.0</v>
      </c>
      <c r="C34" s="21" t="s">
        <v>94</v>
      </c>
      <c r="D34" s="17" t="s">
        <v>95</v>
      </c>
      <c r="E34" s="17">
        <v>4.0</v>
      </c>
      <c r="F34" s="18">
        <v>0.1</v>
      </c>
      <c r="G34" s="19">
        <f t="shared" si="1"/>
        <v>0.4</v>
      </c>
      <c r="H34" s="17" t="s">
        <v>45</v>
      </c>
      <c r="I34" s="20" t="s">
        <v>85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7"/>
      <c r="B35" s="14">
        <v>33.0</v>
      </c>
      <c r="C35" s="21" t="s">
        <v>96</v>
      </c>
      <c r="D35" s="17" t="s">
        <v>97</v>
      </c>
      <c r="E35" s="17">
        <v>2.0</v>
      </c>
      <c r="F35" s="18">
        <v>0.25</v>
      </c>
      <c r="G35" s="19">
        <f t="shared" si="1"/>
        <v>0.5</v>
      </c>
      <c r="H35" s="17" t="s">
        <v>45</v>
      </c>
      <c r="I35" s="20" t="s">
        <v>85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7"/>
      <c r="B36" s="14">
        <v>34.0</v>
      </c>
      <c r="C36" s="21" t="s">
        <v>98</v>
      </c>
      <c r="D36" s="17" t="s">
        <v>99</v>
      </c>
      <c r="E36" s="17">
        <v>2.0</v>
      </c>
      <c r="F36" s="18">
        <v>0.14</v>
      </c>
      <c r="G36" s="19">
        <f t="shared" si="1"/>
        <v>0.28</v>
      </c>
      <c r="H36" s="17" t="s">
        <v>45</v>
      </c>
      <c r="I36" s="20" t="s">
        <v>85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7"/>
      <c r="B37" s="14">
        <v>35.0</v>
      </c>
      <c r="C37" s="21" t="s">
        <v>100</v>
      </c>
      <c r="D37" s="17" t="s">
        <v>101</v>
      </c>
      <c r="E37" s="17">
        <v>1.0</v>
      </c>
      <c r="F37" s="18">
        <v>5.04</v>
      </c>
      <c r="G37" s="19">
        <f t="shared" si="1"/>
        <v>5.04</v>
      </c>
      <c r="H37" s="17" t="s">
        <v>45</v>
      </c>
      <c r="I37" s="20" t="s">
        <v>79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7"/>
      <c r="B38" s="14">
        <v>36.0</v>
      </c>
      <c r="C38" s="21" t="s">
        <v>102</v>
      </c>
      <c r="D38" s="17" t="s">
        <v>103</v>
      </c>
      <c r="E38" s="17">
        <v>1.0</v>
      </c>
      <c r="F38" s="18">
        <v>2.56</v>
      </c>
      <c r="G38" s="19">
        <f t="shared" si="1"/>
        <v>2.56</v>
      </c>
      <c r="H38" s="17" t="s">
        <v>45</v>
      </c>
      <c r="I38" s="20" t="s">
        <v>104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7"/>
      <c r="B39" s="14">
        <v>37.0</v>
      </c>
      <c r="C39" s="21" t="s">
        <v>105</v>
      </c>
      <c r="D39" s="17" t="s">
        <v>106</v>
      </c>
      <c r="E39" s="17">
        <v>5.0</v>
      </c>
      <c r="F39" s="18">
        <v>0.51</v>
      </c>
      <c r="G39" s="19">
        <f t="shared" si="1"/>
        <v>2.55</v>
      </c>
      <c r="H39" s="17" t="s">
        <v>45</v>
      </c>
      <c r="I39" s="20" t="s">
        <v>107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7"/>
      <c r="B40" s="14">
        <v>38.0</v>
      </c>
      <c r="C40" s="21" t="s">
        <v>108</v>
      </c>
      <c r="D40" s="17" t="s">
        <v>109</v>
      </c>
      <c r="E40" s="17">
        <v>2.0</v>
      </c>
      <c r="F40" s="18">
        <v>0.51</v>
      </c>
      <c r="G40" s="19">
        <f t="shared" si="1"/>
        <v>1.02</v>
      </c>
      <c r="H40" s="17" t="s">
        <v>45</v>
      </c>
      <c r="I40" s="20" t="s">
        <v>110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7"/>
      <c r="B41" s="14">
        <v>39.0</v>
      </c>
      <c r="C41" s="21" t="s">
        <v>111</v>
      </c>
      <c r="D41" s="17" t="s">
        <v>112</v>
      </c>
      <c r="E41" s="17">
        <v>1.0</v>
      </c>
      <c r="F41" s="22">
        <v>31.85</v>
      </c>
      <c r="G41" s="19">
        <f t="shared" si="1"/>
        <v>31.85</v>
      </c>
      <c r="H41" s="17" t="s">
        <v>113</v>
      </c>
      <c r="I41" s="20" t="s">
        <v>113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7"/>
      <c r="B42" s="14">
        <v>40.0</v>
      </c>
      <c r="C42" s="21" t="s">
        <v>114</v>
      </c>
      <c r="D42" s="17" t="s">
        <v>115</v>
      </c>
      <c r="E42" s="17">
        <v>2.0</v>
      </c>
      <c r="F42" s="22">
        <v>102.0</v>
      </c>
      <c r="G42" s="19">
        <f t="shared" si="1"/>
        <v>204</v>
      </c>
      <c r="H42" s="17" t="s">
        <v>113</v>
      </c>
      <c r="I42" s="20" t="s">
        <v>113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7"/>
      <c r="B43" s="14">
        <v>41.0</v>
      </c>
      <c r="C43" s="21" t="s">
        <v>116</v>
      </c>
      <c r="D43" s="17" t="s">
        <v>117</v>
      </c>
      <c r="E43" s="17">
        <v>1.0</v>
      </c>
      <c r="F43" s="22">
        <v>372.0</v>
      </c>
      <c r="G43" s="19">
        <f t="shared" si="1"/>
        <v>372</v>
      </c>
      <c r="H43" s="17" t="s">
        <v>118</v>
      </c>
      <c r="I43" s="20" t="s">
        <v>119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7"/>
      <c r="B44" s="14">
        <v>42.0</v>
      </c>
      <c r="C44" s="21" t="s">
        <v>120</v>
      </c>
      <c r="D44" s="17" t="s">
        <v>121</v>
      </c>
      <c r="E44" s="17">
        <v>1.0</v>
      </c>
      <c r="F44" s="18">
        <v>13.77</v>
      </c>
      <c r="G44" s="19">
        <f t="shared" si="1"/>
        <v>13.77</v>
      </c>
      <c r="H44" s="17" t="s">
        <v>122</v>
      </c>
      <c r="I44" s="20" t="s">
        <v>122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7"/>
      <c r="B45" s="14">
        <v>43.0</v>
      </c>
      <c r="C45" s="21" t="s">
        <v>123</v>
      </c>
      <c r="D45" s="17" t="s">
        <v>124</v>
      </c>
      <c r="E45" s="17">
        <v>1.0</v>
      </c>
      <c r="F45" s="18">
        <v>85.02</v>
      </c>
      <c r="G45" s="19">
        <f t="shared" si="1"/>
        <v>85.02</v>
      </c>
      <c r="H45" s="17" t="s">
        <v>122</v>
      </c>
      <c r="I45" s="20" t="s">
        <v>122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7"/>
      <c r="B46" s="14">
        <v>44.0</v>
      </c>
      <c r="C46" s="21" t="s">
        <v>125</v>
      </c>
      <c r="D46" s="17" t="s">
        <v>126</v>
      </c>
      <c r="E46" s="17">
        <v>1.0</v>
      </c>
      <c r="F46" s="17">
        <v>12.64</v>
      </c>
      <c r="G46" s="19">
        <f t="shared" si="1"/>
        <v>12.64</v>
      </c>
      <c r="H46" s="17" t="s">
        <v>122</v>
      </c>
      <c r="I46" s="20" t="s">
        <v>122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7"/>
      <c r="B47" s="14">
        <v>45.0</v>
      </c>
      <c r="C47" s="21" t="s">
        <v>127</v>
      </c>
      <c r="D47" s="17" t="s">
        <v>128</v>
      </c>
      <c r="E47" s="17">
        <v>1.0</v>
      </c>
      <c r="F47" s="18">
        <v>15.2</v>
      </c>
      <c r="G47" s="19">
        <f t="shared" si="1"/>
        <v>15.2</v>
      </c>
      <c r="H47" s="17" t="s">
        <v>122</v>
      </c>
      <c r="I47" s="20" t="s">
        <v>122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7"/>
      <c r="B48" s="14">
        <v>46.0</v>
      </c>
      <c r="C48" s="21" t="s">
        <v>129</v>
      </c>
      <c r="D48" s="17" t="s">
        <v>130</v>
      </c>
      <c r="E48" s="17">
        <v>2.0</v>
      </c>
      <c r="F48" s="18">
        <v>48.24</v>
      </c>
      <c r="G48" s="19">
        <f t="shared" si="1"/>
        <v>96.48</v>
      </c>
      <c r="H48" s="17" t="s">
        <v>122</v>
      </c>
      <c r="I48" s="20" t="s">
        <v>122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7"/>
      <c r="B49" s="14">
        <v>47.0</v>
      </c>
      <c r="C49" s="21" t="s">
        <v>131</v>
      </c>
      <c r="D49" s="17" t="s">
        <v>132</v>
      </c>
      <c r="E49" s="17">
        <v>1.0</v>
      </c>
      <c r="F49" s="18">
        <v>16.18</v>
      </c>
      <c r="G49" s="19">
        <f t="shared" si="1"/>
        <v>16.18</v>
      </c>
      <c r="H49" s="17" t="s">
        <v>122</v>
      </c>
      <c r="I49" s="20" t="s">
        <v>122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7"/>
      <c r="B50" s="14">
        <v>48.0</v>
      </c>
      <c r="C50" s="21" t="s">
        <v>133</v>
      </c>
      <c r="D50" s="17" t="s">
        <v>134</v>
      </c>
      <c r="E50" s="17">
        <v>1.0</v>
      </c>
      <c r="F50" s="18">
        <v>27.8</v>
      </c>
      <c r="G50" s="19">
        <f t="shared" si="1"/>
        <v>27.8</v>
      </c>
      <c r="H50" s="17" t="s">
        <v>122</v>
      </c>
      <c r="I50" s="20" t="s">
        <v>122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7"/>
      <c r="B51" s="14">
        <v>49.0</v>
      </c>
      <c r="C51" s="21" t="s">
        <v>135</v>
      </c>
      <c r="D51" s="17" t="s">
        <v>136</v>
      </c>
      <c r="E51" s="17">
        <v>1.0</v>
      </c>
      <c r="F51" s="18">
        <v>8.34</v>
      </c>
      <c r="G51" s="19">
        <f t="shared" si="1"/>
        <v>8.34</v>
      </c>
      <c r="H51" s="17" t="s">
        <v>122</v>
      </c>
      <c r="I51" s="20" t="s">
        <v>122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7"/>
      <c r="B52" s="14">
        <v>50.0</v>
      </c>
      <c r="C52" s="21" t="s">
        <v>137</v>
      </c>
      <c r="D52" s="17" t="s">
        <v>138</v>
      </c>
      <c r="E52" s="17">
        <v>1.0</v>
      </c>
      <c r="F52" s="18">
        <v>43.8</v>
      </c>
      <c r="G52" s="19">
        <f t="shared" si="1"/>
        <v>43.8</v>
      </c>
      <c r="H52" s="17" t="s">
        <v>122</v>
      </c>
      <c r="I52" s="20" t="s">
        <v>122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7"/>
      <c r="B53" s="14">
        <v>51.0</v>
      </c>
      <c r="C53" s="15" t="s">
        <v>139</v>
      </c>
      <c r="D53" s="17" t="s">
        <v>140</v>
      </c>
      <c r="E53" s="17">
        <v>1.0</v>
      </c>
      <c r="F53" s="18">
        <v>53.76</v>
      </c>
      <c r="G53" s="19">
        <f t="shared" si="1"/>
        <v>53.76</v>
      </c>
      <c r="H53" s="17" t="s">
        <v>141</v>
      </c>
      <c r="I53" s="20" t="s">
        <v>122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7"/>
      <c r="B54" s="14">
        <v>52.0</v>
      </c>
      <c r="C54" s="21" t="s">
        <v>142</v>
      </c>
      <c r="D54" s="17" t="s">
        <v>143</v>
      </c>
      <c r="E54" s="17">
        <v>1.0</v>
      </c>
      <c r="F54" s="18">
        <v>15.1</v>
      </c>
      <c r="G54" s="19">
        <f t="shared" si="1"/>
        <v>15.1</v>
      </c>
      <c r="H54" s="17" t="s">
        <v>141</v>
      </c>
      <c r="I54" s="20" t="s">
        <v>122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7"/>
      <c r="B55" s="14">
        <v>53.0</v>
      </c>
      <c r="C55" s="21" t="s">
        <v>144</v>
      </c>
      <c r="D55" s="17" t="s">
        <v>145</v>
      </c>
      <c r="E55" s="17">
        <v>1.0</v>
      </c>
      <c r="F55" s="18">
        <v>7.41</v>
      </c>
      <c r="G55" s="19">
        <f t="shared" si="1"/>
        <v>7.41</v>
      </c>
      <c r="H55" s="17" t="s">
        <v>141</v>
      </c>
      <c r="I55" s="20" t="s">
        <v>122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7"/>
      <c r="B56" s="14">
        <v>54.0</v>
      </c>
      <c r="C56" s="15" t="s">
        <v>146</v>
      </c>
      <c r="D56" s="16" t="s">
        <v>147</v>
      </c>
      <c r="E56" s="16">
        <v>1.0</v>
      </c>
      <c r="F56" s="23">
        <v>96.1</v>
      </c>
      <c r="G56" s="19">
        <f t="shared" si="1"/>
        <v>96.1</v>
      </c>
      <c r="H56" s="16" t="s">
        <v>122</v>
      </c>
      <c r="I56" s="20" t="s">
        <v>122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7"/>
      <c r="B57" s="14">
        <v>55.0</v>
      </c>
      <c r="C57" s="15" t="s">
        <v>148</v>
      </c>
      <c r="D57" s="16" t="s">
        <v>149</v>
      </c>
      <c r="E57" s="16">
        <v>1.0</v>
      </c>
      <c r="F57" s="16">
        <v>29.38</v>
      </c>
      <c r="G57" s="19">
        <f t="shared" si="1"/>
        <v>29.38</v>
      </c>
      <c r="H57" s="16" t="s">
        <v>150</v>
      </c>
      <c r="I57" s="20" t="s">
        <v>150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7"/>
      <c r="B58" s="14">
        <v>56.0</v>
      </c>
      <c r="C58" s="21" t="s">
        <v>151</v>
      </c>
      <c r="D58" s="17" t="s">
        <v>152</v>
      </c>
      <c r="E58" s="17">
        <v>1.0</v>
      </c>
      <c r="F58" s="22">
        <v>5.84</v>
      </c>
      <c r="G58" s="19">
        <f t="shared" si="1"/>
        <v>5.84</v>
      </c>
      <c r="H58" s="17" t="s">
        <v>153</v>
      </c>
      <c r="I58" s="24" t="s">
        <v>153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7"/>
      <c r="B59" s="14">
        <v>57.0</v>
      </c>
      <c r="C59" s="21" t="s">
        <v>154</v>
      </c>
      <c r="D59" s="17" t="s">
        <v>155</v>
      </c>
      <c r="E59" s="17">
        <v>1.0</v>
      </c>
      <c r="F59" s="22">
        <v>5.78</v>
      </c>
      <c r="G59" s="19">
        <f t="shared" si="1"/>
        <v>5.78</v>
      </c>
      <c r="H59" s="17" t="s">
        <v>153</v>
      </c>
      <c r="I59" s="24" t="s">
        <v>153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7"/>
      <c r="B60" s="14">
        <v>58.0</v>
      </c>
      <c r="C60" s="25" t="s">
        <v>156</v>
      </c>
      <c r="D60" s="17" t="s">
        <v>157</v>
      </c>
      <c r="E60" s="17">
        <v>1.0</v>
      </c>
      <c r="F60" s="22">
        <v>12.22</v>
      </c>
      <c r="G60" s="19">
        <f t="shared" si="1"/>
        <v>12.22</v>
      </c>
      <c r="H60" s="17" t="s">
        <v>153</v>
      </c>
      <c r="I60" s="24" t="s">
        <v>153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7"/>
      <c r="B61" s="14">
        <v>59.0</v>
      </c>
      <c r="C61" s="15" t="s">
        <v>158</v>
      </c>
      <c r="D61" s="17" t="s">
        <v>159</v>
      </c>
      <c r="E61" s="17">
        <v>1.0</v>
      </c>
      <c r="F61" s="22">
        <v>120.0</v>
      </c>
      <c r="G61" s="19">
        <f t="shared" si="1"/>
        <v>120</v>
      </c>
      <c r="H61" s="17" t="s">
        <v>160</v>
      </c>
      <c r="I61" s="20" t="s">
        <v>161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7"/>
      <c r="B62" s="26">
        <v>60.0</v>
      </c>
      <c r="C62" s="27" t="s">
        <v>162</v>
      </c>
      <c r="D62" s="28">
        <v>37769.0</v>
      </c>
      <c r="E62" s="28">
        <v>2.0</v>
      </c>
      <c r="F62" s="29">
        <v>5.13</v>
      </c>
      <c r="G62" s="30">
        <f t="shared" si="1"/>
        <v>10.26</v>
      </c>
      <c r="H62" s="28" t="s">
        <v>163</v>
      </c>
      <c r="I62" s="31" t="s">
        <v>164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32" t="s">
        <v>165</v>
      </c>
      <c r="G63" s="33">
        <f>SUM(G3:G62)</f>
        <v>2161.98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11.86"/>
    <col customWidth="1" min="3" max="3" width="55.29"/>
    <col customWidth="1" min="4" max="4" width="7.86"/>
    <col customWidth="1" min="5" max="5" width="15.43"/>
    <col customWidth="1" min="6" max="6" width="31.14"/>
    <col customWidth="1" min="7" max="7" width="8.86"/>
  </cols>
  <sheetData>
    <row r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>
      <c r="A2" s="34"/>
      <c r="B2" s="34"/>
      <c r="C2" s="34"/>
      <c r="D2" s="35"/>
      <c r="E2" s="35"/>
      <c r="F2" s="35"/>
      <c r="G2" s="35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>
      <c r="A3" s="35"/>
      <c r="B3" s="36" t="s">
        <v>166</v>
      </c>
      <c r="C3" s="37"/>
      <c r="D3" s="37"/>
      <c r="E3" s="37"/>
      <c r="F3" s="37"/>
      <c r="G3" s="38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>
      <c r="A4" s="34"/>
      <c r="B4" s="39"/>
      <c r="C4" s="40"/>
      <c r="D4" s="40" t="s">
        <v>2</v>
      </c>
      <c r="E4" s="40" t="s">
        <v>5</v>
      </c>
      <c r="F4" s="40" t="s">
        <v>0</v>
      </c>
      <c r="G4" s="41" t="s">
        <v>167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>
      <c r="A5" s="34"/>
      <c r="B5" s="42"/>
      <c r="C5" s="43" t="s">
        <v>168</v>
      </c>
      <c r="D5" s="43">
        <v>1.0</v>
      </c>
      <c r="E5" s="43" t="s">
        <v>9</v>
      </c>
      <c r="F5" s="43" t="s">
        <v>169</v>
      </c>
      <c r="G5" s="44">
        <v>44.45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>
      <c r="A6" s="34"/>
      <c r="B6" s="45" t="s">
        <v>170</v>
      </c>
      <c r="C6" s="46" t="s">
        <v>171</v>
      </c>
      <c r="D6" s="46">
        <v>1.0</v>
      </c>
      <c r="E6" s="46" t="s">
        <v>172</v>
      </c>
      <c r="F6" s="46">
        <v>292.0</v>
      </c>
      <c r="G6" s="47">
        <v>9.95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>
      <c r="A7" s="34"/>
      <c r="B7" s="48"/>
      <c r="C7" s="49" t="s">
        <v>173</v>
      </c>
      <c r="D7" s="49">
        <v>1.0</v>
      </c>
      <c r="E7" s="49" t="s">
        <v>172</v>
      </c>
      <c r="F7" s="49">
        <v>3985.0</v>
      </c>
      <c r="G7" s="50">
        <v>3.95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>
      <c r="A8" s="34"/>
      <c r="B8" s="48"/>
      <c r="C8" s="49" t="s">
        <v>174</v>
      </c>
      <c r="D8" s="49">
        <v>1.0</v>
      </c>
      <c r="E8" s="49" t="s">
        <v>42</v>
      </c>
      <c r="F8" s="49" t="s">
        <v>175</v>
      </c>
      <c r="G8" s="50">
        <v>32.1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>
      <c r="A9" s="34"/>
      <c r="B9" s="48"/>
      <c r="C9" s="51" t="s">
        <v>26</v>
      </c>
      <c r="D9" s="51">
        <v>1.0</v>
      </c>
      <c r="E9" s="51" t="s">
        <v>28</v>
      </c>
      <c r="F9" s="51" t="s">
        <v>27</v>
      </c>
      <c r="G9" s="52">
        <v>410.0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</row>
    <row r="10">
      <c r="A10" s="34"/>
      <c r="B10" s="48"/>
      <c r="C10" s="49" t="s">
        <v>176</v>
      </c>
      <c r="D10" s="49">
        <v>1.0</v>
      </c>
      <c r="E10" s="49" t="s">
        <v>32</v>
      </c>
      <c r="F10" s="49" t="s">
        <v>41</v>
      </c>
      <c r="G10" s="50">
        <v>38.5</v>
      </c>
      <c r="H10" s="34"/>
      <c r="I10" s="5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>
      <c r="A11" s="34"/>
      <c r="B11" s="48"/>
      <c r="C11" s="49" t="s">
        <v>177</v>
      </c>
      <c r="D11" s="49">
        <v>1.0</v>
      </c>
      <c r="E11" s="49" t="s">
        <v>32</v>
      </c>
      <c r="F11" s="49" t="s">
        <v>31</v>
      </c>
      <c r="G11" s="50">
        <v>19.54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>
      <c r="A12" s="34"/>
      <c r="B12" s="48"/>
      <c r="C12" s="54" t="s">
        <v>178</v>
      </c>
      <c r="D12" s="49">
        <v>1.0</v>
      </c>
      <c r="E12" s="49" t="s">
        <v>32</v>
      </c>
      <c r="F12" s="49" t="s">
        <v>35</v>
      </c>
      <c r="G12" s="50">
        <v>50.67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>
      <c r="A13" s="34"/>
      <c r="B13" s="48"/>
      <c r="C13" s="49" t="s">
        <v>179</v>
      </c>
      <c r="D13" s="49">
        <v>1.0</v>
      </c>
      <c r="E13" s="49" t="s">
        <v>32</v>
      </c>
      <c r="F13" s="49" t="s">
        <v>38</v>
      </c>
      <c r="G13" s="50">
        <v>20.25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>
      <c r="A14" s="34"/>
      <c r="B14" s="48"/>
      <c r="C14" s="49" t="s">
        <v>180</v>
      </c>
      <c r="D14" s="49">
        <v>2.0</v>
      </c>
      <c r="E14" s="49" t="s">
        <v>32</v>
      </c>
      <c r="F14" s="49" t="s">
        <v>181</v>
      </c>
      <c r="G14" s="50">
        <v>17.39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>
      <c r="A15" s="34"/>
      <c r="B15" s="48"/>
      <c r="C15" s="49" t="s">
        <v>182</v>
      </c>
      <c r="D15" s="49">
        <v>2.0</v>
      </c>
      <c r="E15" s="49" t="s">
        <v>32</v>
      </c>
      <c r="F15" s="49" t="s">
        <v>183</v>
      </c>
      <c r="G15" s="50">
        <v>6.97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>
      <c r="A16" s="34"/>
      <c r="B16" s="48"/>
      <c r="C16" s="49" t="s">
        <v>184</v>
      </c>
      <c r="D16" s="51">
        <v>1.0</v>
      </c>
      <c r="E16" s="51" t="s">
        <v>32</v>
      </c>
      <c r="F16" s="51" t="s">
        <v>48</v>
      </c>
      <c r="G16" s="52">
        <v>9.95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>
      <c r="A17" s="34"/>
      <c r="B17" s="48"/>
      <c r="C17" s="49" t="s">
        <v>185</v>
      </c>
      <c r="D17" s="49">
        <v>1.0</v>
      </c>
      <c r="E17" s="49" t="s">
        <v>32</v>
      </c>
      <c r="F17" s="49" t="s">
        <v>62</v>
      </c>
      <c r="G17" s="50">
        <v>1.13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>
      <c r="A18" s="34"/>
      <c r="B18" s="48"/>
      <c r="C18" s="49" t="s">
        <v>186</v>
      </c>
      <c r="D18" s="49">
        <v>1.0</v>
      </c>
      <c r="E18" s="49" t="s">
        <v>32</v>
      </c>
      <c r="F18" s="49" t="s">
        <v>187</v>
      </c>
      <c r="G18" s="50">
        <v>4.13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>
      <c r="A19" s="34"/>
      <c r="B19" s="48"/>
      <c r="C19" s="49" t="s">
        <v>188</v>
      </c>
      <c r="D19" s="55">
        <v>1.0</v>
      </c>
      <c r="E19" s="55" t="s">
        <v>32</v>
      </c>
      <c r="F19" s="55" t="s">
        <v>189</v>
      </c>
      <c r="G19" s="50">
        <v>43.82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>
      <c r="A20" s="34"/>
      <c r="B20" s="48"/>
      <c r="C20" s="51" t="s">
        <v>190</v>
      </c>
      <c r="D20" s="51">
        <v>3.0</v>
      </c>
      <c r="E20" s="51" t="s">
        <v>32</v>
      </c>
      <c r="F20" s="51" t="s">
        <v>191</v>
      </c>
      <c r="G20" s="52">
        <v>22.51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>
      <c r="A21" s="34"/>
      <c r="B21" s="48"/>
      <c r="C21" s="49" t="s">
        <v>43</v>
      </c>
      <c r="D21" s="49">
        <v>1.0</v>
      </c>
      <c r="E21" s="51" t="s">
        <v>32</v>
      </c>
      <c r="F21" s="51" t="s">
        <v>192</v>
      </c>
      <c r="G21" s="52">
        <v>26.12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>
      <c r="A22" s="34"/>
      <c r="B22" s="48"/>
      <c r="C22" s="51" t="s">
        <v>193</v>
      </c>
      <c r="D22" s="51">
        <v>1.0</v>
      </c>
      <c r="E22" s="51" t="s">
        <v>32</v>
      </c>
      <c r="F22" s="51" t="s">
        <v>194</v>
      </c>
      <c r="G22" s="52">
        <v>13.88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>
      <c r="A23" s="34"/>
      <c r="B23" s="48"/>
      <c r="C23" s="49" t="s">
        <v>111</v>
      </c>
      <c r="D23" s="49">
        <v>2.0</v>
      </c>
      <c r="E23" s="49" t="s">
        <v>113</v>
      </c>
      <c r="F23" s="49" t="s">
        <v>112</v>
      </c>
      <c r="G23" s="50">
        <v>31.85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>
      <c r="A24" s="34"/>
      <c r="B24" s="48"/>
      <c r="C24" s="56" t="s">
        <v>114</v>
      </c>
      <c r="D24" s="56">
        <v>1.0</v>
      </c>
      <c r="E24" s="56" t="s">
        <v>113</v>
      </c>
      <c r="F24" s="56" t="s">
        <v>115</v>
      </c>
      <c r="G24" s="57">
        <v>102.0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>
      <c r="A25" s="34"/>
      <c r="B25" s="48"/>
      <c r="C25" s="58" t="s">
        <v>116</v>
      </c>
      <c r="D25" s="58">
        <v>1.0</v>
      </c>
      <c r="E25" s="58" t="s">
        <v>118</v>
      </c>
      <c r="F25" s="58" t="s">
        <v>117</v>
      </c>
      <c r="G25" s="59">
        <v>372.0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>
      <c r="A26" s="34"/>
      <c r="B26" s="48"/>
      <c r="C26" s="58" t="s">
        <v>195</v>
      </c>
      <c r="D26" s="58">
        <v>1.0</v>
      </c>
      <c r="E26" s="58" t="s">
        <v>118</v>
      </c>
      <c r="F26" s="58" t="s">
        <v>196</v>
      </c>
      <c r="G26" s="59">
        <v>368.0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>
      <c r="A27" s="34"/>
      <c r="B27" s="48"/>
      <c r="C27" s="49" t="s">
        <v>120</v>
      </c>
      <c r="D27" s="49">
        <v>1.0</v>
      </c>
      <c r="E27" s="49" t="s">
        <v>122</v>
      </c>
      <c r="F27" s="49" t="s">
        <v>121</v>
      </c>
      <c r="G27" s="50">
        <v>13.77</v>
      </c>
      <c r="H27" s="34"/>
      <c r="I27" s="34"/>
      <c r="J27" s="53" t="s">
        <v>197</v>
      </c>
      <c r="K27" s="59">
        <v>372.0</v>
      </c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>
      <c r="A28" s="34"/>
      <c r="B28" s="60"/>
      <c r="C28" s="49" t="s">
        <v>123</v>
      </c>
      <c r="D28" s="49">
        <v>1.0</v>
      </c>
      <c r="E28" s="49" t="s">
        <v>122</v>
      </c>
      <c r="F28" s="49" t="s">
        <v>124</v>
      </c>
      <c r="G28" s="50">
        <v>85.02</v>
      </c>
      <c r="H28" s="34"/>
      <c r="I28" s="34"/>
      <c r="J28" s="34"/>
      <c r="K28" s="52">
        <v>410.0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>
      <c r="A29" s="53"/>
      <c r="B29" s="61" t="s">
        <v>198</v>
      </c>
      <c r="C29" s="62"/>
      <c r="D29" s="62"/>
      <c r="E29" s="62"/>
      <c r="F29" s="63"/>
      <c r="G29" s="64">
        <f>sum(G5:G28)</f>
        <v>1747.95</v>
      </c>
      <c r="H29" s="34"/>
      <c r="I29" s="34"/>
      <c r="J29" s="34"/>
      <c r="K29" s="59">
        <v>368.0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>
      <c r="A30" s="53"/>
      <c r="B30" s="65"/>
      <c r="C30" s="66"/>
      <c r="D30" s="66"/>
      <c r="E30" s="66"/>
      <c r="F30" s="67"/>
      <c r="G30" s="68"/>
      <c r="H30" s="34"/>
      <c r="I30" s="34"/>
      <c r="J30" s="34"/>
      <c r="K30" s="69">
        <f>sum(K27:K29)</f>
        <v>1150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>
      <c r="A31" s="34"/>
      <c r="B31" s="70" t="s">
        <v>199</v>
      </c>
      <c r="C31" s="71" t="s">
        <v>200</v>
      </c>
      <c r="D31" s="46">
        <v>1.0</v>
      </c>
      <c r="E31" s="46" t="s">
        <v>160</v>
      </c>
      <c r="F31" s="46" t="s">
        <v>159</v>
      </c>
      <c r="G31" s="47">
        <v>120.0</v>
      </c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>
      <c r="A32" s="34"/>
      <c r="B32" s="72"/>
      <c r="C32" s="73" t="s">
        <v>201</v>
      </c>
      <c r="D32" s="43">
        <v>1.0</v>
      </c>
      <c r="E32" s="43" t="s">
        <v>122</v>
      </c>
      <c r="F32" s="43" t="s">
        <v>130</v>
      </c>
      <c r="G32" s="44">
        <v>48.24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>
      <c r="A33" s="34"/>
      <c r="B33" s="72"/>
      <c r="C33" s="73" t="s">
        <v>131</v>
      </c>
      <c r="D33" s="43">
        <v>1.0</v>
      </c>
      <c r="E33" s="43" t="s">
        <v>122</v>
      </c>
      <c r="F33" s="43" t="s">
        <v>132</v>
      </c>
      <c r="G33" s="44">
        <v>16.18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>
      <c r="A34" s="34"/>
      <c r="B34" s="72"/>
      <c r="C34" s="73" t="s">
        <v>133</v>
      </c>
      <c r="D34" s="43">
        <v>1.0</v>
      </c>
      <c r="E34" s="43" t="s">
        <v>122</v>
      </c>
      <c r="F34" s="43" t="s">
        <v>134</v>
      </c>
      <c r="G34" s="44">
        <v>27.8</v>
      </c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>
      <c r="A35" s="34"/>
      <c r="B35" s="72"/>
      <c r="C35" s="73" t="s">
        <v>135</v>
      </c>
      <c r="D35" s="43">
        <v>1.0</v>
      </c>
      <c r="E35" s="43" t="s">
        <v>122</v>
      </c>
      <c r="F35" s="43" t="s">
        <v>136</v>
      </c>
      <c r="G35" s="44">
        <v>8.34</v>
      </c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>
      <c r="A36" s="34"/>
      <c r="B36" s="72"/>
      <c r="C36" s="73" t="s">
        <v>202</v>
      </c>
      <c r="D36" s="43">
        <v>1.0</v>
      </c>
      <c r="E36" s="43" t="s">
        <v>122</v>
      </c>
      <c r="F36" s="43" t="s">
        <v>203</v>
      </c>
      <c r="G36" s="44">
        <v>5.66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>
      <c r="A37" s="34"/>
      <c r="B37" s="72"/>
      <c r="C37" s="74" t="s">
        <v>151</v>
      </c>
      <c r="D37" s="51">
        <v>1.0</v>
      </c>
      <c r="E37" s="51" t="s">
        <v>153</v>
      </c>
      <c r="F37" s="51" t="s">
        <v>152</v>
      </c>
      <c r="G37" s="52">
        <v>5.84</v>
      </c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>
      <c r="A38" s="34"/>
      <c r="B38" s="72"/>
      <c r="C38" s="75" t="s">
        <v>154</v>
      </c>
      <c r="D38" s="51">
        <v>1.0</v>
      </c>
      <c r="E38" s="51" t="s">
        <v>153</v>
      </c>
      <c r="F38" s="51" t="s">
        <v>155</v>
      </c>
      <c r="G38" s="52">
        <v>5.78</v>
      </c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>
      <c r="A39" s="34"/>
      <c r="B39" s="68"/>
      <c r="C39" s="76" t="s">
        <v>156</v>
      </c>
      <c r="D39" s="58">
        <v>1.0</v>
      </c>
      <c r="E39" s="58" t="s">
        <v>153</v>
      </c>
      <c r="F39" s="58" t="s">
        <v>157</v>
      </c>
      <c r="G39" s="59">
        <v>12.22</v>
      </c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>
      <c r="A40" s="53"/>
      <c r="B40" s="61" t="s">
        <v>204</v>
      </c>
      <c r="C40" s="62"/>
      <c r="D40" s="62"/>
      <c r="E40" s="62"/>
      <c r="F40" s="63"/>
      <c r="G40" s="64">
        <f>SUM(G31:G39)</f>
        <v>250.06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>
      <c r="A41" s="53"/>
      <c r="B41" s="65"/>
      <c r="C41" s="66"/>
      <c r="D41" s="66"/>
      <c r="E41" s="66"/>
      <c r="F41" s="67"/>
      <c r="G41" s="68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>
      <c r="A42" s="35"/>
      <c r="B42" s="77" t="s">
        <v>205</v>
      </c>
      <c r="C42" s="71" t="s">
        <v>125</v>
      </c>
      <c r="D42" s="46">
        <v>1.0</v>
      </c>
      <c r="E42" s="46" t="s">
        <v>122</v>
      </c>
      <c r="F42" s="46" t="s">
        <v>126</v>
      </c>
      <c r="G42" s="47">
        <v>12.64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</row>
    <row r="43">
      <c r="A43" s="35"/>
      <c r="B43" s="68"/>
      <c r="C43" s="78" t="s">
        <v>127</v>
      </c>
      <c r="D43" s="55">
        <v>1.0</v>
      </c>
      <c r="E43" s="51" t="s">
        <v>122</v>
      </c>
      <c r="F43" s="51" t="s">
        <v>128</v>
      </c>
      <c r="G43" s="52">
        <v>15.2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>
      <c r="A44" s="53"/>
      <c r="B44" s="61" t="s">
        <v>206</v>
      </c>
      <c r="C44" s="62"/>
      <c r="D44" s="62"/>
      <c r="E44" s="62"/>
      <c r="F44" s="63"/>
      <c r="G44" s="64">
        <f>SUM(G42:G43)</f>
        <v>27.84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>
      <c r="A45" s="53"/>
      <c r="B45" s="65"/>
      <c r="C45" s="66"/>
      <c r="D45" s="66"/>
      <c r="E45" s="66"/>
      <c r="F45" s="67"/>
      <c r="G45" s="68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</row>
    <row r="46">
      <c r="A46" s="79"/>
      <c r="B46" s="80"/>
      <c r="C46" s="81"/>
      <c r="D46" s="81"/>
      <c r="E46" s="82"/>
      <c r="F46" s="83" t="s">
        <v>207</v>
      </c>
      <c r="G46" s="84">
        <f>G29+G40+G44</f>
        <v>2025.85</v>
      </c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 ht="4.5" customHeight="1">
      <c r="A47" s="53"/>
      <c r="B47" s="81"/>
      <c r="C47" s="81"/>
      <c r="D47" s="81"/>
      <c r="E47" s="82"/>
      <c r="F47" s="68"/>
      <c r="G47" s="68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>
      <c r="A48" s="34"/>
      <c r="B48" s="85"/>
      <c r="C48" s="85"/>
      <c r="D48" s="85"/>
      <c r="E48" s="85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</row>
    <row r="49">
      <c r="A49" s="34"/>
      <c r="B49" s="85"/>
      <c r="C49" s="85"/>
      <c r="D49" s="85"/>
      <c r="E49" s="85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</row>
    <row r="100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</row>
    <row r="1002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</row>
    <row r="1003">
      <c r="A1003" s="34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</row>
    <row r="1004">
      <c r="A1004" s="34"/>
      <c r="B1004" s="34"/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</row>
    <row r="1005">
      <c r="A1005" s="34"/>
      <c r="B1005" s="34"/>
      <c r="C1005" s="34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</row>
    <row r="1006">
      <c r="A1006" s="34"/>
      <c r="B1006" s="34"/>
      <c r="C1006" s="34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</row>
    <row r="1007">
      <c r="A1007" s="34"/>
      <c r="B1007" s="34"/>
      <c r="C1007" s="34"/>
      <c r="D1007" s="3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</row>
    <row r="1008">
      <c r="A1008" s="34"/>
      <c r="B1008" s="34"/>
      <c r="C1008" s="34"/>
      <c r="D1008" s="34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</row>
    <row r="1009">
      <c r="A1009" s="34"/>
      <c r="B1009" s="34"/>
      <c r="C1009" s="34"/>
      <c r="D1009" s="34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</row>
    <row r="1010">
      <c r="A1010" s="34"/>
      <c r="B1010" s="34"/>
      <c r="C1010" s="34"/>
      <c r="D1010" s="34"/>
      <c r="E1010" s="34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</row>
    <row r="1011">
      <c r="A1011" s="34"/>
      <c r="B1011" s="34"/>
      <c r="C1011" s="34"/>
      <c r="D1011" s="34"/>
      <c r="E1011" s="34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  <c r="AB1011" s="34"/>
    </row>
    <row r="1012">
      <c r="A1012" s="34"/>
      <c r="B1012" s="34"/>
      <c r="C1012" s="34"/>
      <c r="D1012" s="34"/>
      <c r="E1012" s="34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  <c r="AB1012" s="34"/>
    </row>
    <row r="1013">
      <c r="A1013" s="34"/>
      <c r="B1013" s="34"/>
      <c r="C1013" s="34"/>
      <c r="D1013" s="34"/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  <c r="AB1013" s="34"/>
    </row>
    <row r="1014">
      <c r="A1014" s="34"/>
      <c r="B1014" s="34"/>
      <c r="C1014" s="34"/>
      <c r="D1014" s="34"/>
      <c r="E1014" s="34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  <c r="AA1014" s="34"/>
      <c r="AB1014" s="34"/>
    </row>
    <row r="1015">
      <c r="A1015" s="34"/>
      <c r="B1015" s="34"/>
      <c r="C1015" s="34"/>
      <c r="D1015" s="34"/>
      <c r="E1015" s="34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  <c r="AB1015" s="34"/>
    </row>
    <row r="1016">
      <c r="A1016" s="34"/>
      <c r="B1016" s="34"/>
      <c r="C1016" s="34"/>
      <c r="D1016" s="34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  <c r="AA1016" s="34"/>
      <c r="AB1016" s="34"/>
    </row>
    <row r="1017">
      <c r="A1017" s="34"/>
      <c r="B1017" s="34"/>
      <c r="C1017" s="34"/>
      <c r="D1017" s="34"/>
      <c r="E1017" s="34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  <c r="AB1017" s="34"/>
    </row>
    <row r="1018">
      <c r="A1018" s="34"/>
      <c r="B1018" s="34"/>
      <c r="C1018" s="34"/>
      <c r="D1018" s="34"/>
      <c r="E1018" s="34"/>
      <c r="F1018" s="34"/>
      <c r="G1018" s="34"/>
      <c r="H1018" s="34"/>
      <c r="I1018" s="34"/>
      <c r="J1018" s="34"/>
      <c r="K1018" s="34"/>
      <c r="L1018" s="34"/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  <c r="AA1018" s="34"/>
      <c r="AB1018" s="34"/>
    </row>
    <row r="1019">
      <c r="A1019" s="34"/>
      <c r="B1019" s="34"/>
      <c r="C1019" s="34"/>
      <c r="D1019" s="34"/>
      <c r="E1019" s="34"/>
      <c r="F1019" s="34"/>
      <c r="G1019" s="34"/>
      <c r="H1019" s="34"/>
      <c r="I1019" s="34"/>
      <c r="J1019" s="34"/>
      <c r="K1019" s="34"/>
      <c r="L1019" s="34"/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  <c r="AA1019" s="34"/>
      <c r="AB1019" s="34"/>
    </row>
  </sheetData>
  <mergeCells count="12">
    <mergeCell ref="B42:B43"/>
    <mergeCell ref="B44:F45"/>
    <mergeCell ref="G44:G45"/>
    <mergeCell ref="F46:F47"/>
    <mergeCell ref="G46:G47"/>
    <mergeCell ref="B3:G3"/>
    <mergeCell ref="B6:B28"/>
    <mergeCell ref="B29:F30"/>
    <mergeCell ref="G29:G30"/>
    <mergeCell ref="B31:B39"/>
    <mergeCell ref="B40:F41"/>
    <mergeCell ref="G40:G41"/>
  </mergeCells>
  <drawing r:id="rId1"/>
</worksheet>
</file>