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0730" windowHeight="9330" firstSheet="5" activeTab="10"/>
  </bookViews>
  <sheets>
    <sheet name="oldwayofepsawayfromlargestptend" sheetId="1" r:id="rId1"/>
    <sheet name="betaruns_old" sheetId="2" r:id="rId2"/>
    <sheet name="alpharuns_old" sheetId="3" r:id="rId3"/>
    <sheet name="epsilonruns_old" sheetId="4" r:id="rId4"/>
    <sheet name="deltaruns_old" sheetId="5" r:id="rId5"/>
    <sheet name="epsilonruns" sheetId="6" r:id="rId6"/>
    <sheet name="betaruns" sheetId="7" r:id="rId7"/>
    <sheet name="alpharuns" sheetId="8" r:id="rId8"/>
    <sheet name="deltaruns" sheetId="9" r:id="rId9"/>
    <sheet name="non-uniform-msg" sheetId="10" r:id="rId10"/>
    <sheet name="intra-group-commu" sheetId="12" r:id="rId11"/>
  </sheets>
  <calcPr calcId="145621"/>
</workbook>
</file>

<file path=xl/calcChain.xml><?xml version="1.0" encoding="utf-8"?>
<calcChain xmlns="http://schemas.openxmlformats.org/spreadsheetml/2006/main">
  <c r="B19" i="12" l="1"/>
  <c r="M68" i="9"/>
  <c r="M67" i="9"/>
  <c r="M66" i="9"/>
  <c r="M61" i="9"/>
  <c r="M62" i="9"/>
  <c r="M63" i="9"/>
  <c r="M64" i="9"/>
  <c r="M65" i="9"/>
  <c r="M60" i="9"/>
  <c r="J50" i="8"/>
  <c r="J51" i="8"/>
  <c r="J52" i="8"/>
  <c r="J49" i="8"/>
  <c r="M54" i="6"/>
  <c r="M55" i="6"/>
  <c r="M56" i="6"/>
  <c r="M57" i="6"/>
  <c r="M58" i="6"/>
  <c r="M53" i="6"/>
  <c r="O39" i="7"/>
  <c r="O40" i="7"/>
  <c r="O41" i="7"/>
  <c r="O38" i="7"/>
  <c r="P45" i="6"/>
  <c r="P46" i="6"/>
  <c r="P47" i="6"/>
  <c r="P48" i="6"/>
  <c r="P49" i="6"/>
  <c r="P50" i="6"/>
  <c r="P49" i="9"/>
  <c r="P50" i="9"/>
  <c r="P51" i="9"/>
  <c r="P52" i="9"/>
  <c r="P53" i="9"/>
  <c r="P54" i="9"/>
  <c r="P55" i="9"/>
  <c r="P48" i="9"/>
  <c r="P42" i="8"/>
  <c r="P43" i="8"/>
  <c r="P44" i="8"/>
  <c r="P45" i="8"/>
  <c r="P41" i="8"/>
  <c r="P33" i="7"/>
  <c r="P34" i="7"/>
  <c r="P35" i="7"/>
  <c r="P32" i="7"/>
  <c r="F18" i="10"/>
  <c r="M6" i="10"/>
  <c r="I18" i="12"/>
  <c r="J18" i="10"/>
  <c r="O49" i="9"/>
  <c r="O50" i="9"/>
  <c r="O51" i="9"/>
  <c r="O52" i="9"/>
  <c r="O53" i="9"/>
  <c r="O54" i="9"/>
  <c r="O55" i="9"/>
  <c r="O48" i="9"/>
  <c r="C44" i="8"/>
  <c r="C45" i="8"/>
  <c r="O42" i="8"/>
  <c r="O43" i="8"/>
  <c r="O44" i="8"/>
  <c r="O45" i="8"/>
  <c r="O41" i="8"/>
  <c r="O33" i="7"/>
  <c r="O34" i="7"/>
  <c r="O35" i="7"/>
  <c r="O32" i="7"/>
  <c r="O46" i="6"/>
  <c r="O47" i="6"/>
  <c r="O48" i="6"/>
  <c r="O49" i="6"/>
  <c r="O50" i="6"/>
  <c r="O45" i="6"/>
  <c r="J7" i="12" l="1"/>
  <c r="H7" i="12"/>
  <c r="F11" i="12"/>
  <c r="F7" i="12" s="1"/>
  <c r="B11" i="12"/>
  <c r="D7" i="12" s="1"/>
  <c r="N6" i="10"/>
  <c r="B18" i="10"/>
  <c r="L6" i="10" s="1"/>
  <c r="N10" i="10" l="1"/>
  <c r="J6" i="10" s="1"/>
  <c r="J10" i="10"/>
  <c r="H6" i="10" s="1"/>
  <c r="F10" i="10"/>
  <c r="F6" i="10" s="1"/>
  <c r="B10" i="10"/>
  <c r="D6" i="10" s="1"/>
  <c r="S41" i="9"/>
  <c r="J27" i="9"/>
  <c r="K28" i="9"/>
  <c r="L29" i="9"/>
  <c r="M30" i="9"/>
  <c r="T11" i="9"/>
  <c r="T12" i="9"/>
  <c r="T13" i="9"/>
  <c r="T14" i="9"/>
  <c r="T15" i="9"/>
  <c r="T16" i="9"/>
  <c r="T17" i="9"/>
  <c r="S11" i="9"/>
  <c r="S12" i="9"/>
  <c r="S13" i="9"/>
  <c r="S14" i="9"/>
  <c r="S15" i="9"/>
  <c r="S16" i="9"/>
  <c r="S17" i="9"/>
  <c r="M44" i="9"/>
  <c r="L43" i="9"/>
  <c r="K42" i="9"/>
  <c r="J41" i="9"/>
  <c r="F44" i="9"/>
  <c r="E43" i="9"/>
  <c r="D42" i="9"/>
  <c r="C41" i="9"/>
  <c r="AC44" i="9"/>
  <c r="AB43" i="9"/>
  <c r="AA42" i="9"/>
  <c r="Z41" i="9"/>
  <c r="V44" i="9"/>
  <c r="U43" i="9"/>
  <c r="T42" i="9"/>
  <c r="AC37" i="9"/>
  <c r="AB36" i="9"/>
  <c r="AA35" i="9"/>
  <c r="Z34" i="9"/>
  <c r="V37" i="9"/>
  <c r="U36" i="9"/>
  <c r="T35" i="9"/>
  <c r="S34" i="9"/>
  <c r="AC30" i="9"/>
  <c r="AB29" i="9"/>
  <c r="AA28" i="9"/>
  <c r="Z27" i="9"/>
  <c r="V30" i="9"/>
  <c r="U29" i="9"/>
  <c r="T28" i="9"/>
  <c r="S27" i="9"/>
  <c r="AC23" i="9"/>
  <c r="AB22" i="9"/>
  <c r="AA21" i="9"/>
  <c r="Z20" i="9"/>
  <c r="V23" i="9"/>
  <c r="U22" i="9"/>
  <c r="T21" i="9"/>
  <c r="S20" i="9"/>
  <c r="M37" i="9"/>
  <c r="L36" i="9"/>
  <c r="K35" i="9"/>
  <c r="J34" i="9"/>
  <c r="F37" i="9"/>
  <c r="E36" i="9"/>
  <c r="D35" i="9"/>
  <c r="C34" i="9"/>
  <c r="E29" i="9"/>
  <c r="F30" i="9"/>
  <c r="D28" i="9"/>
  <c r="C27" i="9"/>
  <c r="M23" i="9"/>
  <c r="L22" i="9"/>
  <c r="K21" i="9"/>
  <c r="J20" i="9"/>
  <c r="F23" i="9"/>
  <c r="E22" i="9"/>
  <c r="D21" i="9"/>
  <c r="C20" i="9"/>
  <c r="X49" i="9"/>
  <c r="X50" i="9"/>
  <c r="X51" i="9"/>
  <c r="X52" i="9"/>
  <c r="X53" i="9"/>
  <c r="X54" i="9"/>
  <c r="X55" i="9"/>
  <c r="X48" i="9"/>
  <c r="W49" i="9"/>
  <c r="AD49" i="9" s="1"/>
  <c r="W50" i="9"/>
  <c r="AD50" i="9" s="1"/>
  <c r="W51" i="9"/>
  <c r="AD51" i="9" s="1"/>
  <c r="W52" i="9"/>
  <c r="AD52" i="9" s="1"/>
  <c r="W53" i="9"/>
  <c r="AD53" i="9" s="1"/>
  <c r="W54" i="9"/>
  <c r="AD54" i="9" s="1"/>
  <c r="W55" i="9"/>
  <c r="W48" i="9"/>
  <c r="AD48" i="9" s="1"/>
  <c r="V49" i="9"/>
  <c r="AC49" i="9" s="1"/>
  <c r="V50" i="9"/>
  <c r="AC50" i="9" s="1"/>
  <c r="V51" i="9"/>
  <c r="AC51" i="9" s="1"/>
  <c r="V52" i="9"/>
  <c r="AC52" i="9" s="1"/>
  <c r="V53" i="9"/>
  <c r="V54" i="9"/>
  <c r="AC54" i="9" s="1"/>
  <c r="V55" i="9"/>
  <c r="AC55" i="9" s="1"/>
  <c r="V48" i="9"/>
  <c r="AC48" i="9" s="1"/>
  <c r="U49" i="9"/>
  <c r="Z49" i="9" s="1"/>
  <c r="U50" i="9"/>
  <c r="AA50" i="9" s="1"/>
  <c r="U51" i="9"/>
  <c r="AA51" i="9" s="1"/>
  <c r="U52" i="9"/>
  <c r="Z52" i="9" s="1"/>
  <c r="U53" i="9"/>
  <c r="AA53" i="9" s="1"/>
  <c r="U54" i="9"/>
  <c r="Z54" i="9" s="1"/>
  <c r="U55" i="9"/>
  <c r="Y55" i="9" s="1"/>
  <c r="U48" i="9"/>
  <c r="Y48" i="9" s="1"/>
  <c r="G49" i="9"/>
  <c r="G50" i="9"/>
  <c r="G51" i="9"/>
  <c r="G52" i="9"/>
  <c r="G53" i="9"/>
  <c r="G54" i="9"/>
  <c r="G55" i="9"/>
  <c r="G48" i="9"/>
  <c r="F49" i="9"/>
  <c r="M49" i="9" s="1"/>
  <c r="F50" i="9"/>
  <c r="M50" i="9" s="1"/>
  <c r="F51" i="9"/>
  <c r="M51" i="9" s="1"/>
  <c r="F52" i="9"/>
  <c r="F53" i="9"/>
  <c r="M53" i="9" s="1"/>
  <c r="F54" i="9"/>
  <c r="M54" i="9" s="1"/>
  <c r="F55" i="9"/>
  <c r="M55" i="9" s="1"/>
  <c r="F48" i="9"/>
  <c r="M48" i="9" s="1"/>
  <c r="E49" i="9"/>
  <c r="K49" i="9" s="1"/>
  <c r="E50" i="9"/>
  <c r="L50" i="9" s="1"/>
  <c r="E51" i="9"/>
  <c r="K51" i="9" s="1"/>
  <c r="E52" i="9"/>
  <c r="L52" i="9" s="1"/>
  <c r="E53" i="9"/>
  <c r="L53" i="9" s="1"/>
  <c r="E54" i="9"/>
  <c r="K54" i="9" s="1"/>
  <c r="E55" i="9"/>
  <c r="K55" i="9" s="1"/>
  <c r="E48" i="9"/>
  <c r="K48" i="9" s="1"/>
  <c r="D49" i="9"/>
  <c r="J49" i="9" s="1"/>
  <c r="D50" i="9"/>
  <c r="I50" i="9" s="1"/>
  <c r="D51" i="9"/>
  <c r="I51" i="9" s="1"/>
  <c r="D52" i="9"/>
  <c r="J52" i="9" s="1"/>
  <c r="D53" i="9"/>
  <c r="J53" i="9" s="1"/>
  <c r="D54" i="9"/>
  <c r="J54" i="9" s="1"/>
  <c r="D55" i="9"/>
  <c r="I55" i="9" s="1"/>
  <c r="D48" i="9"/>
  <c r="J48" i="9" s="1"/>
  <c r="T49" i="9"/>
  <c r="T50" i="9"/>
  <c r="T51" i="9"/>
  <c r="T52" i="9"/>
  <c r="T53" i="9"/>
  <c r="T54" i="9"/>
  <c r="T55" i="9"/>
  <c r="T48" i="9"/>
  <c r="S49" i="9"/>
  <c r="S50" i="9"/>
  <c r="S51" i="9"/>
  <c r="S52" i="9"/>
  <c r="S53" i="9"/>
  <c r="S54" i="9"/>
  <c r="S55" i="9"/>
  <c r="S48" i="9"/>
  <c r="C49" i="9"/>
  <c r="C50" i="9"/>
  <c r="C51" i="9"/>
  <c r="C52" i="9"/>
  <c r="C53" i="9"/>
  <c r="C54" i="9"/>
  <c r="C55" i="9"/>
  <c r="C48" i="9"/>
  <c r="B49" i="9"/>
  <c r="B50" i="9"/>
  <c r="B51" i="9"/>
  <c r="B52" i="9"/>
  <c r="B53" i="9"/>
  <c r="B54" i="9"/>
  <c r="B55" i="9"/>
  <c r="B48" i="9"/>
  <c r="T10" i="9"/>
  <c r="S10" i="9"/>
  <c r="AA27" i="8"/>
  <c r="V37" i="8"/>
  <c r="U36" i="8"/>
  <c r="T35" i="8"/>
  <c r="S34" i="8"/>
  <c r="AC29" i="8"/>
  <c r="AB28" i="8"/>
  <c r="Z26" i="8"/>
  <c r="V29" i="8"/>
  <c r="U28" i="8"/>
  <c r="T27" i="8"/>
  <c r="S26" i="8"/>
  <c r="AC21" i="8"/>
  <c r="AB20" i="8"/>
  <c r="AA19" i="8"/>
  <c r="Z18" i="8"/>
  <c r="V21" i="8"/>
  <c r="U20" i="8"/>
  <c r="T19" i="8"/>
  <c r="S18" i="8"/>
  <c r="F37" i="8"/>
  <c r="E36" i="8"/>
  <c r="D35" i="8"/>
  <c r="C34" i="8"/>
  <c r="M29" i="8"/>
  <c r="L28" i="8"/>
  <c r="K27" i="8"/>
  <c r="J26" i="8"/>
  <c r="E28" i="8"/>
  <c r="F29" i="8"/>
  <c r="D27" i="8"/>
  <c r="C26" i="8"/>
  <c r="M21" i="8"/>
  <c r="L20" i="8"/>
  <c r="K19" i="8"/>
  <c r="J18" i="8"/>
  <c r="F21" i="8"/>
  <c r="E20" i="8"/>
  <c r="D19" i="8"/>
  <c r="C18" i="8"/>
  <c r="X42" i="8"/>
  <c r="X43" i="8"/>
  <c r="AD43" i="8" s="1"/>
  <c r="X44" i="8"/>
  <c r="X45" i="8"/>
  <c r="X41" i="8"/>
  <c r="W42" i="8"/>
  <c r="AD42" i="8" s="1"/>
  <c r="W43" i="8"/>
  <c r="W44" i="8"/>
  <c r="AD44" i="8" s="1"/>
  <c r="W45" i="8"/>
  <c r="W41" i="8"/>
  <c r="AD41" i="8" s="1"/>
  <c r="V42" i="8"/>
  <c r="AC42" i="8" s="1"/>
  <c r="V43" i="8"/>
  <c r="AB43" i="8" s="1"/>
  <c r="V44" i="8"/>
  <c r="AC44" i="8" s="1"/>
  <c r="V45" i="8"/>
  <c r="AC45" i="8" s="1"/>
  <c r="V41" i="8"/>
  <c r="AC41" i="8" s="1"/>
  <c r="U42" i="8"/>
  <c r="AA42" i="8" s="1"/>
  <c r="U43" i="8"/>
  <c r="AA43" i="8" s="1"/>
  <c r="U44" i="8"/>
  <c r="Y44" i="8" s="1"/>
  <c r="U45" i="8"/>
  <c r="Z45" i="8" s="1"/>
  <c r="U41" i="8"/>
  <c r="Z41" i="8" s="1"/>
  <c r="G42" i="8"/>
  <c r="G43" i="8"/>
  <c r="M43" i="8" s="1"/>
  <c r="G44" i="8"/>
  <c r="G45" i="8"/>
  <c r="G41" i="8"/>
  <c r="F42" i="8"/>
  <c r="F43" i="8"/>
  <c r="F44" i="8"/>
  <c r="M44" i="8" s="1"/>
  <c r="F45" i="8"/>
  <c r="M45" i="8" s="1"/>
  <c r="F41" i="8"/>
  <c r="K41" i="8" s="1"/>
  <c r="E42" i="8"/>
  <c r="E43" i="8"/>
  <c r="K43" i="8" s="1"/>
  <c r="E44" i="8"/>
  <c r="K44" i="8" s="1"/>
  <c r="E45" i="8"/>
  <c r="K45" i="8" s="1"/>
  <c r="E41" i="8"/>
  <c r="D42" i="8"/>
  <c r="D43" i="8"/>
  <c r="J43" i="8" s="1"/>
  <c r="D44" i="8"/>
  <c r="H44" i="8" s="1"/>
  <c r="D45" i="8"/>
  <c r="I45" i="8" s="1"/>
  <c r="D41" i="8"/>
  <c r="J41" i="8" s="1"/>
  <c r="T42" i="8"/>
  <c r="T43" i="8"/>
  <c r="T44" i="8"/>
  <c r="T45" i="8"/>
  <c r="T41" i="8"/>
  <c r="S42" i="8"/>
  <c r="S43" i="8"/>
  <c r="S44" i="8"/>
  <c r="S45" i="8"/>
  <c r="S41" i="8"/>
  <c r="C42" i="8"/>
  <c r="C43" i="8"/>
  <c r="C41" i="8"/>
  <c r="B42" i="8"/>
  <c r="B43" i="8"/>
  <c r="B44" i="8"/>
  <c r="B45" i="8"/>
  <c r="B41" i="8"/>
  <c r="T11" i="8"/>
  <c r="T12" i="8"/>
  <c r="T13" i="8"/>
  <c r="T14" i="8"/>
  <c r="S11" i="8"/>
  <c r="S12" i="8"/>
  <c r="S13" i="8"/>
  <c r="S14" i="8"/>
  <c r="T10" i="8"/>
  <c r="S10" i="8"/>
  <c r="H43" i="8" l="1"/>
  <c r="AA41" i="8"/>
  <c r="Y51" i="9"/>
  <c r="AB52" i="9"/>
  <c r="AB42" i="8"/>
  <c r="J45" i="8"/>
  <c r="Y42" i="8"/>
  <c r="I49" i="9"/>
  <c r="Z48" i="9"/>
  <c r="Z51" i="9"/>
  <c r="Y43" i="8"/>
  <c r="L48" i="9"/>
  <c r="AA48" i="9"/>
  <c r="AB48" i="9"/>
  <c r="L41" i="8"/>
  <c r="AD45" i="8"/>
  <c r="H41" i="8"/>
  <c r="AA45" i="8"/>
  <c r="L51" i="9"/>
  <c r="AA49" i="9"/>
  <c r="I44" i="8"/>
  <c r="L45" i="8"/>
  <c r="Z44" i="8"/>
  <c r="K50" i="9"/>
  <c r="AB50" i="9"/>
  <c r="J44" i="8"/>
  <c r="L44" i="8"/>
  <c r="M41" i="8"/>
  <c r="Z43" i="8"/>
  <c r="AB44" i="8"/>
  <c r="L43" i="8"/>
  <c r="I43" i="8"/>
  <c r="AA44" i="8"/>
  <c r="AB45" i="8"/>
  <c r="Y45" i="8"/>
  <c r="K52" i="9"/>
  <c r="J50" i="9"/>
  <c r="L49" i="9"/>
  <c r="Y49" i="9"/>
  <c r="Z50" i="9"/>
  <c r="AB49" i="9"/>
  <c r="AB51" i="9"/>
  <c r="AC43" i="8"/>
  <c r="AB41" i="8"/>
  <c r="AC53" i="9"/>
  <c r="H50" i="9"/>
  <c r="Y50" i="9"/>
  <c r="I41" i="8"/>
  <c r="H45" i="8"/>
  <c r="Y41" i="8"/>
  <c r="Z42" i="8"/>
  <c r="K42" i="8"/>
  <c r="Z55" i="9"/>
  <c r="H49" i="9"/>
  <c r="AA52" i="9"/>
  <c r="AD55" i="9"/>
  <c r="AB55" i="9"/>
  <c r="AA55" i="9"/>
  <c r="L55" i="9"/>
  <c r="AB54" i="9"/>
  <c r="AA54" i="9"/>
  <c r="Y54" i="9"/>
  <c r="L54" i="9"/>
  <c r="H54" i="9"/>
  <c r="I54" i="9"/>
  <c r="AB53" i="9"/>
  <c r="Y53" i="9"/>
  <c r="Z53" i="9"/>
  <c r="K53" i="9"/>
  <c r="H53" i="9"/>
  <c r="I53" i="9"/>
  <c r="Y52" i="9"/>
  <c r="M52" i="9"/>
  <c r="H51" i="9"/>
  <c r="J51" i="9"/>
  <c r="J55" i="9"/>
  <c r="H48" i="9"/>
  <c r="H52" i="9"/>
  <c r="I48" i="9"/>
  <c r="I52" i="9"/>
  <c r="H55" i="9"/>
  <c r="J42" i="8"/>
  <c r="M42" i="8"/>
  <c r="H42" i="8"/>
  <c r="L42" i="8"/>
  <c r="I42" i="8"/>
  <c r="R11" i="7"/>
  <c r="R12" i="7"/>
  <c r="R13" i="7"/>
  <c r="S11" i="7"/>
  <c r="S12" i="7"/>
  <c r="S13" i="7"/>
  <c r="X34" i="7"/>
  <c r="X33" i="7"/>
  <c r="X32" i="7"/>
  <c r="X35" i="7"/>
  <c r="W34" i="7"/>
  <c r="W33" i="7"/>
  <c r="AD33" i="7" s="1"/>
  <c r="W32" i="7"/>
  <c r="AD32" i="7" s="1"/>
  <c r="W35" i="7"/>
  <c r="AD35" i="7" s="1"/>
  <c r="V34" i="7"/>
  <c r="AC34" i="7" s="1"/>
  <c r="V33" i="7"/>
  <c r="AC33" i="7" s="1"/>
  <c r="V32" i="7"/>
  <c r="AC32" i="7" s="1"/>
  <c r="V35" i="7"/>
  <c r="AC35" i="7" s="1"/>
  <c r="U34" i="7"/>
  <c r="Y34" i="7" s="1"/>
  <c r="U33" i="7"/>
  <c r="Y33" i="7" s="1"/>
  <c r="U32" i="7"/>
  <c r="Z32" i="7" s="1"/>
  <c r="U35" i="7"/>
  <c r="Z35" i="7" s="1"/>
  <c r="T34" i="7"/>
  <c r="T33" i="7"/>
  <c r="T32" i="7"/>
  <c r="T35" i="7"/>
  <c r="S34" i="7"/>
  <c r="S33" i="7"/>
  <c r="S32" i="7"/>
  <c r="S35" i="7"/>
  <c r="AC26" i="7"/>
  <c r="AB25" i="7"/>
  <c r="AA24" i="7"/>
  <c r="Z23" i="7"/>
  <c r="AC19" i="7"/>
  <c r="V26" i="7"/>
  <c r="U25" i="7"/>
  <c r="T24" i="7"/>
  <c r="S23" i="7"/>
  <c r="AB18" i="7"/>
  <c r="AA17" i="7"/>
  <c r="Z16" i="7"/>
  <c r="K24" i="7"/>
  <c r="J23" i="7"/>
  <c r="F26" i="7"/>
  <c r="E25" i="7"/>
  <c r="D24" i="7"/>
  <c r="C23" i="7"/>
  <c r="M19" i="7"/>
  <c r="L18" i="7"/>
  <c r="K17" i="7"/>
  <c r="J16" i="7"/>
  <c r="G34" i="7"/>
  <c r="G33" i="7"/>
  <c r="G35" i="7"/>
  <c r="F34" i="7"/>
  <c r="M34" i="7" s="1"/>
  <c r="F33" i="7"/>
  <c r="F35" i="7"/>
  <c r="E34" i="7"/>
  <c r="L34" i="7" s="1"/>
  <c r="E33" i="7"/>
  <c r="K33" i="7" s="1"/>
  <c r="E32" i="7"/>
  <c r="E35" i="7"/>
  <c r="K35" i="7" s="1"/>
  <c r="D34" i="7"/>
  <c r="H34" i="7" s="1"/>
  <c r="D33" i="7"/>
  <c r="I33" i="7" s="1"/>
  <c r="D32" i="7"/>
  <c r="D35" i="7"/>
  <c r="C34" i="7"/>
  <c r="C33" i="7"/>
  <c r="C32" i="7"/>
  <c r="C35" i="7"/>
  <c r="B34" i="7"/>
  <c r="B33" i="7"/>
  <c r="B32" i="7"/>
  <c r="B35" i="7"/>
  <c r="U18" i="7"/>
  <c r="V19" i="7"/>
  <c r="T17" i="7"/>
  <c r="S16" i="7"/>
  <c r="F19" i="7"/>
  <c r="E18" i="7"/>
  <c r="D17" i="7"/>
  <c r="C16" i="7"/>
  <c r="S10" i="7"/>
  <c r="R10" i="7"/>
  <c r="X46" i="6"/>
  <c r="X47" i="6"/>
  <c r="X48" i="6"/>
  <c r="X49" i="6"/>
  <c r="X50" i="6"/>
  <c r="X45" i="6"/>
  <c r="G46" i="6"/>
  <c r="G47" i="6"/>
  <c r="G48" i="6"/>
  <c r="G49" i="6"/>
  <c r="G50" i="6"/>
  <c r="G45" i="6"/>
  <c r="F46" i="6"/>
  <c r="M46" i="6" s="1"/>
  <c r="F47" i="6"/>
  <c r="M47" i="6" s="1"/>
  <c r="F48" i="6"/>
  <c r="F49" i="6"/>
  <c r="M49" i="6" s="1"/>
  <c r="F50" i="6"/>
  <c r="M50" i="6" s="1"/>
  <c r="F45" i="6"/>
  <c r="M45" i="6" s="1"/>
  <c r="E46" i="6"/>
  <c r="E47" i="6"/>
  <c r="L47" i="6" s="1"/>
  <c r="E48" i="6"/>
  <c r="L48" i="6" s="1"/>
  <c r="E49" i="6"/>
  <c r="E50" i="6"/>
  <c r="L50" i="6" s="1"/>
  <c r="E45" i="6"/>
  <c r="D46" i="6"/>
  <c r="I46" i="6" s="1"/>
  <c r="D47" i="6"/>
  <c r="D48" i="6"/>
  <c r="D49" i="6"/>
  <c r="D50" i="6"/>
  <c r="I50" i="6" s="1"/>
  <c r="D45" i="6"/>
  <c r="W46" i="6"/>
  <c r="W47" i="6"/>
  <c r="AD47" i="6" s="1"/>
  <c r="W48" i="6"/>
  <c r="W49" i="6"/>
  <c r="AD49" i="6" s="1"/>
  <c r="W50" i="6"/>
  <c r="W45" i="6"/>
  <c r="AD45" i="6" s="1"/>
  <c r="V46" i="6"/>
  <c r="AC46" i="6" s="1"/>
  <c r="V47" i="6"/>
  <c r="AC47" i="6" s="1"/>
  <c r="V48" i="6"/>
  <c r="AC48" i="6" s="1"/>
  <c r="V49" i="6"/>
  <c r="AC49" i="6" s="1"/>
  <c r="V50" i="6"/>
  <c r="AB50" i="6" s="1"/>
  <c r="V45" i="6"/>
  <c r="AC45" i="6" s="1"/>
  <c r="U46" i="6"/>
  <c r="Z46" i="6" s="1"/>
  <c r="U47" i="6"/>
  <c r="AA47" i="6" s="1"/>
  <c r="U48" i="6"/>
  <c r="AA48" i="6" s="1"/>
  <c r="U49" i="6"/>
  <c r="AA49" i="6" s="1"/>
  <c r="U50" i="6"/>
  <c r="U45" i="6"/>
  <c r="Y45" i="6" s="1"/>
  <c r="T46" i="6"/>
  <c r="T47" i="6"/>
  <c r="T48" i="6"/>
  <c r="T49" i="6"/>
  <c r="T50" i="6"/>
  <c r="T45" i="6"/>
  <c r="S46" i="6"/>
  <c r="S47" i="6"/>
  <c r="S48" i="6"/>
  <c r="S49" i="6"/>
  <c r="S50" i="6"/>
  <c r="S45" i="6"/>
  <c r="B46" i="6"/>
  <c r="B47" i="6"/>
  <c r="B48" i="6"/>
  <c r="B49" i="6"/>
  <c r="B50" i="6"/>
  <c r="B45" i="6"/>
  <c r="C46" i="6"/>
  <c r="C47" i="6"/>
  <c r="C48" i="6"/>
  <c r="C49" i="6"/>
  <c r="C45" i="6"/>
  <c r="L49" i="6"/>
  <c r="L46" i="6"/>
  <c r="K47" i="6"/>
  <c r="J50" i="6"/>
  <c r="I47" i="6"/>
  <c r="H47" i="6"/>
  <c r="L45" i="6"/>
  <c r="I45" i="6"/>
  <c r="AC38" i="6"/>
  <c r="AB37" i="6"/>
  <c r="AA36" i="6"/>
  <c r="Z35" i="6"/>
  <c r="M38" i="6"/>
  <c r="L37" i="6"/>
  <c r="K36" i="6"/>
  <c r="J35" i="6"/>
  <c r="F38" i="6"/>
  <c r="C35" i="6"/>
  <c r="V38" i="6"/>
  <c r="U37" i="6"/>
  <c r="T36" i="6"/>
  <c r="S35" i="6"/>
  <c r="E37" i="6"/>
  <c r="D36" i="6"/>
  <c r="R11" i="6"/>
  <c r="R12" i="6"/>
  <c r="R13" i="6"/>
  <c r="R14" i="6"/>
  <c r="R15" i="6"/>
  <c r="R10" i="6"/>
  <c r="J48" i="6" l="1"/>
  <c r="J35" i="7"/>
  <c r="M35" i="7"/>
  <c r="M33" i="7"/>
  <c r="AB46" i="6"/>
  <c r="AC50" i="6"/>
  <c r="H35" i="7"/>
  <c r="AA35" i="7"/>
  <c r="J49" i="6"/>
  <c r="H45" i="6"/>
  <c r="K49" i="6"/>
  <c r="J45" i="6"/>
  <c r="J47" i="6"/>
  <c r="I35" i="7"/>
  <c r="AB35" i="7"/>
  <c r="L35" i="7"/>
  <c r="H46" i="6"/>
  <c r="Y50" i="6"/>
  <c r="Y46" i="6"/>
  <c r="AD50" i="6"/>
  <c r="AD46" i="6"/>
  <c r="H48" i="6"/>
  <c r="K46" i="6"/>
  <c r="K48" i="6"/>
  <c r="J46" i="6"/>
  <c r="AD48" i="6"/>
  <c r="Z49" i="6"/>
  <c r="AB48" i="6"/>
  <c r="Y35" i="7"/>
  <c r="H50" i="6"/>
  <c r="Z50" i="6"/>
  <c r="Z34" i="7"/>
  <c r="AB33" i="7"/>
  <c r="Z33" i="7"/>
  <c r="AA33" i="7"/>
  <c r="J33" i="7"/>
  <c r="L33" i="7"/>
  <c r="H33" i="7"/>
  <c r="AA32" i="7"/>
  <c r="AB32" i="7"/>
  <c r="Y32" i="7"/>
  <c r="G32" i="7"/>
  <c r="M26" i="7"/>
  <c r="J32" i="7"/>
  <c r="H32" i="7"/>
  <c r="L32" i="7"/>
  <c r="AD34" i="7"/>
  <c r="AB34" i="7"/>
  <c r="K34" i="7"/>
  <c r="AA34" i="7"/>
  <c r="I34" i="7"/>
  <c r="J34" i="7"/>
  <c r="H49" i="6"/>
  <c r="Z45" i="6"/>
  <c r="I49" i="6"/>
  <c r="K45" i="6"/>
  <c r="K50" i="6"/>
  <c r="AA45" i="6"/>
  <c r="Y47" i="6"/>
  <c r="Z48" i="6"/>
  <c r="AB45" i="6"/>
  <c r="AB47" i="6"/>
  <c r="AB49" i="6"/>
  <c r="Y49" i="6"/>
  <c r="AA46" i="6"/>
  <c r="Y48" i="6"/>
  <c r="AA50" i="6"/>
  <c r="I48" i="6"/>
  <c r="Z47" i="6"/>
  <c r="F32" i="7" l="1"/>
  <c r="L25" i="7"/>
  <c r="M32" i="7" l="1"/>
  <c r="I32" i="7"/>
  <c r="K32" i="7"/>
</calcChain>
</file>

<file path=xl/sharedStrings.xml><?xml version="1.0" encoding="utf-8"?>
<sst xmlns="http://schemas.openxmlformats.org/spreadsheetml/2006/main" count="1795" uniqueCount="171">
  <si>
    <t>beta</t>
  </si>
  <si>
    <t>100 sec</t>
  </si>
  <si>
    <t>HVC</t>
  </si>
  <si>
    <t>HLC</t>
  </si>
  <si>
    <t>biased_hlc_common</t>
  </si>
  <si>
    <t>epsilon=100, alpha=0.1,delta=10,intervallength=1</t>
  </si>
  <si>
    <t>biased10_total</t>
  </si>
  <si>
    <t>biased_only</t>
  </si>
  <si>
    <t>biased50_total</t>
  </si>
  <si>
    <t>biased25_total</t>
  </si>
  <si>
    <t>biased75_total</t>
  </si>
  <si>
    <t>epsilon=100, beta=0.1,delta=10,intervallength=1</t>
  </si>
  <si>
    <t>alpha</t>
  </si>
  <si>
    <t>NA</t>
  </si>
  <si>
    <t>epsilon=100, beta=0.1,alpha=0.1,intervallength=1</t>
  </si>
  <si>
    <t>delta</t>
  </si>
  <si>
    <t>delta=10, beta=0.1,alpha=0.1,intervallength=1</t>
  </si>
  <si>
    <t>Epsilon</t>
  </si>
  <si>
    <t>biased1_total</t>
  </si>
  <si>
    <t>biased2_total</t>
  </si>
  <si>
    <t>biased5_total</t>
  </si>
  <si>
    <t>biased4_total</t>
  </si>
  <si>
    <t>biased7_total</t>
  </si>
  <si>
    <t>biased700_total</t>
  </si>
  <si>
    <t>biased500_total</t>
  </si>
  <si>
    <t>biased250_total</t>
  </si>
  <si>
    <t>biased900_total</t>
  </si>
  <si>
    <t>In a system of 5 processes</t>
  </si>
  <si>
    <t>with clock tick of</t>
  </si>
  <si>
    <t>with clock synchron-ization of 10 ms</t>
  </si>
  <si>
    <t>where a msg is sent once in 1 ms</t>
  </si>
  <si>
    <t>local predicate changes once in 1 ms</t>
  </si>
  <si>
    <t>predicate stays true for at least 0.1 ms</t>
  </si>
  <si>
    <t>delta-delay in msg is 1 ms</t>
  </si>
  <si>
    <t xml:space="preserve">Program time/steps (1 s) </t>
  </si>
  <si>
    <t>Z3 time</t>
  </si>
  <si>
    <t>NEW</t>
  </si>
  <si>
    <t>In simulation</t>
  </si>
  <si>
    <t>0.1 ms</t>
  </si>
  <si>
    <t>e=100</t>
  </si>
  <si>
    <t>alpha = 0.1</t>
  </si>
  <si>
    <t>beta = 0.1</t>
  </si>
  <si>
    <t>interval length = 1</t>
  </si>
  <si>
    <t>delta = 10</t>
  </si>
  <si>
    <t>SO FOR 100sec RUN</t>
  </si>
  <si>
    <t>Reset:1000 ticks-100ms</t>
  </si>
  <si>
    <t>BIASED-beta=1</t>
  </si>
  <si>
    <t>biased 10</t>
  </si>
  <si>
    <t>biased25</t>
  </si>
  <si>
    <t>biased50</t>
  </si>
  <si>
    <t>biased75</t>
  </si>
  <si>
    <t>biased10</t>
  </si>
  <si>
    <t>Reset:10000 ticks-1000ms</t>
  </si>
  <si>
    <t>BIASED-beta=0.5</t>
  </si>
  <si>
    <t>Reset:100000 ticks-10s</t>
  </si>
  <si>
    <t>Reset:10000 ticks-1s</t>
  </si>
  <si>
    <t>BIASED-beta=0.2</t>
  </si>
  <si>
    <t>BIASED-alpha=0.01</t>
  </si>
  <si>
    <t>BIASED-alpha=0.2</t>
  </si>
  <si>
    <t>BIASED-alpha=0.5</t>
  </si>
  <si>
    <t>BIASED-alpha=1.0</t>
  </si>
  <si>
    <t>biased1</t>
  </si>
  <si>
    <t>biased 1</t>
  </si>
  <si>
    <t>BIASED-epsilon=2</t>
  </si>
  <si>
    <t>BIASED-epsilon=5</t>
  </si>
  <si>
    <t>biased 2</t>
  </si>
  <si>
    <t>biased4</t>
  </si>
  <si>
    <t>biased2</t>
  </si>
  <si>
    <t>BIASED-epsilon=10</t>
  </si>
  <si>
    <t>biased5</t>
  </si>
  <si>
    <t>biased7</t>
  </si>
  <si>
    <t>BIASED-epsilon=1000</t>
  </si>
  <si>
    <t>biased 50</t>
  </si>
  <si>
    <t>biased250</t>
  </si>
  <si>
    <t>biased500</t>
  </si>
  <si>
    <t>biased900</t>
  </si>
  <si>
    <t>biased700</t>
  </si>
  <si>
    <t>BIASED-delta=1</t>
  </si>
  <si>
    <t>BIASED-delta=2</t>
  </si>
  <si>
    <t>BIASED-delta=5</t>
  </si>
  <si>
    <t>BIASED-delta=20</t>
  </si>
  <si>
    <t>BIASED-delta=50</t>
  </si>
  <si>
    <t>BIASED-delta=100</t>
  </si>
  <si>
    <t>BIASED-delta=1000</t>
  </si>
  <si>
    <t xml:space="preserve"> </t>
  </si>
  <si>
    <t>epsilon</t>
  </si>
  <si>
    <t>epsilon=1</t>
  </si>
  <si>
    <t>epsilon=2</t>
  </si>
  <si>
    <t>epsilon=5</t>
  </si>
  <si>
    <t>epsilon=10</t>
  </si>
  <si>
    <t>epsilon=1000</t>
  </si>
  <si>
    <t>epsilon=100</t>
  </si>
  <si>
    <t>EXTENDED BIAS -WITH RESET every 100 ms 1000 ticks</t>
  </si>
  <si>
    <t>bias=10</t>
  </si>
  <si>
    <t>bias=25</t>
  </si>
  <si>
    <t>bias=50</t>
  </si>
  <si>
    <t>bias=75</t>
  </si>
  <si>
    <t>bias=10 and bias=25</t>
  </si>
  <si>
    <t>bias=10 and bias=50</t>
  </si>
  <si>
    <t>bias=10 and bias=75</t>
  </si>
  <si>
    <t>bias=25 and bias=50</t>
  </si>
  <si>
    <t>bias=25 and bias=75</t>
  </si>
  <si>
    <t>bias=50 and bias=75</t>
  </si>
  <si>
    <t>beta=1</t>
  </si>
  <si>
    <t>beta=0.5</t>
  </si>
  <si>
    <t>beta=0.2</t>
  </si>
  <si>
    <t>beta=0.1</t>
  </si>
  <si>
    <t>alpha=0.01</t>
  </si>
  <si>
    <t>alpha=0.1</t>
  </si>
  <si>
    <t>alpha=0.2</t>
  </si>
  <si>
    <t>alpha=0.5</t>
  </si>
  <si>
    <t>alpha=1</t>
  </si>
  <si>
    <t>delta=1</t>
  </si>
  <si>
    <t>delta=2</t>
  </si>
  <si>
    <t>delta=5</t>
  </si>
  <si>
    <t>delta=10</t>
  </si>
  <si>
    <t>delta=20</t>
  </si>
  <si>
    <t>delta=50</t>
  </si>
  <si>
    <t>delta=100</t>
  </si>
  <si>
    <t>delta=1000</t>
  </si>
  <si>
    <t>Setting:</t>
  </si>
  <si>
    <t>Standard</t>
  </si>
  <si>
    <t>Extended</t>
  </si>
  <si>
    <t>Smart - Standard</t>
  </si>
  <si>
    <t>Smart -Extended</t>
  </si>
  <si>
    <t>epsilon=100, beta=0.1,delta=10,intervallength=1,alpha=0.1</t>
  </si>
  <si>
    <t>Smart Standard</t>
  </si>
  <si>
    <t>Smart Extended</t>
  </si>
  <si>
    <t>bias25</t>
  </si>
  <si>
    <t>bias50</t>
  </si>
  <si>
    <t>Smart ConcurrencyStandard</t>
  </si>
  <si>
    <t>Smart Concurrency Extended</t>
  </si>
  <si>
    <t>Smart-Concurrency-Standard</t>
  </si>
  <si>
    <t>Smart-Concurrency-Extended</t>
  </si>
  <si>
    <t>(Extended)bias=10</t>
  </si>
  <si>
    <t>(Extended)bias=10 and bias=75</t>
  </si>
  <si>
    <t>(Smart-Standard)bias=10</t>
  </si>
  <si>
    <t>(Smart-Standard)bias=10 and bias=75</t>
  </si>
  <si>
    <t>(Standard)bias=10</t>
  </si>
  <si>
    <t>(Standard)bias=10 and bias=75</t>
  </si>
  <si>
    <t>(Smart-Extended)bias=10</t>
  </si>
  <si>
    <t>(Smart-Extended)bias=10 and bias=75</t>
  </si>
  <si>
    <t>(Smart-Concurrency-Standard)bias=10</t>
  </si>
  <si>
    <t>(Smart-Concurrency-Standard)bias=10 and bias=75</t>
  </si>
  <si>
    <t>(Smart-Concurrency-Extended)bias=10</t>
  </si>
  <si>
    <t>(Smart-Concurrency-Extended)bias=10 and bias=75</t>
  </si>
  <si>
    <t>allowing 2*bias for intra-grp in concurrency check</t>
  </si>
  <si>
    <t>Smart -Concurrency-Standard</t>
  </si>
  <si>
    <t>Base Truth</t>
  </si>
  <si>
    <t>epsilon in ms</t>
  </si>
  <si>
    <t>beta in ms</t>
  </si>
  <si>
    <t>beta in simulation</t>
  </si>
  <si>
    <t>alpha in ms</t>
  </si>
  <si>
    <t>alpha in simulation</t>
  </si>
  <si>
    <t>delta in ms</t>
  </si>
  <si>
    <t>bias 10/HLC</t>
  </si>
  <si>
    <t>bias10/HLC</t>
  </si>
  <si>
    <t>delta in simulation</t>
  </si>
  <si>
    <t>epsilon in simulation</t>
  </si>
  <si>
    <t>bias=10/HLC</t>
  </si>
  <si>
    <t>(BHLC)bias=10</t>
  </si>
  <si>
    <t>(BHLC)bias=10 and bias=75</t>
  </si>
  <si>
    <t>(BHLCr)bias=10</t>
  </si>
  <si>
    <t>(BHLCr)bias=10 and bias=75</t>
  </si>
  <si>
    <t>(BHLCa)bias=10</t>
  </si>
  <si>
    <t>(BHLCa)bias=10 and bias=75</t>
  </si>
  <si>
    <t>(BHLCra)bias=10</t>
  </si>
  <si>
    <t>(BHLCra)bias=10 and bias=75</t>
  </si>
  <si>
    <t>HLC/BaseTruth</t>
  </si>
  <si>
    <t>Bias10/BaseTruth</t>
  </si>
  <si>
    <t>Bias10/Basetruth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</si>
</sst>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11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19" xfId="0" applyBorder="1" applyAlignment="1">
      <alignment horizontal="center"/>
    </xf>
    <xf numFmtId="0" fontId="0" fillId="0" borderId="23" xfId="0" applyBorder="1"/>
    <xf numFmtId="0" fontId="0" fillId="0" borderId="26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Fill="1" applyBorder="1"/>
    <xf numFmtId="0" fontId="0" fillId="2" borderId="6" xfId="0" applyFill="1" applyBorder="1" applyAlignment="1">
      <alignment horizontal="right" wrapText="1"/>
    </xf>
    <xf numFmtId="0" fontId="0" fillId="2" borderId="2" xfId="0" applyFill="1" applyBorder="1" applyAlignment="1">
      <alignment horizontal="right"/>
    </xf>
    <xf numFmtId="0" fontId="0" fillId="2" borderId="2" xfId="0" applyFill="1" applyBorder="1" applyAlignment="1">
      <alignment horizontal="right" wrapText="1"/>
    </xf>
    <xf numFmtId="0" fontId="0" fillId="2" borderId="10" xfId="0" applyFill="1" applyBorder="1" applyAlignment="1">
      <alignment horizontal="right" wrapText="1"/>
    </xf>
    <xf numFmtId="0" fontId="0" fillId="0" borderId="6" xfId="0" applyFill="1" applyBorder="1" applyAlignment="1">
      <alignment horizontal="right" wrapText="1"/>
    </xf>
    <xf numFmtId="0" fontId="0" fillId="0" borderId="2" xfId="0" applyFill="1" applyBorder="1" applyAlignment="1">
      <alignment horizontal="right" wrapText="1"/>
    </xf>
    <xf numFmtId="0" fontId="0" fillId="0" borderId="30" xfId="0" applyFill="1" applyBorder="1" applyAlignment="1">
      <alignment wrapText="1"/>
    </xf>
    <xf numFmtId="0" fontId="0" fillId="0" borderId="3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6" xfId="0" applyFill="1" applyBorder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0" fontId="0" fillId="0" borderId="1" xfId="0" applyBorder="1" applyAlignment="1"/>
    <xf numFmtId="0" fontId="0" fillId="0" borderId="28" xfId="0" applyBorder="1" applyAlignment="1"/>
    <xf numFmtId="0" fontId="0" fillId="0" borderId="32" xfId="0" applyBorder="1" applyAlignment="1">
      <alignment horizontal="right" wrapText="1"/>
    </xf>
    <xf numFmtId="0" fontId="0" fillId="0" borderId="28" xfId="0" applyBorder="1"/>
    <xf numFmtId="0" fontId="0" fillId="0" borderId="33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wrapText="1"/>
    </xf>
    <xf numFmtId="0" fontId="0" fillId="0" borderId="7" xfId="0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0" fillId="3" borderId="3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21" xfId="0" applyBorder="1"/>
    <xf numFmtId="0" fontId="0" fillId="0" borderId="3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0" xfId="0" applyBorder="1"/>
    <xf numFmtId="0" fontId="0" fillId="0" borderId="2" xfId="0" applyFill="1" applyBorder="1" applyAlignment="1">
      <alignment wrapText="1"/>
    </xf>
    <xf numFmtId="0" fontId="0" fillId="0" borderId="38" xfId="0" applyFill="1" applyBorder="1" applyAlignment="1">
      <alignment wrapText="1"/>
    </xf>
    <xf numFmtId="0" fontId="0" fillId="0" borderId="20" xfId="0" applyFill="1" applyBorder="1" applyAlignment="1">
      <alignment horizontal="right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Standard Biased Clocks-</a:t>
            </a:r>
            <a:r>
              <a:rPr lang="en-US" sz="1400" baseline="0"/>
              <a:t> Effect of clock drift</a:t>
            </a:r>
            <a:endParaRPr lang="en-US" sz="1400"/>
          </a:p>
        </c:rich>
      </c:tx>
      <c:layout>
        <c:manualLayout>
          <c:xMode val="edge"/>
          <c:yMode val="edge"/>
          <c:x val="9.4373107126168101E-2"/>
          <c:y val="4.153686396677050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51583460517878"/>
          <c:y val="0.12045564304461942"/>
          <c:w val="0.49456934950934223"/>
          <c:h val="0.68554435695538063"/>
        </c:manualLayout>
      </c:layout>
      <c:lineChart>
        <c:grouping val="standard"/>
        <c:varyColors val="0"/>
        <c:ser>
          <c:idx val="0"/>
          <c:order val="0"/>
          <c:tx>
            <c:strRef>
              <c:f>epsilonruns!$B$44</c:f>
              <c:strCache>
                <c:ptCount val="1"/>
                <c:pt idx="0">
                  <c:v>Base Truth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epsilonruns!$B$45:$B$50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863</c:v>
                </c:pt>
                <c:pt idx="3">
                  <c:v>6686</c:v>
                </c:pt>
                <c:pt idx="4">
                  <c:v>9859</c:v>
                </c:pt>
                <c:pt idx="5">
                  <c:v>1000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epsilonruns!$C$44</c:f>
              <c:strCache>
                <c:ptCount val="1"/>
                <c:pt idx="0">
                  <c:v>HLC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epsilonruns!$C$45:$C$50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epsilonruns!$D$44</c:f>
              <c:strCache>
                <c:ptCount val="1"/>
                <c:pt idx="0">
                  <c:v>bias=10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epsilonruns!$D$45:$D$50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843</c:v>
                </c:pt>
                <c:pt idx="3">
                  <c:v>5029</c:v>
                </c:pt>
                <c:pt idx="4">
                  <c:v>2113</c:v>
                </c:pt>
                <c:pt idx="5">
                  <c:v>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epsilonruns!$E$44</c:f>
              <c:strCache>
                <c:ptCount val="1"/>
                <c:pt idx="0">
                  <c:v>bias=25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epsilonruns!$E$45:$E$50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37</c:v>
                </c:pt>
                <c:pt idx="3">
                  <c:v>206</c:v>
                </c:pt>
                <c:pt idx="4">
                  <c:v>1553</c:v>
                </c:pt>
                <c:pt idx="5">
                  <c:v>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epsilonruns!$F$44</c:f>
              <c:strCache>
                <c:ptCount val="1"/>
                <c:pt idx="0">
                  <c:v>bias=50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epsilonruns!$F$45:$F$50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37</c:v>
                </c:pt>
                <c:pt idx="3">
                  <c:v>205</c:v>
                </c:pt>
                <c:pt idx="4">
                  <c:v>1541</c:v>
                </c:pt>
                <c:pt idx="5">
                  <c:v>653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epsilonruns!$G$44</c:f>
              <c:strCache>
                <c:ptCount val="1"/>
                <c:pt idx="0">
                  <c:v>bias=75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epsilonruns!$G$45:$G$50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37</c:v>
                </c:pt>
                <c:pt idx="3">
                  <c:v>205</c:v>
                </c:pt>
                <c:pt idx="4">
                  <c:v>1541</c:v>
                </c:pt>
                <c:pt idx="5">
                  <c:v>653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epsilonruns!$H$44</c:f>
              <c:strCache>
                <c:ptCount val="1"/>
                <c:pt idx="0">
                  <c:v>bias=10 and bias=25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epsilonruns!$H$45:$H$50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844</c:v>
                </c:pt>
                <c:pt idx="3">
                  <c:v>5043</c:v>
                </c:pt>
                <c:pt idx="4">
                  <c:v>3004</c:v>
                </c:pt>
                <c:pt idx="5">
                  <c:v>721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epsilonruns!$I$44</c:f>
              <c:strCache>
                <c:ptCount val="1"/>
                <c:pt idx="0">
                  <c:v>bias=10 and bias=50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epsilonruns!$I$45:$I$50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844</c:v>
                </c:pt>
                <c:pt idx="3">
                  <c:v>5043</c:v>
                </c:pt>
                <c:pt idx="4">
                  <c:v>2995</c:v>
                </c:pt>
                <c:pt idx="5">
                  <c:v>720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epsilonruns!$J$44</c:f>
              <c:strCache>
                <c:ptCount val="1"/>
                <c:pt idx="0">
                  <c:v>bias=10 and bias=75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epsilonruns!$J$45:$J$50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844</c:v>
                </c:pt>
                <c:pt idx="3">
                  <c:v>5043</c:v>
                </c:pt>
                <c:pt idx="4">
                  <c:v>2995</c:v>
                </c:pt>
                <c:pt idx="5">
                  <c:v>720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epsilonruns!$K$44</c:f>
              <c:strCache>
                <c:ptCount val="1"/>
                <c:pt idx="0">
                  <c:v>bias=25 and bias=50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epsilonruns!$K$45:$K$50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37</c:v>
                </c:pt>
                <c:pt idx="3">
                  <c:v>206</c:v>
                </c:pt>
                <c:pt idx="4">
                  <c:v>1556</c:v>
                </c:pt>
                <c:pt idx="5">
                  <c:v>657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epsilonruns!$L$44</c:f>
              <c:strCache>
                <c:ptCount val="1"/>
                <c:pt idx="0">
                  <c:v>bias=25 and bias=75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epsilonruns!$L$45:$L$50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37</c:v>
                </c:pt>
                <c:pt idx="3">
                  <c:v>206</c:v>
                </c:pt>
                <c:pt idx="4">
                  <c:v>1556</c:v>
                </c:pt>
                <c:pt idx="5">
                  <c:v>657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epsilonruns!$M$44</c:f>
              <c:strCache>
                <c:ptCount val="1"/>
                <c:pt idx="0">
                  <c:v>bias=50 and bias=75</c:v>
                </c:pt>
              </c:strCache>
            </c:strRef>
          </c:tx>
          <c:cat>
            <c:numRef>
              <c:f>epsilonruns!$A$45:$A$50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epsilonruns!$M$45:$M$50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37</c:v>
                </c:pt>
                <c:pt idx="3">
                  <c:v>205</c:v>
                </c:pt>
                <c:pt idx="4">
                  <c:v>1541</c:v>
                </c:pt>
                <c:pt idx="5">
                  <c:v>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05152"/>
        <c:axId val="78348672"/>
      </c:lineChart>
      <c:catAx>
        <c:axId val="783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Clock drift in ms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78348672"/>
        <c:crosses val="autoZero"/>
        <c:auto val="1"/>
        <c:lblAlgn val="ctr"/>
        <c:lblOffset val="100"/>
        <c:noMultiLvlLbl val="0"/>
      </c:catAx>
      <c:valAx>
        <c:axId val="78348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No. of Cuts</a:t>
                </a:r>
                <a:r>
                  <a:rPr lang="en-US" sz="1200" baseline="0"/>
                  <a:t> Detected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7830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902834117163123"/>
          <c:y val="4.933532841105142E-2"/>
          <c:w val="0.34097165882836872"/>
          <c:h val="0.95066467158894863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.25" r="0.25" t="0" header="0.05" footer="0.0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Non-uniform intra-cluster message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'intra-group-commu'!$A$5</c:f>
              <c:strCache>
                <c:ptCount val="1"/>
                <c:pt idx="0">
                  <c:v>Base Truth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'intra-group-commu'!$A$7</c:f>
              <c:numCache>
                <c:formatCode>General</c:formatCode>
                <c:ptCount val="1"/>
                <c:pt idx="0">
                  <c:v>9966</c:v>
                </c:pt>
              </c:numCache>
            </c:numRef>
          </c:val>
        </c:ser>
        <c:ser>
          <c:idx val="1"/>
          <c:order val="1"/>
          <c:tx>
            <c:strRef>
              <c:f>'intra-group-commu'!$B$5</c:f>
              <c:strCache>
                <c:ptCount val="1"/>
                <c:pt idx="0">
                  <c:v>HLC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'intra-group-commu'!$B$7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'intra-group-commu'!$C$5</c:f>
              <c:strCache>
                <c:ptCount val="1"/>
                <c:pt idx="0">
                  <c:v>(BHLC)bias=10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'intra-group-commu'!$C$7</c:f>
              <c:numCache>
                <c:formatCode>General</c:formatCode>
                <c:ptCount val="1"/>
                <c:pt idx="0">
                  <c:v>1904</c:v>
                </c:pt>
              </c:numCache>
            </c:numRef>
          </c:val>
        </c:ser>
        <c:ser>
          <c:idx val="3"/>
          <c:order val="3"/>
          <c:tx>
            <c:strRef>
              <c:f>'intra-group-commu'!$D$5</c:f>
              <c:strCache>
                <c:ptCount val="1"/>
                <c:pt idx="0">
                  <c:v>(BHLC)bias=10 and bias=75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'intra-group-commu'!$D$7</c:f>
              <c:numCache>
                <c:formatCode>General</c:formatCode>
                <c:ptCount val="1"/>
                <c:pt idx="0">
                  <c:v>1905</c:v>
                </c:pt>
              </c:numCache>
            </c:numRef>
          </c:val>
        </c:ser>
        <c:ser>
          <c:idx val="4"/>
          <c:order val="4"/>
          <c:tx>
            <c:strRef>
              <c:f>'intra-group-commu'!$E$5</c:f>
              <c:strCache>
                <c:ptCount val="1"/>
                <c:pt idx="0">
                  <c:v>(BHLCr)bias=10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'intra-group-commu'!$E$7</c:f>
              <c:numCache>
                <c:formatCode>General</c:formatCode>
                <c:ptCount val="1"/>
                <c:pt idx="0">
                  <c:v>1637</c:v>
                </c:pt>
              </c:numCache>
            </c:numRef>
          </c:val>
        </c:ser>
        <c:ser>
          <c:idx val="5"/>
          <c:order val="5"/>
          <c:tx>
            <c:strRef>
              <c:f>'intra-group-commu'!$F$5</c:f>
              <c:strCache>
                <c:ptCount val="1"/>
                <c:pt idx="0">
                  <c:v>(BHLCr)bias=10 and bias=75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'intra-group-commu'!$F$7</c:f>
              <c:numCache>
                <c:formatCode>General</c:formatCode>
                <c:ptCount val="1"/>
                <c:pt idx="0">
                  <c:v>1741</c:v>
                </c:pt>
              </c:numCache>
            </c:numRef>
          </c:val>
        </c:ser>
        <c:ser>
          <c:idx val="6"/>
          <c:order val="6"/>
          <c:tx>
            <c:strRef>
              <c:f>'intra-group-commu'!$G$5</c:f>
              <c:strCache>
                <c:ptCount val="1"/>
                <c:pt idx="0">
                  <c:v>(BHLCa)bias=10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'intra-group-commu'!$G$7</c:f>
              <c:numCache>
                <c:formatCode>General</c:formatCode>
                <c:ptCount val="1"/>
                <c:pt idx="0">
                  <c:v>1588</c:v>
                </c:pt>
              </c:numCache>
            </c:numRef>
          </c:val>
        </c:ser>
        <c:ser>
          <c:idx val="7"/>
          <c:order val="7"/>
          <c:tx>
            <c:strRef>
              <c:f>'intra-group-commu'!$H$5</c:f>
              <c:strCache>
                <c:ptCount val="1"/>
                <c:pt idx="0">
                  <c:v>(BHLCa)bias=10 and bias=75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'intra-group-commu'!$H$7</c:f>
              <c:numCache>
                <c:formatCode>General</c:formatCode>
                <c:ptCount val="1"/>
                <c:pt idx="0">
                  <c:v>1588</c:v>
                </c:pt>
              </c:numCache>
            </c:numRef>
          </c:val>
        </c:ser>
        <c:ser>
          <c:idx val="8"/>
          <c:order val="8"/>
          <c:tx>
            <c:strRef>
              <c:f>'intra-group-commu'!$I$5</c:f>
              <c:strCache>
                <c:ptCount val="1"/>
                <c:pt idx="0">
                  <c:v>(BHLCra)bias=10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'intra-group-commu'!$I$7</c:f>
              <c:numCache>
                <c:formatCode>General</c:formatCode>
                <c:ptCount val="1"/>
                <c:pt idx="0">
                  <c:v>865</c:v>
                </c:pt>
              </c:numCache>
            </c:numRef>
          </c:val>
        </c:ser>
        <c:ser>
          <c:idx val="9"/>
          <c:order val="9"/>
          <c:tx>
            <c:strRef>
              <c:f>'intra-group-commu'!$J$5</c:f>
              <c:strCache>
                <c:ptCount val="1"/>
                <c:pt idx="0">
                  <c:v>(BHLCra)bias=10 and bias=75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'intra-group-commu'!$J$7</c:f>
              <c:numCache>
                <c:formatCode>General</c:formatCode>
                <c:ptCount val="1"/>
                <c:pt idx="0">
                  <c:v>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50816"/>
        <c:axId val="167652736"/>
      </c:barChart>
      <c:catAx>
        <c:axId val="1676508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Detection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based on timestamping with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6424254596502433"/>
              <c:y val="0.517770437171137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67652736"/>
        <c:crosses val="autoZero"/>
        <c:auto val="1"/>
        <c:lblAlgn val="ctr"/>
        <c:lblOffset val="100"/>
        <c:noMultiLvlLbl val="0"/>
      </c:catAx>
      <c:valAx>
        <c:axId val="16765273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No. of consistent cuts detected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9.590469921909916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081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186728441264233"/>
          <c:y val="0.59441029629131115"/>
          <c:w val="0.82660301837270356"/>
          <c:h val="0.34548365749153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.25" r="0.25" t="0" header="0.05" footer="0.0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Extended</a:t>
            </a:r>
            <a:r>
              <a:rPr lang="en-US" sz="1400" baseline="0"/>
              <a:t> Biased Clocks - Effect of clock drift</a:t>
            </a:r>
            <a:endParaRPr lang="en-US" sz="1400"/>
          </a:p>
        </c:rich>
      </c:tx>
      <c:layout>
        <c:manualLayout>
          <c:xMode val="edge"/>
          <c:yMode val="edge"/>
          <c:x val="0.1588809192589607"/>
          <c:y val="3.95647873392680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35828230156368"/>
          <c:y val="0.10802619998909632"/>
          <c:w val="0.49728944983023904"/>
          <c:h val="0.75419332227388491"/>
        </c:manualLayout>
      </c:layout>
      <c:lineChart>
        <c:grouping val="standard"/>
        <c:varyColors val="0"/>
        <c:ser>
          <c:idx val="0"/>
          <c:order val="0"/>
          <c:tx>
            <c:strRef>
              <c:f>epsilonruns!$S$44</c:f>
              <c:strCache>
                <c:ptCount val="1"/>
                <c:pt idx="0">
                  <c:v>Base Truth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epsilonruns!$S$45:$S$50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863</c:v>
                </c:pt>
                <c:pt idx="3">
                  <c:v>6686</c:v>
                </c:pt>
                <c:pt idx="4">
                  <c:v>9859</c:v>
                </c:pt>
                <c:pt idx="5">
                  <c:v>1000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epsilonruns!$T$44</c:f>
              <c:strCache>
                <c:ptCount val="1"/>
                <c:pt idx="0">
                  <c:v>HLC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epsilonruns!$T$45:$T$50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epsilonruns!$U$44</c:f>
              <c:strCache>
                <c:ptCount val="1"/>
                <c:pt idx="0">
                  <c:v>bias=10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epsilonruns!$U$45:$U$50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66</c:v>
                </c:pt>
                <c:pt idx="3">
                  <c:v>412</c:v>
                </c:pt>
                <c:pt idx="4">
                  <c:v>2196</c:v>
                </c:pt>
                <c:pt idx="5">
                  <c:v>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epsilonruns!$V$44</c:f>
              <c:strCache>
                <c:ptCount val="1"/>
                <c:pt idx="0">
                  <c:v>bias=25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epsilonruns!$V$45:$V$50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55</c:v>
                </c:pt>
                <c:pt idx="3">
                  <c:v>281</c:v>
                </c:pt>
                <c:pt idx="4">
                  <c:v>1536</c:v>
                </c:pt>
                <c:pt idx="5">
                  <c:v>647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epsilonruns!$W$44</c:f>
              <c:strCache>
                <c:ptCount val="1"/>
                <c:pt idx="0">
                  <c:v>bias=50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epsilonruns!$W$45:$W$50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55</c:v>
                </c:pt>
                <c:pt idx="3">
                  <c:v>279</c:v>
                </c:pt>
                <c:pt idx="4">
                  <c:v>1522</c:v>
                </c:pt>
                <c:pt idx="5">
                  <c:v>643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epsilonruns!$X$44</c:f>
              <c:strCache>
                <c:ptCount val="1"/>
                <c:pt idx="0">
                  <c:v>bias=75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epsilonruns!$X$45:$X$50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55</c:v>
                </c:pt>
                <c:pt idx="3">
                  <c:v>279</c:v>
                </c:pt>
                <c:pt idx="4">
                  <c:v>1522</c:v>
                </c:pt>
                <c:pt idx="5">
                  <c:v>643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epsilonruns!$Y$44</c:f>
              <c:strCache>
                <c:ptCount val="1"/>
                <c:pt idx="0">
                  <c:v>bias=10 and bias=25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epsilonruns!$Y$45:$Y$50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67</c:v>
                </c:pt>
                <c:pt idx="3">
                  <c:v>423</c:v>
                </c:pt>
                <c:pt idx="4">
                  <c:v>2340</c:v>
                </c:pt>
                <c:pt idx="5">
                  <c:v>749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epsilonruns!$Z$44</c:f>
              <c:strCache>
                <c:ptCount val="1"/>
                <c:pt idx="0">
                  <c:v>bias=10 and bias=50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epsilonruns!$Z$45:$Z$50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67</c:v>
                </c:pt>
                <c:pt idx="3">
                  <c:v>421</c:v>
                </c:pt>
                <c:pt idx="4">
                  <c:v>2340</c:v>
                </c:pt>
                <c:pt idx="5">
                  <c:v>748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epsilonruns!$AA$44</c:f>
              <c:strCache>
                <c:ptCount val="1"/>
                <c:pt idx="0">
                  <c:v>bias=10 and bias=75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epsilonruns!$AA$45:$AA$50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67</c:v>
                </c:pt>
                <c:pt idx="3">
                  <c:v>421</c:v>
                </c:pt>
                <c:pt idx="4">
                  <c:v>2340</c:v>
                </c:pt>
                <c:pt idx="5">
                  <c:v>748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epsilonruns!$AB$44</c:f>
              <c:strCache>
                <c:ptCount val="1"/>
                <c:pt idx="0">
                  <c:v>bias=25 and bias=50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epsilonruns!$AB$45:$AB$50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55</c:v>
                </c:pt>
                <c:pt idx="3">
                  <c:v>281</c:v>
                </c:pt>
                <c:pt idx="4">
                  <c:v>1538</c:v>
                </c:pt>
                <c:pt idx="5">
                  <c:v>647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epsilonruns!$AC$44</c:f>
              <c:strCache>
                <c:ptCount val="1"/>
                <c:pt idx="0">
                  <c:v>bias=25 and bias=75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epsilonruns!$AC$45:$AC$50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55</c:v>
                </c:pt>
                <c:pt idx="3">
                  <c:v>281</c:v>
                </c:pt>
                <c:pt idx="4">
                  <c:v>1538</c:v>
                </c:pt>
                <c:pt idx="5">
                  <c:v>647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epsilonruns!$AD$44</c:f>
              <c:strCache>
                <c:ptCount val="1"/>
                <c:pt idx="0">
                  <c:v>bias=50 and bias=75</c:v>
                </c:pt>
              </c:strCache>
            </c:strRef>
          </c:tx>
          <c:cat>
            <c:numRef>
              <c:f>epsilonruns!$R$45:$R$50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epsilonruns!$AD$45:$AD$50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55</c:v>
                </c:pt>
                <c:pt idx="3">
                  <c:v>279</c:v>
                </c:pt>
                <c:pt idx="4">
                  <c:v>1522</c:v>
                </c:pt>
                <c:pt idx="5">
                  <c:v>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7216"/>
        <c:axId val="168720256"/>
      </c:lineChart>
      <c:catAx>
        <c:axId val="1686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u="none" strike="noStrike" baseline="0">
                    <a:effectLst/>
                  </a:rPr>
                  <a:t>Clock drift in ms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720256"/>
        <c:crosses val="autoZero"/>
        <c:auto val="1"/>
        <c:lblAlgn val="ctr"/>
        <c:lblOffset val="100"/>
        <c:noMultiLvlLbl val="0"/>
      </c:catAx>
      <c:valAx>
        <c:axId val="168720256"/>
        <c:scaling>
          <c:logBase val="10"/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No. of cuts detected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69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11488438778919"/>
          <c:y val="8.0114021355639151E-2"/>
          <c:w val="0.33352520092422783"/>
          <c:h val="0.91098857449940418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.25" r="0.25" t="0" header="0.05" footer="0.0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Standard Biased Clocks - Effect</a:t>
            </a:r>
            <a:r>
              <a:rPr lang="en-US" sz="1400" baseline="0"/>
              <a:t> of rate at which local predicate changes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betaruns!$B$31</c:f>
              <c:strCache>
                <c:ptCount val="1"/>
                <c:pt idx="0">
                  <c:v>Base Truth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betaruns!$B$32:$B$35</c:f>
              <c:numCache>
                <c:formatCode>General</c:formatCode>
                <c:ptCount val="4"/>
                <c:pt idx="0">
                  <c:v>9859</c:v>
                </c:pt>
                <c:pt idx="1">
                  <c:v>9999</c:v>
                </c:pt>
                <c:pt idx="2">
                  <c:v>10000</c:v>
                </c:pt>
                <c:pt idx="3">
                  <c:v>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betaruns!$C$31</c:f>
              <c:strCache>
                <c:ptCount val="1"/>
                <c:pt idx="0">
                  <c:v>HLC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betaruns!$C$32:$C$35</c:f>
              <c:numCache>
                <c:formatCode>General</c:formatCode>
                <c:ptCount val="4"/>
                <c:pt idx="0">
                  <c:v>6</c:v>
                </c:pt>
                <c:pt idx="1">
                  <c:v>445</c:v>
                </c:pt>
                <c:pt idx="2">
                  <c:v>5234</c:v>
                </c:pt>
                <c:pt idx="3">
                  <c:v>9804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betaruns!$D$31</c:f>
              <c:strCache>
                <c:ptCount val="1"/>
                <c:pt idx="0">
                  <c:v>bias=10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betaruns!$D$32:$D$35</c:f>
              <c:numCache>
                <c:formatCode>General</c:formatCode>
                <c:ptCount val="4"/>
                <c:pt idx="0">
                  <c:v>2113</c:v>
                </c:pt>
                <c:pt idx="1">
                  <c:v>7566</c:v>
                </c:pt>
                <c:pt idx="2">
                  <c:v>9139</c:v>
                </c:pt>
                <c:pt idx="3">
                  <c:v>8976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betaruns!$E$31</c:f>
              <c:strCache>
                <c:ptCount val="1"/>
                <c:pt idx="0">
                  <c:v>bias=25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betaruns!$E$32:$E$35</c:f>
              <c:numCache>
                <c:formatCode>General</c:formatCode>
                <c:ptCount val="4"/>
                <c:pt idx="0">
                  <c:v>1553</c:v>
                </c:pt>
                <c:pt idx="1">
                  <c:v>5920</c:v>
                </c:pt>
                <c:pt idx="2">
                  <c:v>8346</c:v>
                </c:pt>
                <c:pt idx="3">
                  <c:v>8632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betaruns!$F$31</c:f>
              <c:strCache>
                <c:ptCount val="1"/>
                <c:pt idx="0">
                  <c:v>bias=50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betaruns!$F$32:$F$35</c:f>
              <c:numCache>
                <c:formatCode>General</c:formatCode>
                <c:ptCount val="4"/>
                <c:pt idx="0">
                  <c:v>1541</c:v>
                </c:pt>
                <c:pt idx="1">
                  <c:v>5779</c:v>
                </c:pt>
                <c:pt idx="2">
                  <c:v>8157</c:v>
                </c:pt>
                <c:pt idx="3">
                  <c:v>8624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betaruns!$G$31</c:f>
              <c:strCache>
                <c:ptCount val="1"/>
                <c:pt idx="0">
                  <c:v>bias=75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betaruns!$G$32:$G$35</c:f>
              <c:numCache>
                <c:formatCode>General</c:formatCode>
                <c:ptCount val="4"/>
                <c:pt idx="0">
                  <c:v>1541</c:v>
                </c:pt>
                <c:pt idx="1">
                  <c:v>5777</c:v>
                </c:pt>
                <c:pt idx="2">
                  <c:v>8157</c:v>
                </c:pt>
                <c:pt idx="3">
                  <c:v>8626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betaruns!$H$31</c:f>
              <c:strCache>
                <c:ptCount val="1"/>
                <c:pt idx="0">
                  <c:v>bias=10 and bias=25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betaruns!$H$32:$H$35</c:f>
              <c:numCache>
                <c:formatCode>General</c:formatCode>
                <c:ptCount val="4"/>
                <c:pt idx="0">
                  <c:v>3004</c:v>
                </c:pt>
                <c:pt idx="1">
                  <c:v>8189</c:v>
                </c:pt>
                <c:pt idx="2">
                  <c:v>9256</c:v>
                </c:pt>
                <c:pt idx="3">
                  <c:v>9422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betaruns!$I$31</c:f>
              <c:strCache>
                <c:ptCount val="1"/>
                <c:pt idx="0">
                  <c:v>bias=10 and bias=50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betaruns!$I$32:$I$35</c:f>
              <c:numCache>
                <c:formatCode>General</c:formatCode>
                <c:ptCount val="4"/>
                <c:pt idx="0">
                  <c:v>2995</c:v>
                </c:pt>
                <c:pt idx="1">
                  <c:v>8170</c:v>
                </c:pt>
                <c:pt idx="2">
                  <c:v>9251</c:v>
                </c:pt>
                <c:pt idx="3">
                  <c:v>9414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betaruns!$J$31</c:f>
              <c:strCache>
                <c:ptCount val="1"/>
                <c:pt idx="0">
                  <c:v>bias=10 and bias=75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betaruns!$J$32:$J$35</c:f>
              <c:numCache>
                <c:formatCode>General</c:formatCode>
                <c:ptCount val="4"/>
                <c:pt idx="0">
                  <c:v>2995</c:v>
                </c:pt>
                <c:pt idx="1">
                  <c:v>8170</c:v>
                </c:pt>
                <c:pt idx="2">
                  <c:v>9250</c:v>
                </c:pt>
                <c:pt idx="3">
                  <c:v>9415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betaruns!$K$31</c:f>
              <c:strCache>
                <c:ptCount val="1"/>
                <c:pt idx="0">
                  <c:v>bias=25 and bias=50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betaruns!$K$32:$K$35</c:f>
              <c:numCache>
                <c:formatCode>General</c:formatCode>
                <c:ptCount val="4"/>
                <c:pt idx="0">
                  <c:v>1556</c:v>
                </c:pt>
                <c:pt idx="1">
                  <c:v>5982</c:v>
                </c:pt>
                <c:pt idx="2">
                  <c:v>8569</c:v>
                </c:pt>
                <c:pt idx="3">
                  <c:v>8749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betaruns!$L$31</c:f>
              <c:strCache>
                <c:ptCount val="1"/>
                <c:pt idx="0">
                  <c:v>bias=25 and bias=75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betaruns!$L$32:$L$35</c:f>
              <c:numCache>
                <c:formatCode>General</c:formatCode>
                <c:ptCount val="4"/>
                <c:pt idx="0">
                  <c:v>1556</c:v>
                </c:pt>
                <c:pt idx="1">
                  <c:v>5982</c:v>
                </c:pt>
                <c:pt idx="2">
                  <c:v>8566</c:v>
                </c:pt>
                <c:pt idx="3">
                  <c:v>8748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betaruns!$M$31</c:f>
              <c:strCache>
                <c:ptCount val="1"/>
                <c:pt idx="0">
                  <c:v>bias=50 and bias=75</c:v>
                </c:pt>
              </c:strCache>
            </c:strRef>
          </c:tx>
          <c:xVal>
            <c:numRef>
              <c:f>betaruns!$A$32:$A$35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betaruns!$M$32:$M$35</c:f>
              <c:numCache>
                <c:formatCode>General</c:formatCode>
                <c:ptCount val="4"/>
                <c:pt idx="0">
                  <c:v>1541</c:v>
                </c:pt>
                <c:pt idx="1">
                  <c:v>5779</c:v>
                </c:pt>
                <c:pt idx="2">
                  <c:v>8162</c:v>
                </c:pt>
                <c:pt idx="3">
                  <c:v>8653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9168"/>
        <c:axId val="172208512"/>
      </c:scatterChart>
      <c:valAx>
        <c:axId val="17155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</a:t>
                </a:r>
                <a:r>
                  <a:rPr lang="en-US" sz="1200" baseline="0"/>
                  <a:t>of predicate becoming true in ms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7655074365704286E-2"/>
              <c:y val="0.907748691099476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208512"/>
        <c:crosses val="autoZero"/>
        <c:crossBetween val="midCat"/>
      </c:valAx>
      <c:valAx>
        <c:axId val="172208512"/>
        <c:scaling>
          <c:logBase val="10"/>
          <c:orientation val="minMax"/>
          <c:max val="1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No.</a:t>
                </a:r>
                <a:r>
                  <a:rPr lang="en-US" sz="1200" baseline="0"/>
                  <a:t> of cuts detected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55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55441786506729"/>
          <c:y val="0.16536523568457076"/>
          <c:w val="0.3397788713910761"/>
          <c:h val="0.7757499553393522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.25" r="0.25" t="0" header="0.05" footer="0.0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Extended Biased Clocks</a:t>
            </a:r>
            <a:r>
              <a:rPr lang="en-US" sz="1400" baseline="0"/>
              <a:t> - -Effect of rate at which local predicate changes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betaruns!$S$31</c:f>
              <c:strCache>
                <c:ptCount val="1"/>
                <c:pt idx="0">
                  <c:v>Base Truth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betaruns!$S$32:$S$35</c:f>
              <c:numCache>
                <c:formatCode>General</c:formatCode>
                <c:ptCount val="4"/>
                <c:pt idx="0">
                  <c:v>9859</c:v>
                </c:pt>
                <c:pt idx="1">
                  <c:v>9999</c:v>
                </c:pt>
                <c:pt idx="2">
                  <c:v>10000</c:v>
                </c:pt>
                <c:pt idx="3">
                  <c:v>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betaruns!$T$31</c:f>
              <c:strCache>
                <c:ptCount val="1"/>
                <c:pt idx="0">
                  <c:v>HLC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betaruns!$T$32:$T$35</c:f>
              <c:numCache>
                <c:formatCode>General</c:formatCode>
                <c:ptCount val="4"/>
                <c:pt idx="0">
                  <c:v>6</c:v>
                </c:pt>
                <c:pt idx="1">
                  <c:v>445</c:v>
                </c:pt>
                <c:pt idx="2">
                  <c:v>5234</c:v>
                </c:pt>
                <c:pt idx="3">
                  <c:v>9804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betaruns!$U$31</c:f>
              <c:strCache>
                <c:ptCount val="1"/>
                <c:pt idx="0">
                  <c:v>bias=10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betaruns!$U$32:$U$35</c:f>
              <c:numCache>
                <c:formatCode>General</c:formatCode>
                <c:ptCount val="4"/>
                <c:pt idx="0">
                  <c:v>2196</c:v>
                </c:pt>
                <c:pt idx="1">
                  <c:v>7304</c:v>
                </c:pt>
                <c:pt idx="2">
                  <c:v>9053</c:v>
                </c:pt>
                <c:pt idx="3">
                  <c:v>8632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betaruns!$V$31</c:f>
              <c:strCache>
                <c:ptCount val="1"/>
                <c:pt idx="0">
                  <c:v>bias=25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betaruns!$V$32:$V$35</c:f>
              <c:numCache>
                <c:formatCode>General</c:formatCode>
                <c:ptCount val="4"/>
                <c:pt idx="0">
                  <c:v>1536</c:v>
                </c:pt>
                <c:pt idx="1">
                  <c:v>5910</c:v>
                </c:pt>
                <c:pt idx="2">
                  <c:v>8367</c:v>
                </c:pt>
                <c:pt idx="3">
                  <c:v>8639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betaruns!$W$31</c:f>
              <c:strCache>
                <c:ptCount val="1"/>
                <c:pt idx="0">
                  <c:v>bias=50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betaruns!$W$32:$W$35</c:f>
              <c:numCache>
                <c:formatCode>General</c:formatCode>
                <c:ptCount val="4"/>
                <c:pt idx="0">
                  <c:v>1522</c:v>
                </c:pt>
                <c:pt idx="1">
                  <c:v>5788</c:v>
                </c:pt>
                <c:pt idx="2">
                  <c:v>8187</c:v>
                </c:pt>
                <c:pt idx="3">
                  <c:v>8619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betaruns!$X$31</c:f>
              <c:strCache>
                <c:ptCount val="1"/>
                <c:pt idx="0">
                  <c:v>bias=75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betaruns!$X$32:$X$35</c:f>
              <c:numCache>
                <c:formatCode>General</c:formatCode>
                <c:ptCount val="4"/>
                <c:pt idx="0">
                  <c:v>1522</c:v>
                </c:pt>
                <c:pt idx="1">
                  <c:v>5787</c:v>
                </c:pt>
                <c:pt idx="2">
                  <c:v>8186</c:v>
                </c:pt>
                <c:pt idx="3">
                  <c:v>8626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betaruns!$Y$31</c:f>
              <c:strCache>
                <c:ptCount val="1"/>
                <c:pt idx="0">
                  <c:v>bias=10 and bias=25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betaruns!$Y$32:$Y$35</c:f>
              <c:numCache>
                <c:formatCode>General</c:formatCode>
                <c:ptCount val="4"/>
                <c:pt idx="0">
                  <c:v>2340</c:v>
                </c:pt>
                <c:pt idx="1">
                  <c:v>7780</c:v>
                </c:pt>
                <c:pt idx="2">
                  <c:v>9279</c:v>
                </c:pt>
                <c:pt idx="3">
                  <c:v>8934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betaruns!$Z$31</c:f>
              <c:strCache>
                <c:ptCount val="1"/>
                <c:pt idx="0">
                  <c:v>bias=10 and bias=50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betaruns!$Z$32:$Z$35</c:f>
              <c:numCache>
                <c:formatCode>General</c:formatCode>
                <c:ptCount val="4"/>
                <c:pt idx="0">
                  <c:v>2340</c:v>
                </c:pt>
                <c:pt idx="1">
                  <c:v>7773</c:v>
                </c:pt>
                <c:pt idx="2">
                  <c:v>9262</c:v>
                </c:pt>
                <c:pt idx="3">
                  <c:v>8951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betaruns!$AA$31</c:f>
              <c:strCache>
                <c:ptCount val="1"/>
                <c:pt idx="0">
                  <c:v>bias=10 and bias=75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betaruns!$AA$32:$AA$35</c:f>
              <c:numCache>
                <c:formatCode>General</c:formatCode>
                <c:ptCount val="4"/>
                <c:pt idx="0">
                  <c:v>2340</c:v>
                </c:pt>
                <c:pt idx="1">
                  <c:v>7773</c:v>
                </c:pt>
                <c:pt idx="2">
                  <c:v>9261</c:v>
                </c:pt>
                <c:pt idx="3">
                  <c:v>8964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betaruns!$AB$31</c:f>
              <c:strCache>
                <c:ptCount val="1"/>
                <c:pt idx="0">
                  <c:v>bias=25 and bias=50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betaruns!$AB$32:$AB$35</c:f>
              <c:numCache>
                <c:formatCode>General</c:formatCode>
                <c:ptCount val="4"/>
                <c:pt idx="0">
                  <c:v>1538</c:v>
                </c:pt>
                <c:pt idx="1">
                  <c:v>5968</c:v>
                </c:pt>
                <c:pt idx="2">
                  <c:v>8609</c:v>
                </c:pt>
                <c:pt idx="3">
                  <c:v>8741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betaruns!$AC$31</c:f>
              <c:strCache>
                <c:ptCount val="1"/>
                <c:pt idx="0">
                  <c:v>bias=25 and bias=75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betaruns!$AC$32:$AC$35</c:f>
              <c:numCache>
                <c:formatCode>General</c:formatCode>
                <c:ptCount val="4"/>
                <c:pt idx="0">
                  <c:v>1538</c:v>
                </c:pt>
                <c:pt idx="1">
                  <c:v>5968</c:v>
                </c:pt>
                <c:pt idx="2">
                  <c:v>8603</c:v>
                </c:pt>
                <c:pt idx="3">
                  <c:v>8754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betaruns!$AD$31</c:f>
              <c:strCache>
                <c:ptCount val="1"/>
                <c:pt idx="0">
                  <c:v>bias=50 and bias=75</c:v>
                </c:pt>
              </c:strCache>
            </c:strRef>
          </c:tx>
          <c:xVal>
            <c:numRef>
              <c:f>betaruns!$R$32:$R$35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betaruns!$AD$32:$AD$35</c:f>
              <c:numCache>
                <c:formatCode>General</c:formatCode>
                <c:ptCount val="4"/>
                <c:pt idx="0">
                  <c:v>1522</c:v>
                </c:pt>
                <c:pt idx="1">
                  <c:v>5788</c:v>
                </c:pt>
                <c:pt idx="2">
                  <c:v>8192</c:v>
                </c:pt>
                <c:pt idx="3">
                  <c:v>8656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5600"/>
        <c:axId val="206115968"/>
      </c:scatterChart>
      <c:valAx>
        <c:axId val="1969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</a:rPr>
                  <a:t>Frequency  of predicate becoming true in ms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6.5627296587926529E-2"/>
              <c:y val="0.904007025576559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115968"/>
        <c:crosses val="autoZero"/>
        <c:crossBetween val="midCat"/>
      </c:valAx>
      <c:valAx>
        <c:axId val="2061159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</a:rPr>
                  <a:t>No. of cuts detected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8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55441786506729"/>
          <c:y val="0.16459067082426662"/>
          <c:w val="0.3397788713910761"/>
          <c:h val="0.7971132347772768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.25" r="0.25" t="0" header="0.05" footer="0.0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Standard Biased Clocks - Effect of communication frequency</a:t>
            </a:r>
          </a:p>
        </c:rich>
      </c:tx>
      <c:layout>
        <c:manualLayout>
          <c:xMode val="edge"/>
          <c:yMode val="edge"/>
          <c:x val="0.1499026684164479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6669072615923"/>
          <c:y val="0.13984251968503936"/>
          <c:w val="0.45288582677165357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alpharuns!$B$40</c:f>
              <c:strCache>
                <c:ptCount val="1"/>
                <c:pt idx="0">
                  <c:v>Base Truth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alpharuns!$B$41:$B$45</c:f>
              <c:numCache>
                <c:formatCode>General</c:formatCode>
                <c:ptCount val="5"/>
                <c:pt idx="0">
                  <c:v>9986</c:v>
                </c:pt>
                <c:pt idx="1">
                  <c:v>9859</c:v>
                </c:pt>
                <c:pt idx="2">
                  <c:v>8018</c:v>
                </c:pt>
                <c:pt idx="3">
                  <c:v>163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alpharuns!$C$40</c:f>
              <c:strCache>
                <c:ptCount val="1"/>
                <c:pt idx="0">
                  <c:v>HLC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alpharuns!$C$41:$C$45</c:f>
              <c:numCache>
                <c:formatCode>General</c:formatCode>
                <c:ptCount val="5"/>
                <c:pt idx="0">
                  <c:v>278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alpharuns!$D$40</c:f>
              <c:strCache>
                <c:ptCount val="1"/>
                <c:pt idx="0">
                  <c:v>bias=10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alpharuns!$D$41:$D$45</c:f>
              <c:numCache>
                <c:formatCode>General</c:formatCode>
                <c:ptCount val="5"/>
                <c:pt idx="0">
                  <c:v>2423</c:v>
                </c:pt>
                <c:pt idx="1">
                  <c:v>2113</c:v>
                </c:pt>
                <c:pt idx="2">
                  <c:v>1248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alpharuns!$E$40</c:f>
              <c:strCache>
                <c:ptCount val="1"/>
                <c:pt idx="0">
                  <c:v>bias=25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alpharuns!$E$41:$E$45</c:f>
              <c:numCache>
                <c:formatCode>General</c:formatCode>
                <c:ptCount val="5"/>
                <c:pt idx="0">
                  <c:v>6086</c:v>
                </c:pt>
                <c:pt idx="1">
                  <c:v>1553</c:v>
                </c:pt>
                <c:pt idx="2">
                  <c:v>1102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alpharuns!$F$40</c:f>
              <c:strCache>
                <c:ptCount val="1"/>
                <c:pt idx="0">
                  <c:v>bias=50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alpharuns!$F$41:$F$45</c:f>
              <c:numCache>
                <c:formatCode>General</c:formatCode>
                <c:ptCount val="5"/>
                <c:pt idx="0">
                  <c:v>5166</c:v>
                </c:pt>
                <c:pt idx="1">
                  <c:v>1541</c:v>
                </c:pt>
                <c:pt idx="2">
                  <c:v>1094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alpharuns!$G$40</c:f>
              <c:strCache>
                <c:ptCount val="1"/>
                <c:pt idx="0">
                  <c:v>bias=75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alpharuns!$G$41:$G$45</c:f>
              <c:numCache>
                <c:formatCode>General</c:formatCode>
                <c:ptCount val="5"/>
                <c:pt idx="0">
                  <c:v>69</c:v>
                </c:pt>
                <c:pt idx="1">
                  <c:v>1541</c:v>
                </c:pt>
                <c:pt idx="2">
                  <c:v>1094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alpharuns!$H$40</c:f>
              <c:strCache>
                <c:ptCount val="1"/>
                <c:pt idx="0">
                  <c:v>bias=10 and bias=25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alpharuns!$H$41:$H$45</c:f>
              <c:numCache>
                <c:formatCode>General</c:formatCode>
                <c:ptCount val="5"/>
                <c:pt idx="0">
                  <c:v>6352</c:v>
                </c:pt>
                <c:pt idx="1">
                  <c:v>3004</c:v>
                </c:pt>
                <c:pt idx="2">
                  <c:v>1441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alpharuns!$I$40</c:f>
              <c:strCache>
                <c:ptCount val="1"/>
                <c:pt idx="0">
                  <c:v>bias=10 and bias=50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alpharuns!$I$41:$I$45</c:f>
              <c:numCache>
                <c:formatCode>General</c:formatCode>
                <c:ptCount val="5"/>
                <c:pt idx="0">
                  <c:v>6099</c:v>
                </c:pt>
                <c:pt idx="1">
                  <c:v>4313</c:v>
                </c:pt>
                <c:pt idx="2">
                  <c:v>1441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alpharuns!$J$40</c:f>
              <c:strCache>
                <c:ptCount val="1"/>
                <c:pt idx="0">
                  <c:v>bias=10 and bias=75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alpharuns!$J$41:$J$45</c:f>
              <c:numCache>
                <c:formatCode>General</c:formatCode>
                <c:ptCount val="5"/>
                <c:pt idx="0">
                  <c:v>2465</c:v>
                </c:pt>
                <c:pt idx="1">
                  <c:v>2995</c:v>
                </c:pt>
                <c:pt idx="2">
                  <c:v>1441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alpharuns!$K$40</c:f>
              <c:strCache>
                <c:ptCount val="1"/>
                <c:pt idx="0">
                  <c:v>bias=25 and bias=50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alpharuns!$K$41:$K$45</c:f>
              <c:numCache>
                <c:formatCode>General</c:formatCode>
                <c:ptCount val="5"/>
                <c:pt idx="0">
                  <c:v>7264</c:v>
                </c:pt>
                <c:pt idx="1">
                  <c:v>1556</c:v>
                </c:pt>
                <c:pt idx="2">
                  <c:v>1104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alpharuns!$L$40</c:f>
              <c:strCache>
                <c:ptCount val="1"/>
                <c:pt idx="0">
                  <c:v>bias=25 and bias=75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alpharuns!$L$41:$L$45</c:f>
              <c:numCache>
                <c:formatCode>General</c:formatCode>
                <c:ptCount val="5"/>
                <c:pt idx="0">
                  <c:v>6095</c:v>
                </c:pt>
                <c:pt idx="1">
                  <c:v>1556</c:v>
                </c:pt>
                <c:pt idx="2">
                  <c:v>1104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alpharuns!$M$40</c:f>
              <c:strCache>
                <c:ptCount val="1"/>
                <c:pt idx="0">
                  <c:v>bias=50 and bias=75</c:v>
                </c:pt>
              </c:strCache>
            </c:strRef>
          </c:tx>
          <c:cat>
            <c:numRef>
              <c:f>alpharuns!$A$41:$A$45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alpharuns!$M$41:$M$45</c:f>
              <c:numCache>
                <c:formatCode>General</c:formatCode>
                <c:ptCount val="5"/>
                <c:pt idx="0">
                  <c:v>5170</c:v>
                </c:pt>
                <c:pt idx="1">
                  <c:v>1541</c:v>
                </c:pt>
                <c:pt idx="2">
                  <c:v>1094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65248"/>
        <c:axId val="240727168"/>
      </c:lineChart>
      <c:catAx>
        <c:axId val="2349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</a:t>
                </a:r>
                <a:r>
                  <a:rPr lang="en-US" sz="1200" baseline="0"/>
                  <a:t> of sending a message in ms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14988976377952756"/>
              <c:y val="0.93237547892720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0727168"/>
        <c:crosses val="autoZero"/>
        <c:auto val="1"/>
        <c:lblAlgn val="ctr"/>
        <c:lblOffset val="100"/>
        <c:noMultiLvlLbl val="0"/>
      </c:catAx>
      <c:valAx>
        <c:axId val="240727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No. of cuts detected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5680737824438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496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17344291089086"/>
          <c:y val="8.0064021555710088E-2"/>
          <c:w val="0.32298371805235371"/>
          <c:h val="0.91993597844428987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.25" r="0.25" t="0" header="0.05" footer="0.0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sz="1400"/>
              <a:t>Extended Biased Clocks - Effect of communication</a:t>
            </a:r>
            <a:r>
              <a:rPr lang="en-US" sz="1400" baseline="0"/>
              <a:t> frequency</a:t>
            </a:r>
            <a:endParaRPr lang="en-US" sz="1400"/>
          </a:p>
        </c:rich>
      </c:tx>
      <c:layout>
        <c:manualLayout>
          <c:xMode val="edge"/>
          <c:yMode val="edge"/>
          <c:x val="0.1337637795275590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01618547681539"/>
          <c:y val="0.14862277631962673"/>
          <c:w val="0.4948720472440945"/>
          <c:h val="0.68146216097987755"/>
        </c:manualLayout>
      </c:layout>
      <c:lineChart>
        <c:grouping val="standard"/>
        <c:varyColors val="0"/>
        <c:ser>
          <c:idx val="0"/>
          <c:order val="0"/>
          <c:tx>
            <c:strRef>
              <c:f>alpharuns!$S$40</c:f>
              <c:strCache>
                <c:ptCount val="1"/>
                <c:pt idx="0">
                  <c:v>Base Truth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alpharuns!$S$41:$S$45</c:f>
              <c:numCache>
                <c:formatCode>General</c:formatCode>
                <c:ptCount val="5"/>
                <c:pt idx="0">
                  <c:v>9986</c:v>
                </c:pt>
                <c:pt idx="1">
                  <c:v>9859</c:v>
                </c:pt>
                <c:pt idx="2">
                  <c:v>8018</c:v>
                </c:pt>
                <c:pt idx="3">
                  <c:v>163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alpharuns!$T$40</c:f>
              <c:strCache>
                <c:ptCount val="1"/>
                <c:pt idx="0">
                  <c:v>HLC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alpharuns!$T$41:$T$45</c:f>
              <c:numCache>
                <c:formatCode>General</c:formatCode>
                <c:ptCount val="5"/>
                <c:pt idx="0">
                  <c:v>278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alpharuns!$U$40</c:f>
              <c:strCache>
                <c:ptCount val="1"/>
                <c:pt idx="0">
                  <c:v>bias=10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alpharuns!$U$41:$U$45</c:f>
              <c:numCache>
                <c:formatCode>General</c:formatCode>
                <c:ptCount val="5"/>
                <c:pt idx="0">
                  <c:v>2136</c:v>
                </c:pt>
                <c:pt idx="1">
                  <c:v>2196</c:v>
                </c:pt>
                <c:pt idx="2">
                  <c:v>1226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alpharuns!$V$40</c:f>
              <c:strCache>
                <c:ptCount val="1"/>
                <c:pt idx="0">
                  <c:v>bias=25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alpharuns!$V$41:$V$45</c:f>
              <c:numCache>
                <c:formatCode>General</c:formatCode>
                <c:ptCount val="5"/>
                <c:pt idx="0">
                  <c:v>1145</c:v>
                </c:pt>
                <c:pt idx="1">
                  <c:v>1536</c:v>
                </c:pt>
                <c:pt idx="2">
                  <c:v>1083</c:v>
                </c:pt>
                <c:pt idx="3">
                  <c:v>22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alpharuns!$W$40</c:f>
              <c:strCache>
                <c:ptCount val="1"/>
                <c:pt idx="0">
                  <c:v>bias=50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alpharuns!$W$41:$W$45</c:f>
              <c:numCache>
                <c:formatCode>General</c:formatCode>
                <c:ptCount val="5"/>
                <c:pt idx="0">
                  <c:v>1076</c:v>
                </c:pt>
                <c:pt idx="1">
                  <c:v>1522</c:v>
                </c:pt>
                <c:pt idx="2">
                  <c:v>1078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alpharuns!$X$40</c:f>
              <c:strCache>
                <c:ptCount val="1"/>
                <c:pt idx="0">
                  <c:v>bias=75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alpharuns!$X$41:$X$45</c:f>
              <c:numCache>
                <c:formatCode>General</c:formatCode>
                <c:ptCount val="5"/>
                <c:pt idx="0">
                  <c:v>1073</c:v>
                </c:pt>
                <c:pt idx="1">
                  <c:v>1522</c:v>
                </c:pt>
                <c:pt idx="2">
                  <c:v>1078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alpharuns!$Y$40</c:f>
              <c:strCache>
                <c:ptCount val="1"/>
                <c:pt idx="0">
                  <c:v>bias=10 and bias=25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alpharuns!$Y$41:$Y$45</c:f>
              <c:numCache>
                <c:formatCode>General</c:formatCode>
                <c:ptCount val="5"/>
                <c:pt idx="0">
                  <c:v>2196</c:v>
                </c:pt>
                <c:pt idx="1">
                  <c:v>2340</c:v>
                </c:pt>
                <c:pt idx="2">
                  <c:v>1408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alpharuns!$Z$40</c:f>
              <c:strCache>
                <c:ptCount val="1"/>
                <c:pt idx="0">
                  <c:v>bias=10 and bias=50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alpharuns!$Z$41:$Z$45</c:f>
              <c:numCache>
                <c:formatCode>General</c:formatCode>
                <c:ptCount val="5"/>
                <c:pt idx="0">
                  <c:v>2192</c:v>
                </c:pt>
                <c:pt idx="1">
                  <c:v>2340</c:v>
                </c:pt>
                <c:pt idx="2">
                  <c:v>1407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alpharuns!$AA$40</c:f>
              <c:strCache>
                <c:ptCount val="1"/>
                <c:pt idx="0">
                  <c:v>bias=10 and bias=75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alpharuns!$AA$41:$AA$45</c:f>
              <c:numCache>
                <c:formatCode>General</c:formatCode>
                <c:ptCount val="5"/>
                <c:pt idx="0">
                  <c:v>2190</c:v>
                </c:pt>
                <c:pt idx="1">
                  <c:v>2340</c:v>
                </c:pt>
                <c:pt idx="2">
                  <c:v>1407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alpharuns!$AB$40</c:f>
              <c:strCache>
                <c:ptCount val="1"/>
                <c:pt idx="0">
                  <c:v>bias=25 and bias=50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alpharuns!$AB$41:$AB$45</c:f>
              <c:numCache>
                <c:formatCode>General</c:formatCode>
                <c:ptCount val="5"/>
                <c:pt idx="0">
                  <c:v>1153</c:v>
                </c:pt>
                <c:pt idx="1">
                  <c:v>1538</c:v>
                </c:pt>
                <c:pt idx="2">
                  <c:v>1084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alpharuns!$AC$40</c:f>
              <c:strCache>
                <c:ptCount val="1"/>
                <c:pt idx="0">
                  <c:v>bias=25 and bias=75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alpharuns!$AC$41:$AC$45</c:f>
              <c:numCache>
                <c:formatCode>General</c:formatCode>
                <c:ptCount val="5"/>
                <c:pt idx="0">
                  <c:v>1151</c:v>
                </c:pt>
                <c:pt idx="1">
                  <c:v>1538</c:v>
                </c:pt>
                <c:pt idx="2">
                  <c:v>1084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alpharuns!$AD$40</c:f>
              <c:strCache>
                <c:ptCount val="1"/>
                <c:pt idx="0">
                  <c:v>bias=50 and bias=75</c:v>
                </c:pt>
              </c:strCache>
            </c:strRef>
          </c:tx>
          <c:cat>
            <c:numRef>
              <c:f>alpharuns!$R$41:$R$45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cat>
          <c:val>
            <c:numRef>
              <c:f>alpharuns!$AD$41:$AD$45</c:f>
              <c:numCache>
                <c:formatCode>General</c:formatCode>
                <c:ptCount val="5"/>
                <c:pt idx="0">
                  <c:v>1077</c:v>
                </c:pt>
                <c:pt idx="1">
                  <c:v>1522</c:v>
                </c:pt>
                <c:pt idx="2">
                  <c:v>1078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53216"/>
        <c:axId val="242555520"/>
      </c:lineChart>
      <c:catAx>
        <c:axId val="2425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Frequency of sending a message in ms</a:t>
                </a:r>
              </a:p>
            </c:rich>
          </c:tx>
          <c:layout>
            <c:manualLayout>
              <c:xMode val="edge"/>
              <c:yMode val="edge"/>
              <c:x val="0.13948443944506936"/>
              <c:y val="0.922327527240913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2555520"/>
        <c:crosses val="autoZero"/>
        <c:auto val="1"/>
        <c:lblAlgn val="ctr"/>
        <c:lblOffset val="100"/>
        <c:noMultiLvlLbl val="0"/>
      </c:catAx>
      <c:valAx>
        <c:axId val="242555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No. of cuts detected</a:t>
                </a:r>
              </a:p>
            </c:rich>
          </c:tx>
          <c:layout>
            <c:manualLayout>
              <c:xMode val="edge"/>
              <c:yMode val="edge"/>
              <c:x val="1.0561892691170258E-2"/>
              <c:y val="0.282949228924732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255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090410573678291"/>
          <c:y val="0.1165443535244369"/>
          <c:w val="0.35909589426321709"/>
          <c:h val="0.87674731567644959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.25" r="0.25" t="0" header="0.05" footer="0.0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Standard</a:t>
            </a:r>
            <a:r>
              <a:rPr lang="en-US" sz="1400" baseline="0"/>
              <a:t> Biased Clocks - Effect of message delay</a:t>
            </a:r>
            <a:endParaRPr lang="en-US" sz="14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837729658792651"/>
          <c:y val="0.1475456335003579"/>
          <c:w val="0.5374610134832607"/>
          <c:h val="0.71436799093295156"/>
        </c:manualLayout>
      </c:layout>
      <c:lineChart>
        <c:grouping val="standard"/>
        <c:varyColors val="0"/>
        <c:ser>
          <c:idx val="0"/>
          <c:order val="0"/>
          <c:tx>
            <c:strRef>
              <c:f>deltaruns!$B$47</c:f>
              <c:strCache>
                <c:ptCount val="1"/>
                <c:pt idx="0">
                  <c:v>Base Truth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deltaruns!$B$48:$B$55</c:f>
              <c:numCache>
                <c:formatCode>General</c:formatCode>
                <c:ptCount val="8"/>
                <c:pt idx="0">
                  <c:v>8101</c:v>
                </c:pt>
                <c:pt idx="1">
                  <c:v>8544</c:v>
                </c:pt>
                <c:pt idx="2">
                  <c:v>9456</c:v>
                </c:pt>
                <c:pt idx="3">
                  <c:v>9859</c:v>
                </c:pt>
                <c:pt idx="4">
                  <c:v>9962</c:v>
                </c:pt>
                <c:pt idx="5">
                  <c:v>9985</c:v>
                </c:pt>
                <c:pt idx="6">
                  <c:v>9986</c:v>
                </c:pt>
                <c:pt idx="7">
                  <c:v>9981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deltaruns!$C$47</c:f>
              <c:strCache>
                <c:ptCount val="1"/>
                <c:pt idx="0">
                  <c:v>HLC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deltaruns!$C$48:$C$55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  <c:pt idx="5">
                  <c:v>26</c:v>
                </c:pt>
                <c:pt idx="6">
                  <c:v>25</c:v>
                </c:pt>
                <c:pt idx="7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deltaruns!$D$47</c:f>
              <c:strCache>
                <c:ptCount val="1"/>
                <c:pt idx="0">
                  <c:v>bias=10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deltaruns!$D$48:$D$55</c:f>
              <c:numCache>
                <c:formatCode>General</c:formatCode>
                <c:ptCount val="8"/>
                <c:pt idx="0">
                  <c:v>60</c:v>
                </c:pt>
                <c:pt idx="1">
                  <c:v>81</c:v>
                </c:pt>
                <c:pt idx="2">
                  <c:v>425</c:v>
                </c:pt>
                <c:pt idx="3">
                  <c:v>2113</c:v>
                </c:pt>
                <c:pt idx="4">
                  <c:v>2250</c:v>
                </c:pt>
                <c:pt idx="5">
                  <c:v>2032</c:v>
                </c:pt>
                <c:pt idx="6">
                  <c:v>2000</c:v>
                </c:pt>
                <c:pt idx="7">
                  <c:v>2072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deltaruns!$E$47</c:f>
              <c:strCache>
                <c:ptCount val="1"/>
                <c:pt idx="0">
                  <c:v>bias=25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deltaruns!$E$48:$E$55</c:f>
              <c:numCache>
                <c:formatCode>General</c:formatCode>
                <c:ptCount val="8"/>
                <c:pt idx="0">
                  <c:v>49</c:v>
                </c:pt>
                <c:pt idx="1">
                  <c:v>53</c:v>
                </c:pt>
                <c:pt idx="2">
                  <c:v>303</c:v>
                </c:pt>
                <c:pt idx="3">
                  <c:v>1553</c:v>
                </c:pt>
                <c:pt idx="4">
                  <c:v>6116</c:v>
                </c:pt>
                <c:pt idx="5">
                  <c:v>7157</c:v>
                </c:pt>
                <c:pt idx="6">
                  <c:v>6932</c:v>
                </c:pt>
                <c:pt idx="7">
                  <c:v>6949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deltaruns!$F$47</c:f>
              <c:strCache>
                <c:ptCount val="1"/>
                <c:pt idx="0">
                  <c:v>bias=50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deltaruns!$F$48:$F$55</c:f>
              <c:numCache>
                <c:formatCode>General</c:formatCode>
                <c:ptCount val="8"/>
                <c:pt idx="0">
                  <c:v>49</c:v>
                </c:pt>
                <c:pt idx="1">
                  <c:v>52</c:v>
                </c:pt>
                <c:pt idx="2">
                  <c:v>298</c:v>
                </c:pt>
                <c:pt idx="3">
                  <c:v>1541</c:v>
                </c:pt>
                <c:pt idx="4">
                  <c:v>5992</c:v>
                </c:pt>
                <c:pt idx="5">
                  <c:v>8529</c:v>
                </c:pt>
                <c:pt idx="6">
                  <c:v>8463</c:v>
                </c:pt>
                <c:pt idx="7">
                  <c:v>8486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deltaruns!$G$47</c:f>
              <c:strCache>
                <c:ptCount val="1"/>
                <c:pt idx="0">
                  <c:v>bias=75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deltaruns!$G$48:$G$55</c:f>
              <c:numCache>
                <c:formatCode>General</c:formatCode>
                <c:ptCount val="8"/>
                <c:pt idx="0">
                  <c:v>49</c:v>
                </c:pt>
                <c:pt idx="1">
                  <c:v>52</c:v>
                </c:pt>
                <c:pt idx="2">
                  <c:v>298</c:v>
                </c:pt>
                <c:pt idx="3">
                  <c:v>1541</c:v>
                </c:pt>
                <c:pt idx="4">
                  <c:v>5992</c:v>
                </c:pt>
                <c:pt idx="5">
                  <c:v>8471</c:v>
                </c:pt>
                <c:pt idx="6">
                  <c:v>8576</c:v>
                </c:pt>
                <c:pt idx="7">
                  <c:v>8594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deltaruns!$H$47</c:f>
              <c:strCache>
                <c:ptCount val="1"/>
                <c:pt idx="0">
                  <c:v>bias=10 and bias=25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deltaruns!$H$48:$H$55</c:f>
              <c:numCache>
                <c:formatCode>General</c:formatCode>
                <c:ptCount val="8"/>
                <c:pt idx="0">
                  <c:v>61</c:v>
                </c:pt>
                <c:pt idx="1">
                  <c:v>82</c:v>
                </c:pt>
                <c:pt idx="2">
                  <c:v>445</c:v>
                </c:pt>
                <c:pt idx="3">
                  <c:v>3007</c:v>
                </c:pt>
                <c:pt idx="4">
                  <c:v>6539</c:v>
                </c:pt>
                <c:pt idx="5">
                  <c:v>7220</c:v>
                </c:pt>
                <c:pt idx="6">
                  <c:v>6980</c:v>
                </c:pt>
                <c:pt idx="7">
                  <c:v>7001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deltaruns!$I$47</c:f>
              <c:strCache>
                <c:ptCount val="1"/>
                <c:pt idx="0">
                  <c:v>bias=10 and bias=50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deltaruns!$I$48:$I$55</c:f>
              <c:numCache>
                <c:formatCode>General</c:formatCode>
                <c:ptCount val="8"/>
                <c:pt idx="0">
                  <c:v>61</c:v>
                </c:pt>
                <c:pt idx="1">
                  <c:v>82</c:v>
                </c:pt>
                <c:pt idx="2">
                  <c:v>444</c:v>
                </c:pt>
                <c:pt idx="3">
                  <c:v>2995</c:v>
                </c:pt>
                <c:pt idx="4">
                  <c:v>6450</c:v>
                </c:pt>
                <c:pt idx="5">
                  <c:v>8580</c:v>
                </c:pt>
                <c:pt idx="6">
                  <c:v>8478</c:v>
                </c:pt>
                <c:pt idx="7">
                  <c:v>8499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deltaruns!$J$47</c:f>
              <c:strCache>
                <c:ptCount val="1"/>
                <c:pt idx="0">
                  <c:v>bias=10 and bias=75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deltaruns!$J$48:$J$55</c:f>
              <c:numCache>
                <c:formatCode>General</c:formatCode>
                <c:ptCount val="8"/>
                <c:pt idx="0">
                  <c:v>61</c:v>
                </c:pt>
                <c:pt idx="1">
                  <c:v>82</c:v>
                </c:pt>
                <c:pt idx="2">
                  <c:v>444</c:v>
                </c:pt>
                <c:pt idx="3">
                  <c:v>2995</c:v>
                </c:pt>
                <c:pt idx="4">
                  <c:v>6450</c:v>
                </c:pt>
                <c:pt idx="5">
                  <c:v>8557</c:v>
                </c:pt>
                <c:pt idx="6">
                  <c:v>8656</c:v>
                </c:pt>
                <c:pt idx="7">
                  <c:v>8668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deltaruns!$K$47</c:f>
              <c:strCache>
                <c:ptCount val="1"/>
                <c:pt idx="0">
                  <c:v>bias=25 and bias=50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deltaruns!$K$48:$K$55</c:f>
              <c:numCache>
                <c:formatCode>General</c:formatCode>
                <c:ptCount val="8"/>
                <c:pt idx="0">
                  <c:v>49</c:v>
                </c:pt>
                <c:pt idx="1">
                  <c:v>53</c:v>
                </c:pt>
                <c:pt idx="2">
                  <c:v>303</c:v>
                </c:pt>
                <c:pt idx="3">
                  <c:v>1556</c:v>
                </c:pt>
                <c:pt idx="4">
                  <c:v>6195</c:v>
                </c:pt>
                <c:pt idx="5">
                  <c:v>9055</c:v>
                </c:pt>
                <c:pt idx="6">
                  <c:v>8696</c:v>
                </c:pt>
                <c:pt idx="7">
                  <c:v>8709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deltaruns!$L$47</c:f>
              <c:strCache>
                <c:ptCount val="1"/>
                <c:pt idx="0">
                  <c:v>bias=25 and bias=75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deltaruns!$L$48:$L$55</c:f>
              <c:numCache>
                <c:formatCode>General</c:formatCode>
                <c:ptCount val="8"/>
                <c:pt idx="0">
                  <c:v>49</c:v>
                </c:pt>
                <c:pt idx="1">
                  <c:v>53</c:v>
                </c:pt>
                <c:pt idx="2">
                  <c:v>303</c:v>
                </c:pt>
                <c:pt idx="3">
                  <c:v>1556</c:v>
                </c:pt>
                <c:pt idx="4">
                  <c:v>6198</c:v>
                </c:pt>
                <c:pt idx="5">
                  <c:v>9082</c:v>
                </c:pt>
                <c:pt idx="6">
                  <c:v>9273</c:v>
                </c:pt>
                <c:pt idx="7">
                  <c:v>9288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deltaruns!$M$47</c:f>
              <c:strCache>
                <c:ptCount val="1"/>
                <c:pt idx="0">
                  <c:v>bias=50 and bias=75</c:v>
                </c:pt>
              </c:strCache>
            </c:strRef>
          </c:tx>
          <c:cat>
            <c:numRef>
              <c:f>deltaruns!$A$48:$A$55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deltaruns!$M$48:$M$55</c:f>
              <c:numCache>
                <c:formatCode>General</c:formatCode>
                <c:ptCount val="8"/>
                <c:pt idx="0">
                  <c:v>49</c:v>
                </c:pt>
                <c:pt idx="1">
                  <c:v>52</c:v>
                </c:pt>
                <c:pt idx="2">
                  <c:v>298</c:v>
                </c:pt>
                <c:pt idx="3">
                  <c:v>1541</c:v>
                </c:pt>
                <c:pt idx="4">
                  <c:v>5995</c:v>
                </c:pt>
                <c:pt idx="5">
                  <c:v>8929</c:v>
                </c:pt>
                <c:pt idx="6">
                  <c:v>8961</c:v>
                </c:pt>
                <c:pt idx="7">
                  <c:v>8994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25696"/>
        <c:axId val="77727616"/>
      </c:lineChart>
      <c:catAx>
        <c:axId val="7772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Message</a:t>
                </a:r>
                <a:r>
                  <a:rPr lang="en-US" sz="1200" baseline="0"/>
                  <a:t> delay in ms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3124387576552932"/>
              <c:y val="0.92271534240038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727616"/>
        <c:crosses val="autoZero"/>
        <c:auto val="1"/>
        <c:lblAlgn val="ctr"/>
        <c:lblOffset val="100"/>
        <c:noMultiLvlLbl val="0"/>
      </c:catAx>
      <c:valAx>
        <c:axId val="77727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No. of cuts detected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2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2749135920748"/>
          <c:y val="0.11276648645415049"/>
          <c:w val="0.32941815614302966"/>
          <c:h val="0.87876879026485322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.25" r="0.25" t="0" header="0.05" footer="0.0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Extended Biased clocks</a:t>
            </a:r>
            <a:r>
              <a:rPr lang="en-US" sz="1400" baseline="0"/>
              <a:t> - Effect of message delay</a:t>
            </a:r>
            <a:endParaRPr lang="en-US" sz="14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1905484904691"/>
          <c:y val="0.15720734908136483"/>
          <c:w val="0.49980881816159295"/>
          <c:h val="0.68572979693327807"/>
        </c:manualLayout>
      </c:layout>
      <c:lineChart>
        <c:grouping val="standard"/>
        <c:varyColors val="0"/>
        <c:ser>
          <c:idx val="0"/>
          <c:order val="0"/>
          <c:tx>
            <c:strRef>
              <c:f>deltaruns!$S$47</c:f>
              <c:strCache>
                <c:ptCount val="1"/>
                <c:pt idx="0">
                  <c:v>Base Truth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deltaruns!$S$48:$S$55</c:f>
              <c:numCache>
                <c:formatCode>General</c:formatCode>
                <c:ptCount val="8"/>
                <c:pt idx="0">
                  <c:v>8101</c:v>
                </c:pt>
                <c:pt idx="1">
                  <c:v>8544</c:v>
                </c:pt>
                <c:pt idx="2">
                  <c:v>9456</c:v>
                </c:pt>
                <c:pt idx="3">
                  <c:v>9859</c:v>
                </c:pt>
                <c:pt idx="4">
                  <c:v>9962</c:v>
                </c:pt>
                <c:pt idx="5">
                  <c:v>9985</c:v>
                </c:pt>
                <c:pt idx="6">
                  <c:v>9986</c:v>
                </c:pt>
                <c:pt idx="7">
                  <c:v>9981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deltaruns!$T$47</c:f>
              <c:strCache>
                <c:ptCount val="1"/>
                <c:pt idx="0">
                  <c:v>HLC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deltaruns!$T$48:$T$55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  <c:pt idx="5">
                  <c:v>26</c:v>
                </c:pt>
                <c:pt idx="6">
                  <c:v>25</c:v>
                </c:pt>
                <c:pt idx="7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deltaruns!$U$47</c:f>
              <c:strCache>
                <c:ptCount val="1"/>
                <c:pt idx="0">
                  <c:v>bias=10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deltaruns!$U$48:$U$55</c:f>
              <c:numCache>
                <c:formatCode>General</c:formatCode>
                <c:ptCount val="8"/>
                <c:pt idx="0">
                  <c:v>60</c:v>
                </c:pt>
                <c:pt idx="1">
                  <c:v>90</c:v>
                </c:pt>
                <c:pt idx="2">
                  <c:v>430</c:v>
                </c:pt>
                <c:pt idx="3">
                  <c:v>2196</c:v>
                </c:pt>
                <c:pt idx="4">
                  <c:v>6691</c:v>
                </c:pt>
                <c:pt idx="5">
                  <c:v>8137</c:v>
                </c:pt>
                <c:pt idx="6">
                  <c:v>8084</c:v>
                </c:pt>
                <c:pt idx="7">
                  <c:v>5921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deltaruns!$V$47</c:f>
              <c:strCache>
                <c:ptCount val="1"/>
                <c:pt idx="0">
                  <c:v>bias=25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deltaruns!$V$48:$V$55</c:f>
              <c:numCache>
                <c:formatCode>General</c:formatCode>
                <c:ptCount val="8"/>
                <c:pt idx="0">
                  <c:v>51</c:v>
                </c:pt>
                <c:pt idx="1">
                  <c:v>65</c:v>
                </c:pt>
                <c:pt idx="2">
                  <c:v>317</c:v>
                </c:pt>
                <c:pt idx="3">
                  <c:v>1536</c:v>
                </c:pt>
                <c:pt idx="4">
                  <c:v>5978</c:v>
                </c:pt>
                <c:pt idx="5">
                  <c:v>8429</c:v>
                </c:pt>
                <c:pt idx="6">
                  <c:v>8491</c:v>
                </c:pt>
                <c:pt idx="7">
                  <c:v>7806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deltaruns!$W$47</c:f>
              <c:strCache>
                <c:ptCount val="1"/>
                <c:pt idx="0">
                  <c:v>bias=50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deltaruns!$W$48:$W$55</c:f>
              <c:numCache>
                <c:formatCode>General</c:formatCode>
                <c:ptCount val="8"/>
                <c:pt idx="0">
                  <c:v>51</c:v>
                </c:pt>
                <c:pt idx="1">
                  <c:v>64</c:v>
                </c:pt>
                <c:pt idx="2">
                  <c:v>312</c:v>
                </c:pt>
                <c:pt idx="3">
                  <c:v>1522</c:v>
                </c:pt>
                <c:pt idx="4">
                  <c:v>5871</c:v>
                </c:pt>
                <c:pt idx="5">
                  <c:v>8392</c:v>
                </c:pt>
                <c:pt idx="6">
                  <c:v>8521</c:v>
                </c:pt>
                <c:pt idx="7">
                  <c:v>8445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deltaruns!$X$47</c:f>
              <c:strCache>
                <c:ptCount val="1"/>
                <c:pt idx="0">
                  <c:v>bias=75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deltaruns!$X$48:$X$55</c:f>
              <c:numCache>
                <c:formatCode>General</c:formatCode>
                <c:ptCount val="8"/>
                <c:pt idx="0">
                  <c:v>51</c:v>
                </c:pt>
                <c:pt idx="1">
                  <c:v>64</c:v>
                </c:pt>
                <c:pt idx="2">
                  <c:v>312</c:v>
                </c:pt>
                <c:pt idx="3">
                  <c:v>1522</c:v>
                </c:pt>
                <c:pt idx="4">
                  <c:v>5872</c:v>
                </c:pt>
                <c:pt idx="5">
                  <c:v>8391</c:v>
                </c:pt>
                <c:pt idx="6">
                  <c:v>8524</c:v>
                </c:pt>
                <c:pt idx="7">
                  <c:v>8526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deltaruns!$Y$47</c:f>
              <c:strCache>
                <c:ptCount val="1"/>
                <c:pt idx="0">
                  <c:v>bias=10 and bias=25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deltaruns!$Y$48:$Y$55</c:f>
              <c:numCache>
                <c:formatCode>General</c:formatCode>
                <c:ptCount val="8"/>
                <c:pt idx="0">
                  <c:v>62</c:v>
                </c:pt>
                <c:pt idx="1">
                  <c:v>91</c:v>
                </c:pt>
                <c:pt idx="2">
                  <c:v>449</c:v>
                </c:pt>
                <c:pt idx="3">
                  <c:v>2340</c:v>
                </c:pt>
                <c:pt idx="4">
                  <c:v>7366</c:v>
                </c:pt>
                <c:pt idx="5">
                  <c:v>8840</c:v>
                </c:pt>
                <c:pt idx="6">
                  <c:v>8720</c:v>
                </c:pt>
                <c:pt idx="7">
                  <c:v>7941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deltaruns!$Z$47</c:f>
              <c:strCache>
                <c:ptCount val="1"/>
                <c:pt idx="0">
                  <c:v>bias=10 and bias=50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deltaruns!$Z$48:$Z$55</c:f>
              <c:numCache>
                <c:formatCode>General</c:formatCode>
                <c:ptCount val="8"/>
                <c:pt idx="0">
                  <c:v>62</c:v>
                </c:pt>
                <c:pt idx="1">
                  <c:v>91</c:v>
                </c:pt>
                <c:pt idx="2">
                  <c:v>448</c:v>
                </c:pt>
                <c:pt idx="3">
                  <c:v>2340</c:v>
                </c:pt>
                <c:pt idx="4">
                  <c:v>7378</c:v>
                </c:pt>
                <c:pt idx="5">
                  <c:v>8843</c:v>
                </c:pt>
                <c:pt idx="6">
                  <c:v>8763</c:v>
                </c:pt>
                <c:pt idx="7">
                  <c:v>8595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deltaruns!$AA$47</c:f>
              <c:strCache>
                <c:ptCount val="1"/>
                <c:pt idx="0">
                  <c:v>bias=10 and bias=75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deltaruns!$AA$48:$AA$55</c:f>
              <c:numCache>
                <c:formatCode>General</c:formatCode>
                <c:ptCount val="8"/>
                <c:pt idx="0">
                  <c:v>62</c:v>
                </c:pt>
                <c:pt idx="1">
                  <c:v>91</c:v>
                </c:pt>
                <c:pt idx="2">
                  <c:v>448</c:v>
                </c:pt>
                <c:pt idx="3">
                  <c:v>2340</c:v>
                </c:pt>
                <c:pt idx="4">
                  <c:v>7378</c:v>
                </c:pt>
                <c:pt idx="5">
                  <c:v>8855</c:v>
                </c:pt>
                <c:pt idx="6">
                  <c:v>8754</c:v>
                </c:pt>
                <c:pt idx="7">
                  <c:v>8674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deltaruns!$AB$47</c:f>
              <c:strCache>
                <c:ptCount val="1"/>
                <c:pt idx="0">
                  <c:v>bias=25 and bias=50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deltaruns!$AB$48:$AB$55</c:f>
              <c:numCache>
                <c:formatCode>General</c:formatCode>
                <c:ptCount val="8"/>
                <c:pt idx="0">
                  <c:v>51</c:v>
                </c:pt>
                <c:pt idx="1">
                  <c:v>65</c:v>
                </c:pt>
                <c:pt idx="2">
                  <c:v>317</c:v>
                </c:pt>
                <c:pt idx="3">
                  <c:v>1538</c:v>
                </c:pt>
                <c:pt idx="4">
                  <c:v>6043</c:v>
                </c:pt>
                <c:pt idx="5">
                  <c:v>8724</c:v>
                </c:pt>
                <c:pt idx="6">
                  <c:v>8744</c:v>
                </c:pt>
                <c:pt idx="7">
                  <c:v>8653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deltaruns!$AC$47</c:f>
              <c:strCache>
                <c:ptCount val="1"/>
                <c:pt idx="0">
                  <c:v>bias=25 and bias=75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deltaruns!$AC$48:$AC$55</c:f>
              <c:numCache>
                <c:formatCode>General</c:formatCode>
                <c:ptCount val="8"/>
                <c:pt idx="0">
                  <c:v>51</c:v>
                </c:pt>
                <c:pt idx="1">
                  <c:v>65</c:v>
                </c:pt>
                <c:pt idx="2">
                  <c:v>317</c:v>
                </c:pt>
                <c:pt idx="3">
                  <c:v>1538</c:v>
                </c:pt>
                <c:pt idx="4">
                  <c:v>6044</c:v>
                </c:pt>
                <c:pt idx="5">
                  <c:v>8728</c:v>
                </c:pt>
                <c:pt idx="6">
                  <c:v>8750</c:v>
                </c:pt>
                <c:pt idx="7">
                  <c:v>8730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deltaruns!$AD$47</c:f>
              <c:strCache>
                <c:ptCount val="1"/>
                <c:pt idx="0">
                  <c:v>bias=50 and bias=75</c:v>
                </c:pt>
              </c:strCache>
            </c:strRef>
          </c:tx>
          <c:cat>
            <c:numRef>
              <c:f>deltaruns!$R$48:$R$55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cat>
          <c:val>
            <c:numRef>
              <c:f>deltaruns!$AD$48:$AD$55</c:f>
              <c:numCache>
                <c:formatCode>General</c:formatCode>
                <c:ptCount val="8"/>
                <c:pt idx="0">
                  <c:v>51</c:v>
                </c:pt>
                <c:pt idx="1">
                  <c:v>64</c:v>
                </c:pt>
                <c:pt idx="2">
                  <c:v>312</c:v>
                </c:pt>
                <c:pt idx="3">
                  <c:v>1522</c:v>
                </c:pt>
                <c:pt idx="4">
                  <c:v>5872</c:v>
                </c:pt>
                <c:pt idx="5">
                  <c:v>8427</c:v>
                </c:pt>
                <c:pt idx="6">
                  <c:v>8593</c:v>
                </c:pt>
                <c:pt idx="7">
                  <c:v>8681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49248"/>
        <c:axId val="77755520"/>
      </c:lineChart>
      <c:catAx>
        <c:axId val="777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Message</a:t>
                </a:r>
                <a:r>
                  <a:rPr lang="en-US" sz="1200" baseline="0"/>
                  <a:t> delay in ms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5232015841548161"/>
              <c:y val="0.924919510061242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755520"/>
        <c:crosses val="autoZero"/>
        <c:auto val="1"/>
        <c:lblAlgn val="ctr"/>
        <c:lblOffset val="100"/>
        <c:noMultiLvlLbl val="0"/>
      </c:catAx>
      <c:valAx>
        <c:axId val="77755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No.</a:t>
                </a:r>
                <a:r>
                  <a:rPr lang="en-US" sz="1200" baseline="0"/>
                  <a:t> of cuts detected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4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59994294914657"/>
          <c:y val="0.12505670587472861"/>
          <c:w val="0.36088334891914614"/>
          <c:h val="0.8420875811576185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.25" r="0.25" t="0" header="0.05" footer="0.0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Non-uniform inter-cluster</a:t>
            </a:r>
            <a:r>
              <a:rPr lang="en-US" b="1" baseline="0">
                <a:solidFill>
                  <a:sysClr val="windowText" lastClr="000000"/>
                </a:solidFill>
              </a:rPr>
              <a:t> message distribution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14808106211059"/>
          <c:y val="0.13497660463694156"/>
          <c:w val="0.86403974930890304"/>
          <c:h val="0.38604175546432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'non-uniform-msg'!$A$4</c:f>
              <c:strCache>
                <c:ptCount val="1"/>
                <c:pt idx="0">
                  <c:v>Base Truth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'non-uniform-msg'!$A$6</c:f>
              <c:numCache>
                <c:formatCode>General</c:formatCode>
                <c:ptCount val="1"/>
                <c:pt idx="0">
                  <c:v>9914</c:v>
                </c:pt>
              </c:numCache>
            </c:numRef>
          </c:val>
        </c:ser>
        <c:ser>
          <c:idx val="1"/>
          <c:order val="1"/>
          <c:tx>
            <c:strRef>
              <c:f>'non-uniform-msg'!$B$4</c:f>
              <c:strCache>
                <c:ptCount val="1"/>
                <c:pt idx="0">
                  <c:v>HLC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'non-uniform-msg'!$B$6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'non-uniform-msg'!$C$4</c:f>
              <c:strCache>
                <c:ptCount val="1"/>
                <c:pt idx="0">
                  <c:v>(BHLC)bias=10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'non-uniform-msg'!$C$6</c:f>
              <c:numCache>
                <c:formatCode>General</c:formatCode>
                <c:ptCount val="1"/>
                <c:pt idx="0">
                  <c:v>1972</c:v>
                </c:pt>
              </c:numCache>
            </c:numRef>
          </c:val>
        </c:ser>
        <c:ser>
          <c:idx val="3"/>
          <c:order val="3"/>
          <c:tx>
            <c:strRef>
              <c:f>'non-uniform-msg'!$D$4</c:f>
              <c:strCache>
                <c:ptCount val="1"/>
                <c:pt idx="0">
                  <c:v>(BHLC)bias=10 and bias=75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'non-uniform-msg'!$D$6</c:f>
              <c:numCache>
                <c:formatCode>General</c:formatCode>
                <c:ptCount val="1"/>
                <c:pt idx="0">
                  <c:v>2574</c:v>
                </c:pt>
              </c:numCache>
            </c:numRef>
          </c:val>
        </c:ser>
        <c:ser>
          <c:idx val="4"/>
          <c:order val="4"/>
          <c:tx>
            <c:strRef>
              <c:f>'non-uniform-msg'!$E$4</c:f>
              <c:strCache>
                <c:ptCount val="1"/>
                <c:pt idx="0">
                  <c:v>(BHLCr)bias=10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'non-uniform-msg'!$E$6</c:f>
              <c:numCache>
                <c:formatCode>General</c:formatCode>
                <c:ptCount val="1"/>
                <c:pt idx="0">
                  <c:v>2078</c:v>
                </c:pt>
              </c:numCache>
            </c:numRef>
          </c:val>
        </c:ser>
        <c:ser>
          <c:idx val="5"/>
          <c:order val="5"/>
          <c:tx>
            <c:strRef>
              <c:f>'non-uniform-msg'!$F$4</c:f>
              <c:strCache>
                <c:ptCount val="1"/>
                <c:pt idx="0">
                  <c:v>(BHLCr)bias=10 and bias=75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'non-uniform-msg'!$F$6</c:f>
              <c:numCache>
                <c:formatCode>General</c:formatCode>
                <c:ptCount val="1"/>
                <c:pt idx="0">
                  <c:v>2666</c:v>
                </c:pt>
              </c:numCache>
            </c:numRef>
          </c:val>
        </c:ser>
        <c:ser>
          <c:idx val="10"/>
          <c:order val="6"/>
          <c:tx>
            <c:strRef>
              <c:f>'non-uniform-msg'!$K$4</c:f>
              <c:strCache>
                <c:ptCount val="1"/>
                <c:pt idx="0">
                  <c:v>(BHLCa)bias=10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'non-uniform-msg'!$K$6</c:f>
              <c:numCache>
                <c:formatCode>General</c:formatCode>
                <c:ptCount val="1"/>
                <c:pt idx="0">
                  <c:v>406</c:v>
                </c:pt>
              </c:numCache>
            </c:numRef>
          </c:val>
        </c:ser>
        <c:ser>
          <c:idx val="11"/>
          <c:order val="7"/>
          <c:tx>
            <c:strRef>
              <c:f>'non-uniform-msg'!$L$4</c:f>
              <c:strCache>
                <c:ptCount val="1"/>
                <c:pt idx="0">
                  <c:v>(BHLCa)bias=10 and bias=75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'non-uniform-msg'!$L$6</c:f>
              <c:numCache>
                <c:formatCode>General</c:formatCode>
                <c:ptCount val="1"/>
                <c:pt idx="0">
                  <c:v>521</c:v>
                </c:pt>
              </c:numCache>
            </c:numRef>
          </c:val>
        </c:ser>
        <c:ser>
          <c:idx val="12"/>
          <c:order val="8"/>
          <c:tx>
            <c:strRef>
              <c:f>'non-uniform-msg'!$M$4</c:f>
              <c:strCache>
                <c:ptCount val="1"/>
                <c:pt idx="0">
                  <c:v>(BHLCra)bias=10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'non-uniform-msg'!$M$6</c:f>
              <c:numCache>
                <c:formatCode>General</c:formatCode>
                <c:ptCount val="1"/>
                <c:pt idx="0">
                  <c:v>491</c:v>
                </c:pt>
              </c:numCache>
            </c:numRef>
          </c:val>
        </c:ser>
        <c:ser>
          <c:idx val="13"/>
          <c:order val="9"/>
          <c:tx>
            <c:strRef>
              <c:f>'non-uniform-msg'!$N$4</c:f>
              <c:strCache>
                <c:ptCount val="1"/>
                <c:pt idx="0">
                  <c:v>(BHLCra)bias=10 and bias=75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'non-uniform-msg'!$N$6</c:f>
              <c:numCache>
                <c:formatCode>General</c:formatCode>
                <c:ptCount val="1"/>
                <c:pt idx="0">
                  <c:v>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28576"/>
        <c:axId val="78330496"/>
      </c:barChart>
      <c:catAx>
        <c:axId val="78328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Detection based on timestamping using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78330496"/>
        <c:crosses val="autoZero"/>
        <c:auto val="1"/>
        <c:lblAlgn val="ctr"/>
        <c:lblOffset val="100"/>
        <c:noMultiLvlLbl val="0"/>
      </c:catAx>
      <c:valAx>
        <c:axId val="7833049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No of consistent cuts detected</a:t>
                </a:r>
              </a:p>
            </c:rich>
          </c:tx>
          <c:layout>
            <c:manualLayout>
              <c:xMode val="edge"/>
              <c:yMode val="edge"/>
              <c:x val="0"/>
              <c:y val="6.060185185185185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857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7.9214195183776939E-2"/>
          <c:y val="0.59108022821933581"/>
          <c:w val="0.86959305942270537"/>
          <c:h val="0.40891977178066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.25" r="0.25" t="0" header="0.05" footer="0.0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95252</xdr:colOff>
      <xdr:row>50</xdr:row>
      <xdr:rowOff>180974</xdr:rowOff>
    </xdr:from>
    <xdr:to>
      <xdr:col>11</xdr:col>
      <xdr:colOff>419101</xdr:colOff>
      <xdr:row>67</xdr:row>
      <xdr:rowOff>150395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609598</xdr:colOff>
      <xdr:row>51</xdr:row>
      <xdr:rowOff>9523</xdr:rowOff>
    </xdr:from>
    <xdr:to>
      <xdr:col>22</xdr:col>
      <xdr:colOff>390142</xdr:colOff>
      <xdr:row>67</xdr:row>
      <xdr:rowOff>171067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35</xdr:row>
      <xdr:rowOff>76200</xdr:rowOff>
    </xdr:from>
    <xdr:to>
      <xdr:col>9</xdr:col>
      <xdr:colOff>599694</xdr:colOff>
      <xdr:row>52</xdr:row>
      <xdr:rowOff>47244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35</xdr:row>
      <xdr:rowOff>123824</xdr:rowOff>
    </xdr:from>
    <xdr:to>
      <xdr:col>24</xdr:col>
      <xdr:colOff>542544</xdr:colOff>
      <xdr:row>52</xdr:row>
      <xdr:rowOff>94868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45</xdr:row>
      <xdr:rowOff>114300</xdr:rowOff>
    </xdr:from>
    <xdr:to>
      <xdr:col>8</xdr:col>
      <xdr:colOff>428244</xdr:colOff>
      <xdr:row>62</xdr:row>
      <xdr:rowOff>85344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24</xdr:col>
      <xdr:colOff>542544</xdr:colOff>
      <xdr:row>62</xdr:row>
      <xdr:rowOff>161544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57</xdr:row>
      <xdr:rowOff>76200</xdr:rowOff>
    </xdr:from>
    <xdr:to>
      <xdr:col>10</xdr:col>
      <xdr:colOff>267999</xdr:colOff>
      <xdr:row>74</xdr:row>
      <xdr:rowOff>47244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573921</xdr:colOff>
      <xdr:row>72</xdr:row>
      <xdr:rowOff>161544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480059</xdr:colOff>
      <xdr:row>2</xdr:row>
      <xdr:rowOff>161922</xdr:rowOff>
    </xdr:from>
    <xdr:to>
      <xdr:col>22</xdr:col>
      <xdr:colOff>365378</xdr:colOff>
      <xdr:row>8</xdr:row>
      <xdr:rowOff>304416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4</xdr:row>
      <xdr:rowOff>771524</xdr:rowOff>
    </xdr:from>
    <xdr:to>
      <xdr:col>18</xdr:col>
      <xdr:colOff>131064</xdr:colOff>
      <xdr:row>15</xdr:row>
      <xdr:rowOff>190118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3" workbookViewId="0">
      <selection activeCell="O22" sqref="A14:O22"/>
    </sheetView>
  </sheetViews>
  <sheetFormatPr defaultRowHeight="15" x14ac:dyDescent="0.25"/>
  <cols>
    <col min="4" max="4" width="9.7109375" customWidth="1"/>
    <col min="5" max="5" width="11.7109375" bestFit="1" customWidth="1"/>
    <col min="6" max="6" width="10.42578125" bestFit="1" customWidth="1"/>
    <col min="7" max="7" width="10" customWidth="1"/>
    <col min="8" max="8" width="11.7109375" bestFit="1" customWidth="1"/>
    <col min="9" max="9" width="11.5703125" customWidth="1"/>
    <col min="10" max="10" width="8.7109375" customWidth="1"/>
    <col min="11" max="11" width="11.7109375" bestFit="1" customWidth="1"/>
    <col min="12" max="12" width="11.28515625" customWidth="1"/>
    <col min="13" max="13" width="9.7109375" customWidth="1"/>
    <col min="14" max="14" width="11.7109375" bestFit="1" customWidth="1"/>
    <col min="15" max="15" width="11.7109375" customWidth="1"/>
  </cols>
  <sheetData>
    <row r="1" spans="1:15" thickBot="1" x14ac:dyDescent="0.35">
      <c r="A1" t="s">
        <v>5</v>
      </c>
      <c r="F1" s="5" t="s">
        <v>1</v>
      </c>
    </row>
    <row r="2" spans="1:15" ht="29.45" thickBot="1" x14ac:dyDescent="0.35">
      <c r="A2" s="4" t="s">
        <v>0</v>
      </c>
      <c r="B2" s="6" t="s">
        <v>2</v>
      </c>
      <c r="C2" s="6" t="s">
        <v>3</v>
      </c>
      <c r="D2" s="7" t="s">
        <v>6</v>
      </c>
      <c r="E2" s="6" t="s">
        <v>7</v>
      </c>
      <c r="F2" s="6" t="s">
        <v>4</v>
      </c>
      <c r="G2" s="7" t="s">
        <v>9</v>
      </c>
      <c r="H2" s="6" t="s">
        <v>7</v>
      </c>
      <c r="I2" s="6" t="s">
        <v>4</v>
      </c>
      <c r="J2" s="7" t="s">
        <v>8</v>
      </c>
      <c r="K2" s="6" t="s">
        <v>7</v>
      </c>
      <c r="L2" s="6" t="s">
        <v>4</v>
      </c>
      <c r="M2" s="7" t="s">
        <v>10</v>
      </c>
      <c r="N2" s="6" t="s">
        <v>7</v>
      </c>
      <c r="O2" s="6" t="s">
        <v>4</v>
      </c>
    </row>
    <row r="3" spans="1:15" ht="14.45" x14ac:dyDescent="0.3">
      <c r="A3" s="8">
        <v>1</v>
      </c>
      <c r="B3" s="9">
        <v>7198</v>
      </c>
      <c r="C3" s="9">
        <v>6182</v>
      </c>
      <c r="D3" s="9">
        <v>4581</v>
      </c>
      <c r="E3" s="9">
        <v>4533</v>
      </c>
      <c r="F3" s="9">
        <v>48</v>
      </c>
      <c r="G3" s="9">
        <v>4012</v>
      </c>
      <c r="H3" s="9">
        <v>4001</v>
      </c>
      <c r="I3" s="9">
        <v>11</v>
      </c>
      <c r="J3" s="9">
        <v>4011</v>
      </c>
      <c r="K3" s="9">
        <v>4000</v>
      </c>
      <c r="L3" s="9">
        <v>11</v>
      </c>
      <c r="M3" s="9">
        <v>4011</v>
      </c>
      <c r="N3" s="9">
        <v>4000</v>
      </c>
      <c r="O3" s="9">
        <v>11</v>
      </c>
    </row>
    <row r="4" spans="1:15" ht="14.45" x14ac:dyDescent="0.3">
      <c r="A4" s="3">
        <v>0.5</v>
      </c>
      <c r="B4" s="10">
        <v>8213</v>
      </c>
      <c r="C4" s="10">
        <v>4628</v>
      </c>
      <c r="D4" s="10">
        <v>7816</v>
      </c>
      <c r="E4" s="10">
        <v>7796</v>
      </c>
      <c r="F4" s="10">
        <v>20</v>
      </c>
      <c r="G4" s="10">
        <v>5319</v>
      </c>
      <c r="H4" s="10">
        <v>5316</v>
      </c>
      <c r="I4" s="10">
        <v>3</v>
      </c>
      <c r="J4" s="10">
        <v>5035</v>
      </c>
      <c r="K4" s="10">
        <v>5032</v>
      </c>
      <c r="L4" s="11">
        <v>3</v>
      </c>
      <c r="M4" s="10">
        <v>5034</v>
      </c>
      <c r="N4" s="11">
        <v>5031</v>
      </c>
      <c r="O4" s="11">
        <v>3</v>
      </c>
    </row>
    <row r="5" spans="1:15" ht="14.45" x14ac:dyDescent="0.3">
      <c r="A5" s="3">
        <v>0.2</v>
      </c>
      <c r="B5" s="10">
        <v>7558</v>
      </c>
      <c r="C5" s="10">
        <v>441</v>
      </c>
      <c r="D5" s="10">
        <v>5970</v>
      </c>
      <c r="E5" s="10">
        <v>5963</v>
      </c>
      <c r="F5" s="10">
        <v>7</v>
      </c>
      <c r="G5" s="10">
        <v>3285</v>
      </c>
      <c r="H5" s="10">
        <v>3285</v>
      </c>
      <c r="I5" s="10">
        <v>0</v>
      </c>
      <c r="J5" s="10">
        <v>3166</v>
      </c>
      <c r="K5" s="10">
        <v>3166</v>
      </c>
      <c r="L5" s="10">
        <v>0</v>
      </c>
      <c r="M5" s="10">
        <v>3166</v>
      </c>
      <c r="N5" s="10">
        <v>3166</v>
      </c>
      <c r="O5" s="10">
        <v>0</v>
      </c>
    </row>
    <row r="6" spans="1:15" ht="14.45" x14ac:dyDescent="0.3">
      <c r="K6" s="2"/>
    </row>
    <row r="7" spans="1:15" thickBot="1" x14ac:dyDescent="0.35">
      <c r="A7" t="s">
        <v>11</v>
      </c>
      <c r="F7" s="5" t="s">
        <v>1</v>
      </c>
    </row>
    <row r="8" spans="1:15" ht="29.45" thickBot="1" x14ac:dyDescent="0.35">
      <c r="A8" s="4" t="s">
        <v>12</v>
      </c>
      <c r="B8" s="6" t="s">
        <v>2</v>
      </c>
      <c r="C8" s="6" t="s">
        <v>3</v>
      </c>
      <c r="D8" s="7" t="s">
        <v>6</v>
      </c>
      <c r="E8" s="6" t="s">
        <v>7</v>
      </c>
      <c r="F8" s="6" t="s">
        <v>4</v>
      </c>
      <c r="G8" s="7" t="s">
        <v>9</v>
      </c>
      <c r="H8" s="6" t="s">
        <v>7</v>
      </c>
      <c r="I8" s="6" t="s">
        <v>4</v>
      </c>
      <c r="J8" s="7" t="s">
        <v>8</v>
      </c>
      <c r="K8" s="6" t="s">
        <v>7</v>
      </c>
      <c r="L8" s="6" t="s">
        <v>4</v>
      </c>
      <c r="M8" s="7" t="s">
        <v>10</v>
      </c>
      <c r="N8" s="6" t="s">
        <v>7</v>
      </c>
      <c r="O8" s="6" t="s">
        <v>4</v>
      </c>
    </row>
    <row r="9" spans="1:15" ht="14.45" x14ac:dyDescent="0.3">
      <c r="A9" s="8">
        <v>0.01</v>
      </c>
      <c r="B9" s="9">
        <v>7229</v>
      </c>
      <c r="C9" s="9">
        <v>273</v>
      </c>
      <c r="D9" s="9">
        <v>1933</v>
      </c>
      <c r="E9" s="9">
        <v>1876</v>
      </c>
      <c r="F9" s="9">
        <v>57</v>
      </c>
      <c r="G9" s="9">
        <v>4676</v>
      </c>
      <c r="H9" s="9">
        <v>4663</v>
      </c>
      <c r="I9" s="9">
        <v>13</v>
      </c>
      <c r="J9" s="9">
        <v>3699</v>
      </c>
      <c r="K9" s="9">
        <v>3698</v>
      </c>
      <c r="L9" s="9">
        <v>1</v>
      </c>
      <c r="M9" s="9">
        <v>28</v>
      </c>
      <c r="N9" s="9">
        <v>27</v>
      </c>
      <c r="O9" s="9">
        <v>1</v>
      </c>
    </row>
    <row r="10" spans="1:15" ht="14.45" x14ac:dyDescent="0.3">
      <c r="A10" s="3">
        <v>0.2</v>
      </c>
      <c r="B10" s="10">
        <v>5357</v>
      </c>
      <c r="C10" s="10">
        <v>2</v>
      </c>
      <c r="D10" s="10">
        <v>712</v>
      </c>
      <c r="E10" s="10">
        <v>712</v>
      </c>
      <c r="F10" s="10">
        <v>0</v>
      </c>
      <c r="G10" s="10">
        <v>516</v>
      </c>
      <c r="H10" s="10">
        <v>516</v>
      </c>
      <c r="I10" s="10">
        <v>0</v>
      </c>
      <c r="J10" s="10">
        <v>510</v>
      </c>
      <c r="K10" s="10">
        <v>510</v>
      </c>
      <c r="L10" s="11">
        <v>0</v>
      </c>
      <c r="M10" s="10">
        <v>510</v>
      </c>
      <c r="N10" s="11">
        <v>510</v>
      </c>
      <c r="O10" s="11">
        <v>0</v>
      </c>
    </row>
    <row r="11" spans="1:15" s="5" customFormat="1" ht="14.45" x14ac:dyDescent="0.3">
      <c r="A11" s="3">
        <v>0.5</v>
      </c>
      <c r="B11" s="10">
        <v>115</v>
      </c>
      <c r="C11" s="10">
        <v>0</v>
      </c>
      <c r="D11" s="10">
        <v>9</v>
      </c>
      <c r="E11" s="10" t="s">
        <v>13</v>
      </c>
      <c r="F11" s="10" t="s">
        <v>13</v>
      </c>
      <c r="G11" s="10">
        <v>14</v>
      </c>
      <c r="H11" s="10" t="s">
        <v>13</v>
      </c>
      <c r="I11" s="10" t="s">
        <v>13</v>
      </c>
      <c r="J11" s="10">
        <v>14</v>
      </c>
      <c r="K11" s="10" t="s">
        <v>13</v>
      </c>
      <c r="L11" s="10" t="s">
        <v>13</v>
      </c>
      <c r="M11" s="10">
        <v>14</v>
      </c>
      <c r="N11" s="10" t="s">
        <v>13</v>
      </c>
      <c r="O11" s="10" t="s">
        <v>13</v>
      </c>
    </row>
    <row r="12" spans="1:15" ht="14.45" x14ac:dyDescent="0.3">
      <c r="A12" s="3">
        <v>1</v>
      </c>
      <c r="B12" s="10">
        <v>0</v>
      </c>
      <c r="C12" s="10">
        <v>0</v>
      </c>
      <c r="D12" s="10">
        <v>0</v>
      </c>
      <c r="E12" s="10" t="s">
        <v>13</v>
      </c>
      <c r="F12" s="10" t="s">
        <v>13</v>
      </c>
      <c r="G12" s="10">
        <v>0</v>
      </c>
      <c r="H12" s="10" t="s">
        <v>13</v>
      </c>
      <c r="I12" s="10" t="s">
        <v>13</v>
      </c>
      <c r="J12" s="10">
        <v>0</v>
      </c>
      <c r="K12" s="10" t="s">
        <v>13</v>
      </c>
      <c r="L12" s="10" t="s">
        <v>13</v>
      </c>
      <c r="M12" s="10">
        <v>0</v>
      </c>
      <c r="N12" s="10" t="s">
        <v>13</v>
      </c>
      <c r="O12" s="10" t="s">
        <v>13</v>
      </c>
    </row>
    <row r="14" spans="1:15" thickBot="1" x14ac:dyDescent="0.35">
      <c r="A14" t="s">
        <v>14</v>
      </c>
      <c r="F14" s="5" t="s">
        <v>1</v>
      </c>
    </row>
    <row r="15" spans="1:15" ht="29.45" thickBot="1" x14ac:dyDescent="0.35">
      <c r="A15" s="4" t="s">
        <v>15</v>
      </c>
      <c r="B15" s="6" t="s">
        <v>2</v>
      </c>
      <c r="C15" s="6" t="s">
        <v>3</v>
      </c>
      <c r="D15" s="7" t="s">
        <v>6</v>
      </c>
      <c r="E15" s="6" t="s">
        <v>7</v>
      </c>
      <c r="F15" s="6" t="s">
        <v>4</v>
      </c>
      <c r="G15" s="7" t="s">
        <v>9</v>
      </c>
      <c r="H15" s="6" t="s">
        <v>7</v>
      </c>
      <c r="I15" s="6" t="s">
        <v>4</v>
      </c>
      <c r="J15" s="7" t="s">
        <v>8</v>
      </c>
      <c r="K15" s="6" t="s">
        <v>7</v>
      </c>
      <c r="L15" s="6" t="s">
        <v>4</v>
      </c>
      <c r="M15" s="7" t="s">
        <v>10</v>
      </c>
      <c r="N15" s="6" t="s">
        <v>7</v>
      </c>
      <c r="O15" s="6" t="s">
        <v>4</v>
      </c>
    </row>
    <row r="16" spans="1:15" ht="14.45" x14ac:dyDescent="0.3">
      <c r="A16" s="8">
        <v>1</v>
      </c>
      <c r="B16" s="9">
        <v>5325</v>
      </c>
      <c r="C16" s="9">
        <v>1</v>
      </c>
      <c r="D16" s="9">
        <v>0</v>
      </c>
      <c r="E16" s="10" t="s">
        <v>13</v>
      </c>
      <c r="F16" s="10" t="s">
        <v>13</v>
      </c>
      <c r="G16" s="9">
        <v>0</v>
      </c>
      <c r="H16" s="10" t="s">
        <v>13</v>
      </c>
      <c r="I16" s="10" t="s">
        <v>13</v>
      </c>
      <c r="J16" s="9">
        <v>0</v>
      </c>
      <c r="K16" s="10" t="s">
        <v>13</v>
      </c>
      <c r="L16" s="10" t="s">
        <v>13</v>
      </c>
      <c r="M16" s="9">
        <v>0</v>
      </c>
      <c r="N16" s="10" t="s">
        <v>13</v>
      </c>
      <c r="O16" s="10" t="s">
        <v>13</v>
      </c>
    </row>
    <row r="17" spans="1:22" ht="14.45" x14ac:dyDescent="0.3">
      <c r="A17" s="3">
        <v>2</v>
      </c>
      <c r="B17" s="10">
        <v>5627</v>
      </c>
      <c r="C17" s="10">
        <v>1</v>
      </c>
      <c r="D17" s="10">
        <v>6</v>
      </c>
      <c r="E17" s="10">
        <v>6</v>
      </c>
      <c r="F17" s="10">
        <v>0</v>
      </c>
      <c r="G17" s="10">
        <v>3</v>
      </c>
      <c r="H17" s="10">
        <v>3</v>
      </c>
      <c r="I17" s="10">
        <v>0</v>
      </c>
      <c r="J17" s="10">
        <v>3</v>
      </c>
      <c r="K17" s="10">
        <v>3</v>
      </c>
      <c r="L17" s="11">
        <v>0</v>
      </c>
      <c r="M17" s="10">
        <v>3</v>
      </c>
      <c r="N17" s="11">
        <v>3</v>
      </c>
      <c r="O17" s="11">
        <v>0</v>
      </c>
    </row>
    <row r="18" spans="1:22" ht="14.45" x14ac:dyDescent="0.3">
      <c r="A18" s="3">
        <v>5</v>
      </c>
      <c r="B18" s="10">
        <v>6249</v>
      </c>
      <c r="C18" s="10">
        <v>5</v>
      </c>
      <c r="D18" s="10">
        <v>60</v>
      </c>
      <c r="E18" s="10">
        <v>60</v>
      </c>
      <c r="F18" s="10">
        <v>0</v>
      </c>
      <c r="G18" s="10">
        <v>32</v>
      </c>
      <c r="H18" s="10">
        <v>32</v>
      </c>
      <c r="I18" s="10">
        <v>0</v>
      </c>
      <c r="J18" s="10">
        <v>31</v>
      </c>
      <c r="K18" s="10">
        <v>31</v>
      </c>
      <c r="L18" s="10">
        <v>0</v>
      </c>
      <c r="M18" s="10">
        <v>31</v>
      </c>
      <c r="N18" s="10">
        <v>31</v>
      </c>
      <c r="O18" s="10">
        <v>0</v>
      </c>
    </row>
    <row r="19" spans="1:22" ht="14.45" x14ac:dyDescent="0.3">
      <c r="A19" s="3">
        <v>20</v>
      </c>
      <c r="B19" s="10">
        <v>6646</v>
      </c>
      <c r="C19" s="10">
        <v>18</v>
      </c>
      <c r="D19" s="10">
        <v>1559</v>
      </c>
      <c r="E19" s="12">
        <v>1558</v>
      </c>
      <c r="F19" s="10">
        <v>1</v>
      </c>
      <c r="G19" s="10">
        <v>4739</v>
      </c>
      <c r="H19" s="10">
        <v>4739</v>
      </c>
      <c r="I19" s="10">
        <v>0</v>
      </c>
      <c r="J19" s="10">
        <v>4624</v>
      </c>
      <c r="K19" s="10">
        <v>4724</v>
      </c>
      <c r="L19" s="10">
        <v>0</v>
      </c>
      <c r="M19" s="10">
        <v>4623</v>
      </c>
      <c r="N19" s="10">
        <v>4623</v>
      </c>
      <c r="O19" s="10">
        <v>0</v>
      </c>
    </row>
    <row r="20" spans="1:22" ht="14.45" x14ac:dyDescent="0.3">
      <c r="A20" s="3">
        <v>50</v>
      </c>
      <c r="B20" s="10">
        <v>7015</v>
      </c>
      <c r="C20" s="10">
        <v>26</v>
      </c>
      <c r="D20" s="10">
        <v>1545</v>
      </c>
      <c r="E20" s="10">
        <v>1540</v>
      </c>
      <c r="F20" s="10">
        <v>5</v>
      </c>
      <c r="G20" s="10">
        <v>6029</v>
      </c>
      <c r="H20" s="10">
        <v>6029</v>
      </c>
      <c r="I20" s="10">
        <v>0</v>
      </c>
      <c r="J20" s="10">
        <v>6732</v>
      </c>
      <c r="K20" s="10">
        <v>6732</v>
      </c>
      <c r="L20" s="11">
        <v>0</v>
      </c>
      <c r="M20" s="10">
        <v>6643</v>
      </c>
      <c r="N20" s="11">
        <v>6643</v>
      </c>
      <c r="O20" s="11">
        <v>0</v>
      </c>
    </row>
    <row r="21" spans="1:22" ht="14.45" x14ac:dyDescent="0.3">
      <c r="A21" s="3">
        <v>100</v>
      </c>
      <c r="B21" s="10">
        <v>7530</v>
      </c>
      <c r="C21" s="10">
        <v>25</v>
      </c>
      <c r="D21" s="10">
        <v>1530</v>
      </c>
      <c r="E21" s="10">
        <v>1522</v>
      </c>
      <c r="F21" s="10">
        <v>8</v>
      </c>
      <c r="G21" s="10">
        <v>5842</v>
      </c>
      <c r="H21" s="10">
        <v>5840</v>
      </c>
      <c r="I21" s="10">
        <v>2</v>
      </c>
      <c r="J21" s="10">
        <v>6717</v>
      </c>
      <c r="K21" s="10">
        <v>6716</v>
      </c>
      <c r="L21" s="10">
        <v>1</v>
      </c>
      <c r="M21" s="10">
        <v>6699</v>
      </c>
      <c r="N21" s="10">
        <v>6699</v>
      </c>
      <c r="O21" s="10">
        <v>0</v>
      </c>
    </row>
    <row r="22" spans="1:22" ht="14.45" x14ac:dyDescent="0.3">
      <c r="A22" s="3">
        <v>1000</v>
      </c>
      <c r="B22" s="10">
        <v>8403</v>
      </c>
      <c r="C22" s="10">
        <v>27</v>
      </c>
      <c r="D22" s="10">
        <v>1625</v>
      </c>
      <c r="E22" s="10">
        <v>1622</v>
      </c>
      <c r="F22" s="10">
        <v>3</v>
      </c>
      <c r="G22" s="10">
        <v>5815</v>
      </c>
      <c r="H22" s="10">
        <v>5815</v>
      </c>
      <c r="I22" s="10">
        <v>0</v>
      </c>
      <c r="J22" s="10">
        <v>6683</v>
      </c>
      <c r="K22" s="10">
        <v>6683</v>
      </c>
      <c r="L22" s="10">
        <v>0</v>
      </c>
      <c r="M22" s="10">
        <v>6683</v>
      </c>
      <c r="N22" s="10">
        <v>6683</v>
      </c>
      <c r="O22" s="10">
        <v>0</v>
      </c>
    </row>
    <row r="25" spans="1:22" thickBot="1" x14ac:dyDescent="0.35">
      <c r="A25" t="s">
        <v>16</v>
      </c>
      <c r="F25" s="5" t="s">
        <v>1</v>
      </c>
    </row>
    <row r="26" spans="1:22" ht="29.45" thickBot="1" x14ac:dyDescent="0.35">
      <c r="A26" s="4" t="s">
        <v>17</v>
      </c>
      <c r="B26" s="6" t="s">
        <v>2</v>
      </c>
      <c r="C26" s="6" t="s">
        <v>3</v>
      </c>
      <c r="D26" s="7" t="s">
        <v>18</v>
      </c>
      <c r="E26" s="6" t="s">
        <v>7</v>
      </c>
      <c r="F26" s="18" t="s">
        <v>4</v>
      </c>
      <c r="G26" s="23"/>
      <c r="H26" s="21"/>
      <c r="I26" s="21"/>
      <c r="J26" s="20"/>
      <c r="K26" s="21"/>
      <c r="L26" s="21"/>
      <c r="M26" s="20"/>
      <c r="N26" s="21"/>
      <c r="O26" s="21"/>
      <c r="P26" s="20"/>
      <c r="Q26" s="21"/>
      <c r="R26" s="21"/>
      <c r="S26" s="20"/>
      <c r="T26" s="21"/>
      <c r="U26" s="21"/>
      <c r="V26" s="1"/>
    </row>
    <row r="27" spans="1:22" ht="14.45" x14ac:dyDescent="0.3">
      <c r="A27" s="25">
        <v>2</v>
      </c>
      <c r="B27" s="26">
        <v>35671</v>
      </c>
      <c r="C27" s="26">
        <v>1</v>
      </c>
      <c r="D27" s="26">
        <v>2</v>
      </c>
      <c r="E27" s="27">
        <v>2</v>
      </c>
      <c r="F27" s="27">
        <v>0</v>
      </c>
      <c r="G27" s="24"/>
      <c r="H27" s="14"/>
      <c r="I27" s="14"/>
      <c r="J27" s="22"/>
      <c r="K27" s="14"/>
      <c r="L27" s="14"/>
      <c r="M27" s="22"/>
      <c r="N27" s="14"/>
      <c r="O27" s="14"/>
      <c r="P27" s="22"/>
      <c r="Q27" s="14"/>
      <c r="R27" s="14"/>
      <c r="S27" s="22"/>
      <c r="T27" s="14"/>
      <c r="U27" s="14"/>
      <c r="V27" s="1"/>
    </row>
    <row r="28" spans="1:22" ht="14.45" x14ac:dyDescent="0.3">
      <c r="A28" s="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/>
      <c r="M28" s="14"/>
      <c r="N28" s="15"/>
      <c r="O28" s="15"/>
      <c r="P28" s="14"/>
      <c r="Q28" s="14"/>
      <c r="R28" s="15"/>
      <c r="S28" s="14"/>
      <c r="T28" s="15"/>
      <c r="U28" s="15"/>
      <c r="V28" s="1"/>
    </row>
    <row r="29" spans="1:22" ht="15.75" thickBot="1" x14ac:dyDescent="0.3">
      <c r="A29" t="s">
        <v>16</v>
      </c>
      <c r="F29" s="5" t="s">
        <v>1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"/>
    </row>
    <row r="30" spans="1:22" ht="30.75" thickBot="1" x14ac:dyDescent="0.3">
      <c r="A30" s="4" t="s">
        <v>17</v>
      </c>
      <c r="B30" s="6" t="s">
        <v>2</v>
      </c>
      <c r="C30" s="6" t="s">
        <v>3</v>
      </c>
      <c r="D30" s="7" t="s">
        <v>19</v>
      </c>
      <c r="E30" s="6" t="s">
        <v>7</v>
      </c>
      <c r="F30" s="18" t="s">
        <v>4</v>
      </c>
      <c r="G30" s="7" t="s">
        <v>21</v>
      </c>
      <c r="H30" s="6" t="s">
        <v>7</v>
      </c>
      <c r="I30" s="28" t="s">
        <v>4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"/>
    </row>
    <row r="31" spans="1:22" x14ac:dyDescent="0.25">
      <c r="A31" s="8">
        <v>5</v>
      </c>
      <c r="B31" s="9">
        <v>29937</v>
      </c>
      <c r="C31" s="9">
        <v>4</v>
      </c>
      <c r="D31" s="9">
        <v>36</v>
      </c>
      <c r="E31" s="13">
        <v>36</v>
      </c>
      <c r="F31" s="19">
        <v>0</v>
      </c>
      <c r="G31" s="26">
        <v>313</v>
      </c>
      <c r="H31" s="10">
        <v>313</v>
      </c>
      <c r="I31" s="10">
        <v>0</v>
      </c>
      <c r="J31" s="14"/>
      <c r="K31" s="14"/>
      <c r="L31" s="15"/>
      <c r="M31" s="14"/>
      <c r="N31" s="15"/>
      <c r="O31" s="15"/>
    </row>
    <row r="32" spans="1:22" x14ac:dyDescent="0.25">
      <c r="A32" s="16"/>
      <c r="B32" s="17"/>
      <c r="C32" s="17"/>
      <c r="D32" s="17"/>
      <c r="E32" s="17"/>
      <c r="F32" s="17"/>
      <c r="G32" s="1"/>
      <c r="H32" s="1"/>
      <c r="I32" s="1"/>
    </row>
    <row r="33" spans="1:21" ht="15.75" thickBot="1" x14ac:dyDescent="0.3">
      <c r="A33" t="s">
        <v>16</v>
      </c>
      <c r="F33" s="5" t="s">
        <v>1</v>
      </c>
      <c r="J33" s="20"/>
      <c r="K33" s="21"/>
      <c r="L33" s="21"/>
      <c r="M33" s="20"/>
      <c r="N33" s="21"/>
      <c r="O33" s="21"/>
      <c r="P33" s="20"/>
      <c r="Q33" s="21"/>
      <c r="R33" s="21"/>
      <c r="S33" s="20"/>
      <c r="T33" s="21"/>
      <c r="U33" s="21"/>
    </row>
    <row r="34" spans="1:21" ht="30.75" thickBot="1" x14ac:dyDescent="0.3">
      <c r="A34" s="4" t="s">
        <v>17</v>
      </c>
      <c r="B34" s="6" t="s">
        <v>2</v>
      </c>
      <c r="C34" s="6" t="s">
        <v>3</v>
      </c>
      <c r="D34" s="7" t="s">
        <v>19</v>
      </c>
      <c r="E34" s="6" t="s">
        <v>7</v>
      </c>
      <c r="F34" s="18" t="s">
        <v>4</v>
      </c>
      <c r="G34" s="7" t="s">
        <v>20</v>
      </c>
      <c r="H34" s="6" t="s">
        <v>7</v>
      </c>
      <c r="I34" s="28" t="s">
        <v>4</v>
      </c>
      <c r="J34" s="7" t="s">
        <v>22</v>
      </c>
      <c r="K34" s="6" t="s">
        <v>7</v>
      </c>
      <c r="L34" s="28" t="s">
        <v>4</v>
      </c>
      <c r="M34" s="22"/>
      <c r="N34" s="14"/>
      <c r="O34" s="14"/>
      <c r="P34" s="22"/>
      <c r="Q34" s="14"/>
      <c r="R34" s="14"/>
      <c r="S34" s="22"/>
      <c r="T34" s="14"/>
      <c r="U34" s="14"/>
    </row>
    <row r="35" spans="1:21" x14ac:dyDescent="0.25">
      <c r="A35" s="25">
        <v>10</v>
      </c>
      <c r="B35" s="26">
        <v>23761</v>
      </c>
      <c r="C35" s="26">
        <v>11</v>
      </c>
      <c r="D35" s="26">
        <v>51</v>
      </c>
      <c r="E35" s="27">
        <v>47</v>
      </c>
      <c r="F35" s="29">
        <v>4</v>
      </c>
      <c r="G35" s="26">
        <v>622</v>
      </c>
      <c r="H35" s="10">
        <v>621</v>
      </c>
      <c r="I35" s="10">
        <v>1</v>
      </c>
      <c r="J35" s="26">
        <v>1703</v>
      </c>
      <c r="K35" s="10">
        <v>1703</v>
      </c>
      <c r="L35" s="10">
        <v>0</v>
      </c>
      <c r="M35" s="14"/>
      <c r="N35" s="15"/>
      <c r="O35" s="15"/>
      <c r="P35" s="14"/>
      <c r="Q35" s="14"/>
      <c r="R35" s="15"/>
      <c r="S35" s="14"/>
      <c r="T35" s="15"/>
      <c r="U35" s="15"/>
    </row>
    <row r="36" spans="1:21" x14ac:dyDescent="0.25"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ht="15.75" thickBot="1" x14ac:dyDescent="0.3">
      <c r="A37" t="s">
        <v>16</v>
      </c>
      <c r="F37" s="5" t="s">
        <v>1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21" ht="45.75" thickBot="1" x14ac:dyDescent="0.3">
      <c r="A38" s="4" t="s">
        <v>17</v>
      </c>
      <c r="B38" s="6" t="s">
        <v>2</v>
      </c>
      <c r="C38" s="6" t="s">
        <v>3</v>
      </c>
      <c r="D38" s="7" t="s">
        <v>8</v>
      </c>
      <c r="E38" s="6" t="s">
        <v>7</v>
      </c>
      <c r="F38" s="18" t="s">
        <v>4</v>
      </c>
      <c r="G38" s="7" t="s">
        <v>25</v>
      </c>
      <c r="H38" s="6" t="s">
        <v>7</v>
      </c>
      <c r="I38" s="28" t="s">
        <v>4</v>
      </c>
      <c r="J38" s="7" t="s">
        <v>24</v>
      </c>
      <c r="K38" s="6" t="s">
        <v>7</v>
      </c>
      <c r="L38" s="18" t="s">
        <v>4</v>
      </c>
      <c r="M38" s="7" t="s">
        <v>23</v>
      </c>
      <c r="N38" s="6" t="s">
        <v>7</v>
      </c>
      <c r="O38" s="28" t="s">
        <v>4</v>
      </c>
      <c r="P38" s="7" t="s">
        <v>26</v>
      </c>
      <c r="Q38" s="6" t="s">
        <v>7</v>
      </c>
      <c r="R38" s="28" t="s">
        <v>4</v>
      </c>
    </row>
    <row r="39" spans="1:21" x14ac:dyDescent="0.25">
      <c r="A39" s="25">
        <v>1000</v>
      </c>
      <c r="B39" s="26">
        <v>919</v>
      </c>
      <c r="C39" s="26">
        <v>0</v>
      </c>
      <c r="D39" s="26">
        <v>393</v>
      </c>
      <c r="E39" s="27">
        <v>393</v>
      </c>
      <c r="F39" s="29">
        <v>0</v>
      </c>
      <c r="G39" s="26">
        <v>393</v>
      </c>
      <c r="H39" s="10">
        <v>393</v>
      </c>
      <c r="I39" s="10">
        <v>0</v>
      </c>
      <c r="J39" s="26">
        <v>393</v>
      </c>
      <c r="K39" s="27">
        <v>393</v>
      </c>
      <c r="L39" s="29">
        <v>0</v>
      </c>
      <c r="M39" s="26">
        <v>393</v>
      </c>
      <c r="N39" s="10">
        <v>393</v>
      </c>
      <c r="O39" s="10">
        <v>0</v>
      </c>
      <c r="P39" s="26">
        <v>393</v>
      </c>
      <c r="Q39" s="10">
        <v>393</v>
      </c>
      <c r="R39" s="1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C16" workbookViewId="0">
      <selection activeCell="J23" sqref="J23"/>
    </sheetView>
  </sheetViews>
  <sheetFormatPr defaultRowHeight="15" x14ac:dyDescent="0.25"/>
  <cols>
    <col min="12" max="12" width="8.7109375" customWidth="1"/>
    <col min="14" max="14" width="8.42578125" customWidth="1"/>
    <col min="15" max="15" width="9.85546875" customWidth="1"/>
  </cols>
  <sheetData>
    <row r="1" spans="1:17" thickBot="1" x14ac:dyDescent="0.35">
      <c r="A1" t="s">
        <v>120</v>
      </c>
      <c r="B1" t="s">
        <v>125</v>
      </c>
      <c r="I1" s="5" t="s">
        <v>1</v>
      </c>
      <c r="K1" s="52" t="s">
        <v>146</v>
      </c>
      <c r="L1" s="56"/>
      <c r="M1" s="56"/>
      <c r="N1" s="53"/>
      <c r="O1" s="55"/>
    </row>
    <row r="2" spans="1:17" ht="15.75" thickBot="1" x14ac:dyDescent="0.3">
      <c r="K2" s="90" t="s">
        <v>132</v>
      </c>
      <c r="L2" s="91"/>
      <c r="M2" s="94" t="s">
        <v>133</v>
      </c>
      <c r="N2" s="95"/>
    </row>
    <row r="3" spans="1:17" ht="15.75" thickBot="1" x14ac:dyDescent="0.3">
      <c r="A3" t="s">
        <v>2</v>
      </c>
      <c r="C3" s="66" t="s">
        <v>121</v>
      </c>
      <c r="D3" s="67"/>
      <c r="E3" s="66" t="s">
        <v>122</v>
      </c>
      <c r="F3" s="67"/>
      <c r="G3" s="66" t="s">
        <v>123</v>
      </c>
      <c r="H3" s="67"/>
      <c r="I3" s="66" t="s">
        <v>124</v>
      </c>
      <c r="J3" s="98"/>
      <c r="K3" s="92"/>
      <c r="L3" s="93"/>
      <c r="M3" s="96"/>
      <c r="N3" s="97"/>
    </row>
    <row r="4" spans="1:17" ht="75.75" thickBot="1" x14ac:dyDescent="0.3">
      <c r="A4" s="46" t="s">
        <v>148</v>
      </c>
      <c r="B4" s="46" t="s">
        <v>3</v>
      </c>
      <c r="C4" s="45" t="s">
        <v>160</v>
      </c>
      <c r="D4" s="45" t="s">
        <v>161</v>
      </c>
      <c r="E4" s="45" t="s">
        <v>162</v>
      </c>
      <c r="F4" s="45" t="s">
        <v>163</v>
      </c>
      <c r="G4" s="45" t="s">
        <v>136</v>
      </c>
      <c r="H4" s="45" t="s">
        <v>137</v>
      </c>
      <c r="I4" s="45" t="s">
        <v>140</v>
      </c>
      <c r="J4" s="45" t="s">
        <v>141</v>
      </c>
      <c r="K4" s="45" t="s">
        <v>164</v>
      </c>
      <c r="L4" s="45" t="s">
        <v>165</v>
      </c>
      <c r="M4" s="45" t="s">
        <v>166</v>
      </c>
      <c r="N4" s="45" t="s">
        <v>167</v>
      </c>
    </row>
    <row r="5" spans="1:17" s="59" customFormat="1" ht="105" x14ac:dyDescent="0.25">
      <c r="A5" s="46" t="s">
        <v>148</v>
      </c>
      <c r="B5" s="46" t="s">
        <v>3</v>
      </c>
      <c r="C5" s="45" t="s">
        <v>138</v>
      </c>
      <c r="D5" s="45" t="s">
        <v>139</v>
      </c>
      <c r="E5" s="45" t="s">
        <v>134</v>
      </c>
      <c r="F5" s="45" t="s">
        <v>135</v>
      </c>
      <c r="G5" s="45" t="s">
        <v>136</v>
      </c>
      <c r="H5" s="45" t="s">
        <v>137</v>
      </c>
      <c r="I5" s="45" t="s">
        <v>140</v>
      </c>
      <c r="J5" s="45" t="s">
        <v>141</v>
      </c>
      <c r="K5" s="45" t="s">
        <v>142</v>
      </c>
      <c r="L5" s="45" t="s">
        <v>143</v>
      </c>
      <c r="M5" s="45" t="s">
        <v>144</v>
      </c>
      <c r="N5" s="45" t="s">
        <v>145</v>
      </c>
    </row>
    <row r="6" spans="1:17" x14ac:dyDescent="0.25">
      <c r="A6" s="3">
        <v>9914</v>
      </c>
      <c r="B6" s="3">
        <v>9</v>
      </c>
      <c r="C6" s="3">
        <v>1972</v>
      </c>
      <c r="D6" s="3">
        <f>B10+C11-C10</f>
        <v>2574</v>
      </c>
      <c r="E6" s="3">
        <v>2078</v>
      </c>
      <c r="F6" s="3">
        <f>F10+G11-G10</f>
        <v>2666</v>
      </c>
      <c r="G6" s="3">
        <v>406</v>
      </c>
      <c r="H6" s="3">
        <f>J10+K11-K10</f>
        <v>522</v>
      </c>
      <c r="I6" s="3">
        <v>415</v>
      </c>
      <c r="J6" s="3">
        <f>N10+O11-O10</f>
        <v>576</v>
      </c>
      <c r="K6" s="3">
        <v>406</v>
      </c>
      <c r="L6" s="3">
        <f>B18+C19-C18</f>
        <v>521</v>
      </c>
      <c r="M6" s="3">
        <f>491</f>
        <v>491</v>
      </c>
      <c r="N6" s="3">
        <f>F18+G19-G18</f>
        <v>622</v>
      </c>
    </row>
    <row r="7" spans="1:17" thickBot="1" x14ac:dyDescent="0.35"/>
    <row r="8" spans="1:17" thickBot="1" x14ac:dyDescent="0.35">
      <c r="A8" s="47" t="s">
        <v>121</v>
      </c>
      <c r="B8" s="48"/>
      <c r="E8" s="47" t="s">
        <v>122</v>
      </c>
      <c r="F8" s="48"/>
      <c r="I8" s="66" t="s">
        <v>126</v>
      </c>
      <c r="J8" s="67"/>
      <c r="M8" s="66" t="s">
        <v>127</v>
      </c>
      <c r="N8" s="67"/>
    </row>
    <row r="9" spans="1:17" ht="28.9" x14ac:dyDescent="0.3">
      <c r="B9" s="30" t="s">
        <v>47</v>
      </c>
      <c r="C9" s="30" t="s">
        <v>50</v>
      </c>
      <c r="F9" s="30" t="s">
        <v>47</v>
      </c>
      <c r="G9" s="30" t="s">
        <v>50</v>
      </c>
      <c r="J9" s="30" t="s">
        <v>47</v>
      </c>
      <c r="K9" s="30" t="s">
        <v>50</v>
      </c>
      <c r="N9" s="30" t="s">
        <v>47</v>
      </c>
      <c r="O9" s="30" t="s">
        <v>50</v>
      </c>
    </row>
    <row r="10" spans="1:17" thickBot="1" x14ac:dyDescent="0.35">
      <c r="A10" s="3" t="s">
        <v>51</v>
      </c>
      <c r="B10" s="34">
        <f>C6</f>
        <v>1972</v>
      </c>
      <c r="C10">
        <v>263</v>
      </c>
      <c r="E10" s="3" t="s">
        <v>51</v>
      </c>
      <c r="F10" s="34">
        <f>E6</f>
        <v>2078</v>
      </c>
      <c r="G10">
        <v>439</v>
      </c>
      <c r="I10" s="3" t="s">
        <v>51</v>
      </c>
      <c r="J10" s="34">
        <f>G6</f>
        <v>406</v>
      </c>
      <c r="K10">
        <v>19</v>
      </c>
      <c r="M10" s="3" t="s">
        <v>51</v>
      </c>
      <c r="N10" s="34">
        <f>I6</f>
        <v>415</v>
      </c>
      <c r="O10">
        <v>71</v>
      </c>
    </row>
    <row r="11" spans="1:17" thickBot="1" x14ac:dyDescent="0.35">
      <c r="A11" s="3" t="s">
        <v>50</v>
      </c>
      <c r="C11" s="4">
        <v>865</v>
      </c>
      <c r="E11" s="3" t="s">
        <v>50</v>
      </c>
      <c r="G11" s="4">
        <v>1027</v>
      </c>
      <c r="I11" s="3" t="s">
        <v>50</v>
      </c>
      <c r="K11" s="4">
        <v>135</v>
      </c>
      <c r="M11" s="3" t="s">
        <v>50</v>
      </c>
      <c r="O11" s="4">
        <v>232</v>
      </c>
      <c r="Q11">
        <v>205</v>
      </c>
    </row>
    <row r="13" spans="1:17" ht="14.45" x14ac:dyDescent="0.3">
      <c r="A13" t="s">
        <v>128</v>
      </c>
      <c r="B13">
        <v>1002</v>
      </c>
      <c r="E13" t="s">
        <v>128</v>
      </c>
      <c r="F13">
        <v>1063</v>
      </c>
      <c r="I13" t="s">
        <v>128</v>
      </c>
      <c r="J13">
        <v>135</v>
      </c>
      <c r="M13" t="s">
        <v>128</v>
      </c>
      <c r="N13">
        <v>234</v>
      </c>
    </row>
    <row r="14" spans="1:17" ht="14.45" x14ac:dyDescent="0.3">
      <c r="A14" t="s">
        <v>129</v>
      </c>
      <c r="B14">
        <v>890</v>
      </c>
      <c r="E14" t="s">
        <v>129</v>
      </c>
      <c r="F14">
        <v>974</v>
      </c>
      <c r="I14" t="s">
        <v>129</v>
      </c>
      <c r="J14">
        <v>115</v>
      </c>
      <c r="M14" t="s">
        <v>129</v>
      </c>
      <c r="N14">
        <v>204</v>
      </c>
    </row>
    <row r="15" spans="1:17" thickBot="1" x14ac:dyDescent="0.35"/>
    <row r="16" spans="1:17" ht="15.75" thickBot="1" x14ac:dyDescent="0.3">
      <c r="A16" s="52" t="s">
        <v>130</v>
      </c>
      <c r="B16" s="53"/>
      <c r="C16" s="55"/>
      <c r="E16" s="52" t="s">
        <v>131</v>
      </c>
      <c r="F16" s="53"/>
      <c r="G16" s="55"/>
    </row>
    <row r="17" spans="1:14" ht="30" x14ac:dyDescent="0.25">
      <c r="B17" s="54" t="s">
        <v>47</v>
      </c>
      <c r="C17" s="54" t="s">
        <v>50</v>
      </c>
      <c r="F17" s="54" t="s">
        <v>47</v>
      </c>
      <c r="G17" s="54" t="s">
        <v>50</v>
      </c>
      <c r="J17" s="35" t="s">
        <v>159</v>
      </c>
    </row>
    <row r="18" spans="1:14" ht="15.75" thickBot="1" x14ac:dyDescent="0.3">
      <c r="A18" s="3" t="s">
        <v>51</v>
      </c>
      <c r="B18" s="34">
        <f>K6</f>
        <v>406</v>
      </c>
      <c r="C18">
        <v>21</v>
      </c>
      <c r="E18" s="3" t="s">
        <v>51</v>
      </c>
      <c r="F18" s="34">
        <f>M6</f>
        <v>491</v>
      </c>
      <c r="G18">
        <v>84</v>
      </c>
      <c r="J18" s="100">
        <f>C6/B6</f>
        <v>219.11111111111111</v>
      </c>
    </row>
    <row r="19" spans="1:14" ht="15.75" thickBot="1" x14ac:dyDescent="0.3">
      <c r="A19" s="3" t="s">
        <v>50</v>
      </c>
      <c r="C19" s="4">
        <v>136</v>
      </c>
      <c r="E19" s="3" t="s">
        <v>50</v>
      </c>
      <c r="G19" s="4">
        <v>215</v>
      </c>
    </row>
    <row r="21" spans="1:14" x14ac:dyDescent="0.25">
      <c r="A21" t="s">
        <v>128</v>
      </c>
      <c r="B21">
        <v>145</v>
      </c>
      <c r="E21" t="s">
        <v>128</v>
      </c>
      <c r="F21">
        <v>240</v>
      </c>
      <c r="G21" s="1"/>
    </row>
    <row r="22" spans="1:14" x14ac:dyDescent="0.25">
      <c r="A22" t="s">
        <v>129</v>
      </c>
      <c r="B22">
        <v>121</v>
      </c>
      <c r="E22" t="s">
        <v>129</v>
      </c>
      <c r="F22">
        <v>216</v>
      </c>
      <c r="G22" s="1"/>
    </row>
    <row r="23" spans="1:14" x14ac:dyDescent="0.25">
      <c r="G23" s="1"/>
    </row>
    <row r="24" spans="1:14" x14ac:dyDescent="0.25">
      <c r="G24" s="1"/>
    </row>
    <row r="27" spans="1:14" ht="15.75" thickBot="1" x14ac:dyDescent="0.3"/>
    <row r="28" spans="1:14" ht="30" x14ac:dyDescent="0.25">
      <c r="A28" s="46" t="s">
        <v>148</v>
      </c>
      <c r="B28" s="103" t="s">
        <v>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</sheetData>
  <mergeCells count="8">
    <mergeCell ref="K2:L3"/>
    <mergeCell ref="M2:N3"/>
    <mergeCell ref="M8:N8"/>
    <mergeCell ref="C3:D3"/>
    <mergeCell ref="E3:F3"/>
    <mergeCell ref="G3:H3"/>
    <mergeCell ref="I3:J3"/>
    <mergeCell ref="I8:J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I10" sqref="I10"/>
    </sheetView>
  </sheetViews>
  <sheetFormatPr defaultRowHeight="15" x14ac:dyDescent="0.25"/>
  <sheetData>
    <row r="1" spans="1:15" thickBot="1" x14ac:dyDescent="0.35">
      <c r="A1" t="s">
        <v>120</v>
      </c>
      <c r="B1" t="s">
        <v>125</v>
      </c>
      <c r="I1" s="5" t="s">
        <v>1</v>
      </c>
      <c r="K1" s="57"/>
      <c r="L1" s="57"/>
      <c r="M1" s="57"/>
      <c r="N1" s="57"/>
      <c r="O1" s="1"/>
    </row>
    <row r="2" spans="1:15" thickBot="1" x14ac:dyDescent="0.35">
      <c r="G2" s="52" t="s">
        <v>146</v>
      </c>
      <c r="H2" s="56"/>
      <c r="I2" s="56"/>
      <c r="J2" s="53"/>
      <c r="K2" s="53"/>
      <c r="L2" s="57"/>
      <c r="M2" s="57"/>
      <c r="N2" s="57"/>
      <c r="O2" s="1"/>
    </row>
    <row r="3" spans="1:15" ht="15.75" thickBot="1" x14ac:dyDescent="0.3">
      <c r="G3" s="90" t="s">
        <v>132</v>
      </c>
      <c r="H3" s="91"/>
      <c r="I3" s="94" t="s">
        <v>133</v>
      </c>
      <c r="J3" s="95"/>
      <c r="K3" s="99"/>
    </row>
    <row r="4" spans="1:15" ht="15.75" thickBot="1" x14ac:dyDescent="0.3">
      <c r="A4" t="s">
        <v>2</v>
      </c>
      <c r="C4" s="66" t="s">
        <v>121</v>
      </c>
      <c r="D4" s="67"/>
      <c r="E4" s="66" t="s">
        <v>122</v>
      </c>
      <c r="F4" s="67"/>
      <c r="G4" s="92"/>
      <c r="H4" s="93"/>
      <c r="I4" s="96"/>
      <c r="J4" s="97"/>
      <c r="K4" s="99"/>
    </row>
    <row r="5" spans="1:15" ht="60.75" thickBot="1" x14ac:dyDescent="0.3">
      <c r="A5" s="46" t="s">
        <v>148</v>
      </c>
      <c r="B5" s="46" t="s">
        <v>3</v>
      </c>
      <c r="C5" s="45" t="s">
        <v>160</v>
      </c>
      <c r="D5" s="45" t="s">
        <v>161</v>
      </c>
      <c r="E5" s="45" t="s">
        <v>162</v>
      </c>
      <c r="F5" s="45" t="s">
        <v>163</v>
      </c>
      <c r="G5" s="45" t="s">
        <v>164</v>
      </c>
      <c r="H5" s="45" t="s">
        <v>165</v>
      </c>
      <c r="I5" s="45" t="s">
        <v>166</v>
      </c>
      <c r="J5" s="45" t="s">
        <v>167</v>
      </c>
    </row>
    <row r="6" spans="1:15" s="59" customFormat="1" ht="105" x14ac:dyDescent="0.25">
      <c r="A6" s="46" t="s">
        <v>148</v>
      </c>
      <c r="B6" s="46" t="s">
        <v>3</v>
      </c>
      <c r="C6" s="45" t="s">
        <v>138</v>
      </c>
      <c r="D6" s="45" t="s">
        <v>139</v>
      </c>
      <c r="E6" s="45" t="s">
        <v>134</v>
      </c>
      <c r="F6" s="45" t="s">
        <v>135</v>
      </c>
      <c r="G6" s="45" t="s">
        <v>142</v>
      </c>
      <c r="H6" s="45" t="s">
        <v>143</v>
      </c>
      <c r="I6" s="45" t="s">
        <v>144</v>
      </c>
      <c r="J6" s="45" t="s">
        <v>145</v>
      </c>
    </row>
    <row r="7" spans="1:15" x14ac:dyDescent="0.25">
      <c r="A7" s="3">
        <v>9966</v>
      </c>
      <c r="B7" s="3">
        <v>14</v>
      </c>
      <c r="C7" s="3">
        <v>1904</v>
      </c>
      <c r="D7" s="3">
        <f>B11+C12-C11</f>
        <v>1905</v>
      </c>
      <c r="E7" s="3">
        <v>1637</v>
      </c>
      <c r="F7" s="3">
        <f>F11+G12-G11</f>
        <v>1741</v>
      </c>
      <c r="G7" s="3">
        <v>1588</v>
      </c>
      <c r="H7" s="3">
        <f>B19+C20-C19</f>
        <v>1588</v>
      </c>
      <c r="I7" s="3">
        <v>865</v>
      </c>
      <c r="J7" s="3">
        <f>F19+G20-G19</f>
        <v>929</v>
      </c>
    </row>
    <row r="8" spans="1:15" thickBot="1" x14ac:dyDescent="0.35"/>
    <row r="9" spans="1:15" thickBot="1" x14ac:dyDescent="0.35">
      <c r="A9" s="47" t="s">
        <v>121</v>
      </c>
      <c r="B9" s="48"/>
      <c r="E9" s="47" t="s">
        <v>122</v>
      </c>
      <c r="F9" s="48"/>
    </row>
    <row r="10" spans="1:15" ht="14.45" x14ac:dyDescent="0.3">
      <c r="B10" s="30" t="s">
        <v>47</v>
      </c>
      <c r="C10" s="30" t="s">
        <v>50</v>
      </c>
      <c r="F10" s="30" t="s">
        <v>47</v>
      </c>
      <c r="G10" s="30" t="s">
        <v>50</v>
      </c>
    </row>
    <row r="11" spans="1:15" thickBot="1" x14ac:dyDescent="0.35">
      <c r="A11" s="3" t="s">
        <v>51</v>
      </c>
      <c r="B11" s="34">
        <f>C7</f>
        <v>1904</v>
      </c>
      <c r="C11">
        <v>0</v>
      </c>
      <c r="E11" s="3" t="s">
        <v>51</v>
      </c>
      <c r="F11" s="34">
        <f>E7</f>
        <v>1637</v>
      </c>
      <c r="G11">
        <v>440</v>
      </c>
    </row>
    <row r="12" spans="1:15" thickBot="1" x14ac:dyDescent="0.35">
      <c r="A12" s="3" t="s">
        <v>50</v>
      </c>
      <c r="C12" s="4">
        <v>1</v>
      </c>
      <c r="E12" s="3" t="s">
        <v>50</v>
      </c>
      <c r="G12" s="4">
        <v>544</v>
      </c>
    </row>
    <row r="14" spans="1:15" ht="14.45" x14ac:dyDescent="0.3">
      <c r="A14" t="s">
        <v>128</v>
      </c>
      <c r="B14">
        <v>1</v>
      </c>
      <c r="E14" t="s">
        <v>128</v>
      </c>
      <c r="F14">
        <v>686</v>
      </c>
    </row>
    <row r="15" spans="1:15" ht="14.45" x14ac:dyDescent="0.3">
      <c r="A15" t="s">
        <v>129</v>
      </c>
      <c r="B15">
        <v>1</v>
      </c>
      <c r="E15" t="s">
        <v>129</v>
      </c>
      <c r="F15">
        <v>549</v>
      </c>
    </row>
    <row r="16" spans="1:15" ht="15.75" thickBot="1" x14ac:dyDescent="0.3"/>
    <row r="17" spans="1:9" ht="15.75" thickBot="1" x14ac:dyDescent="0.3">
      <c r="A17" s="52" t="s">
        <v>147</v>
      </c>
      <c r="B17" s="53"/>
      <c r="C17" s="55"/>
      <c r="E17" s="66" t="s">
        <v>133</v>
      </c>
      <c r="F17" s="98"/>
      <c r="G17" s="67"/>
      <c r="I17" s="35" t="s">
        <v>159</v>
      </c>
    </row>
    <row r="18" spans="1:9" ht="30.75" thickBot="1" x14ac:dyDescent="0.3">
      <c r="B18" s="54" t="s">
        <v>47</v>
      </c>
      <c r="C18" s="54" t="s">
        <v>50</v>
      </c>
      <c r="F18" s="54" t="s">
        <v>47</v>
      </c>
      <c r="G18" s="54" t="s">
        <v>50</v>
      </c>
      <c r="I18" s="100">
        <f>C7/B7</f>
        <v>136</v>
      </c>
    </row>
    <row r="19" spans="1:9" ht="15.75" thickBot="1" x14ac:dyDescent="0.3">
      <c r="A19" s="3" t="s">
        <v>51</v>
      </c>
      <c r="B19" s="34">
        <f>G7</f>
        <v>1588</v>
      </c>
      <c r="C19">
        <v>0</v>
      </c>
      <c r="E19" s="3" t="s">
        <v>51</v>
      </c>
      <c r="F19" s="34">
        <v>810</v>
      </c>
      <c r="G19">
        <v>274</v>
      </c>
    </row>
    <row r="20" spans="1:9" thickBot="1" x14ac:dyDescent="0.35">
      <c r="A20" s="3" t="s">
        <v>50</v>
      </c>
      <c r="C20" s="4">
        <v>0</v>
      </c>
      <c r="E20" s="3" t="s">
        <v>50</v>
      </c>
      <c r="G20" s="4">
        <v>393</v>
      </c>
    </row>
    <row r="22" spans="1:9" ht="14.45" x14ac:dyDescent="0.3">
      <c r="A22" t="s">
        <v>128</v>
      </c>
      <c r="B22">
        <v>0</v>
      </c>
      <c r="E22" t="s">
        <v>128</v>
      </c>
      <c r="F22">
        <v>408</v>
      </c>
    </row>
    <row r="23" spans="1:9" ht="14.45" x14ac:dyDescent="0.3">
      <c r="A23" t="s">
        <v>129</v>
      </c>
      <c r="B23">
        <v>0</v>
      </c>
      <c r="E23" t="s">
        <v>129</v>
      </c>
      <c r="F23">
        <v>354</v>
      </c>
    </row>
  </sheetData>
  <mergeCells count="6">
    <mergeCell ref="K3:K4"/>
    <mergeCell ref="E17:G17"/>
    <mergeCell ref="G3:H4"/>
    <mergeCell ref="I3:J4"/>
    <mergeCell ref="C4:D4"/>
    <mergeCell ref="E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A10" sqref="A10:A12"/>
    </sheetView>
  </sheetViews>
  <sheetFormatPr defaultRowHeight="15" x14ac:dyDescent="0.25"/>
  <sheetData>
    <row r="1" spans="1:18" x14ac:dyDescent="0.25">
      <c r="A1" s="73" t="s">
        <v>27</v>
      </c>
      <c r="B1" s="75" t="s">
        <v>28</v>
      </c>
      <c r="C1" s="75" t="s">
        <v>29</v>
      </c>
      <c r="D1" s="75"/>
      <c r="E1" s="77" t="s">
        <v>30</v>
      </c>
      <c r="F1" s="78"/>
      <c r="G1" s="75" t="s">
        <v>31</v>
      </c>
      <c r="H1" s="75"/>
      <c r="I1" s="75" t="s">
        <v>32</v>
      </c>
      <c r="J1" s="75"/>
      <c r="K1" s="75" t="s">
        <v>33</v>
      </c>
      <c r="L1" s="75"/>
      <c r="M1" s="75" t="s">
        <v>34</v>
      </c>
      <c r="N1" s="75"/>
      <c r="O1" s="86" t="s">
        <v>35</v>
      </c>
    </row>
    <row r="2" spans="1:18" x14ac:dyDescent="0.25">
      <c r="A2" s="74"/>
      <c r="B2" s="76"/>
      <c r="C2" s="76"/>
      <c r="D2" s="76"/>
      <c r="E2" s="79"/>
      <c r="F2" s="80"/>
      <c r="G2" s="76"/>
      <c r="H2" s="76"/>
      <c r="I2" s="76"/>
      <c r="J2" s="76"/>
      <c r="K2" s="76"/>
      <c r="L2" s="76"/>
      <c r="M2" s="76"/>
      <c r="N2" s="76"/>
      <c r="O2" s="87"/>
      <c r="Q2" t="s">
        <v>36</v>
      </c>
    </row>
    <row r="3" spans="1:18" x14ac:dyDescent="0.25">
      <c r="A3" s="81" t="s">
        <v>37</v>
      </c>
      <c r="B3" s="3"/>
      <c r="C3" s="83"/>
      <c r="D3" s="83"/>
      <c r="E3" s="84"/>
      <c r="F3" s="85"/>
      <c r="G3" s="83"/>
      <c r="H3" s="83"/>
      <c r="I3" s="83"/>
      <c r="J3" s="83"/>
      <c r="K3" s="83"/>
      <c r="L3" s="83"/>
      <c r="M3" s="83"/>
      <c r="N3" s="83"/>
      <c r="O3" s="31"/>
    </row>
    <row r="4" spans="1:18" ht="15.75" thickBot="1" x14ac:dyDescent="0.3">
      <c r="A4" s="82"/>
      <c r="B4" s="32" t="s">
        <v>38</v>
      </c>
      <c r="C4" s="70" t="s">
        <v>39</v>
      </c>
      <c r="D4" s="70"/>
      <c r="E4" s="71" t="s">
        <v>40</v>
      </c>
      <c r="F4" s="72"/>
      <c r="G4" s="70" t="s">
        <v>41</v>
      </c>
      <c r="H4" s="70"/>
      <c r="I4" s="70" t="s">
        <v>42</v>
      </c>
      <c r="J4" s="70"/>
      <c r="K4" s="70" t="s">
        <v>43</v>
      </c>
      <c r="L4" s="70"/>
      <c r="M4" s="70">
        <v>10000</v>
      </c>
      <c r="N4" s="70"/>
      <c r="O4" s="33"/>
    </row>
    <row r="5" spans="1:18" ht="14.45" x14ac:dyDescent="0.3">
      <c r="B5" s="68" t="s">
        <v>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8" thickBot="1" x14ac:dyDescent="0.35">
      <c r="B6" s="32" t="s">
        <v>38</v>
      </c>
      <c r="C6" s="70" t="s">
        <v>39</v>
      </c>
      <c r="D6" s="70"/>
      <c r="E6" s="71" t="s">
        <v>40</v>
      </c>
      <c r="F6" s="72"/>
      <c r="G6" s="70" t="s">
        <v>41</v>
      </c>
      <c r="H6" s="70"/>
      <c r="I6" s="70" t="s">
        <v>42</v>
      </c>
      <c r="J6" s="70"/>
      <c r="K6" s="70" t="s">
        <v>43</v>
      </c>
      <c r="L6" s="70"/>
      <c r="M6" s="70">
        <v>1000000</v>
      </c>
      <c r="N6" s="70"/>
    </row>
    <row r="8" spans="1:18" thickBot="1" x14ac:dyDescent="0.35">
      <c r="A8" t="s">
        <v>5</v>
      </c>
      <c r="F8" s="5" t="s">
        <v>1</v>
      </c>
    </row>
    <row r="9" spans="1:18" ht="43.9" thickBot="1" x14ac:dyDescent="0.35">
      <c r="A9" s="4" t="s">
        <v>0</v>
      </c>
      <c r="B9" s="6" t="s">
        <v>2</v>
      </c>
      <c r="C9" s="6" t="s">
        <v>3</v>
      </c>
      <c r="D9" s="7" t="s">
        <v>6</v>
      </c>
      <c r="E9" s="6" t="s">
        <v>7</v>
      </c>
      <c r="F9" s="6" t="s">
        <v>4</v>
      </c>
      <c r="G9" s="7" t="s">
        <v>9</v>
      </c>
      <c r="H9" s="6" t="s">
        <v>7</v>
      </c>
      <c r="I9" s="6" t="s">
        <v>4</v>
      </c>
      <c r="J9" s="7" t="s">
        <v>8</v>
      </c>
      <c r="K9" s="6" t="s">
        <v>7</v>
      </c>
      <c r="L9" s="6" t="s">
        <v>4</v>
      </c>
      <c r="M9" s="7" t="s">
        <v>10</v>
      </c>
      <c r="N9" s="6" t="s">
        <v>7</v>
      </c>
      <c r="O9" s="6" t="s">
        <v>4</v>
      </c>
    </row>
    <row r="10" spans="1:18" ht="14.45" x14ac:dyDescent="0.3">
      <c r="A10" s="8">
        <v>1</v>
      </c>
      <c r="B10" s="39">
        <v>9999</v>
      </c>
      <c r="C10" s="9">
        <v>9804</v>
      </c>
      <c r="D10" s="9">
        <v>8976</v>
      </c>
      <c r="E10" s="9">
        <v>43</v>
      </c>
      <c r="F10" s="9">
        <v>8933</v>
      </c>
      <c r="G10" s="9">
        <v>8632</v>
      </c>
      <c r="H10" s="9">
        <v>66</v>
      </c>
      <c r="I10" s="9">
        <v>8566</v>
      </c>
      <c r="J10" s="9">
        <v>8624</v>
      </c>
      <c r="K10" s="9">
        <v>69</v>
      </c>
      <c r="L10" s="9">
        <v>8555</v>
      </c>
      <c r="M10" s="9">
        <v>8626</v>
      </c>
      <c r="N10" s="9">
        <v>68</v>
      </c>
      <c r="O10" s="9">
        <v>8558</v>
      </c>
    </row>
    <row r="11" spans="1:18" ht="14.45" x14ac:dyDescent="0.3">
      <c r="A11" s="3">
        <v>0.5</v>
      </c>
      <c r="B11" s="40">
        <v>10000</v>
      </c>
      <c r="C11" s="10">
        <v>5234</v>
      </c>
      <c r="D11" s="10">
        <v>9139</v>
      </c>
      <c r="E11" s="10">
        <v>3907</v>
      </c>
      <c r="F11" s="10">
        <v>5232</v>
      </c>
      <c r="G11" s="10">
        <v>8346</v>
      </c>
      <c r="H11" s="10">
        <v>3258</v>
      </c>
      <c r="I11" s="10">
        <v>5088</v>
      </c>
      <c r="J11" s="10">
        <v>8157</v>
      </c>
      <c r="K11" s="10">
        <v>3128</v>
      </c>
      <c r="L11" s="11">
        <v>5029</v>
      </c>
      <c r="M11" s="10">
        <v>8157</v>
      </c>
      <c r="N11" s="11">
        <v>3126</v>
      </c>
      <c r="O11" s="11">
        <v>5031</v>
      </c>
    </row>
    <row r="12" spans="1:18" ht="14.45" x14ac:dyDescent="0.3">
      <c r="A12" s="3">
        <v>0.2</v>
      </c>
      <c r="B12" s="41">
        <v>9999</v>
      </c>
      <c r="C12" s="10">
        <v>445</v>
      </c>
      <c r="D12" s="30">
        <v>7566</v>
      </c>
      <c r="E12" s="30">
        <v>7129</v>
      </c>
      <c r="F12" s="30">
        <v>437</v>
      </c>
      <c r="G12" s="30">
        <v>5920</v>
      </c>
      <c r="H12" s="30">
        <v>5560</v>
      </c>
      <c r="I12" s="30">
        <v>360</v>
      </c>
      <c r="J12" s="30">
        <v>5779</v>
      </c>
      <c r="K12" s="30">
        <v>5430</v>
      </c>
      <c r="L12" s="30">
        <v>349</v>
      </c>
      <c r="M12" s="30">
        <v>5777</v>
      </c>
      <c r="N12" s="10">
        <v>5428</v>
      </c>
      <c r="O12" s="10">
        <v>349</v>
      </c>
    </row>
    <row r="13" spans="1:18" thickBot="1" x14ac:dyDescent="0.35"/>
    <row r="14" spans="1:18" thickBot="1" x14ac:dyDescent="0.35">
      <c r="A14" s="66" t="s">
        <v>46</v>
      </c>
      <c r="B14" s="67"/>
      <c r="K14" s="66" t="s">
        <v>53</v>
      </c>
      <c r="L14" s="67"/>
    </row>
    <row r="15" spans="1:18" ht="14.45" x14ac:dyDescent="0.3">
      <c r="A15" s="21"/>
      <c r="B15" s="22"/>
      <c r="C15" s="22"/>
      <c r="E15" s="30" t="s">
        <v>47</v>
      </c>
      <c r="F15" s="30" t="s">
        <v>48</v>
      </c>
      <c r="G15" s="30" t="s">
        <v>49</v>
      </c>
      <c r="H15" s="30" t="s">
        <v>50</v>
      </c>
      <c r="K15" s="21"/>
      <c r="L15" s="22"/>
      <c r="M15" s="22"/>
      <c r="O15" s="30" t="s">
        <v>47</v>
      </c>
      <c r="P15" s="30" t="s">
        <v>48</v>
      </c>
      <c r="Q15" s="30" t="s">
        <v>49</v>
      </c>
      <c r="R15" s="30" t="s">
        <v>50</v>
      </c>
    </row>
    <row r="16" spans="1:18" thickBot="1" x14ac:dyDescent="0.35">
      <c r="A16" t="s">
        <v>45</v>
      </c>
      <c r="D16" s="3" t="s">
        <v>51</v>
      </c>
      <c r="E16" s="34">
        <v>8632</v>
      </c>
      <c r="F16">
        <v>8337</v>
      </c>
      <c r="G16">
        <v>8300</v>
      </c>
      <c r="H16">
        <v>8294</v>
      </c>
      <c r="K16" t="s">
        <v>45</v>
      </c>
      <c r="N16" s="3" t="s">
        <v>51</v>
      </c>
      <c r="O16" s="34">
        <v>9053</v>
      </c>
      <c r="P16">
        <v>8141</v>
      </c>
      <c r="Q16">
        <v>7978</v>
      </c>
      <c r="R16">
        <v>7978</v>
      </c>
    </row>
    <row r="17" spans="1:18" thickBot="1" x14ac:dyDescent="0.35">
      <c r="D17" s="3" t="s">
        <v>48</v>
      </c>
      <c r="E17">
        <v>8337</v>
      </c>
      <c r="F17" s="4">
        <v>8639</v>
      </c>
      <c r="G17">
        <v>8517</v>
      </c>
      <c r="H17">
        <v>8511</v>
      </c>
      <c r="N17" s="3" t="s">
        <v>48</v>
      </c>
      <c r="P17" s="4">
        <v>8367</v>
      </c>
      <c r="Q17">
        <v>7945</v>
      </c>
      <c r="R17">
        <v>7950</v>
      </c>
    </row>
    <row r="18" spans="1:18" thickBot="1" x14ac:dyDescent="0.35">
      <c r="D18" s="3" t="s">
        <v>49</v>
      </c>
      <c r="E18">
        <v>8300</v>
      </c>
      <c r="F18">
        <v>8517</v>
      </c>
      <c r="G18" s="4">
        <v>8619</v>
      </c>
      <c r="H18">
        <v>8589</v>
      </c>
      <c r="N18" s="3" t="s">
        <v>49</v>
      </c>
      <c r="Q18" s="4">
        <v>8187</v>
      </c>
      <c r="R18">
        <v>8181</v>
      </c>
    </row>
    <row r="19" spans="1:18" thickBot="1" x14ac:dyDescent="0.35">
      <c r="D19" s="3" t="s">
        <v>50</v>
      </c>
      <c r="E19">
        <v>8294</v>
      </c>
      <c r="F19">
        <v>8511</v>
      </c>
      <c r="G19">
        <v>8589</v>
      </c>
      <c r="H19" s="4">
        <v>8626</v>
      </c>
      <c r="N19" s="3" t="s">
        <v>50</v>
      </c>
      <c r="R19" s="4">
        <v>8186</v>
      </c>
    </row>
    <row r="21" spans="1:18" ht="14.45" x14ac:dyDescent="0.3">
      <c r="A21" s="21"/>
      <c r="B21" s="22"/>
      <c r="C21" s="22"/>
      <c r="E21" s="30" t="s">
        <v>47</v>
      </c>
      <c r="F21" s="30" t="s">
        <v>48</v>
      </c>
      <c r="G21" s="30" t="s">
        <v>49</v>
      </c>
      <c r="H21" s="30" t="s">
        <v>50</v>
      </c>
      <c r="K21" s="21"/>
      <c r="L21" s="22"/>
      <c r="M21" s="22"/>
      <c r="O21" s="30" t="s">
        <v>47</v>
      </c>
      <c r="P21" s="30" t="s">
        <v>48</v>
      </c>
      <c r="Q21" s="30" t="s">
        <v>49</v>
      </c>
      <c r="R21" s="30" t="s">
        <v>50</v>
      </c>
    </row>
    <row r="22" spans="1:18" thickBot="1" x14ac:dyDescent="0.35">
      <c r="A22" t="s">
        <v>55</v>
      </c>
      <c r="D22" s="3" t="s">
        <v>51</v>
      </c>
      <c r="E22" s="34">
        <v>8640</v>
      </c>
      <c r="F22">
        <v>8326</v>
      </c>
      <c r="G22">
        <v>8313</v>
      </c>
      <c r="H22">
        <v>8304</v>
      </c>
      <c r="K22" t="s">
        <v>52</v>
      </c>
      <c r="N22" s="3" t="s">
        <v>51</v>
      </c>
      <c r="O22" s="34">
        <v>9077</v>
      </c>
      <c r="P22">
        <v>8144</v>
      </c>
      <c r="Q22">
        <v>7974</v>
      </c>
      <c r="R22">
        <v>7974</v>
      </c>
    </row>
    <row r="23" spans="1:18" thickBot="1" x14ac:dyDescent="0.35">
      <c r="D23" s="3" t="s">
        <v>48</v>
      </c>
      <c r="F23" s="4">
        <v>8634</v>
      </c>
      <c r="G23">
        <v>8508</v>
      </c>
      <c r="H23">
        <v>8510</v>
      </c>
      <c r="N23" s="3" t="s">
        <v>48</v>
      </c>
      <c r="P23" s="4">
        <v>8348</v>
      </c>
      <c r="Q23">
        <v>7928</v>
      </c>
      <c r="R23">
        <v>7931</v>
      </c>
    </row>
    <row r="24" spans="1:18" thickBot="1" x14ac:dyDescent="0.35">
      <c r="D24" s="3" t="s">
        <v>49</v>
      </c>
      <c r="G24" s="4">
        <v>8623</v>
      </c>
      <c r="H24">
        <v>8594</v>
      </c>
      <c r="N24" s="3" t="s">
        <v>49</v>
      </c>
      <c r="Q24" s="4">
        <v>8165</v>
      </c>
      <c r="R24">
        <v>8159</v>
      </c>
    </row>
    <row r="25" spans="1:18" thickBot="1" x14ac:dyDescent="0.35">
      <c r="D25" s="3" t="s">
        <v>50</v>
      </c>
      <c r="H25" s="4">
        <v>8626</v>
      </c>
      <c r="N25" s="3" t="s">
        <v>50</v>
      </c>
      <c r="R25" s="4">
        <v>8164</v>
      </c>
    </row>
    <row r="27" spans="1:18" ht="30" x14ac:dyDescent="0.25">
      <c r="A27" s="21"/>
      <c r="B27" s="22"/>
      <c r="C27" s="22"/>
      <c r="E27" s="30" t="s">
        <v>47</v>
      </c>
      <c r="F27" s="30" t="s">
        <v>48</v>
      </c>
      <c r="G27" s="30" t="s">
        <v>49</v>
      </c>
      <c r="H27" s="30" t="s">
        <v>50</v>
      </c>
      <c r="K27" s="21"/>
      <c r="L27" s="22"/>
      <c r="M27" s="22"/>
      <c r="O27" s="30" t="s">
        <v>47</v>
      </c>
      <c r="P27" s="30" t="s">
        <v>48</v>
      </c>
      <c r="Q27" s="30" t="s">
        <v>49</v>
      </c>
      <c r="R27" s="30" t="s">
        <v>50</v>
      </c>
    </row>
    <row r="28" spans="1:18" ht="15.75" thickBot="1" x14ac:dyDescent="0.3">
      <c r="A28" t="s">
        <v>54</v>
      </c>
      <c r="D28" s="3" t="s">
        <v>51</v>
      </c>
      <c r="E28" s="34">
        <v>8672</v>
      </c>
      <c r="F28">
        <v>8324</v>
      </c>
      <c r="G28">
        <v>8310</v>
      </c>
      <c r="H28">
        <v>8301</v>
      </c>
      <c r="K28" t="s">
        <v>54</v>
      </c>
      <c r="N28" s="3" t="s">
        <v>51</v>
      </c>
      <c r="O28" s="34">
        <v>9086</v>
      </c>
      <c r="P28">
        <v>8150</v>
      </c>
      <c r="Q28">
        <v>7979</v>
      </c>
      <c r="R28">
        <v>7980</v>
      </c>
    </row>
    <row r="29" spans="1:18" ht="15.75" thickBot="1" x14ac:dyDescent="0.3">
      <c r="D29" s="3" t="s">
        <v>48</v>
      </c>
      <c r="F29" s="4">
        <v>8632</v>
      </c>
      <c r="G29">
        <v>8507</v>
      </c>
      <c r="H29">
        <v>8508</v>
      </c>
      <c r="N29" s="3" t="s">
        <v>48</v>
      </c>
      <c r="P29" s="4">
        <v>8348</v>
      </c>
      <c r="Q29">
        <v>7933</v>
      </c>
      <c r="R29">
        <v>7936</v>
      </c>
    </row>
    <row r="30" spans="1:18" ht="15.75" thickBot="1" x14ac:dyDescent="0.3">
      <c r="D30" s="3" t="s">
        <v>49</v>
      </c>
      <c r="G30" s="4">
        <v>8624</v>
      </c>
      <c r="H30">
        <v>8595</v>
      </c>
      <c r="N30" s="3" t="s">
        <v>49</v>
      </c>
      <c r="Q30" s="4">
        <v>8160</v>
      </c>
      <c r="R30">
        <v>8155</v>
      </c>
    </row>
    <row r="31" spans="1:18" ht="15.75" thickBot="1" x14ac:dyDescent="0.3">
      <c r="D31" s="3" t="s">
        <v>50</v>
      </c>
      <c r="H31" s="4">
        <v>8626</v>
      </c>
      <c r="N31" s="3" t="s">
        <v>50</v>
      </c>
      <c r="R31" s="4">
        <v>8160</v>
      </c>
    </row>
    <row r="32" spans="1:18" ht="15.75" thickBot="1" x14ac:dyDescent="0.3"/>
    <row r="33" spans="1:8" ht="15.75" thickBot="1" x14ac:dyDescent="0.3">
      <c r="A33" s="66" t="s">
        <v>56</v>
      </c>
      <c r="B33" s="67"/>
    </row>
    <row r="34" spans="1:8" ht="30" x14ac:dyDescent="0.25">
      <c r="A34" s="21"/>
      <c r="B34" s="22"/>
      <c r="C34" s="22"/>
      <c r="E34" s="30" t="s">
        <v>47</v>
      </c>
      <c r="F34" s="30" t="s">
        <v>48</v>
      </c>
      <c r="G34" s="30" t="s">
        <v>49</v>
      </c>
      <c r="H34" s="30" t="s">
        <v>50</v>
      </c>
    </row>
    <row r="35" spans="1:8" ht="15.75" thickBot="1" x14ac:dyDescent="0.3">
      <c r="A35" t="s">
        <v>45</v>
      </c>
      <c r="D35" s="3" t="s">
        <v>51</v>
      </c>
      <c r="E35" s="34">
        <v>7304</v>
      </c>
      <c r="F35">
        <v>5434</v>
      </c>
      <c r="G35">
        <v>5319</v>
      </c>
      <c r="H35">
        <v>5318</v>
      </c>
    </row>
    <row r="36" spans="1:8" ht="15.75" thickBot="1" x14ac:dyDescent="0.3">
      <c r="D36" s="3" t="s">
        <v>48</v>
      </c>
      <c r="F36" s="4">
        <v>5910</v>
      </c>
      <c r="G36">
        <v>5730</v>
      </c>
      <c r="H36">
        <v>5729</v>
      </c>
    </row>
    <row r="37" spans="1:8" ht="15.75" thickBot="1" x14ac:dyDescent="0.3">
      <c r="D37" s="3" t="s">
        <v>49</v>
      </c>
      <c r="G37" s="4">
        <v>5788</v>
      </c>
      <c r="H37">
        <v>5787</v>
      </c>
    </row>
    <row r="38" spans="1:8" ht="15.75" thickBot="1" x14ac:dyDescent="0.3">
      <c r="D38" s="3" t="s">
        <v>50</v>
      </c>
      <c r="H38" s="4">
        <v>5787</v>
      </c>
    </row>
    <row r="40" spans="1:8" ht="30" x14ac:dyDescent="0.25">
      <c r="A40" s="21"/>
      <c r="B40" s="22"/>
      <c r="C40" s="22"/>
      <c r="E40" s="30" t="s">
        <v>47</v>
      </c>
      <c r="F40" s="30" t="s">
        <v>48</v>
      </c>
      <c r="G40" s="30" t="s">
        <v>49</v>
      </c>
      <c r="H40" s="30" t="s">
        <v>50</v>
      </c>
    </row>
    <row r="41" spans="1:8" ht="15.75" thickBot="1" x14ac:dyDescent="0.3">
      <c r="A41" t="s">
        <v>55</v>
      </c>
      <c r="D41" s="3" t="s">
        <v>51</v>
      </c>
      <c r="E41" s="34">
        <v>7379</v>
      </c>
      <c r="F41">
        <v>5447</v>
      </c>
      <c r="G41">
        <v>5320</v>
      </c>
      <c r="H41">
        <v>5318</v>
      </c>
    </row>
    <row r="42" spans="1:8" ht="15.75" thickBot="1" x14ac:dyDescent="0.3">
      <c r="D42" s="3" t="s">
        <v>48</v>
      </c>
      <c r="F42" s="4">
        <v>5920</v>
      </c>
      <c r="G42">
        <v>5720</v>
      </c>
      <c r="H42">
        <v>5718</v>
      </c>
    </row>
    <row r="43" spans="1:8" ht="15.75" thickBot="1" x14ac:dyDescent="0.3">
      <c r="D43" s="3" t="s">
        <v>49</v>
      </c>
      <c r="G43" s="4">
        <v>5780</v>
      </c>
      <c r="H43">
        <v>5778</v>
      </c>
    </row>
    <row r="44" spans="1:8" ht="15.75" thickBot="1" x14ac:dyDescent="0.3">
      <c r="D44" s="3" t="s">
        <v>50</v>
      </c>
      <c r="H44" s="4">
        <v>5778</v>
      </c>
    </row>
    <row r="46" spans="1:8" ht="30" x14ac:dyDescent="0.25">
      <c r="A46" s="21"/>
      <c r="B46" s="22"/>
      <c r="C46" s="22"/>
      <c r="E46" s="30" t="s">
        <v>47</v>
      </c>
      <c r="F46" s="30" t="s">
        <v>48</v>
      </c>
      <c r="G46" s="30" t="s">
        <v>49</v>
      </c>
      <c r="H46" s="30" t="s">
        <v>50</v>
      </c>
    </row>
    <row r="47" spans="1:8" ht="15.75" thickBot="1" x14ac:dyDescent="0.3">
      <c r="A47" t="s">
        <v>54</v>
      </c>
      <c r="D47" s="3" t="s">
        <v>51</v>
      </c>
      <c r="E47" s="34">
        <v>7390</v>
      </c>
      <c r="F47">
        <v>5435</v>
      </c>
      <c r="G47">
        <v>5302</v>
      </c>
      <c r="H47">
        <v>5300</v>
      </c>
    </row>
    <row r="48" spans="1:8" ht="15.75" thickBot="1" x14ac:dyDescent="0.3">
      <c r="D48" s="3" t="s">
        <v>48</v>
      </c>
      <c r="F48" s="4">
        <v>5917</v>
      </c>
      <c r="G48">
        <v>5713</v>
      </c>
      <c r="H48">
        <v>5711</v>
      </c>
    </row>
    <row r="49" spans="4:8" ht="15.75" thickBot="1" x14ac:dyDescent="0.3">
      <c r="D49" s="3" t="s">
        <v>49</v>
      </c>
      <c r="G49" s="4">
        <v>5775</v>
      </c>
      <c r="H49">
        <v>5773</v>
      </c>
    </row>
    <row r="50" spans="4:8" ht="15.75" thickBot="1" x14ac:dyDescent="0.3">
      <c r="D50" s="3" t="s">
        <v>50</v>
      </c>
      <c r="H50" s="4">
        <v>5773</v>
      </c>
    </row>
  </sheetData>
  <mergeCells count="32">
    <mergeCell ref="I1:J2"/>
    <mergeCell ref="M4:N4"/>
    <mergeCell ref="K1:L2"/>
    <mergeCell ref="M1:N2"/>
    <mergeCell ref="O1:O2"/>
    <mergeCell ref="K3:L3"/>
    <mergeCell ref="M3:N3"/>
    <mergeCell ref="K4:L4"/>
    <mergeCell ref="A3:A4"/>
    <mergeCell ref="C3:D3"/>
    <mergeCell ref="E3:F3"/>
    <mergeCell ref="G3:H3"/>
    <mergeCell ref="I3:J3"/>
    <mergeCell ref="C4:D4"/>
    <mergeCell ref="E4:F4"/>
    <mergeCell ref="G4:H4"/>
    <mergeCell ref="I4:J4"/>
    <mergeCell ref="A1:A2"/>
    <mergeCell ref="B1:B2"/>
    <mergeCell ref="C1:D2"/>
    <mergeCell ref="E1:F2"/>
    <mergeCell ref="G1:H2"/>
    <mergeCell ref="A14:B14"/>
    <mergeCell ref="K14:L14"/>
    <mergeCell ref="A33:B33"/>
    <mergeCell ref="B5:N5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sqref="A1:Q13"/>
    </sheetView>
  </sheetViews>
  <sheetFormatPr defaultRowHeight="15" x14ac:dyDescent="0.25"/>
  <sheetData>
    <row r="1" spans="1:17" x14ac:dyDescent="0.25">
      <c r="A1" s="73" t="s">
        <v>27</v>
      </c>
      <c r="B1" s="75" t="s">
        <v>28</v>
      </c>
      <c r="C1" s="75" t="s">
        <v>29</v>
      </c>
      <c r="D1" s="75"/>
      <c r="E1" s="77" t="s">
        <v>30</v>
      </c>
      <c r="F1" s="78"/>
      <c r="G1" s="75" t="s">
        <v>31</v>
      </c>
      <c r="H1" s="75"/>
      <c r="I1" s="75" t="s">
        <v>32</v>
      </c>
      <c r="J1" s="75"/>
      <c r="K1" s="75" t="s">
        <v>33</v>
      </c>
      <c r="L1" s="75"/>
      <c r="M1" s="75" t="s">
        <v>34</v>
      </c>
      <c r="N1" s="75"/>
      <c r="O1" s="86" t="s">
        <v>35</v>
      </c>
    </row>
    <row r="2" spans="1:17" x14ac:dyDescent="0.25">
      <c r="A2" s="74"/>
      <c r="B2" s="76"/>
      <c r="C2" s="76"/>
      <c r="D2" s="76"/>
      <c r="E2" s="79"/>
      <c r="F2" s="80"/>
      <c r="G2" s="76"/>
      <c r="H2" s="76"/>
      <c r="I2" s="76"/>
      <c r="J2" s="76"/>
      <c r="K2" s="76"/>
      <c r="L2" s="76"/>
      <c r="M2" s="76"/>
      <c r="N2" s="76"/>
      <c r="O2" s="87"/>
      <c r="Q2" t="s">
        <v>36</v>
      </c>
    </row>
    <row r="3" spans="1:17" x14ac:dyDescent="0.25">
      <c r="A3" s="81" t="s">
        <v>37</v>
      </c>
      <c r="B3" s="3"/>
      <c r="C3" s="83"/>
      <c r="D3" s="83"/>
      <c r="E3" s="84"/>
      <c r="F3" s="85"/>
      <c r="G3" s="83"/>
      <c r="H3" s="83"/>
      <c r="I3" s="83"/>
      <c r="J3" s="83"/>
      <c r="K3" s="83"/>
      <c r="L3" s="83"/>
      <c r="M3" s="83"/>
      <c r="N3" s="83"/>
      <c r="O3" s="31"/>
    </row>
    <row r="4" spans="1:17" ht="15.75" thickBot="1" x14ac:dyDescent="0.3">
      <c r="A4" s="82"/>
      <c r="B4" s="32" t="s">
        <v>38</v>
      </c>
      <c r="C4" s="70" t="s">
        <v>39</v>
      </c>
      <c r="D4" s="70"/>
      <c r="E4" s="71" t="s">
        <v>40</v>
      </c>
      <c r="F4" s="72"/>
      <c r="G4" s="70" t="s">
        <v>41</v>
      </c>
      <c r="H4" s="70"/>
      <c r="I4" s="70" t="s">
        <v>42</v>
      </c>
      <c r="J4" s="70"/>
      <c r="K4" s="70" t="s">
        <v>43</v>
      </c>
      <c r="L4" s="70"/>
      <c r="M4" s="70">
        <v>10000</v>
      </c>
      <c r="N4" s="70"/>
      <c r="O4" s="33"/>
    </row>
    <row r="5" spans="1:17" ht="14.45" x14ac:dyDescent="0.3">
      <c r="B5" s="68" t="s">
        <v>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7" thickBot="1" x14ac:dyDescent="0.35">
      <c r="B6" s="32" t="s">
        <v>38</v>
      </c>
      <c r="C6" s="70" t="s">
        <v>39</v>
      </c>
      <c r="D6" s="70"/>
      <c r="E6" s="71" t="s">
        <v>40</v>
      </c>
      <c r="F6" s="72"/>
      <c r="G6" s="70" t="s">
        <v>41</v>
      </c>
      <c r="H6" s="70"/>
      <c r="I6" s="70" t="s">
        <v>42</v>
      </c>
      <c r="J6" s="70"/>
      <c r="K6" s="70" t="s">
        <v>43</v>
      </c>
      <c r="L6" s="70"/>
      <c r="M6" s="70">
        <v>1000000</v>
      </c>
      <c r="N6" s="70"/>
    </row>
    <row r="7" spans="1:17" ht="14.45" x14ac:dyDescent="0.3">
      <c r="B7" s="1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7" thickBot="1" x14ac:dyDescent="0.35">
      <c r="A8" t="s">
        <v>11</v>
      </c>
      <c r="F8" s="5" t="s">
        <v>1</v>
      </c>
    </row>
    <row r="9" spans="1:17" ht="43.9" thickBot="1" x14ac:dyDescent="0.35">
      <c r="A9" s="4" t="s">
        <v>12</v>
      </c>
      <c r="B9" s="6" t="s">
        <v>2</v>
      </c>
      <c r="C9" s="6" t="s">
        <v>3</v>
      </c>
      <c r="D9" s="7" t="s">
        <v>6</v>
      </c>
      <c r="E9" s="6" t="s">
        <v>7</v>
      </c>
      <c r="F9" s="6" t="s">
        <v>4</v>
      </c>
      <c r="G9" s="7" t="s">
        <v>9</v>
      </c>
      <c r="H9" s="6" t="s">
        <v>7</v>
      </c>
      <c r="I9" s="6" t="s">
        <v>4</v>
      </c>
      <c r="J9" s="7" t="s">
        <v>8</v>
      </c>
      <c r="K9" s="6" t="s">
        <v>7</v>
      </c>
      <c r="L9" s="6" t="s">
        <v>4</v>
      </c>
      <c r="M9" s="7" t="s">
        <v>10</v>
      </c>
      <c r="N9" s="6" t="s">
        <v>7</v>
      </c>
      <c r="O9" s="6" t="s">
        <v>4</v>
      </c>
    </row>
    <row r="10" spans="1:17" ht="14.45" x14ac:dyDescent="0.3">
      <c r="A10" s="8">
        <v>0.01</v>
      </c>
      <c r="B10" s="39">
        <v>9616</v>
      </c>
      <c r="C10" s="9">
        <v>278</v>
      </c>
      <c r="D10" s="9">
        <v>2423</v>
      </c>
      <c r="E10" s="9">
        <v>2151</v>
      </c>
      <c r="F10" s="9">
        <v>272</v>
      </c>
      <c r="G10" s="9">
        <v>6086</v>
      </c>
      <c r="H10" s="9">
        <v>5837</v>
      </c>
      <c r="I10" s="9">
        <v>249</v>
      </c>
      <c r="J10" s="9">
        <v>5166</v>
      </c>
      <c r="K10" s="9">
        <v>5004</v>
      </c>
      <c r="L10" s="9">
        <v>162</v>
      </c>
      <c r="M10" s="9">
        <v>69</v>
      </c>
      <c r="N10" s="9">
        <v>66</v>
      </c>
      <c r="O10" s="9">
        <v>3</v>
      </c>
    </row>
    <row r="11" spans="1:17" ht="14.45" x14ac:dyDescent="0.3">
      <c r="A11" s="3">
        <v>0.2</v>
      </c>
      <c r="B11" s="40">
        <v>8018</v>
      </c>
      <c r="C11" s="10">
        <v>2</v>
      </c>
      <c r="D11" s="10">
        <v>1248</v>
      </c>
      <c r="E11" s="10">
        <v>1246</v>
      </c>
      <c r="F11" s="10">
        <v>2</v>
      </c>
      <c r="G11" s="10">
        <v>1102</v>
      </c>
      <c r="H11" s="10">
        <v>1101</v>
      </c>
      <c r="I11" s="10">
        <v>1</v>
      </c>
      <c r="J11" s="10">
        <v>1094</v>
      </c>
      <c r="K11" s="10">
        <v>1093</v>
      </c>
      <c r="L11" s="11">
        <v>1</v>
      </c>
      <c r="M11" s="10">
        <v>1094</v>
      </c>
      <c r="N11" s="11">
        <v>1093</v>
      </c>
      <c r="O11" s="11">
        <v>1</v>
      </c>
    </row>
    <row r="12" spans="1:17" ht="14.45" x14ac:dyDescent="0.3">
      <c r="A12" s="3">
        <v>0.5</v>
      </c>
      <c r="B12" s="40">
        <v>163</v>
      </c>
      <c r="C12" s="10">
        <v>0</v>
      </c>
      <c r="D12" s="10">
        <v>12</v>
      </c>
      <c r="E12" s="12">
        <v>12</v>
      </c>
      <c r="F12" s="10" t="s">
        <v>13</v>
      </c>
      <c r="G12" s="10">
        <v>23</v>
      </c>
      <c r="H12" s="10">
        <v>23</v>
      </c>
      <c r="I12" s="10" t="s">
        <v>13</v>
      </c>
      <c r="J12" s="10">
        <v>24</v>
      </c>
      <c r="K12" s="10">
        <v>24</v>
      </c>
      <c r="L12" s="10" t="s">
        <v>13</v>
      </c>
      <c r="M12" s="10">
        <v>24</v>
      </c>
      <c r="N12" s="10">
        <v>24</v>
      </c>
      <c r="O12" s="10" t="s">
        <v>13</v>
      </c>
    </row>
    <row r="13" spans="1:17" ht="14.45" x14ac:dyDescent="0.3">
      <c r="A13" s="3">
        <v>1</v>
      </c>
      <c r="B13" s="40">
        <v>0</v>
      </c>
      <c r="C13" s="10">
        <v>0</v>
      </c>
      <c r="D13" s="10">
        <v>0</v>
      </c>
      <c r="E13" s="10" t="s">
        <v>13</v>
      </c>
      <c r="F13" s="10" t="s">
        <v>13</v>
      </c>
      <c r="G13" s="10">
        <v>0</v>
      </c>
      <c r="H13" s="10" t="s">
        <v>13</v>
      </c>
      <c r="I13" s="10" t="s">
        <v>13</v>
      </c>
      <c r="J13" s="10">
        <v>0</v>
      </c>
      <c r="K13" s="10" t="s">
        <v>13</v>
      </c>
      <c r="L13" s="10" t="s">
        <v>13</v>
      </c>
      <c r="M13" s="10">
        <v>0</v>
      </c>
      <c r="N13" s="10" t="s">
        <v>13</v>
      </c>
      <c r="O13" s="10" t="s">
        <v>13</v>
      </c>
    </row>
    <row r="15" spans="1:17" thickBot="1" x14ac:dyDescent="0.35"/>
    <row r="16" spans="1:17" thickBot="1" x14ac:dyDescent="0.35">
      <c r="A16" s="66" t="s">
        <v>57</v>
      </c>
      <c r="B16" s="67"/>
      <c r="K16" s="66" t="s">
        <v>58</v>
      </c>
      <c r="L16" s="67"/>
    </row>
    <row r="17" spans="1:18" ht="14.45" x14ac:dyDescent="0.3">
      <c r="A17" s="21"/>
      <c r="B17" s="22"/>
      <c r="C17" s="22"/>
      <c r="E17" s="30" t="s">
        <v>47</v>
      </c>
      <c r="F17" s="30" t="s">
        <v>48</v>
      </c>
      <c r="G17" s="30" t="s">
        <v>49</v>
      </c>
      <c r="H17" s="30" t="s">
        <v>50</v>
      </c>
      <c r="K17" s="21"/>
      <c r="L17" s="22"/>
      <c r="M17" s="22"/>
      <c r="O17" s="30" t="s">
        <v>47</v>
      </c>
      <c r="P17" s="30" t="s">
        <v>48</v>
      </c>
      <c r="Q17" s="30" t="s">
        <v>49</v>
      </c>
      <c r="R17" s="30" t="s">
        <v>50</v>
      </c>
    </row>
    <row r="18" spans="1:18" thickBot="1" x14ac:dyDescent="0.35">
      <c r="A18" t="s">
        <v>45</v>
      </c>
      <c r="D18" s="3" t="s">
        <v>51</v>
      </c>
      <c r="E18" s="34">
        <v>2136</v>
      </c>
      <c r="F18">
        <v>1085</v>
      </c>
      <c r="G18">
        <v>1020</v>
      </c>
      <c r="H18">
        <v>1019</v>
      </c>
      <c r="K18" t="s">
        <v>45</v>
      </c>
      <c r="N18" s="3" t="s">
        <v>51</v>
      </c>
      <c r="O18" s="34">
        <v>1226</v>
      </c>
      <c r="P18">
        <v>901</v>
      </c>
      <c r="Q18">
        <v>897</v>
      </c>
      <c r="R18">
        <v>897</v>
      </c>
    </row>
    <row r="19" spans="1:18" thickBot="1" x14ac:dyDescent="0.35">
      <c r="D19" s="3" t="s">
        <v>48</v>
      </c>
      <c r="F19" s="4">
        <v>1145</v>
      </c>
      <c r="G19">
        <v>1068</v>
      </c>
      <c r="H19">
        <v>1067</v>
      </c>
      <c r="N19" s="3" t="s">
        <v>48</v>
      </c>
      <c r="P19" s="4">
        <v>1083</v>
      </c>
      <c r="Q19">
        <v>1077</v>
      </c>
      <c r="R19">
        <v>1077</v>
      </c>
    </row>
    <row r="20" spans="1:18" thickBot="1" x14ac:dyDescent="0.35">
      <c r="D20" s="3" t="s">
        <v>49</v>
      </c>
      <c r="G20" s="4">
        <v>1076</v>
      </c>
      <c r="H20">
        <v>1072</v>
      </c>
      <c r="N20" s="3" t="s">
        <v>49</v>
      </c>
      <c r="Q20" s="4">
        <v>1078</v>
      </c>
      <c r="R20">
        <v>1078</v>
      </c>
    </row>
    <row r="21" spans="1:18" thickBot="1" x14ac:dyDescent="0.35">
      <c r="D21" s="3" t="s">
        <v>50</v>
      </c>
      <c r="H21" s="4">
        <v>1073</v>
      </c>
      <c r="N21" s="3" t="s">
        <v>50</v>
      </c>
      <c r="R21" s="4">
        <v>1078</v>
      </c>
    </row>
    <row r="23" spans="1:18" ht="14.45" x14ac:dyDescent="0.3">
      <c r="A23" s="21"/>
      <c r="B23" s="22"/>
      <c r="C23" s="22"/>
      <c r="E23" s="30" t="s">
        <v>47</v>
      </c>
      <c r="F23" s="30" t="s">
        <v>48</v>
      </c>
      <c r="G23" s="30" t="s">
        <v>49</v>
      </c>
      <c r="H23" s="30" t="s">
        <v>50</v>
      </c>
      <c r="K23" s="21"/>
      <c r="L23" s="22"/>
      <c r="M23" s="22"/>
      <c r="O23" s="30" t="s">
        <v>47</v>
      </c>
      <c r="P23" s="30" t="s">
        <v>48</v>
      </c>
      <c r="Q23" s="30" t="s">
        <v>49</v>
      </c>
      <c r="R23" s="30" t="s">
        <v>50</v>
      </c>
    </row>
    <row r="24" spans="1:18" thickBot="1" x14ac:dyDescent="0.35">
      <c r="A24" t="s">
        <v>55</v>
      </c>
      <c r="D24" s="3" t="s">
        <v>51</v>
      </c>
      <c r="E24" s="34">
        <v>1111</v>
      </c>
      <c r="F24">
        <v>218</v>
      </c>
      <c r="G24">
        <v>155</v>
      </c>
      <c r="H24">
        <v>140</v>
      </c>
      <c r="K24" t="s">
        <v>55</v>
      </c>
      <c r="N24" s="3" t="s">
        <v>51</v>
      </c>
      <c r="O24" s="34">
        <v>1249</v>
      </c>
      <c r="P24">
        <v>908</v>
      </c>
      <c r="Q24">
        <v>900</v>
      </c>
      <c r="R24">
        <v>900</v>
      </c>
    </row>
    <row r="25" spans="1:18" thickBot="1" x14ac:dyDescent="0.35">
      <c r="D25" s="3" t="s">
        <v>48</v>
      </c>
      <c r="F25" s="4">
        <v>276</v>
      </c>
      <c r="G25">
        <v>180</v>
      </c>
      <c r="H25">
        <v>154</v>
      </c>
      <c r="N25" s="3" t="s">
        <v>48</v>
      </c>
      <c r="P25" s="4">
        <v>1100</v>
      </c>
      <c r="Q25">
        <v>1090</v>
      </c>
      <c r="R25">
        <v>1090</v>
      </c>
    </row>
    <row r="26" spans="1:18" thickBot="1" x14ac:dyDescent="0.35">
      <c r="D26" s="3" t="s">
        <v>49</v>
      </c>
      <c r="G26" s="4">
        <v>197</v>
      </c>
      <c r="H26">
        <v>155</v>
      </c>
      <c r="N26" s="3" t="s">
        <v>49</v>
      </c>
      <c r="Q26" s="4">
        <v>1092</v>
      </c>
      <c r="R26">
        <v>1092</v>
      </c>
    </row>
    <row r="27" spans="1:18" ht="15.75" thickBot="1" x14ac:dyDescent="0.3">
      <c r="D27" s="3" t="s">
        <v>50</v>
      </c>
      <c r="H27" s="4">
        <v>156</v>
      </c>
      <c r="N27" s="3" t="s">
        <v>50</v>
      </c>
      <c r="R27" s="4">
        <v>1092</v>
      </c>
    </row>
    <row r="29" spans="1:18" ht="30" x14ac:dyDescent="0.25">
      <c r="A29" s="21"/>
      <c r="B29" s="22"/>
      <c r="C29" s="22"/>
      <c r="E29" s="30" t="s">
        <v>47</v>
      </c>
      <c r="F29" s="30" t="s">
        <v>48</v>
      </c>
      <c r="G29" s="30" t="s">
        <v>49</v>
      </c>
      <c r="H29" s="30" t="s">
        <v>50</v>
      </c>
      <c r="K29" s="21"/>
      <c r="L29" s="22"/>
      <c r="M29" s="22"/>
      <c r="O29" s="30" t="s">
        <v>47</v>
      </c>
      <c r="P29" s="30" t="s">
        <v>48</v>
      </c>
      <c r="Q29" s="30" t="s">
        <v>49</v>
      </c>
      <c r="R29" s="30" t="s">
        <v>50</v>
      </c>
    </row>
    <row r="30" spans="1:18" ht="15.75" thickBot="1" x14ac:dyDescent="0.3">
      <c r="A30" t="s">
        <v>54</v>
      </c>
      <c r="D30" s="3" t="s">
        <v>51</v>
      </c>
      <c r="E30" s="34">
        <v>1136</v>
      </c>
      <c r="F30">
        <v>319</v>
      </c>
      <c r="G30">
        <v>215</v>
      </c>
      <c r="H30">
        <v>57</v>
      </c>
      <c r="K30" t="s">
        <v>54</v>
      </c>
      <c r="N30" s="3" t="s">
        <v>51</v>
      </c>
      <c r="O30" s="34">
        <v>1249</v>
      </c>
      <c r="P30">
        <v>909</v>
      </c>
      <c r="Q30">
        <v>901</v>
      </c>
      <c r="R30">
        <v>901</v>
      </c>
    </row>
    <row r="31" spans="1:18" ht="15.75" thickBot="1" x14ac:dyDescent="0.3">
      <c r="D31" s="3" t="s">
        <v>48</v>
      </c>
      <c r="F31" s="4">
        <v>734</v>
      </c>
      <c r="G31">
        <v>463</v>
      </c>
      <c r="H31">
        <v>74</v>
      </c>
      <c r="N31" s="3" t="s">
        <v>48</v>
      </c>
      <c r="P31" s="4">
        <v>1102</v>
      </c>
      <c r="Q31">
        <v>1092</v>
      </c>
      <c r="R31">
        <v>1092</v>
      </c>
    </row>
    <row r="32" spans="1:18" ht="15.75" thickBot="1" x14ac:dyDescent="0.3">
      <c r="D32" s="3" t="s">
        <v>49</v>
      </c>
      <c r="G32" s="4">
        <v>582</v>
      </c>
      <c r="H32">
        <v>75</v>
      </c>
      <c r="N32" s="3" t="s">
        <v>49</v>
      </c>
      <c r="Q32" s="4">
        <v>1094</v>
      </c>
      <c r="R32">
        <v>1094</v>
      </c>
    </row>
    <row r="33" spans="1:18" ht="15.75" thickBot="1" x14ac:dyDescent="0.3">
      <c r="D33" s="3" t="s">
        <v>50</v>
      </c>
      <c r="H33" s="4">
        <v>76</v>
      </c>
      <c r="N33" s="3" t="s">
        <v>50</v>
      </c>
      <c r="R33" s="4">
        <v>1094</v>
      </c>
    </row>
    <row r="34" spans="1:18" ht="15.75" thickBot="1" x14ac:dyDescent="0.3"/>
    <row r="35" spans="1:18" ht="15.75" thickBot="1" x14ac:dyDescent="0.3">
      <c r="A35" s="66" t="s">
        <v>59</v>
      </c>
      <c r="B35" s="67"/>
      <c r="K35" s="66" t="s">
        <v>60</v>
      </c>
      <c r="L35" s="67"/>
    </row>
    <row r="36" spans="1:18" ht="30" x14ac:dyDescent="0.25">
      <c r="A36" s="21"/>
      <c r="B36" s="22"/>
      <c r="C36" s="22"/>
      <c r="E36" s="30" t="s">
        <v>47</v>
      </c>
      <c r="F36" s="30" t="s">
        <v>48</v>
      </c>
      <c r="G36" s="30" t="s">
        <v>49</v>
      </c>
      <c r="H36" s="30" t="s">
        <v>50</v>
      </c>
      <c r="K36" s="21"/>
      <c r="L36" s="22"/>
      <c r="M36" s="22"/>
      <c r="O36" s="30" t="s">
        <v>47</v>
      </c>
      <c r="P36" s="30" t="s">
        <v>48</v>
      </c>
      <c r="Q36" s="30" t="s">
        <v>49</v>
      </c>
      <c r="R36" s="30" t="s">
        <v>50</v>
      </c>
    </row>
    <row r="37" spans="1:18" ht="15.75" thickBot="1" x14ac:dyDescent="0.3">
      <c r="A37" t="s">
        <v>45</v>
      </c>
      <c r="D37" s="3" t="s">
        <v>51</v>
      </c>
      <c r="E37" s="34">
        <v>12</v>
      </c>
      <c r="F37">
        <v>11</v>
      </c>
      <c r="G37">
        <v>11</v>
      </c>
      <c r="H37">
        <v>11</v>
      </c>
      <c r="K37" t="s">
        <v>45</v>
      </c>
      <c r="N37" s="3" t="s">
        <v>51</v>
      </c>
      <c r="O37" s="34">
        <v>0</v>
      </c>
    </row>
    <row r="38" spans="1:18" ht="15.75" thickBot="1" x14ac:dyDescent="0.3">
      <c r="D38" s="3" t="s">
        <v>48</v>
      </c>
      <c r="F38" s="4">
        <v>22</v>
      </c>
      <c r="G38">
        <v>22</v>
      </c>
      <c r="H38">
        <v>22</v>
      </c>
      <c r="N38" s="3" t="s">
        <v>48</v>
      </c>
      <c r="P38" s="4">
        <v>0</v>
      </c>
    </row>
    <row r="39" spans="1:18" ht="15.75" thickBot="1" x14ac:dyDescent="0.3">
      <c r="D39" s="3" t="s">
        <v>49</v>
      </c>
      <c r="G39" s="4">
        <v>23</v>
      </c>
      <c r="H39">
        <v>23</v>
      </c>
      <c r="N39" s="3" t="s">
        <v>49</v>
      </c>
      <c r="Q39" s="4">
        <v>0</v>
      </c>
    </row>
    <row r="40" spans="1:18" ht="15.75" thickBot="1" x14ac:dyDescent="0.3">
      <c r="D40" s="3" t="s">
        <v>50</v>
      </c>
      <c r="H40" s="4">
        <v>23</v>
      </c>
      <c r="N40" s="3" t="s">
        <v>50</v>
      </c>
      <c r="R40" s="4"/>
    </row>
    <row r="42" spans="1:18" ht="30" x14ac:dyDescent="0.25">
      <c r="A42" s="21"/>
      <c r="B42" s="22"/>
      <c r="C42" s="22"/>
      <c r="E42" s="30" t="s">
        <v>47</v>
      </c>
      <c r="F42" s="30" t="s">
        <v>48</v>
      </c>
      <c r="G42" s="30" t="s">
        <v>49</v>
      </c>
      <c r="H42" s="30" t="s">
        <v>50</v>
      </c>
      <c r="K42" s="21"/>
      <c r="L42" s="22"/>
      <c r="M42" s="22"/>
      <c r="O42" s="30" t="s">
        <v>47</v>
      </c>
      <c r="P42" s="30" t="s">
        <v>48</v>
      </c>
      <c r="Q42" s="30" t="s">
        <v>49</v>
      </c>
      <c r="R42" s="30" t="s">
        <v>50</v>
      </c>
    </row>
    <row r="43" spans="1:18" ht="15.75" thickBot="1" x14ac:dyDescent="0.3">
      <c r="A43" t="s">
        <v>55</v>
      </c>
      <c r="D43" s="3" t="s">
        <v>51</v>
      </c>
      <c r="E43" s="34">
        <v>12</v>
      </c>
      <c r="F43">
        <v>11</v>
      </c>
      <c r="G43">
        <v>11</v>
      </c>
      <c r="H43">
        <v>11</v>
      </c>
      <c r="K43" t="s">
        <v>55</v>
      </c>
      <c r="N43" s="3" t="s">
        <v>51</v>
      </c>
      <c r="O43" s="34">
        <v>0</v>
      </c>
    </row>
    <row r="44" spans="1:18" ht="15.75" thickBot="1" x14ac:dyDescent="0.3">
      <c r="D44" s="3" t="s">
        <v>48</v>
      </c>
      <c r="F44" s="4">
        <v>23</v>
      </c>
      <c r="G44">
        <v>22</v>
      </c>
      <c r="H44">
        <v>22</v>
      </c>
      <c r="N44" s="3" t="s">
        <v>48</v>
      </c>
      <c r="P44" s="4">
        <v>0</v>
      </c>
    </row>
    <row r="45" spans="1:18" ht="15.75" thickBot="1" x14ac:dyDescent="0.3">
      <c r="D45" s="3" t="s">
        <v>49</v>
      </c>
      <c r="G45" s="4">
        <v>24</v>
      </c>
      <c r="H45">
        <v>24</v>
      </c>
      <c r="N45" s="3" t="s">
        <v>49</v>
      </c>
      <c r="Q45" s="4">
        <v>0</v>
      </c>
    </row>
    <row r="46" spans="1:18" ht="15.75" thickBot="1" x14ac:dyDescent="0.3">
      <c r="D46" s="3" t="s">
        <v>50</v>
      </c>
      <c r="H46" s="4">
        <v>24</v>
      </c>
      <c r="N46" s="3" t="s">
        <v>50</v>
      </c>
      <c r="R46" s="4">
        <v>0</v>
      </c>
    </row>
    <row r="48" spans="1:18" ht="30" x14ac:dyDescent="0.25">
      <c r="A48" s="21"/>
      <c r="B48" s="22"/>
      <c r="C48" s="22"/>
      <c r="E48" s="30" t="s">
        <v>47</v>
      </c>
      <c r="F48" s="30" t="s">
        <v>48</v>
      </c>
      <c r="G48" s="30" t="s">
        <v>49</v>
      </c>
      <c r="H48" s="30" t="s">
        <v>50</v>
      </c>
      <c r="K48" s="21"/>
      <c r="L48" s="22"/>
      <c r="M48" s="22"/>
      <c r="O48" s="30" t="s">
        <v>47</v>
      </c>
      <c r="P48" s="30" t="s">
        <v>48</v>
      </c>
      <c r="Q48" s="30" t="s">
        <v>49</v>
      </c>
      <c r="R48" s="30" t="s">
        <v>50</v>
      </c>
    </row>
    <row r="49" spans="1:18" ht="15.75" thickBot="1" x14ac:dyDescent="0.3">
      <c r="A49" t="s">
        <v>54</v>
      </c>
      <c r="D49" s="3" t="s">
        <v>51</v>
      </c>
      <c r="E49" s="34">
        <v>12</v>
      </c>
      <c r="F49">
        <v>11</v>
      </c>
      <c r="G49">
        <v>11</v>
      </c>
      <c r="H49">
        <v>11</v>
      </c>
      <c r="K49" t="s">
        <v>54</v>
      </c>
      <c r="N49" s="3" t="s">
        <v>51</v>
      </c>
      <c r="O49" s="34">
        <v>0</v>
      </c>
    </row>
    <row r="50" spans="1:18" ht="15.75" thickBot="1" x14ac:dyDescent="0.3">
      <c r="D50" s="3" t="s">
        <v>48</v>
      </c>
      <c r="F50" s="4">
        <v>23</v>
      </c>
      <c r="G50">
        <v>22</v>
      </c>
      <c r="H50">
        <v>22</v>
      </c>
      <c r="N50" s="3" t="s">
        <v>48</v>
      </c>
      <c r="P50" s="4">
        <v>0</v>
      </c>
    </row>
    <row r="51" spans="1:18" ht="15.75" thickBot="1" x14ac:dyDescent="0.3">
      <c r="D51" s="3" t="s">
        <v>49</v>
      </c>
      <c r="G51" s="4">
        <v>24</v>
      </c>
      <c r="H51">
        <v>24</v>
      </c>
      <c r="N51" s="3" t="s">
        <v>49</v>
      </c>
      <c r="Q51" s="4">
        <v>0</v>
      </c>
    </row>
    <row r="52" spans="1:18" ht="15.75" thickBot="1" x14ac:dyDescent="0.3">
      <c r="D52" s="3" t="s">
        <v>50</v>
      </c>
      <c r="H52" s="4">
        <v>24</v>
      </c>
      <c r="N52" s="3" t="s">
        <v>50</v>
      </c>
      <c r="R52" s="4">
        <v>0</v>
      </c>
    </row>
  </sheetData>
  <mergeCells count="33">
    <mergeCell ref="I1:J2"/>
    <mergeCell ref="M4:N4"/>
    <mergeCell ref="K1:L2"/>
    <mergeCell ref="M1:N2"/>
    <mergeCell ref="O1:O2"/>
    <mergeCell ref="K3:L3"/>
    <mergeCell ref="M3:N3"/>
    <mergeCell ref="K4:L4"/>
    <mergeCell ref="A3:A4"/>
    <mergeCell ref="C3:D3"/>
    <mergeCell ref="E3:F3"/>
    <mergeCell ref="G3:H3"/>
    <mergeCell ref="I3:J3"/>
    <mergeCell ref="C4:D4"/>
    <mergeCell ref="E4:F4"/>
    <mergeCell ref="G4:H4"/>
    <mergeCell ref="I4:J4"/>
    <mergeCell ref="A1:A2"/>
    <mergeCell ref="B1:B2"/>
    <mergeCell ref="C1:D2"/>
    <mergeCell ref="E1:F2"/>
    <mergeCell ref="G1:H2"/>
    <mergeCell ref="A16:B16"/>
    <mergeCell ref="K16:L16"/>
    <mergeCell ref="A35:B35"/>
    <mergeCell ref="K35:L35"/>
    <mergeCell ref="B5:N5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58" workbookViewId="0">
      <selection activeCell="F77" sqref="F77"/>
    </sheetView>
  </sheetViews>
  <sheetFormatPr defaultRowHeight="15" x14ac:dyDescent="0.25"/>
  <cols>
    <col min="8" max="8" width="9.85546875" bestFit="1" customWidth="1"/>
    <col min="10" max="10" width="10" customWidth="1"/>
    <col min="11" max="11" width="10.140625" customWidth="1"/>
    <col min="12" max="12" width="10.42578125" customWidth="1"/>
    <col min="13" max="13" width="10.5703125" customWidth="1"/>
  </cols>
  <sheetData>
    <row r="1" spans="1:17" x14ac:dyDescent="0.25">
      <c r="A1" s="73" t="s">
        <v>27</v>
      </c>
      <c r="B1" s="75" t="s">
        <v>28</v>
      </c>
      <c r="C1" s="75" t="s">
        <v>29</v>
      </c>
      <c r="D1" s="75"/>
      <c r="E1" s="77" t="s">
        <v>30</v>
      </c>
      <c r="F1" s="78"/>
      <c r="G1" s="75" t="s">
        <v>31</v>
      </c>
      <c r="H1" s="75"/>
      <c r="I1" s="75" t="s">
        <v>32</v>
      </c>
      <c r="J1" s="75"/>
      <c r="K1" s="75" t="s">
        <v>33</v>
      </c>
      <c r="L1" s="75"/>
      <c r="M1" s="75" t="s">
        <v>34</v>
      </c>
      <c r="N1" s="75"/>
      <c r="O1" s="86" t="s">
        <v>35</v>
      </c>
    </row>
    <row r="2" spans="1:17" x14ac:dyDescent="0.25">
      <c r="A2" s="74"/>
      <c r="B2" s="76"/>
      <c r="C2" s="76"/>
      <c r="D2" s="76"/>
      <c r="E2" s="79"/>
      <c r="F2" s="80"/>
      <c r="G2" s="76"/>
      <c r="H2" s="76"/>
      <c r="I2" s="76"/>
      <c r="J2" s="76"/>
      <c r="K2" s="76"/>
      <c r="L2" s="76"/>
      <c r="M2" s="76"/>
      <c r="N2" s="76"/>
      <c r="O2" s="87"/>
      <c r="Q2" t="s">
        <v>36</v>
      </c>
    </row>
    <row r="3" spans="1:17" x14ac:dyDescent="0.25">
      <c r="A3" s="81" t="s">
        <v>37</v>
      </c>
      <c r="B3" s="3"/>
      <c r="C3" s="83"/>
      <c r="D3" s="83"/>
      <c r="E3" s="84"/>
      <c r="F3" s="85"/>
      <c r="G3" s="83"/>
      <c r="H3" s="83"/>
      <c r="I3" s="83"/>
      <c r="J3" s="83"/>
      <c r="K3" s="83"/>
      <c r="L3" s="83"/>
      <c r="M3" s="83"/>
      <c r="N3" s="83"/>
      <c r="O3" s="31"/>
    </row>
    <row r="4" spans="1:17" ht="15.75" thickBot="1" x14ac:dyDescent="0.3">
      <c r="A4" s="82"/>
      <c r="B4" s="32" t="s">
        <v>38</v>
      </c>
      <c r="C4" s="70" t="s">
        <v>39</v>
      </c>
      <c r="D4" s="70"/>
      <c r="E4" s="71" t="s">
        <v>40</v>
      </c>
      <c r="F4" s="72"/>
      <c r="G4" s="70" t="s">
        <v>41</v>
      </c>
      <c r="H4" s="70"/>
      <c r="I4" s="70" t="s">
        <v>42</v>
      </c>
      <c r="J4" s="70"/>
      <c r="K4" s="70" t="s">
        <v>43</v>
      </c>
      <c r="L4" s="70"/>
      <c r="M4" s="70">
        <v>10000</v>
      </c>
      <c r="N4" s="70"/>
      <c r="O4" s="33"/>
    </row>
    <row r="5" spans="1:17" ht="14.45" x14ac:dyDescent="0.3">
      <c r="B5" s="68" t="s">
        <v>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7" thickBot="1" x14ac:dyDescent="0.35">
      <c r="B6" s="32" t="s">
        <v>38</v>
      </c>
      <c r="C6" s="70" t="s">
        <v>39</v>
      </c>
      <c r="D6" s="70"/>
      <c r="E6" s="71" t="s">
        <v>40</v>
      </c>
      <c r="F6" s="72"/>
      <c r="G6" s="70" t="s">
        <v>41</v>
      </c>
      <c r="H6" s="70"/>
      <c r="I6" s="70" t="s">
        <v>42</v>
      </c>
      <c r="J6" s="70"/>
      <c r="K6" s="70" t="s">
        <v>43</v>
      </c>
      <c r="L6" s="70"/>
      <c r="M6" s="70">
        <v>1000000</v>
      </c>
      <c r="N6" s="70"/>
    </row>
    <row r="7" spans="1:17" ht="14.45" x14ac:dyDescent="0.3">
      <c r="B7" s="1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7" thickBot="1" x14ac:dyDescent="0.35">
      <c r="A8" t="s">
        <v>16</v>
      </c>
      <c r="F8" s="5" t="s">
        <v>1</v>
      </c>
      <c r="G8" s="36"/>
      <c r="H8" s="36"/>
      <c r="I8" s="36"/>
      <c r="J8" s="36"/>
      <c r="K8" s="36"/>
      <c r="L8" s="36"/>
      <c r="M8" s="36"/>
      <c r="N8" s="36"/>
    </row>
    <row r="9" spans="1:17" ht="43.9" thickBot="1" x14ac:dyDescent="0.35">
      <c r="A9" s="4" t="s">
        <v>85</v>
      </c>
      <c r="B9" s="6" t="s">
        <v>2</v>
      </c>
      <c r="C9" s="6" t="s">
        <v>3</v>
      </c>
      <c r="D9" s="7" t="s">
        <v>6</v>
      </c>
      <c r="E9" s="6" t="s">
        <v>7</v>
      </c>
      <c r="F9" s="6" t="s">
        <v>4</v>
      </c>
      <c r="G9" s="7" t="s">
        <v>9</v>
      </c>
      <c r="H9" s="6" t="s">
        <v>7</v>
      </c>
      <c r="I9" s="6" t="s">
        <v>4</v>
      </c>
      <c r="J9" s="7" t="s">
        <v>8</v>
      </c>
      <c r="K9" s="6" t="s">
        <v>7</v>
      </c>
      <c r="L9" s="6" t="s">
        <v>4</v>
      </c>
      <c r="M9" s="7" t="s">
        <v>10</v>
      </c>
      <c r="N9" s="6" t="s">
        <v>7</v>
      </c>
      <c r="O9" s="6" t="s">
        <v>4</v>
      </c>
    </row>
    <row r="10" spans="1:17" ht="14.45" x14ac:dyDescent="0.3">
      <c r="A10" s="8">
        <v>1</v>
      </c>
      <c r="B10" s="43">
        <v>8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17" ht="14.45" x14ac:dyDescent="0.3">
      <c r="A11" s="8">
        <v>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7" ht="14.45" x14ac:dyDescent="0.3">
      <c r="A12" s="3">
        <v>5</v>
      </c>
      <c r="B12" s="11"/>
      <c r="C12" s="11"/>
      <c r="D12" s="11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7" ht="14.45" x14ac:dyDescent="0.3">
      <c r="A13" s="3">
        <v>10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7" ht="14.45" x14ac:dyDescent="0.3">
      <c r="A14" s="3">
        <v>100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7" ht="14.45" x14ac:dyDescent="0.3">
      <c r="A15" s="3">
        <v>1000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7" ht="14.45" x14ac:dyDescent="0.3">
      <c r="B16" s="1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15" ht="14.45" x14ac:dyDescent="0.3">
      <c r="B17" s="1"/>
      <c r="C17" s="36"/>
      <c r="D17" s="36"/>
      <c r="E17" s="36"/>
      <c r="F17" s="36" t="s">
        <v>84</v>
      </c>
      <c r="G17" s="36"/>
      <c r="H17" s="36"/>
      <c r="I17" s="36"/>
      <c r="J17" s="36"/>
      <c r="K17" s="36"/>
      <c r="L17" s="36"/>
      <c r="M17" s="36"/>
      <c r="N17" s="36"/>
    </row>
    <row r="18" spans="1:15" ht="14.45" x14ac:dyDescent="0.3">
      <c r="B18" s="1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20" spans="1:15" thickBot="1" x14ac:dyDescent="0.35"/>
    <row r="21" spans="1:15" thickBot="1" x14ac:dyDescent="0.35">
      <c r="K21" s="66" t="s">
        <v>63</v>
      </c>
      <c r="L21" s="67"/>
      <c r="N21" s="30" t="s">
        <v>62</v>
      </c>
    </row>
    <row r="22" spans="1:15" ht="15.75" customHeight="1" thickBot="1" x14ac:dyDescent="0.35">
      <c r="K22" t="s">
        <v>45</v>
      </c>
      <c r="M22" s="3" t="s">
        <v>61</v>
      </c>
      <c r="N22" s="34">
        <v>1</v>
      </c>
    </row>
    <row r="23" spans="1:15" thickBot="1" x14ac:dyDescent="0.35">
      <c r="A23" t="s">
        <v>16</v>
      </c>
      <c r="F23" s="5" t="s">
        <v>1</v>
      </c>
    </row>
    <row r="24" spans="1:15" ht="43.9" thickBot="1" x14ac:dyDescent="0.35">
      <c r="A24" s="4" t="s">
        <v>17</v>
      </c>
      <c r="B24" s="6" t="s">
        <v>2</v>
      </c>
      <c r="C24" s="6" t="s">
        <v>3</v>
      </c>
      <c r="D24" s="7" t="s">
        <v>18</v>
      </c>
      <c r="E24" s="6" t="s">
        <v>7</v>
      </c>
      <c r="F24" s="18" t="s">
        <v>4</v>
      </c>
      <c r="K24" s="66" t="s">
        <v>63</v>
      </c>
      <c r="L24" s="67"/>
      <c r="N24" s="30" t="s">
        <v>62</v>
      </c>
    </row>
    <row r="25" spans="1:15" thickBot="1" x14ac:dyDescent="0.35">
      <c r="A25" s="25">
        <v>2</v>
      </c>
      <c r="B25" s="42">
        <v>46637</v>
      </c>
      <c r="C25" s="26">
        <v>1</v>
      </c>
      <c r="D25" s="26">
        <v>5</v>
      </c>
      <c r="E25" s="27">
        <v>4</v>
      </c>
      <c r="F25" s="27">
        <v>1</v>
      </c>
      <c r="K25" t="s">
        <v>55</v>
      </c>
      <c r="M25" s="3" t="s">
        <v>61</v>
      </c>
      <c r="N25" s="34">
        <v>0</v>
      </c>
    </row>
    <row r="26" spans="1:15" thickBot="1" x14ac:dyDescent="0.35"/>
    <row r="27" spans="1:15" thickBot="1" x14ac:dyDescent="0.35">
      <c r="K27" s="66" t="s">
        <v>63</v>
      </c>
      <c r="L27" s="67"/>
      <c r="N27" s="30" t="s">
        <v>62</v>
      </c>
    </row>
    <row r="28" spans="1:15" thickBot="1" x14ac:dyDescent="0.35">
      <c r="K28" t="s">
        <v>54</v>
      </c>
      <c r="M28" s="3" t="s">
        <v>61</v>
      </c>
      <c r="N28" s="34">
        <v>0</v>
      </c>
    </row>
    <row r="30" spans="1:15" thickBot="1" x14ac:dyDescent="0.35">
      <c r="A30" t="s">
        <v>16</v>
      </c>
      <c r="F30" s="5" t="s">
        <v>1</v>
      </c>
    </row>
    <row r="31" spans="1:15" ht="43.9" thickBot="1" x14ac:dyDescent="0.35">
      <c r="A31" s="4" t="s">
        <v>17</v>
      </c>
      <c r="B31" s="6" t="s">
        <v>2</v>
      </c>
      <c r="C31" s="6" t="s">
        <v>3</v>
      </c>
      <c r="D31" s="7" t="s">
        <v>19</v>
      </c>
      <c r="E31" s="6" t="s">
        <v>7</v>
      </c>
      <c r="F31" s="18" t="s">
        <v>4</v>
      </c>
      <c r="G31" s="7" t="s">
        <v>21</v>
      </c>
      <c r="H31" s="6" t="s">
        <v>7</v>
      </c>
      <c r="I31" s="28" t="s">
        <v>4</v>
      </c>
      <c r="K31" s="66" t="s">
        <v>64</v>
      </c>
      <c r="L31" s="67"/>
      <c r="N31" s="30" t="s">
        <v>65</v>
      </c>
      <c r="O31" s="30" t="s">
        <v>66</v>
      </c>
    </row>
    <row r="32" spans="1:15" thickBot="1" x14ac:dyDescent="0.35">
      <c r="A32" s="25">
        <v>5</v>
      </c>
      <c r="B32" s="42">
        <v>41814</v>
      </c>
      <c r="C32" s="26">
        <v>4</v>
      </c>
      <c r="D32" s="26">
        <v>67</v>
      </c>
      <c r="E32" s="27">
        <v>63</v>
      </c>
      <c r="F32" s="27">
        <v>4</v>
      </c>
      <c r="G32" s="26">
        <v>434</v>
      </c>
      <c r="H32" s="10">
        <v>430</v>
      </c>
      <c r="I32" s="10">
        <v>4</v>
      </c>
      <c r="K32" t="s">
        <v>45</v>
      </c>
      <c r="M32" s="3" t="s">
        <v>67</v>
      </c>
      <c r="N32" s="34">
        <v>11</v>
      </c>
      <c r="O32">
        <v>9</v>
      </c>
    </row>
    <row r="33" spans="1:19" thickBot="1" x14ac:dyDescent="0.35">
      <c r="M33" s="3" t="s">
        <v>66</v>
      </c>
      <c r="O33" s="4">
        <v>77</v>
      </c>
    </row>
    <row r="34" spans="1:19" thickBot="1" x14ac:dyDescent="0.35"/>
    <row r="35" spans="1:19" thickBot="1" x14ac:dyDescent="0.35">
      <c r="K35" s="66" t="s">
        <v>64</v>
      </c>
      <c r="L35" s="67"/>
      <c r="N35" s="30" t="s">
        <v>65</v>
      </c>
      <c r="O35" s="30" t="s">
        <v>66</v>
      </c>
    </row>
    <row r="36" spans="1:19" thickBot="1" x14ac:dyDescent="0.35">
      <c r="K36" t="s">
        <v>55</v>
      </c>
      <c r="M36" s="3" t="s">
        <v>67</v>
      </c>
      <c r="N36" s="34">
        <v>10</v>
      </c>
      <c r="O36">
        <v>8</v>
      </c>
    </row>
    <row r="37" spans="1:19" thickBot="1" x14ac:dyDescent="0.35">
      <c r="M37" s="3" t="s">
        <v>66</v>
      </c>
      <c r="O37" s="4">
        <v>68</v>
      </c>
    </row>
    <row r="38" spans="1:19" thickBot="1" x14ac:dyDescent="0.35"/>
    <row r="39" spans="1:19" thickBot="1" x14ac:dyDescent="0.35">
      <c r="K39" s="66" t="s">
        <v>64</v>
      </c>
      <c r="L39" s="67"/>
      <c r="N39" s="30" t="s">
        <v>65</v>
      </c>
      <c r="O39" s="30" t="s">
        <v>66</v>
      </c>
    </row>
    <row r="40" spans="1:19" thickBot="1" x14ac:dyDescent="0.35">
      <c r="K40" t="s">
        <v>54</v>
      </c>
      <c r="M40" s="3" t="s">
        <v>67</v>
      </c>
      <c r="N40" s="34">
        <v>13</v>
      </c>
      <c r="O40">
        <v>11</v>
      </c>
    </row>
    <row r="41" spans="1:19" thickBot="1" x14ac:dyDescent="0.35">
      <c r="M41" s="3" t="s">
        <v>66</v>
      </c>
      <c r="O41" s="4">
        <v>92</v>
      </c>
    </row>
    <row r="43" spans="1:19" thickBot="1" x14ac:dyDescent="0.35">
      <c r="A43" t="s">
        <v>16</v>
      </c>
      <c r="F43" s="5" t="s">
        <v>1</v>
      </c>
      <c r="J43" s="20"/>
      <c r="K43" s="21"/>
      <c r="L43" s="21"/>
    </row>
    <row r="44" spans="1:19" ht="43.9" thickBot="1" x14ac:dyDescent="0.35">
      <c r="A44" s="4" t="s">
        <v>17</v>
      </c>
      <c r="B44" s="6" t="s">
        <v>2</v>
      </c>
      <c r="C44" s="6" t="s">
        <v>3</v>
      </c>
      <c r="D44" s="7" t="s">
        <v>19</v>
      </c>
      <c r="E44" s="6" t="s">
        <v>7</v>
      </c>
      <c r="F44" s="18" t="s">
        <v>4</v>
      </c>
      <c r="G44" s="7" t="s">
        <v>20</v>
      </c>
      <c r="H44" s="6" t="s">
        <v>7</v>
      </c>
      <c r="I44" s="28" t="s">
        <v>4</v>
      </c>
      <c r="J44" s="7" t="s">
        <v>22</v>
      </c>
      <c r="K44" s="6" t="s">
        <v>7</v>
      </c>
      <c r="L44" s="28" t="s">
        <v>4</v>
      </c>
      <c r="N44" s="66" t="s">
        <v>68</v>
      </c>
      <c r="O44" s="67"/>
      <c r="Q44" s="30" t="s">
        <v>65</v>
      </c>
      <c r="R44" s="30" t="s">
        <v>69</v>
      </c>
      <c r="S44" s="30" t="s">
        <v>70</v>
      </c>
    </row>
    <row r="45" spans="1:19" thickBot="1" x14ac:dyDescent="0.35">
      <c r="A45" s="25">
        <v>10</v>
      </c>
      <c r="B45" s="42">
        <v>35850</v>
      </c>
      <c r="C45" s="26">
        <v>11</v>
      </c>
      <c r="D45" s="26">
        <v>97</v>
      </c>
      <c r="E45" s="27">
        <v>86</v>
      </c>
      <c r="F45" s="29">
        <v>11</v>
      </c>
      <c r="G45" s="26">
        <v>897</v>
      </c>
      <c r="H45" s="10">
        <v>886</v>
      </c>
      <c r="I45" s="10">
        <v>11</v>
      </c>
      <c r="J45" s="26">
        <v>2362</v>
      </c>
      <c r="K45" s="10">
        <v>2352</v>
      </c>
      <c r="L45" s="10">
        <v>10</v>
      </c>
      <c r="N45" t="s">
        <v>45</v>
      </c>
      <c r="P45" s="3" t="s">
        <v>67</v>
      </c>
      <c r="Q45" s="34">
        <v>237</v>
      </c>
      <c r="R45">
        <v>136</v>
      </c>
      <c r="S45">
        <v>94</v>
      </c>
    </row>
    <row r="46" spans="1:19" thickBot="1" x14ac:dyDescent="0.35">
      <c r="P46" s="3" t="s">
        <v>69</v>
      </c>
      <c r="R46" s="4">
        <v>698</v>
      </c>
      <c r="S46">
        <v>436</v>
      </c>
    </row>
    <row r="47" spans="1:19" thickBot="1" x14ac:dyDescent="0.35">
      <c r="P47" s="37" t="s">
        <v>70</v>
      </c>
      <c r="S47" s="4">
        <v>572</v>
      </c>
    </row>
    <row r="48" spans="1:19" thickBot="1" x14ac:dyDescent="0.35">
      <c r="N48" s="66" t="s">
        <v>68</v>
      </c>
      <c r="O48" s="67"/>
      <c r="Q48" s="30" t="s">
        <v>65</v>
      </c>
      <c r="R48" s="30" t="s">
        <v>69</v>
      </c>
      <c r="S48" s="30" t="s">
        <v>70</v>
      </c>
    </row>
    <row r="49" spans="1:19" thickBot="1" x14ac:dyDescent="0.35">
      <c r="N49" t="s">
        <v>55</v>
      </c>
      <c r="P49" s="3" t="s">
        <v>67</v>
      </c>
      <c r="Q49" s="34">
        <v>202</v>
      </c>
      <c r="R49">
        <v>106</v>
      </c>
      <c r="S49" s="38">
        <v>68</v>
      </c>
    </row>
    <row r="50" spans="1:19" thickBot="1" x14ac:dyDescent="0.35">
      <c r="P50" s="3" t="s">
        <v>69</v>
      </c>
      <c r="R50" s="4">
        <v>648</v>
      </c>
      <c r="S50">
        <v>382</v>
      </c>
    </row>
    <row r="51" spans="1:19" thickBot="1" x14ac:dyDescent="0.35">
      <c r="P51" s="37" t="s">
        <v>70</v>
      </c>
      <c r="S51" s="4">
        <v>541</v>
      </c>
    </row>
    <row r="52" spans="1:19" thickBot="1" x14ac:dyDescent="0.35">
      <c r="N52" s="66" t="s">
        <v>68</v>
      </c>
      <c r="O52" s="67"/>
      <c r="Q52" s="30" t="s">
        <v>65</v>
      </c>
      <c r="R52" s="30" t="s">
        <v>69</v>
      </c>
      <c r="S52" s="30" t="s">
        <v>70</v>
      </c>
    </row>
    <row r="53" spans="1:19" thickBot="1" x14ac:dyDescent="0.35">
      <c r="N53" t="s">
        <v>54</v>
      </c>
      <c r="P53" s="3" t="s">
        <v>67</v>
      </c>
      <c r="Q53" s="34">
        <v>188</v>
      </c>
      <c r="R53">
        <v>99</v>
      </c>
      <c r="S53" s="38">
        <v>64</v>
      </c>
    </row>
    <row r="54" spans="1:19" thickBot="1" x14ac:dyDescent="0.35">
      <c r="P54" s="3" t="s">
        <v>69</v>
      </c>
      <c r="R54" s="4">
        <v>664</v>
      </c>
      <c r="S54" s="38">
        <v>417</v>
      </c>
    </row>
    <row r="55" spans="1:19" thickBot="1" x14ac:dyDescent="0.35">
      <c r="P55" s="37" t="s">
        <v>70</v>
      </c>
      <c r="S55" s="4">
        <v>703</v>
      </c>
    </row>
    <row r="57" spans="1:19" thickBot="1" x14ac:dyDescent="0.35">
      <c r="A57" t="s">
        <v>16</v>
      </c>
      <c r="F57" s="5" t="s">
        <v>1</v>
      </c>
      <c r="J57" s="14"/>
      <c r="K57" s="14"/>
      <c r="L57" s="14"/>
      <c r="M57" s="14"/>
      <c r="N57" s="14"/>
      <c r="O57" s="14"/>
      <c r="P57" s="14"/>
      <c r="Q57" s="14"/>
      <c r="R57" s="14"/>
    </row>
    <row r="58" spans="1:19" ht="43.9" thickBot="1" x14ac:dyDescent="0.35">
      <c r="A58" s="4" t="s">
        <v>17</v>
      </c>
      <c r="B58" s="6" t="s">
        <v>2</v>
      </c>
      <c r="C58" s="6" t="s">
        <v>3</v>
      </c>
      <c r="D58" s="7" t="s">
        <v>8</v>
      </c>
      <c r="E58" s="6" t="s">
        <v>7</v>
      </c>
      <c r="F58" s="18" t="s">
        <v>4</v>
      </c>
      <c r="G58" s="7" t="s">
        <v>25</v>
      </c>
      <c r="H58" s="6" t="s">
        <v>7</v>
      </c>
      <c r="I58" s="28" t="s">
        <v>4</v>
      </c>
      <c r="J58" s="7" t="s">
        <v>24</v>
      </c>
      <c r="K58" s="6" t="s">
        <v>7</v>
      </c>
      <c r="L58" s="18" t="s">
        <v>4</v>
      </c>
      <c r="M58" s="7" t="s">
        <v>23</v>
      </c>
      <c r="N58" s="6" t="s">
        <v>7</v>
      </c>
      <c r="O58" s="28" t="s">
        <v>4</v>
      </c>
      <c r="P58" s="7" t="s">
        <v>26</v>
      </c>
      <c r="Q58" s="6" t="s">
        <v>7</v>
      </c>
      <c r="R58" s="28" t="s">
        <v>4</v>
      </c>
    </row>
    <row r="59" spans="1:19" ht="14.45" x14ac:dyDescent="0.3">
      <c r="A59" s="25">
        <v>1000</v>
      </c>
      <c r="B59" s="42">
        <v>1000</v>
      </c>
      <c r="C59" s="26">
        <v>0</v>
      </c>
      <c r="D59" s="26">
        <v>653</v>
      </c>
      <c r="E59" s="27">
        <v>653</v>
      </c>
      <c r="F59" s="29" t="s">
        <v>13</v>
      </c>
      <c r="G59" s="26">
        <v>653</v>
      </c>
      <c r="H59" s="10">
        <v>653</v>
      </c>
      <c r="I59" s="10" t="s">
        <v>13</v>
      </c>
      <c r="J59" s="26">
        <v>653</v>
      </c>
      <c r="K59" s="27">
        <v>653</v>
      </c>
      <c r="L59" s="29" t="s">
        <v>13</v>
      </c>
      <c r="M59" s="26">
        <v>653</v>
      </c>
      <c r="N59" s="10">
        <v>653</v>
      </c>
      <c r="O59" s="10" t="s">
        <v>13</v>
      </c>
      <c r="P59" s="26">
        <v>653</v>
      </c>
      <c r="Q59" s="10">
        <v>653</v>
      </c>
      <c r="R59" s="10" t="s">
        <v>13</v>
      </c>
    </row>
    <row r="60" spans="1:19" thickBot="1" x14ac:dyDescent="0.35"/>
    <row r="61" spans="1:19" ht="18.75" customHeight="1" thickBot="1" x14ac:dyDescent="0.35">
      <c r="F61" s="66" t="s">
        <v>71</v>
      </c>
      <c r="G61" s="67"/>
      <c r="I61" s="30" t="s">
        <v>72</v>
      </c>
      <c r="J61" s="30" t="s">
        <v>73</v>
      </c>
      <c r="K61" s="30" t="s">
        <v>74</v>
      </c>
      <c r="L61" s="30" t="s">
        <v>76</v>
      </c>
      <c r="M61" s="30" t="s">
        <v>75</v>
      </c>
    </row>
    <row r="62" spans="1:19" thickBot="1" x14ac:dyDescent="0.35">
      <c r="F62" t="s">
        <v>45</v>
      </c>
      <c r="H62" s="3" t="s">
        <v>49</v>
      </c>
      <c r="I62" s="34">
        <v>643</v>
      </c>
      <c r="J62">
        <v>641</v>
      </c>
      <c r="K62">
        <v>319</v>
      </c>
      <c r="L62">
        <v>632</v>
      </c>
      <c r="M62">
        <v>634</v>
      </c>
    </row>
    <row r="63" spans="1:19" thickBot="1" x14ac:dyDescent="0.35">
      <c r="H63" s="3" t="s">
        <v>73</v>
      </c>
      <c r="J63" s="4">
        <v>643</v>
      </c>
      <c r="K63">
        <v>319</v>
      </c>
      <c r="L63">
        <v>632</v>
      </c>
      <c r="M63">
        <v>636</v>
      </c>
    </row>
    <row r="64" spans="1:19" thickBot="1" x14ac:dyDescent="0.35">
      <c r="H64" s="37" t="s">
        <v>74</v>
      </c>
      <c r="K64" s="4">
        <v>321</v>
      </c>
      <c r="L64">
        <v>317</v>
      </c>
      <c r="M64">
        <v>315</v>
      </c>
    </row>
    <row r="65" spans="6:14" thickBot="1" x14ac:dyDescent="0.35">
      <c r="H65" s="37" t="s">
        <v>76</v>
      </c>
      <c r="K65" s="1"/>
      <c r="L65" s="4">
        <v>639</v>
      </c>
      <c r="M65">
        <v>633</v>
      </c>
    </row>
    <row r="66" spans="6:14" thickBot="1" x14ac:dyDescent="0.35">
      <c r="H66" s="37" t="s">
        <v>75</v>
      </c>
      <c r="K66" s="1"/>
      <c r="M66" s="35">
        <v>645</v>
      </c>
    </row>
    <row r="67" spans="6:14" ht="18.75" customHeight="1" thickBot="1" x14ac:dyDescent="0.35">
      <c r="F67" s="66" t="s">
        <v>71</v>
      </c>
      <c r="G67" s="67"/>
      <c r="I67" s="30" t="s">
        <v>72</v>
      </c>
      <c r="J67" s="30" t="s">
        <v>73</v>
      </c>
      <c r="K67" s="30" t="s">
        <v>74</v>
      </c>
      <c r="L67" s="30" t="s">
        <v>76</v>
      </c>
      <c r="M67" s="30" t="s">
        <v>75</v>
      </c>
      <c r="N67" s="1"/>
    </row>
    <row r="68" spans="6:14" thickBot="1" x14ac:dyDescent="0.35">
      <c r="F68" t="s">
        <v>55</v>
      </c>
      <c r="H68" s="3" t="s">
        <v>49</v>
      </c>
      <c r="I68" s="34">
        <v>648</v>
      </c>
      <c r="J68">
        <v>648</v>
      </c>
      <c r="K68">
        <v>648</v>
      </c>
      <c r="L68">
        <v>630</v>
      </c>
      <c r="M68" s="38">
        <v>647</v>
      </c>
      <c r="N68" s="1"/>
    </row>
    <row r="69" spans="6:14" thickBot="1" x14ac:dyDescent="0.35">
      <c r="H69" s="3" t="s">
        <v>73</v>
      </c>
      <c r="J69" s="4">
        <v>648</v>
      </c>
      <c r="K69">
        <v>648</v>
      </c>
      <c r="L69">
        <v>630</v>
      </c>
      <c r="M69">
        <v>647</v>
      </c>
      <c r="N69" s="1"/>
    </row>
    <row r="70" spans="6:14" thickBot="1" x14ac:dyDescent="0.35">
      <c r="H70" s="37" t="s">
        <v>74</v>
      </c>
      <c r="K70" s="4">
        <v>648</v>
      </c>
      <c r="L70">
        <v>630</v>
      </c>
      <c r="M70">
        <v>647</v>
      </c>
      <c r="N70" s="1"/>
    </row>
    <row r="71" spans="6:14" thickBot="1" x14ac:dyDescent="0.35">
      <c r="H71" s="37" t="s">
        <v>76</v>
      </c>
      <c r="K71" s="1"/>
      <c r="L71" s="4">
        <v>630</v>
      </c>
      <c r="M71">
        <v>630</v>
      </c>
      <c r="N71" s="1"/>
    </row>
    <row r="72" spans="6:14" thickBot="1" x14ac:dyDescent="0.35">
      <c r="H72" s="37" t="s">
        <v>75</v>
      </c>
      <c r="K72" s="1"/>
      <c r="M72" s="35">
        <v>647</v>
      </c>
      <c r="N72" s="1"/>
    </row>
    <row r="73" spans="6:14" ht="17.25" customHeight="1" thickBot="1" x14ac:dyDescent="0.35">
      <c r="F73" s="66" t="s">
        <v>71</v>
      </c>
      <c r="G73" s="67"/>
      <c r="I73" s="30" t="s">
        <v>72</v>
      </c>
      <c r="J73" s="30" t="s">
        <v>73</v>
      </c>
      <c r="K73" s="30" t="s">
        <v>74</v>
      </c>
      <c r="L73" s="30" t="s">
        <v>76</v>
      </c>
      <c r="M73" s="30" t="s">
        <v>75</v>
      </c>
      <c r="N73" s="1"/>
    </row>
    <row r="74" spans="6:14" thickBot="1" x14ac:dyDescent="0.35">
      <c r="F74" t="s">
        <v>54</v>
      </c>
      <c r="H74" s="3" t="s">
        <v>49</v>
      </c>
      <c r="I74" s="34">
        <v>653</v>
      </c>
      <c r="J74">
        <v>653</v>
      </c>
      <c r="K74">
        <v>653</v>
      </c>
      <c r="L74">
        <v>653</v>
      </c>
      <c r="M74" s="38">
        <v>653</v>
      </c>
      <c r="N74" s="1"/>
    </row>
    <row r="75" spans="6:14" thickBot="1" x14ac:dyDescent="0.35">
      <c r="H75" s="3" t="s">
        <v>73</v>
      </c>
      <c r="J75" s="4">
        <v>653</v>
      </c>
      <c r="K75">
        <v>653</v>
      </c>
      <c r="L75">
        <v>653</v>
      </c>
      <c r="M75" s="38">
        <v>653</v>
      </c>
      <c r="N75" s="1"/>
    </row>
    <row r="76" spans="6:14" thickBot="1" x14ac:dyDescent="0.35">
      <c r="H76" s="37" t="s">
        <v>74</v>
      </c>
      <c r="K76" s="4">
        <v>653</v>
      </c>
      <c r="L76">
        <v>653</v>
      </c>
      <c r="M76" s="38">
        <v>653</v>
      </c>
    </row>
    <row r="77" spans="6:14" thickBot="1" x14ac:dyDescent="0.35">
      <c r="H77" s="37" t="s">
        <v>76</v>
      </c>
      <c r="K77" s="1"/>
      <c r="L77" s="4">
        <v>653</v>
      </c>
      <c r="M77" s="38">
        <v>653</v>
      </c>
    </row>
    <row r="78" spans="6:14" ht="14.45" x14ac:dyDescent="0.3">
      <c r="H78" s="37" t="s">
        <v>75</v>
      </c>
      <c r="K78" s="1"/>
      <c r="M78" s="35">
        <v>653</v>
      </c>
    </row>
  </sheetData>
  <mergeCells count="41">
    <mergeCell ref="I1:J2"/>
    <mergeCell ref="M4:N4"/>
    <mergeCell ref="K1:L2"/>
    <mergeCell ref="M1:N2"/>
    <mergeCell ref="O1:O2"/>
    <mergeCell ref="K3:L3"/>
    <mergeCell ref="M3:N3"/>
    <mergeCell ref="K4:L4"/>
    <mergeCell ref="A3:A4"/>
    <mergeCell ref="C3:D3"/>
    <mergeCell ref="E3:F3"/>
    <mergeCell ref="G3:H3"/>
    <mergeCell ref="I3:J3"/>
    <mergeCell ref="C4:D4"/>
    <mergeCell ref="E4:F4"/>
    <mergeCell ref="G4:H4"/>
    <mergeCell ref="I4:J4"/>
    <mergeCell ref="A1:A2"/>
    <mergeCell ref="B1:B2"/>
    <mergeCell ref="C1:D2"/>
    <mergeCell ref="E1:F2"/>
    <mergeCell ref="G1:H2"/>
    <mergeCell ref="B5:N5"/>
    <mergeCell ref="C6:D6"/>
    <mergeCell ref="E6:F6"/>
    <mergeCell ref="G6:H6"/>
    <mergeCell ref="I6:J6"/>
    <mergeCell ref="K6:L6"/>
    <mergeCell ref="M6:N6"/>
    <mergeCell ref="K21:L21"/>
    <mergeCell ref="K31:L31"/>
    <mergeCell ref="K24:L24"/>
    <mergeCell ref="K35:L35"/>
    <mergeCell ref="K39:L39"/>
    <mergeCell ref="K27:L27"/>
    <mergeCell ref="F73:G73"/>
    <mergeCell ref="N44:O44"/>
    <mergeCell ref="N48:O48"/>
    <mergeCell ref="N52:O52"/>
    <mergeCell ref="F61:G61"/>
    <mergeCell ref="F67:G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workbookViewId="0">
      <selection activeCell="K1" sqref="K1:L2"/>
    </sheetView>
  </sheetViews>
  <sheetFormatPr defaultRowHeight="15" x14ac:dyDescent="0.25"/>
  <sheetData>
    <row r="1" spans="1:17" x14ac:dyDescent="0.25">
      <c r="A1" s="73" t="s">
        <v>27</v>
      </c>
      <c r="B1" s="75" t="s">
        <v>28</v>
      </c>
      <c r="C1" s="75" t="s">
        <v>29</v>
      </c>
      <c r="D1" s="75"/>
      <c r="E1" s="77" t="s">
        <v>30</v>
      </c>
      <c r="F1" s="78"/>
      <c r="G1" s="75" t="s">
        <v>31</v>
      </c>
      <c r="H1" s="75"/>
      <c r="I1" s="75" t="s">
        <v>32</v>
      </c>
      <c r="J1" s="75"/>
      <c r="K1" s="75" t="s">
        <v>33</v>
      </c>
      <c r="L1" s="75"/>
      <c r="M1" s="75" t="s">
        <v>34</v>
      </c>
      <c r="N1" s="75"/>
      <c r="O1" s="86" t="s">
        <v>35</v>
      </c>
    </row>
    <row r="2" spans="1:17" x14ac:dyDescent="0.25">
      <c r="A2" s="74"/>
      <c r="B2" s="76"/>
      <c r="C2" s="76"/>
      <c r="D2" s="76"/>
      <c r="E2" s="79"/>
      <c r="F2" s="80"/>
      <c r="G2" s="76"/>
      <c r="H2" s="76"/>
      <c r="I2" s="76"/>
      <c r="J2" s="76"/>
      <c r="K2" s="76"/>
      <c r="L2" s="76"/>
      <c r="M2" s="76"/>
      <c r="N2" s="76"/>
      <c r="O2" s="87"/>
      <c r="Q2" t="s">
        <v>36</v>
      </c>
    </row>
    <row r="3" spans="1:17" x14ac:dyDescent="0.25">
      <c r="A3" s="81" t="s">
        <v>37</v>
      </c>
      <c r="B3" s="3"/>
      <c r="C3" s="83"/>
      <c r="D3" s="83"/>
      <c r="E3" s="84"/>
      <c r="F3" s="85"/>
      <c r="G3" s="83"/>
      <c r="H3" s="83"/>
      <c r="I3" s="83"/>
      <c r="J3" s="83"/>
      <c r="K3" s="83"/>
      <c r="L3" s="83"/>
      <c r="M3" s="83"/>
      <c r="N3" s="83"/>
      <c r="O3" s="31"/>
    </row>
    <row r="4" spans="1:17" ht="15.75" thickBot="1" x14ac:dyDescent="0.3">
      <c r="A4" s="82"/>
      <c r="B4" s="32" t="s">
        <v>38</v>
      </c>
      <c r="C4" s="70" t="s">
        <v>39</v>
      </c>
      <c r="D4" s="70"/>
      <c r="E4" s="71" t="s">
        <v>40</v>
      </c>
      <c r="F4" s="72"/>
      <c r="G4" s="70" t="s">
        <v>41</v>
      </c>
      <c r="H4" s="70"/>
      <c r="I4" s="70" t="s">
        <v>42</v>
      </c>
      <c r="J4" s="70"/>
      <c r="K4" s="70" t="s">
        <v>43</v>
      </c>
      <c r="L4" s="70"/>
      <c r="M4" s="70">
        <v>10000</v>
      </c>
      <c r="N4" s="70"/>
      <c r="O4" s="33"/>
    </row>
    <row r="5" spans="1:17" ht="14.45" x14ac:dyDescent="0.3">
      <c r="B5" s="68" t="s">
        <v>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7" thickBot="1" x14ac:dyDescent="0.35">
      <c r="B6" s="32" t="s">
        <v>38</v>
      </c>
      <c r="C6" s="70" t="s">
        <v>39</v>
      </c>
      <c r="D6" s="70"/>
      <c r="E6" s="71" t="s">
        <v>40</v>
      </c>
      <c r="F6" s="72"/>
      <c r="G6" s="70" t="s">
        <v>41</v>
      </c>
      <c r="H6" s="70"/>
      <c r="I6" s="70" t="s">
        <v>42</v>
      </c>
      <c r="J6" s="70"/>
      <c r="K6" s="70" t="s">
        <v>43</v>
      </c>
      <c r="L6" s="70"/>
      <c r="M6" s="70">
        <v>1000000</v>
      </c>
      <c r="N6" s="70"/>
    </row>
    <row r="8" spans="1:17" thickBot="1" x14ac:dyDescent="0.35">
      <c r="A8" t="s">
        <v>14</v>
      </c>
      <c r="F8" s="5" t="s">
        <v>1</v>
      </c>
    </row>
    <row r="9" spans="1:17" ht="43.9" thickBot="1" x14ac:dyDescent="0.35">
      <c r="A9" s="4" t="s">
        <v>15</v>
      </c>
      <c r="B9" s="6" t="s">
        <v>2</v>
      </c>
      <c r="C9" s="6" t="s">
        <v>3</v>
      </c>
      <c r="D9" s="7" t="s">
        <v>6</v>
      </c>
      <c r="E9" s="6" t="s">
        <v>7</v>
      </c>
      <c r="F9" s="6" t="s">
        <v>4</v>
      </c>
      <c r="G9" s="7" t="s">
        <v>9</v>
      </c>
      <c r="H9" s="6" t="s">
        <v>7</v>
      </c>
      <c r="I9" s="6" t="s">
        <v>4</v>
      </c>
      <c r="J9" s="7" t="s">
        <v>8</v>
      </c>
      <c r="K9" s="6" t="s">
        <v>7</v>
      </c>
      <c r="L9" s="6" t="s">
        <v>4</v>
      </c>
      <c r="M9" s="7" t="s">
        <v>10</v>
      </c>
      <c r="N9" s="6" t="s">
        <v>7</v>
      </c>
      <c r="O9" s="6" t="s">
        <v>4</v>
      </c>
    </row>
    <row r="10" spans="1:17" ht="14.45" x14ac:dyDescent="0.3">
      <c r="A10" s="8">
        <v>1</v>
      </c>
      <c r="B10" s="9">
        <v>8101</v>
      </c>
      <c r="C10" s="9">
        <v>1</v>
      </c>
      <c r="D10" s="9">
        <v>60</v>
      </c>
      <c r="E10" s="10">
        <v>59</v>
      </c>
      <c r="F10" s="10">
        <v>1</v>
      </c>
      <c r="G10" s="9">
        <v>49</v>
      </c>
      <c r="H10" s="10">
        <v>48</v>
      </c>
      <c r="I10" s="10">
        <v>1</v>
      </c>
      <c r="J10" s="9">
        <v>49</v>
      </c>
      <c r="K10" s="10">
        <v>48</v>
      </c>
      <c r="L10" s="10">
        <v>1</v>
      </c>
      <c r="M10" s="9">
        <v>49</v>
      </c>
      <c r="N10" s="10">
        <v>48</v>
      </c>
      <c r="O10" s="10">
        <v>1</v>
      </c>
    </row>
    <row r="11" spans="1:17" ht="14.45" x14ac:dyDescent="0.3">
      <c r="A11" s="3">
        <v>2</v>
      </c>
      <c r="B11" s="10">
        <v>8544</v>
      </c>
      <c r="C11" s="10">
        <v>1</v>
      </c>
      <c r="D11" s="10">
        <v>81</v>
      </c>
      <c r="E11" s="10">
        <v>81</v>
      </c>
      <c r="F11" s="10">
        <v>0</v>
      </c>
      <c r="G11" s="10">
        <v>53</v>
      </c>
      <c r="H11" s="10">
        <v>53</v>
      </c>
      <c r="I11" s="10">
        <v>0</v>
      </c>
      <c r="J11" s="10">
        <v>52</v>
      </c>
      <c r="K11" s="10">
        <v>52</v>
      </c>
      <c r="L11" s="11">
        <v>0</v>
      </c>
      <c r="M11" s="10">
        <v>52</v>
      </c>
      <c r="N11" s="11">
        <v>52</v>
      </c>
      <c r="O11" s="11">
        <v>0</v>
      </c>
    </row>
    <row r="12" spans="1:17" ht="14.45" x14ac:dyDescent="0.3">
      <c r="A12" s="3">
        <v>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7" ht="14.45" x14ac:dyDescent="0.3">
      <c r="A13" s="3">
        <v>20</v>
      </c>
      <c r="B13" s="10"/>
      <c r="C13" s="10"/>
      <c r="D13" s="10"/>
      <c r="E13" s="12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7" ht="14.45" x14ac:dyDescent="0.3">
      <c r="A14" s="3">
        <v>50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  <c r="M14" s="10"/>
      <c r="N14" s="11"/>
      <c r="O14" s="11"/>
    </row>
    <row r="15" spans="1:17" ht="14.45" x14ac:dyDescent="0.3">
      <c r="A15" s="3">
        <v>100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14.45" x14ac:dyDescent="0.3">
      <c r="A16" s="3">
        <v>1000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7" thickBot="1" x14ac:dyDescent="0.35"/>
    <row r="18" spans="1:17" thickBot="1" x14ac:dyDescent="0.35">
      <c r="A18" s="66" t="s">
        <v>77</v>
      </c>
      <c r="B18" s="67"/>
      <c r="J18" s="66" t="s">
        <v>78</v>
      </c>
      <c r="K18" s="67"/>
    </row>
    <row r="19" spans="1:17" ht="14.45" x14ac:dyDescent="0.3">
      <c r="A19" s="21"/>
      <c r="B19" s="22"/>
      <c r="C19" s="22"/>
      <c r="E19" s="30" t="s">
        <v>47</v>
      </c>
      <c r="F19" s="30" t="s">
        <v>48</v>
      </c>
      <c r="G19" s="30" t="s">
        <v>49</v>
      </c>
      <c r="H19" s="30" t="s">
        <v>50</v>
      </c>
      <c r="J19" s="21"/>
      <c r="K19" s="22"/>
      <c r="L19" s="22"/>
      <c r="N19" s="30" t="s">
        <v>47</v>
      </c>
      <c r="O19" s="30" t="s">
        <v>48</v>
      </c>
      <c r="P19" s="30" t="s">
        <v>49</v>
      </c>
      <c r="Q19" s="30" t="s">
        <v>50</v>
      </c>
    </row>
    <row r="20" spans="1:17" thickBot="1" x14ac:dyDescent="0.35">
      <c r="A20" t="s">
        <v>45</v>
      </c>
      <c r="D20" s="3" t="s">
        <v>51</v>
      </c>
      <c r="E20" s="34">
        <v>60</v>
      </c>
      <c r="F20">
        <v>49</v>
      </c>
      <c r="G20">
        <v>49</v>
      </c>
      <c r="H20">
        <v>49</v>
      </c>
      <c r="J20" t="s">
        <v>45</v>
      </c>
      <c r="M20" s="3" t="s">
        <v>51</v>
      </c>
      <c r="N20" s="34">
        <v>90</v>
      </c>
      <c r="O20">
        <v>64</v>
      </c>
      <c r="P20">
        <v>63</v>
      </c>
      <c r="Q20">
        <v>63</v>
      </c>
    </row>
    <row r="21" spans="1:17" thickBot="1" x14ac:dyDescent="0.35">
      <c r="D21" s="3" t="s">
        <v>48</v>
      </c>
      <c r="F21" s="4">
        <v>51</v>
      </c>
      <c r="G21">
        <v>51</v>
      </c>
      <c r="H21">
        <v>51</v>
      </c>
      <c r="M21" s="3" t="s">
        <v>48</v>
      </c>
      <c r="O21" s="4">
        <v>65</v>
      </c>
      <c r="P21">
        <v>64</v>
      </c>
      <c r="Q21">
        <v>64</v>
      </c>
    </row>
    <row r="22" spans="1:17" thickBot="1" x14ac:dyDescent="0.35">
      <c r="D22" s="3" t="s">
        <v>49</v>
      </c>
      <c r="G22" s="4">
        <v>51</v>
      </c>
      <c r="H22">
        <v>51</v>
      </c>
      <c r="M22" s="3" t="s">
        <v>49</v>
      </c>
      <c r="P22" s="4">
        <v>64</v>
      </c>
      <c r="Q22">
        <v>64</v>
      </c>
    </row>
    <row r="23" spans="1:17" thickBot="1" x14ac:dyDescent="0.35">
      <c r="D23" s="3" t="s">
        <v>50</v>
      </c>
      <c r="H23" s="4">
        <v>51</v>
      </c>
      <c r="M23" s="3" t="s">
        <v>50</v>
      </c>
      <c r="Q23" s="4">
        <v>64</v>
      </c>
    </row>
    <row r="25" spans="1:17" ht="14.45" x14ac:dyDescent="0.3">
      <c r="A25" s="21"/>
      <c r="B25" s="22"/>
      <c r="C25" s="22"/>
      <c r="E25" s="30" t="s">
        <v>47</v>
      </c>
      <c r="F25" s="30" t="s">
        <v>48</v>
      </c>
      <c r="G25" s="30" t="s">
        <v>49</v>
      </c>
      <c r="H25" s="30" t="s">
        <v>50</v>
      </c>
      <c r="J25" s="21"/>
      <c r="K25" s="22"/>
      <c r="L25" s="22"/>
      <c r="N25" s="30" t="s">
        <v>47</v>
      </c>
      <c r="O25" s="30" t="s">
        <v>48</v>
      </c>
      <c r="P25" s="30" t="s">
        <v>49</v>
      </c>
      <c r="Q25" s="30" t="s">
        <v>50</v>
      </c>
    </row>
    <row r="26" spans="1:17" thickBot="1" x14ac:dyDescent="0.35">
      <c r="A26" t="s">
        <v>55</v>
      </c>
      <c r="D26" s="3" t="s">
        <v>51</v>
      </c>
      <c r="E26" s="34">
        <v>60</v>
      </c>
      <c r="F26">
        <v>48</v>
      </c>
      <c r="G26">
        <v>48</v>
      </c>
      <c r="H26">
        <v>48</v>
      </c>
      <c r="J26" t="s">
        <v>55</v>
      </c>
      <c r="M26" s="3" t="s">
        <v>51</v>
      </c>
      <c r="N26" s="34">
        <v>81</v>
      </c>
      <c r="O26">
        <v>54</v>
      </c>
      <c r="P26">
        <v>53</v>
      </c>
      <c r="Q26">
        <v>53</v>
      </c>
    </row>
    <row r="27" spans="1:17" ht="15.75" thickBot="1" x14ac:dyDescent="0.3">
      <c r="D27" s="3" t="s">
        <v>48</v>
      </c>
      <c r="F27" s="4">
        <v>49</v>
      </c>
      <c r="G27">
        <v>49</v>
      </c>
      <c r="H27">
        <v>49</v>
      </c>
      <c r="M27" s="3" t="s">
        <v>48</v>
      </c>
      <c r="O27" s="4">
        <v>55</v>
      </c>
      <c r="P27">
        <v>54</v>
      </c>
      <c r="Q27">
        <v>54</v>
      </c>
    </row>
    <row r="28" spans="1:17" ht="15.75" thickBot="1" x14ac:dyDescent="0.3">
      <c r="D28" s="3" t="s">
        <v>49</v>
      </c>
      <c r="G28" s="4">
        <v>49</v>
      </c>
      <c r="H28">
        <v>49</v>
      </c>
      <c r="M28" s="3" t="s">
        <v>49</v>
      </c>
      <c r="P28" s="4">
        <v>54</v>
      </c>
      <c r="Q28">
        <v>54</v>
      </c>
    </row>
    <row r="29" spans="1:17" ht="15.75" thickBot="1" x14ac:dyDescent="0.3">
      <c r="D29" s="3" t="s">
        <v>50</v>
      </c>
      <c r="H29" s="4">
        <v>49</v>
      </c>
      <c r="M29" s="3" t="s">
        <v>50</v>
      </c>
      <c r="Q29" s="4">
        <v>54</v>
      </c>
    </row>
    <row r="31" spans="1:17" ht="30" x14ac:dyDescent="0.25">
      <c r="A31" s="21"/>
      <c r="B31" s="22"/>
      <c r="C31" s="22"/>
      <c r="E31" s="30" t="s">
        <v>47</v>
      </c>
      <c r="F31" s="30" t="s">
        <v>48</v>
      </c>
      <c r="G31" s="30" t="s">
        <v>49</v>
      </c>
      <c r="H31" s="30" t="s">
        <v>50</v>
      </c>
      <c r="J31" s="21"/>
      <c r="K31" s="22"/>
      <c r="L31" s="22"/>
      <c r="N31" s="30" t="s">
        <v>47</v>
      </c>
      <c r="O31" s="30" t="s">
        <v>48</v>
      </c>
      <c r="P31" s="30" t="s">
        <v>49</v>
      </c>
      <c r="Q31" s="30" t="s">
        <v>50</v>
      </c>
    </row>
    <row r="32" spans="1:17" ht="15.75" thickBot="1" x14ac:dyDescent="0.3">
      <c r="A32" t="s">
        <v>54</v>
      </c>
      <c r="D32" s="3" t="s">
        <v>51</v>
      </c>
      <c r="E32" s="34">
        <v>60</v>
      </c>
      <c r="F32">
        <v>48</v>
      </c>
      <c r="G32">
        <v>48</v>
      </c>
      <c r="H32">
        <v>48</v>
      </c>
      <c r="J32" t="s">
        <v>54</v>
      </c>
      <c r="M32" s="3" t="s">
        <v>51</v>
      </c>
      <c r="N32" s="34">
        <v>81</v>
      </c>
      <c r="O32">
        <v>52</v>
      </c>
      <c r="P32">
        <v>51</v>
      </c>
      <c r="Q32">
        <v>51</v>
      </c>
    </row>
    <row r="33" spans="1:17" ht="15.75" thickBot="1" x14ac:dyDescent="0.3">
      <c r="D33" s="3" t="s">
        <v>48</v>
      </c>
      <c r="F33" s="4">
        <v>49</v>
      </c>
      <c r="G33">
        <v>49</v>
      </c>
      <c r="H33">
        <v>49</v>
      </c>
      <c r="M33" s="3" t="s">
        <v>48</v>
      </c>
      <c r="O33" s="4">
        <v>53</v>
      </c>
      <c r="P33">
        <v>52</v>
      </c>
      <c r="Q33">
        <v>52</v>
      </c>
    </row>
    <row r="34" spans="1:17" ht="15.75" thickBot="1" x14ac:dyDescent="0.3">
      <c r="D34" s="3" t="s">
        <v>49</v>
      </c>
      <c r="G34" s="4">
        <v>49</v>
      </c>
      <c r="H34">
        <v>49</v>
      </c>
      <c r="M34" s="3" t="s">
        <v>49</v>
      </c>
      <c r="P34" s="4">
        <v>52</v>
      </c>
      <c r="Q34">
        <v>52</v>
      </c>
    </row>
    <row r="35" spans="1:17" ht="15.75" thickBot="1" x14ac:dyDescent="0.3">
      <c r="D35" s="3" t="s">
        <v>50</v>
      </c>
      <c r="H35" s="4">
        <v>49</v>
      </c>
      <c r="M35" s="3" t="s">
        <v>50</v>
      </c>
      <c r="Q35" s="4">
        <v>52</v>
      </c>
    </row>
    <row r="36" spans="1:17" ht="15.75" thickBot="1" x14ac:dyDescent="0.3"/>
    <row r="37" spans="1:17" ht="15.75" thickBot="1" x14ac:dyDescent="0.3">
      <c r="A37" s="66" t="s">
        <v>79</v>
      </c>
      <c r="B37" s="67"/>
      <c r="J37" s="66" t="s">
        <v>80</v>
      </c>
      <c r="K37" s="67"/>
    </row>
    <row r="38" spans="1:17" ht="30" x14ac:dyDescent="0.25">
      <c r="A38" s="21"/>
      <c r="B38" s="22"/>
      <c r="C38" s="22"/>
      <c r="E38" s="30" t="s">
        <v>47</v>
      </c>
      <c r="F38" s="30" t="s">
        <v>48</v>
      </c>
      <c r="G38" s="30" t="s">
        <v>49</v>
      </c>
      <c r="H38" s="30" t="s">
        <v>50</v>
      </c>
      <c r="J38" s="21"/>
      <c r="K38" s="22"/>
      <c r="L38" s="22"/>
      <c r="N38" s="30" t="s">
        <v>47</v>
      </c>
      <c r="O38" s="30" t="s">
        <v>48</v>
      </c>
      <c r="P38" s="30" t="s">
        <v>49</v>
      </c>
      <c r="Q38" s="30" t="s">
        <v>50</v>
      </c>
    </row>
    <row r="39" spans="1:17" ht="15.75" thickBot="1" x14ac:dyDescent="0.3">
      <c r="A39" t="s">
        <v>45</v>
      </c>
      <c r="D39" s="3" t="s">
        <v>51</v>
      </c>
      <c r="E39" s="34"/>
      <c r="J39" t="s">
        <v>45</v>
      </c>
      <c r="M39" s="3" t="s">
        <v>51</v>
      </c>
      <c r="N39" s="34"/>
    </row>
    <row r="40" spans="1:17" ht="15.75" thickBot="1" x14ac:dyDescent="0.3">
      <c r="D40" s="3" t="s">
        <v>48</v>
      </c>
      <c r="F40" s="4"/>
      <c r="M40" s="3" t="s">
        <v>48</v>
      </c>
      <c r="O40" s="4"/>
    </row>
    <row r="41" spans="1:17" ht="15.75" thickBot="1" x14ac:dyDescent="0.3">
      <c r="D41" s="3" t="s">
        <v>49</v>
      </c>
      <c r="G41" s="4"/>
      <c r="M41" s="3" t="s">
        <v>49</v>
      </c>
      <c r="P41" s="4"/>
    </row>
    <row r="42" spans="1:17" ht="15.75" thickBot="1" x14ac:dyDescent="0.3">
      <c r="D42" s="3" t="s">
        <v>50</v>
      </c>
      <c r="H42" s="4"/>
      <c r="M42" s="3" t="s">
        <v>50</v>
      </c>
      <c r="Q42" s="4"/>
    </row>
    <row r="44" spans="1:17" ht="30" x14ac:dyDescent="0.25">
      <c r="A44" s="21"/>
      <c r="B44" s="22"/>
      <c r="C44" s="22"/>
      <c r="E44" s="30" t="s">
        <v>47</v>
      </c>
      <c r="F44" s="30" t="s">
        <v>48</v>
      </c>
      <c r="G44" s="30" t="s">
        <v>49</v>
      </c>
      <c r="H44" s="30" t="s">
        <v>50</v>
      </c>
      <c r="J44" s="21"/>
      <c r="K44" s="22"/>
      <c r="L44" s="22"/>
      <c r="N44" s="30" t="s">
        <v>47</v>
      </c>
      <c r="O44" s="30" t="s">
        <v>48</v>
      </c>
      <c r="P44" s="30" t="s">
        <v>49</v>
      </c>
      <c r="Q44" s="30" t="s">
        <v>50</v>
      </c>
    </row>
    <row r="45" spans="1:17" ht="15.75" thickBot="1" x14ac:dyDescent="0.3">
      <c r="A45" t="s">
        <v>55</v>
      </c>
      <c r="D45" s="3" t="s">
        <v>51</v>
      </c>
      <c r="E45" s="34"/>
      <c r="J45" t="s">
        <v>55</v>
      </c>
      <c r="M45" s="3" t="s">
        <v>51</v>
      </c>
      <c r="N45" s="34"/>
    </row>
    <row r="46" spans="1:17" ht="15.75" thickBot="1" x14ac:dyDescent="0.3">
      <c r="D46" s="3" t="s">
        <v>48</v>
      </c>
      <c r="F46" s="4"/>
      <c r="M46" s="3" t="s">
        <v>48</v>
      </c>
      <c r="O46" s="4"/>
    </row>
    <row r="47" spans="1:17" ht="15.75" thickBot="1" x14ac:dyDescent="0.3">
      <c r="D47" s="3" t="s">
        <v>49</v>
      </c>
      <c r="G47" s="4"/>
      <c r="M47" s="3" t="s">
        <v>49</v>
      </c>
      <c r="P47" s="4"/>
    </row>
    <row r="48" spans="1:17" ht="15.75" thickBot="1" x14ac:dyDescent="0.3">
      <c r="D48" s="3" t="s">
        <v>50</v>
      </c>
      <c r="H48" s="4"/>
      <c r="M48" s="3" t="s">
        <v>50</v>
      </c>
      <c r="Q48" s="4"/>
    </row>
    <row r="50" spans="1:17" ht="30" x14ac:dyDescent="0.25">
      <c r="A50" s="21"/>
      <c r="B50" s="22"/>
      <c r="C50" s="22"/>
      <c r="E50" s="30" t="s">
        <v>47</v>
      </c>
      <c r="F50" s="30" t="s">
        <v>48</v>
      </c>
      <c r="G50" s="30" t="s">
        <v>49</v>
      </c>
      <c r="H50" s="30" t="s">
        <v>50</v>
      </c>
      <c r="J50" s="21"/>
      <c r="K50" s="22"/>
      <c r="L50" s="22"/>
      <c r="N50" s="30" t="s">
        <v>47</v>
      </c>
      <c r="O50" s="30" t="s">
        <v>48</v>
      </c>
      <c r="P50" s="30" t="s">
        <v>49</v>
      </c>
      <c r="Q50" s="30" t="s">
        <v>50</v>
      </c>
    </row>
    <row r="51" spans="1:17" ht="15.75" thickBot="1" x14ac:dyDescent="0.3">
      <c r="A51" t="s">
        <v>54</v>
      </c>
      <c r="D51" s="3" t="s">
        <v>51</v>
      </c>
      <c r="E51" s="34"/>
      <c r="J51" t="s">
        <v>54</v>
      </c>
      <c r="M51" s="3" t="s">
        <v>51</v>
      </c>
      <c r="N51" s="34"/>
    </row>
    <row r="52" spans="1:17" ht="15.75" thickBot="1" x14ac:dyDescent="0.3">
      <c r="D52" s="3" t="s">
        <v>48</v>
      </c>
      <c r="F52" s="4"/>
      <c r="M52" s="3" t="s">
        <v>48</v>
      </c>
      <c r="O52" s="4"/>
    </row>
    <row r="53" spans="1:17" ht="15.75" thickBot="1" x14ac:dyDescent="0.3">
      <c r="D53" s="3" t="s">
        <v>49</v>
      </c>
      <c r="G53" s="4"/>
      <c r="M53" s="3" t="s">
        <v>49</v>
      </c>
      <c r="P53" s="4"/>
    </row>
    <row r="54" spans="1:17" ht="15.75" thickBot="1" x14ac:dyDescent="0.3">
      <c r="D54" s="3" t="s">
        <v>50</v>
      </c>
      <c r="H54" s="4"/>
      <c r="M54" s="3" t="s">
        <v>50</v>
      </c>
      <c r="Q54" s="4"/>
    </row>
    <row r="55" spans="1:17" ht="15.75" thickBot="1" x14ac:dyDescent="0.3"/>
    <row r="56" spans="1:17" ht="15.75" thickBot="1" x14ac:dyDescent="0.3">
      <c r="A56" s="66" t="s">
        <v>81</v>
      </c>
      <c r="B56" s="67"/>
      <c r="J56" s="66" t="s">
        <v>82</v>
      </c>
      <c r="K56" s="67"/>
    </row>
    <row r="57" spans="1:17" ht="30" x14ac:dyDescent="0.25">
      <c r="A57" s="21"/>
      <c r="B57" s="22"/>
      <c r="C57" s="22"/>
      <c r="E57" s="30" t="s">
        <v>47</v>
      </c>
      <c r="F57" s="30" t="s">
        <v>48</v>
      </c>
      <c r="G57" s="30" t="s">
        <v>49</v>
      </c>
      <c r="H57" s="30" t="s">
        <v>50</v>
      </c>
      <c r="J57" s="21"/>
      <c r="K57" s="22"/>
      <c r="L57" s="22"/>
      <c r="N57" s="30" t="s">
        <v>47</v>
      </c>
      <c r="O57" s="30" t="s">
        <v>48</v>
      </c>
      <c r="P57" s="30" t="s">
        <v>49</v>
      </c>
      <c r="Q57" s="30" t="s">
        <v>50</v>
      </c>
    </row>
    <row r="58" spans="1:17" ht="15.75" thickBot="1" x14ac:dyDescent="0.3">
      <c r="A58" t="s">
        <v>45</v>
      </c>
      <c r="D58" s="3" t="s">
        <v>51</v>
      </c>
      <c r="E58" s="34"/>
      <c r="J58" t="s">
        <v>45</v>
      </c>
      <c r="M58" s="3" t="s">
        <v>51</v>
      </c>
      <c r="N58" s="34"/>
    </row>
    <row r="59" spans="1:17" ht="15.75" thickBot="1" x14ac:dyDescent="0.3">
      <c r="D59" s="3" t="s">
        <v>48</v>
      </c>
      <c r="F59" s="4"/>
      <c r="M59" s="3" t="s">
        <v>48</v>
      </c>
      <c r="O59" s="4"/>
    </row>
    <row r="60" spans="1:17" ht="15.75" thickBot="1" x14ac:dyDescent="0.3">
      <c r="D60" s="3" t="s">
        <v>49</v>
      </c>
      <c r="G60" s="4"/>
      <c r="M60" s="3" t="s">
        <v>49</v>
      </c>
      <c r="P60" s="4"/>
    </row>
    <row r="61" spans="1:17" ht="15.75" thickBot="1" x14ac:dyDescent="0.3">
      <c r="D61" s="3" t="s">
        <v>50</v>
      </c>
      <c r="H61" s="4"/>
      <c r="M61" s="3" t="s">
        <v>50</v>
      </c>
      <c r="Q61" s="4"/>
    </row>
    <row r="63" spans="1:17" ht="30" x14ac:dyDescent="0.25">
      <c r="A63" s="21"/>
      <c r="B63" s="22"/>
      <c r="C63" s="22"/>
      <c r="E63" s="30" t="s">
        <v>47</v>
      </c>
      <c r="F63" s="30" t="s">
        <v>48</v>
      </c>
      <c r="G63" s="30" t="s">
        <v>49</v>
      </c>
      <c r="H63" s="30" t="s">
        <v>50</v>
      </c>
      <c r="J63" s="21"/>
      <c r="K63" s="22"/>
      <c r="L63" s="22"/>
      <c r="N63" s="30" t="s">
        <v>47</v>
      </c>
      <c r="O63" s="30" t="s">
        <v>48</v>
      </c>
      <c r="P63" s="30" t="s">
        <v>49</v>
      </c>
      <c r="Q63" s="30" t="s">
        <v>50</v>
      </c>
    </row>
    <row r="64" spans="1:17" ht="15.75" thickBot="1" x14ac:dyDescent="0.3">
      <c r="A64" t="s">
        <v>55</v>
      </c>
      <c r="D64" s="3" t="s">
        <v>51</v>
      </c>
      <c r="E64" s="34"/>
      <c r="J64" t="s">
        <v>55</v>
      </c>
      <c r="M64" s="3" t="s">
        <v>51</v>
      </c>
      <c r="N64" s="34"/>
    </row>
    <row r="65" spans="1:17" ht="15.75" thickBot="1" x14ac:dyDescent="0.3">
      <c r="D65" s="3" t="s">
        <v>48</v>
      </c>
      <c r="F65" s="4"/>
      <c r="M65" s="3" t="s">
        <v>48</v>
      </c>
      <c r="O65" s="4"/>
    </row>
    <row r="66" spans="1:17" ht="15.75" thickBot="1" x14ac:dyDescent="0.3">
      <c r="D66" s="3" t="s">
        <v>49</v>
      </c>
      <c r="G66" s="4"/>
      <c r="M66" s="3" t="s">
        <v>49</v>
      </c>
      <c r="P66" s="4"/>
    </row>
    <row r="67" spans="1:17" ht="15.75" thickBot="1" x14ac:dyDescent="0.3">
      <c r="D67" s="3" t="s">
        <v>50</v>
      </c>
      <c r="H67" s="4"/>
      <c r="M67" s="3" t="s">
        <v>50</v>
      </c>
      <c r="Q67" s="4"/>
    </row>
    <row r="69" spans="1:17" ht="30" x14ac:dyDescent="0.25">
      <c r="A69" s="21"/>
      <c r="B69" s="22"/>
      <c r="C69" s="22"/>
      <c r="E69" s="30" t="s">
        <v>47</v>
      </c>
      <c r="F69" s="30" t="s">
        <v>48</v>
      </c>
      <c r="G69" s="30" t="s">
        <v>49</v>
      </c>
      <c r="H69" s="30" t="s">
        <v>50</v>
      </c>
      <c r="J69" s="21"/>
      <c r="K69" s="22"/>
      <c r="L69" s="22"/>
      <c r="N69" s="30" t="s">
        <v>47</v>
      </c>
      <c r="O69" s="30" t="s">
        <v>48</v>
      </c>
      <c r="P69" s="30" t="s">
        <v>49</v>
      </c>
      <c r="Q69" s="30" t="s">
        <v>50</v>
      </c>
    </row>
    <row r="70" spans="1:17" ht="15.75" thickBot="1" x14ac:dyDescent="0.3">
      <c r="A70" t="s">
        <v>54</v>
      </c>
      <c r="D70" s="3" t="s">
        <v>51</v>
      </c>
      <c r="E70" s="34"/>
      <c r="J70" t="s">
        <v>54</v>
      </c>
      <c r="M70" s="3" t="s">
        <v>51</v>
      </c>
      <c r="N70" s="34"/>
    </row>
    <row r="71" spans="1:17" ht="15.75" thickBot="1" x14ac:dyDescent="0.3">
      <c r="D71" s="3" t="s">
        <v>48</v>
      </c>
      <c r="F71" s="4"/>
      <c r="M71" s="3" t="s">
        <v>48</v>
      </c>
      <c r="O71" s="4"/>
    </row>
    <row r="72" spans="1:17" ht="15.75" thickBot="1" x14ac:dyDescent="0.3">
      <c r="D72" s="3" t="s">
        <v>49</v>
      </c>
      <c r="G72" s="4"/>
      <c r="M72" s="3" t="s">
        <v>49</v>
      </c>
      <c r="P72" s="4"/>
    </row>
    <row r="73" spans="1:17" ht="15.75" thickBot="1" x14ac:dyDescent="0.3">
      <c r="D73" s="3" t="s">
        <v>50</v>
      </c>
      <c r="H73" s="4"/>
      <c r="M73" s="3" t="s">
        <v>50</v>
      </c>
      <c r="Q73" s="4"/>
    </row>
    <row r="74" spans="1:17" ht="15.75" thickBot="1" x14ac:dyDescent="0.3"/>
    <row r="75" spans="1:17" ht="15.75" thickBot="1" x14ac:dyDescent="0.3">
      <c r="A75" s="66" t="s">
        <v>83</v>
      </c>
      <c r="B75" s="67"/>
    </row>
    <row r="76" spans="1:17" ht="30" x14ac:dyDescent="0.25">
      <c r="A76" s="21"/>
      <c r="B76" s="22"/>
      <c r="C76" s="22"/>
      <c r="E76" s="30" t="s">
        <v>47</v>
      </c>
      <c r="F76" s="30" t="s">
        <v>48</v>
      </c>
      <c r="G76" s="30" t="s">
        <v>49</v>
      </c>
      <c r="H76" s="30" t="s">
        <v>50</v>
      </c>
    </row>
    <row r="77" spans="1:17" ht="15.75" thickBot="1" x14ac:dyDescent="0.3">
      <c r="A77" t="s">
        <v>45</v>
      </c>
      <c r="D77" s="3" t="s">
        <v>51</v>
      </c>
      <c r="E77" s="34"/>
    </row>
    <row r="78" spans="1:17" ht="15.75" thickBot="1" x14ac:dyDescent="0.3">
      <c r="D78" s="3" t="s">
        <v>48</v>
      </c>
      <c r="F78" s="4"/>
    </row>
    <row r="79" spans="1:17" ht="15.75" thickBot="1" x14ac:dyDescent="0.3">
      <c r="D79" s="3" t="s">
        <v>49</v>
      </c>
      <c r="G79" s="4"/>
    </row>
    <row r="80" spans="1:17" ht="15.75" thickBot="1" x14ac:dyDescent="0.3">
      <c r="D80" s="3" t="s">
        <v>50</v>
      </c>
      <c r="H80" s="4"/>
    </row>
    <row r="82" spans="1:8" ht="30" x14ac:dyDescent="0.25">
      <c r="A82" s="21"/>
      <c r="B82" s="22"/>
      <c r="C82" s="22"/>
      <c r="E82" s="30" t="s">
        <v>47</v>
      </c>
      <c r="F82" s="30" t="s">
        <v>48</v>
      </c>
      <c r="G82" s="30" t="s">
        <v>49</v>
      </c>
      <c r="H82" s="30" t="s">
        <v>50</v>
      </c>
    </row>
    <row r="83" spans="1:8" ht="15.75" thickBot="1" x14ac:dyDescent="0.3">
      <c r="A83" t="s">
        <v>55</v>
      </c>
      <c r="D83" s="3" t="s">
        <v>51</v>
      </c>
      <c r="E83" s="34"/>
    </row>
    <row r="84" spans="1:8" ht="15.75" thickBot="1" x14ac:dyDescent="0.3">
      <c r="D84" s="3" t="s">
        <v>48</v>
      </c>
      <c r="F84" s="4"/>
    </row>
    <row r="85" spans="1:8" ht="15.75" thickBot="1" x14ac:dyDescent="0.3">
      <c r="D85" s="3" t="s">
        <v>49</v>
      </c>
      <c r="G85" s="4"/>
    </row>
    <row r="86" spans="1:8" ht="15.75" thickBot="1" x14ac:dyDescent="0.3">
      <c r="D86" s="3" t="s">
        <v>50</v>
      </c>
      <c r="H86" s="4"/>
    </row>
    <row r="88" spans="1:8" ht="30" x14ac:dyDescent="0.25">
      <c r="A88" s="21"/>
      <c r="B88" s="22"/>
      <c r="C88" s="22"/>
      <c r="E88" s="30" t="s">
        <v>47</v>
      </c>
      <c r="F88" s="30" t="s">
        <v>48</v>
      </c>
      <c r="G88" s="30" t="s">
        <v>49</v>
      </c>
      <c r="H88" s="30" t="s">
        <v>50</v>
      </c>
    </row>
    <row r="89" spans="1:8" ht="15.75" thickBot="1" x14ac:dyDescent="0.3">
      <c r="A89" t="s">
        <v>54</v>
      </c>
      <c r="D89" s="3" t="s">
        <v>51</v>
      </c>
      <c r="E89" s="34"/>
    </row>
    <row r="90" spans="1:8" ht="15.75" thickBot="1" x14ac:dyDescent="0.3">
      <c r="D90" s="3" t="s">
        <v>48</v>
      </c>
      <c r="F90" s="4"/>
    </row>
    <row r="91" spans="1:8" ht="15.75" thickBot="1" x14ac:dyDescent="0.3">
      <c r="D91" s="3" t="s">
        <v>49</v>
      </c>
      <c r="G91" s="4"/>
    </row>
    <row r="92" spans="1:8" ht="15.75" thickBot="1" x14ac:dyDescent="0.3">
      <c r="D92" s="3" t="s">
        <v>50</v>
      </c>
      <c r="H92" s="4"/>
    </row>
  </sheetData>
  <mergeCells count="36">
    <mergeCell ref="I1:J2"/>
    <mergeCell ref="M4:N4"/>
    <mergeCell ref="K1:L2"/>
    <mergeCell ref="M1:N2"/>
    <mergeCell ref="O1:O2"/>
    <mergeCell ref="K3:L3"/>
    <mergeCell ref="M3:N3"/>
    <mergeCell ref="K4:L4"/>
    <mergeCell ref="A3:A4"/>
    <mergeCell ref="C3:D3"/>
    <mergeCell ref="E3:F3"/>
    <mergeCell ref="G3:H3"/>
    <mergeCell ref="I3:J3"/>
    <mergeCell ref="C4:D4"/>
    <mergeCell ref="E4:F4"/>
    <mergeCell ref="G4:H4"/>
    <mergeCell ref="I4:J4"/>
    <mergeCell ref="A1:A2"/>
    <mergeCell ref="B1:B2"/>
    <mergeCell ref="C1:D2"/>
    <mergeCell ref="E1:F2"/>
    <mergeCell ref="G1:H2"/>
    <mergeCell ref="B5:N5"/>
    <mergeCell ref="C6:D6"/>
    <mergeCell ref="E6:F6"/>
    <mergeCell ref="G6:H6"/>
    <mergeCell ref="I6:J6"/>
    <mergeCell ref="K6:L6"/>
    <mergeCell ref="M6:N6"/>
    <mergeCell ref="A75:B75"/>
    <mergeCell ref="A18:B18"/>
    <mergeCell ref="J18:K18"/>
    <mergeCell ref="A37:B37"/>
    <mergeCell ref="J37:K37"/>
    <mergeCell ref="A56:B56"/>
    <mergeCell ref="J56:K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31" zoomScaleNormal="100" workbookViewId="0">
      <selection activeCell="O44" sqref="O44:P50"/>
    </sheetView>
  </sheetViews>
  <sheetFormatPr defaultRowHeight="15" x14ac:dyDescent="0.25"/>
  <cols>
    <col min="2" max="2" width="11" customWidth="1"/>
    <col min="9" max="9" width="12.42578125" customWidth="1"/>
    <col min="18" max="18" width="11.42578125" customWidth="1"/>
    <col min="25" max="25" width="11.140625" customWidth="1"/>
  </cols>
  <sheetData>
    <row r="1" spans="1:30" x14ac:dyDescent="0.25">
      <c r="A1" s="73" t="s">
        <v>27</v>
      </c>
      <c r="B1" s="75" t="s">
        <v>28</v>
      </c>
      <c r="C1" s="75" t="s">
        <v>29</v>
      </c>
      <c r="D1" s="75"/>
      <c r="E1" s="77" t="s">
        <v>30</v>
      </c>
      <c r="F1" s="78"/>
      <c r="G1" s="75" t="s">
        <v>31</v>
      </c>
      <c r="H1" s="75"/>
      <c r="I1" s="75" t="s">
        <v>32</v>
      </c>
      <c r="J1" s="75"/>
      <c r="K1" s="75" t="s">
        <v>33</v>
      </c>
      <c r="L1" s="75"/>
      <c r="M1" s="75" t="s">
        <v>34</v>
      </c>
      <c r="N1" s="75"/>
      <c r="O1" s="86" t="s">
        <v>35</v>
      </c>
    </row>
    <row r="2" spans="1:30" x14ac:dyDescent="0.25">
      <c r="A2" s="74"/>
      <c r="B2" s="76"/>
      <c r="C2" s="76"/>
      <c r="D2" s="76"/>
      <c r="E2" s="79"/>
      <c r="F2" s="80"/>
      <c r="G2" s="76"/>
      <c r="H2" s="76"/>
      <c r="I2" s="76"/>
      <c r="J2" s="76"/>
      <c r="K2" s="76"/>
      <c r="L2" s="76"/>
      <c r="M2" s="76"/>
      <c r="N2" s="76"/>
      <c r="O2" s="87"/>
      <c r="Q2" t="s">
        <v>36</v>
      </c>
    </row>
    <row r="3" spans="1:30" x14ac:dyDescent="0.25">
      <c r="A3" s="81" t="s">
        <v>37</v>
      </c>
      <c r="B3" s="3"/>
      <c r="C3" s="83"/>
      <c r="D3" s="83"/>
      <c r="E3" s="84"/>
      <c r="F3" s="85"/>
      <c r="G3" s="83"/>
      <c r="H3" s="83"/>
      <c r="I3" s="83"/>
      <c r="J3" s="83"/>
      <c r="K3" s="83"/>
      <c r="L3" s="83"/>
      <c r="M3" s="83"/>
      <c r="N3" s="83"/>
      <c r="O3" s="31"/>
    </row>
    <row r="4" spans="1:30" ht="15.75" thickBot="1" x14ac:dyDescent="0.3">
      <c r="A4" s="82"/>
      <c r="B4" s="32" t="s">
        <v>38</v>
      </c>
      <c r="C4" s="70" t="s">
        <v>39</v>
      </c>
      <c r="D4" s="70"/>
      <c r="E4" s="71" t="s">
        <v>40</v>
      </c>
      <c r="F4" s="72"/>
      <c r="G4" s="70" t="s">
        <v>41</v>
      </c>
      <c r="H4" s="70"/>
      <c r="I4" s="70" t="s">
        <v>42</v>
      </c>
      <c r="J4" s="70"/>
      <c r="K4" s="70" t="s">
        <v>43</v>
      </c>
      <c r="L4" s="70"/>
      <c r="M4" s="70">
        <v>10000</v>
      </c>
      <c r="N4" s="70"/>
      <c r="O4" s="33"/>
    </row>
    <row r="5" spans="1:30" ht="14.45" x14ac:dyDescent="0.3">
      <c r="B5" s="68" t="s">
        <v>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30" thickBot="1" x14ac:dyDescent="0.35">
      <c r="B6" s="32" t="s">
        <v>38</v>
      </c>
      <c r="C6" s="70" t="s">
        <v>39</v>
      </c>
      <c r="D6" s="70"/>
      <c r="E6" s="71" t="s">
        <v>40</v>
      </c>
      <c r="F6" s="72"/>
      <c r="G6" s="70" t="s">
        <v>41</v>
      </c>
      <c r="H6" s="70"/>
      <c r="I6" s="70" t="s">
        <v>42</v>
      </c>
      <c r="J6" s="70"/>
      <c r="K6" s="70" t="s">
        <v>43</v>
      </c>
      <c r="L6" s="70"/>
      <c r="M6" s="70">
        <v>1000000</v>
      </c>
      <c r="N6" s="70"/>
    </row>
    <row r="7" spans="1:30" ht="14.45" x14ac:dyDescent="0.3">
      <c r="B7" s="1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Q7" s="88" t="s">
        <v>92</v>
      </c>
      <c r="R7" s="89"/>
      <c r="S7" s="89"/>
      <c r="T7" s="89"/>
      <c r="U7" s="89"/>
      <c r="V7" s="89"/>
      <c r="W7" s="89"/>
    </row>
    <row r="8" spans="1:30" thickBot="1" x14ac:dyDescent="0.35">
      <c r="A8" t="s">
        <v>16</v>
      </c>
      <c r="F8" s="5" t="s">
        <v>1</v>
      </c>
      <c r="G8" s="36"/>
      <c r="H8" s="36"/>
      <c r="I8" s="36"/>
      <c r="J8" s="36"/>
      <c r="K8" s="36"/>
      <c r="L8" s="36"/>
      <c r="M8" s="36"/>
      <c r="N8" s="36"/>
      <c r="Q8" t="s">
        <v>16</v>
      </c>
      <c r="V8" s="5" t="s">
        <v>1</v>
      </c>
      <c r="W8" s="36"/>
      <c r="X8" s="36"/>
      <c r="Y8" s="36"/>
      <c r="Z8" s="36"/>
      <c r="AA8" s="36"/>
      <c r="AB8" s="36"/>
      <c r="AC8" s="36"/>
      <c r="AD8" s="36"/>
    </row>
    <row r="9" spans="1:30" ht="43.9" thickBot="1" x14ac:dyDescent="0.35">
      <c r="A9" s="4" t="s">
        <v>85</v>
      </c>
      <c r="B9" s="6" t="s">
        <v>2</v>
      </c>
      <c r="C9" s="6" t="s">
        <v>3</v>
      </c>
      <c r="D9" s="7" t="s">
        <v>6</v>
      </c>
      <c r="E9" s="6" t="s">
        <v>7</v>
      </c>
      <c r="F9" s="6" t="s">
        <v>4</v>
      </c>
      <c r="G9" s="7" t="s">
        <v>9</v>
      </c>
      <c r="H9" s="6" t="s">
        <v>7</v>
      </c>
      <c r="I9" s="6" t="s">
        <v>4</v>
      </c>
      <c r="J9" s="7" t="s">
        <v>8</v>
      </c>
      <c r="K9" s="6" t="s">
        <v>7</v>
      </c>
      <c r="L9" s="6" t="s">
        <v>4</v>
      </c>
      <c r="M9" s="7" t="s">
        <v>10</v>
      </c>
      <c r="N9" s="6" t="s">
        <v>7</v>
      </c>
      <c r="O9" s="6" t="s">
        <v>4</v>
      </c>
      <c r="Q9" s="4" t="s">
        <v>85</v>
      </c>
      <c r="R9" s="6" t="s">
        <v>3</v>
      </c>
      <c r="S9" s="7" t="s">
        <v>6</v>
      </c>
      <c r="T9" s="6" t="s">
        <v>7</v>
      </c>
      <c r="U9" s="6" t="s">
        <v>4</v>
      </c>
      <c r="V9" s="7" t="s">
        <v>9</v>
      </c>
      <c r="W9" s="6" t="s">
        <v>7</v>
      </c>
      <c r="X9" s="6" t="s">
        <v>4</v>
      </c>
      <c r="Y9" s="7" t="s">
        <v>8</v>
      </c>
      <c r="Z9" s="6" t="s">
        <v>7</v>
      </c>
      <c r="AA9" s="6" t="s">
        <v>4</v>
      </c>
      <c r="AB9" s="7" t="s">
        <v>10</v>
      </c>
      <c r="AC9" s="6" t="s">
        <v>7</v>
      </c>
      <c r="AD9" s="6" t="s">
        <v>4</v>
      </c>
    </row>
    <row r="10" spans="1:30" ht="14.45" x14ac:dyDescent="0.3">
      <c r="A10" s="8">
        <v>1</v>
      </c>
      <c r="B10" s="43">
        <v>8</v>
      </c>
      <c r="C10" s="43">
        <v>1</v>
      </c>
      <c r="D10" s="43">
        <v>8</v>
      </c>
      <c r="E10" s="43">
        <v>7</v>
      </c>
      <c r="F10" s="43">
        <v>1</v>
      </c>
      <c r="G10" s="43">
        <v>0</v>
      </c>
      <c r="H10" s="43" t="s">
        <v>13</v>
      </c>
      <c r="I10" s="43" t="s">
        <v>13</v>
      </c>
      <c r="J10" s="43">
        <v>0</v>
      </c>
      <c r="K10" s="43" t="s">
        <v>13</v>
      </c>
      <c r="L10" s="43" t="s">
        <v>13</v>
      </c>
      <c r="M10" s="43">
        <v>0</v>
      </c>
      <c r="N10" s="43" t="s">
        <v>13</v>
      </c>
      <c r="O10" s="43" t="s">
        <v>13</v>
      </c>
      <c r="Q10" s="8">
        <v>1</v>
      </c>
      <c r="R10" s="43">
        <f>C10</f>
        <v>1</v>
      </c>
      <c r="S10" s="43">
        <v>0</v>
      </c>
      <c r="T10" s="43" t="s">
        <v>13</v>
      </c>
      <c r="U10" s="43" t="s">
        <v>13</v>
      </c>
      <c r="V10" s="43">
        <v>0</v>
      </c>
      <c r="W10" s="43" t="s">
        <v>13</v>
      </c>
      <c r="X10" s="43" t="s">
        <v>13</v>
      </c>
      <c r="Y10" s="43">
        <v>0</v>
      </c>
      <c r="Z10" s="43" t="s">
        <v>13</v>
      </c>
      <c r="AA10" s="43" t="s">
        <v>13</v>
      </c>
      <c r="AB10" s="43">
        <v>0</v>
      </c>
      <c r="AC10" s="43" t="s">
        <v>13</v>
      </c>
      <c r="AD10" s="43" t="s">
        <v>13</v>
      </c>
    </row>
    <row r="11" spans="1:30" ht="14.45" x14ac:dyDescent="0.3">
      <c r="A11" s="8">
        <v>2</v>
      </c>
      <c r="B11" s="11">
        <v>32</v>
      </c>
      <c r="C11" s="11">
        <v>1</v>
      </c>
      <c r="D11" s="11">
        <v>32</v>
      </c>
      <c r="E11" s="11">
        <v>31</v>
      </c>
      <c r="F11" s="11">
        <v>1</v>
      </c>
      <c r="G11" s="11">
        <v>2</v>
      </c>
      <c r="H11" s="11">
        <v>2</v>
      </c>
      <c r="I11" s="11">
        <v>0</v>
      </c>
      <c r="J11" s="11">
        <v>2</v>
      </c>
      <c r="K11" s="11">
        <v>2</v>
      </c>
      <c r="L11" s="11">
        <v>0</v>
      </c>
      <c r="M11" s="11">
        <v>2</v>
      </c>
      <c r="N11" s="11">
        <v>2</v>
      </c>
      <c r="O11" s="11">
        <v>0</v>
      </c>
      <c r="Q11" s="8">
        <v>2</v>
      </c>
      <c r="R11" s="43">
        <f t="shared" ref="R11:R15" si="0">C11</f>
        <v>1</v>
      </c>
      <c r="S11" s="11">
        <v>4</v>
      </c>
      <c r="T11" s="11">
        <v>3</v>
      </c>
      <c r="U11" s="11">
        <v>1</v>
      </c>
      <c r="V11" s="11">
        <v>3</v>
      </c>
      <c r="W11" s="11">
        <v>3</v>
      </c>
      <c r="X11" s="11">
        <v>0</v>
      </c>
      <c r="Y11" s="11">
        <v>3</v>
      </c>
      <c r="Z11" s="11">
        <v>3</v>
      </c>
      <c r="AA11" s="11">
        <v>0</v>
      </c>
      <c r="AB11" s="11">
        <v>3</v>
      </c>
      <c r="AC11" s="11">
        <v>3</v>
      </c>
      <c r="AD11" s="11">
        <v>0</v>
      </c>
    </row>
    <row r="12" spans="1:30" ht="14.45" x14ac:dyDescent="0.3">
      <c r="A12" s="3">
        <v>5</v>
      </c>
      <c r="B12" s="11">
        <v>863</v>
      </c>
      <c r="C12" s="11">
        <v>4</v>
      </c>
      <c r="D12" s="11">
        <v>843</v>
      </c>
      <c r="E12" s="12">
        <v>840</v>
      </c>
      <c r="F12" s="11">
        <v>3</v>
      </c>
      <c r="G12" s="11">
        <v>37</v>
      </c>
      <c r="H12" s="11">
        <v>37</v>
      </c>
      <c r="I12" s="11">
        <v>0</v>
      </c>
      <c r="J12" s="11">
        <v>37</v>
      </c>
      <c r="K12" s="11">
        <v>37</v>
      </c>
      <c r="L12" s="11">
        <v>0</v>
      </c>
      <c r="M12" s="11">
        <v>37</v>
      </c>
      <c r="N12" s="11">
        <v>37</v>
      </c>
      <c r="O12" s="11">
        <v>0</v>
      </c>
      <c r="Q12" s="3">
        <v>5</v>
      </c>
      <c r="R12" s="43">
        <f t="shared" si="0"/>
        <v>4</v>
      </c>
      <c r="S12" s="11">
        <v>66</v>
      </c>
      <c r="T12" s="12">
        <v>65</v>
      </c>
      <c r="U12" s="11">
        <v>1</v>
      </c>
      <c r="V12" s="11">
        <v>55</v>
      </c>
      <c r="W12" s="11">
        <v>54</v>
      </c>
      <c r="X12" s="11">
        <v>1</v>
      </c>
      <c r="Y12" s="11">
        <v>55</v>
      </c>
      <c r="Z12" s="11">
        <v>54</v>
      </c>
      <c r="AA12" s="11">
        <v>1</v>
      </c>
      <c r="AB12" s="11">
        <v>55</v>
      </c>
      <c r="AC12" s="11">
        <v>54</v>
      </c>
      <c r="AD12" s="11">
        <v>1</v>
      </c>
    </row>
    <row r="13" spans="1:30" ht="14.45" x14ac:dyDescent="0.3">
      <c r="A13" s="3">
        <v>10</v>
      </c>
      <c r="B13" s="11">
        <v>6686</v>
      </c>
      <c r="C13" s="11">
        <v>11</v>
      </c>
      <c r="D13" s="11">
        <v>5029</v>
      </c>
      <c r="E13" s="11">
        <v>5021</v>
      </c>
      <c r="F13" s="11">
        <v>8</v>
      </c>
      <c r="G13" s="11">
        <v>206</v>
      </c>
      <c r="H13" s="11">
        <v>206</v>
      </c>
      <c r="I13" s="11">
        <v>0</v>
      </c>
      <c r="J13" s="11">
        <v>205</v>
      </c>
      <c r="K13" s="11">
        <v>205</v>
      </c>
      <c r="L13" s="11">
        <v>0</v>
      </c>
      <c r="M13" s="11">
        <v>205</v>
      </c>
      <c r="N13" s="11">
        <v>205</v>
      </c>
      <c r="O13" s="11">
        <v>0</v>
      </c>
      <c r="Q13" s="3">
        <v>10</v>
      </c>
      <c r="R13" s="43">
        <f t="shared" si="0"/>
        <v>11</v>
      </c>
      <c r="S13" s="11">
        <v>412</v>
      </c>
      <c r="T13" s="11">
        <v>411</v>
      </c>
      <c r="U13" s="11">
        <v>1</v>
      </c>
      <c r="V13" s="11">
        <v>281</v>
      </c>
      <c r="W13" s="11">
        <v>280</v>
      </c>
      <c r="X13" s="11">
        <v>1</v>
      </c>
      <c r="Y13" s="11">
        <v>279</v>
      </c>
      <c r="Z13" s="11">
        <v>278</v>
      </c>
      <c r="AA13" s="11">
        <v>1</v>
      </c>
      <c r="AB13" s="11">
        <v>279</v>
      </c>
      <c r="AC13" s="11">
        <v>278</v>
      </c>
      <c r="AD13" s="11">
        <v>1</v>
      </c>
    </row>
    <row r="14" spans="1:30" ht="14.45" x14ac:dyDescent="0.3">
      <c r="A14" s="3">
        <v>100</v>
      </c>
      <c r="B14" s="11">
        <v>9859</v>
      </c>
      <c r="C14" s="11">
        <v>6</v>
      </c>
      <c r="D14" s="11">
        <v>2113</v>
      </c>
      <c r="E14" s="11">
        <v>2108</v>
      </c>
      <c r="F14" s="11">
        <v>5</v>
      </c>
      <c r="G14" s="11">
        <v>1553</v>
      </c>
      <c r="H14" s="11">
        <v>1552</v>
      </c>
      <c r="I14" s="11">
        <v>1</v>
      </c>
      <c r="J14" s="11">
        <v>1541</v>
      </c>
      <c r="K14" s="11">
        <v>1540</v>
      </c>
      <c r="L14" s="11">
        <v>1</v>
      </c>
      <c r="M14" s="11">
        <v>1541</v>
      </c>
      <c r="N14" s="11">
        <v>1540</v>
      </c>
      <c r="O14" s="11">
        <v>1</v>
      </c>
      <c r="Q14" s="3">
        <v>100</v>
      </c>
      <c r="R14" s="43">
        <f t="shared" si="0"/>
        <v>6</v>
      </c>
      <c r="S14" s="11">
        <v>2196</v>
      </c>
      <c r="T14" s="11">
        <v>2192</v>
      </c>
      <c r="U14" s="11">
        <v>4</v>
      </c>
      <c r="V14" s="11">
        <v>1536</v>
      </c>
      <c r="W14" s="11">
        <v>1534</v>
      </c>
      <c r="X14" s="11">
        <v>2</v>
      </c>
      <c r="Y14" s="11">
        <v>1522</v>
      </c>
      <c r="Z14" s="11">
        <v>1520</v>
      </c>
      <c r="AA14" s="11">
        <v>2</v>
      </c>
      <c r="AB14" s="11">
        <v>1522</v>
      </c>
      <c r="AC14" s="11">
        <v>1520</v>
      </c>
      <c r="AD14" s="11">
        <v>2</v>
      </c>
    </row>
    <row r="15" spans="1:30" ht="14.45" x14ac:dyDescent="0.3">
      <c r="A15" s="3">
        <v>1000</v>
      </c>
      <c r="B15" s="11">
        <v>1000</v>
      </c>
      <c r="C15" s="11">
        <v>0</v>
      </c>
      <c r="D15" s="11">
        <v>600</v>
      </c>
      <c r="E15" s="11">
        <v>600</v>
      </c>
      <c r="F15" s="11" t="s">
        <v>13</v>
      </c>
      <c r="G15" s="11">
        <v>657</v>
      </c>
      <c r="H15" s="11">
        <v>657</v>
      </c>
      <c r="I15" s="11" t="s">
        <v>13</v>
      </c>
      <c r="J15" s="11">
        <v>653</v>
      </c>
      <c r="K15" s="11">
        <v>653</v>
      </c>
      <c r="L15" s="11" t="s">
        <v>13</v>
      </c>
      <c r="M15" s="11">
        <v>653</v>
      </c>
      <c r="N15" s="11">
        <v>653</v>
      </c>
      <c r="O15" s="11" t="s">
        <v>13</v>
      </c>
      <c r="Q15" s="3">
        <v>1000</v>
      </c>
      <c r="R15" s="43">
        <f t="shared" si="0"/>
        <v>0</v>
      </c>
      <c r="S15" s="11">
        <v>742</v>
      </c>
      <c r="T15" s="43">
        <v>742</v>
      </c>
      <c r="U15" s="43" t="s">
        <v>13</v>
      </c>
      <c r="V15" s="11">
        <v>647</v>
      </c>
      <c r="W15" s="43">
        <v>647</v>
      </c>
      <c r="X15" s="43" t="s">
        <v>13</v>
      </c>
      <c r="Y15" s="11">
        <v>643</v>
      </c>
      <c r="Z15" s="43">
        <v>643</v>
      </c>
      <c r="AA15" s="43" t="s">
        <v>13</v>
      </c>
      <c r="AB15" s="11">
        <v>643</v>
      </c>
      <c r="AC15" s="43" t="s">
        <v>13</v>
      </c>
      <c r="AD15" s="43" t="s">
        <v>13</v>
      </c>
    </row>
    <row r="16" spans="1:30" ht="14.45" x14ac:dyDescent="0.3">
      <c r="B16" s="1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R16" s="1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</row>
    <row r="18" spans="2:30" ht="14.45" x14ac:dyDescent="0.3">
      <c r="B18" t="s">
        <v>86</v>
      </c>
      <c r="C18" s="30" t="s">
        <v>47</v>
      </c>
      <c r="D18" s="30" t="s">
        <v>48</v>
      </c>
      <c r="E18" s="30" t="s">
        <v>49</v>
      </c>
      <c r="F18" s="30" t="s">
        <v>50</v>
      </c>
      <c r="G18" s="30"/>
      <c r="I18" t="s">
        <v>87</v>
      </c>
      <c r="J18" s="30" t="s">
        <v>47</v>
      </c>
      <c r="K18" s="30" t="s">
        <v>48</v>
      </c>
      <c r="L18" s="30" t="s">
        <v>49</v>
      </c>
      <c r="M18" s="30" t="s">
        <v>50</v>
      </c>
      <c r="N18" s="30"/>
      <c r="R18" t="s">
        <v>86</v>
      </c>
      <c r="S18" s="30" t="s">
        <v>47</v>
      </c>
      <c r="T18" s="30" t="s">
        <v>48</v>
      </c>
      <c r="U18" s="30" t="s">
        <v>49</v>
      </c>
      <c r="V18" s="30" t="s">
        <v>50</v>
      </c>
      <c r="W18" s="30"/>
      <c r="Y18" t="s">
        <v>87</v>
      </c>
      <c r="Z18" s="30" t="s">
        <v>47</v>
      </c>
      <c r="AA18" s="30" t="s">
        <v>48</v>
      </c>
      <c r="AB18" s="30" t="s">
        <v>49</v>
      </c>
      <c r="AC18" s="30" t="s">
        <v>50</v>
      </c>
      <c r="AD18" s="30"/>
    </row>
    <row r="19" spans="2:30" thickBot="1" x14ac:dyDescent="0.35">
      <c r="B19" s="3" t="s">
        <v>51</v>
      </c>
      <c r="C19" s="34">
        <v>8</v>
      </c>
      <c r="G19" s="38"/>
      <c r="I19" s="3" t="s">
        <v>51</v>
      </c>
      <c r="J19" s="34">
        <v>32</v>
      </c>
      <c r="K19">
        <v>2</v>
      </c>
      <c r="L19">
        <v>2</v>
      </c>
      <c r="M19">
        <v>2</v>
      </c>
      <c r="N19" s="38"/>
      <c r="R19" s="3" t="s">
        <v>51</v>
      </c>
      <c r="S19" s="34">
        <v>0</v>
      </c>
      <c r="W19" s="38"/>
      <c r="Y19" s="3" t="s">
        <v>51</v>
      </c>
      <c r="Z19" s="34">
        <v>4</v>
      </c>
      <c r="AA19">
        <v>3</v>
      </c>
      <c r="AB19">
        <v>3</v>
      </c>
      <c r="AC19">
        <v>3</v>
      </c>
      <c r="AD19" s="38"/>
    </row>
    <row r="20" spans="2:30" thickBot="1" x14ac:dyDescent="0.35">
      <c r="B20" s="3" t="s">
        <v>48</v>
      </c>
      <c r="D20" s="4">
        <v>0</v>
      </c>
      <c r="G20" s="38"/>
      <c r="I20" s="3" t="s">
        <v>48</v>
      </c>
      <c r="K20" s="4">
        <v>2</v>
      </c>
      <c r="L20">
        <v>2</v>
      </c>
      <c r="M20">
        <v>2</v>
      </c>
      <c r="N20" s="38"/>
      <c r="R20" s="3" t="s">
        <v>48</v>
      </c>
      <c r="T20" s="4">
        <v>0</v>
      </c>
      <c r="W20" s="38"/>
      <c r="Y20" s="3" t="s">
        <v>48</v>
      </c>
      <c r="AA20" s="4">
        <v>3</v>
      </c>
      <c r="AB20">
        <v>3</v>
      </c>
      <c r="AC20">
        <v>3</v>
      </c>
      <c r="AD20" s="38"/>
    </row>
    <row r="21" spans="2:30" thickBot="1" x14ac:dyDescent="0.35">
      <c r="B21" s="37" t="s">
        <v>49</v>
      </c>
      <c r="E21" s="4">
        <v>0</v>
      </c>
      <c r="G21" s="38"/>
      <c r="I21" s="37" t="s">
        <v>49</v>
      </c>
      <c r="L21" s="4">
        <v>2</v>
      </c>
      <c r="M21">
        <v>2</v>
      </c>
      <c r="N21" s="38"/>
      <c r="R21" s="37" t="s">
        <v>49</v>
      </c>
      <c r="U21" s="4">
        <v>0</v>
      </c>
      <c r="W21" s="38"/>
      <c r="Y21" s="37" t="s">
        <v>49</v>
      </c>
      <c r="AB21" s="4">
        <v>3</v>
      </c>
      <c r="AC21">
        <v>3</v>
      </c>
      <c r="AD21" s="38"/>
    </row>
    <row r="22" spans="2:30" thickBot="1" x14ac:dyDescent="0.35">
      <c r="B22" s="37" t="s">
        <v>50</v>
      </c>
      <c r="E22" s="1"/>
      <c r="F22" s="4">
        <v>0</v>
      </c>
      <c r="G22" s="38"/>
      <c r="I22" s="37" t="s">
        <v>50</v>
      </c>
      <c r="L22" s="1"/>
      <c r="M22" s="4">
        <v>2</v>
      </c>
      <c r="N22" s="38"/>
      <c r="R22" s="37" t="s">
        <v>50</v>
      </c>
      <c r="U22" s="1"/>
      <c r="V22" s="4">
        <v>0</v>
      </c>
      <c r="W22" s="38"/>
      <c r="Y22" s="37" t="s">
        <v>50</v>
      </c>
      <c r="AB22" s="1"/>
      <c r="AC22" s="4">
        <v>3</v>
      </c>
      <c r="AD22" s="38"/>
    </row>
    <row r="23" spans="2:30" ht="14.45" x14ac:dyDescent="0.3">
      <c r="B23" s="37"/>
      <c r="E23" s="1"/>
      <c r="G23" s="35"/>
      <c r="I23" s="37"/>
      <c r="L23" s="1"/>
      <c r="N23" s="35"/>
      <c r="R23" s="37"/>
      <c r="U23" s="1"/>
      <c r="W23" s="35">
        <v>0</v>
      </c>
      <c r="Y23" s="37"/>
      <c r="AB23" s="1"/>
      <c r="AD23" s="35"/>
    </row>
    <row r="26" spans="2:30" ht="14.45" x14ac:dyDescent="0.3">
      <c r="B26" t="s">
        <v>88</v>
      </c>
      <c r="C26" s="30" t="s">
        <v>47</v>
      </c>
      <c r="D26" s="30" t="s">
        <v>48</v>
      </c>
      <c r="E26" s="30" t="s">
        <v>49</v>
      </c>
      <c r="F26" s="30" t="s">
        <v>50</v>
      </c>
      <c r="G26" s="30"/>
      <c r="I26" t="s">
        <v>89</v>
      </c>
      <c r="J26" s="30" t="s">
        <v>47</v>
      </c>
      <c r="K26" s="30" t="s">
        <v>48</v>
      </c>
      <c r="L26" s="30" t="s">
        <v>49</v>
      </c>
      <c r="M26" s="30" t="s">
        <v>50</v>
      </c>
      <c r="N26" s="30"/>
      <c r="R26" t="s">
        <v>88</v>
      </c>
      <c r="S26" s="30" t="s">
        <v>47</v>
      </c>
      <c r="T26" s="30" t="s">
        <v>48</v>
      </c>
      <c r="U26" s="30" t="s">
        <v>49</v>
      </c>
      <c r="V26" s="30" t="s">
        <v>50</v>
      </c>
      <c r="W26" s="30"/>
      <c r="Y26" t="s">
        <v>89</v>
      </c>
      <c r="Z26" s="30" t="s">
        <v>47</v>
      </c>
      <c r="AA26" s="30" t="s">
        <v>48</v>
      </c>
      <c r="AB26" s="30" t="s">
        <v>49</v>
      </c>
      <c r="AC26" s="30" t="s">
        <v>50</v>
      </c>
      <c r="AD26" s="30"/>
    </row>
    <row r="27" spans="2:30" thickBot="1" x14ac:dyDescent="0.35">
      <c r="B27" s="3" t="s">
        <v>51</v>
      </c>
      <c r="C27" s="34">
        <v>843</v>
      </c>
      <c r="D27">
        <v>36</v>
      </c>
      <c r="E27">
        <v>36</v>
      </c>
      <c r="F27">
        <v>36</v>
      </c>
      <c r="G27" s="38"/>
      <c r="I27" s="3" t="s">
        <v>51</v>
      </c>
      <c r="J27" s="34">
        <v>5029</v>
      </c>
      <c r="K27">
        <v>192</v>
      </c>
      <c r="L27">
        <v>191</v>
      </c>
      <c r="M27">
        <v>191</v>
      </c>
      <c r="N27" s="38"/>
      <c r="R27" s="3" t="s">
        <v>51</v>
      </c>
      <c r="S27" s="34">
        <v>66</v>
      </c>
      <c r="T27">
        <v>54</v>
      </c>
      <c r="U27">
        <v>54</v>
      </c>
      <c r="V27">
        <v>54</v>
      </c>
      <c r="W27" s="38"/>
      <c r="Y27" s="3" t="s">
        <v>51</v>
      </c>
      <c r="Z27" s="34">
        <v>412</v>
      </c>
      <c r="AA27">
        <v>270</v>
      </c>
      <c r="AB27">
        <v>270</v>
      </c>
      <c r="AC27">
        <v>270</v>
      </c>
      <c r="AD27" s="38"/>
    </row>
    <row r="28" spans="2:30" thickBot="1" x14ac:dyDescent="0.35">
      <c r="B28" s="3" t="s">
        <v>48</v>
      </c>
      <c r="D28" s="4">
        <v>37</v>
      </c>
      <c r="E28">
        <v>37</v>
      </c>
      <c r="F28">
        <v>37</v>
      </c>
      <c r="G28" s="38"/>
      <c r="I28" s="3" t="s">
        <v>48</v>
      </c>
      <c r="K28" s="4">
        <v>206</v>
      </c>
      <c r="L28">
        <v>205</v>
      </c>
      <c r="M28">
        <v>205</v>
      </c>
      <c r="N28" s="38"/>
      <c r="R28" s="3" t="s">
        <v>48</v>
      </c>
      <c r="T28" s="4">
        <v>55</v>
      </c>
      <c r="U28">
        <v>55</v>
      </c>
      <c r="V28">
        <v>55</v>
      </c>
      <c r="W28" s="38"/>
      <c r="Y28" s="3" t="s">
        <v>48</v>
      </c>
      <c r="AA28" s="4">
        <v>281</v>
      </c>
      <c r="AB28">
        <v>279</v>
      </c>
      <c r="AC28">
        <v>279</v>
      </c>
      <c r="AD28" s="38"/>
    </row>
    <row r="29" spans="2:30" thickBot="1" x14ac:dyDescent="0.35">
      <c r="B29" s="37" t="s">
        <v>49</v>
      </c>
      <c r="E29" s="4">
        <v>37</v>
      </c>
      <c r="F29">
        <v>37</v>
      </c>
      <c r="G29" s="38"/>
      <c r="I29" s="37" t="s">
        <v>49</v>
      </c>
      <c r="L29" s="4">
        <v>205</v>
      </c>
      <c r="M29">
        <v>205</v>
      </c>
      <c r="N29" s="38"/>
      <c r="R29" s="37" t="s">
        <v>49</v>
      </c>
      <c r="U29" s="4">
        <v>55</v>
      </c>
      <c r="V29">
        <v>55</v>
      </c>
      <c r="W29" s="38"/>
      <c r="Y29" s="37" t="s">
        <v>49</v>
      </c>
      <c r="AB29" s="4">
        <v>279</v>
      </c>
      <c r="AC29">
        <v>279</v>
      </c>
      <c r="AD29" s="38"/>
    </row>
    <row r="30" spans="2:30" thickBot="1" x14ac:dyDescent="0.35">
      <c r="B30" s="37" t="s">
        <v>50</v>
      </c>
      <c r="E30" s="1"/>
      <c r="F30" s="4">
        <v>37</v>
      </c>
      <c r="G30" s="38"/>
      <c r="I30" s="37" t="s">
        <v>50</v>
      </c>
      <c r="L30" s="1"/>
      <c r="M30" s="4">
        <v>205</v>
      </c>
      <c r="N30" s="38"/>
      <c r="R30" s="37" t="s">
        <v>50</v>
      </c>
      <c r="U30" s="1"/>
      <c r="V30" s="4">
        <v>55</v>
      </c>
      <c r="W30" s="38"/>
      <c r="Y30" s="37" t="s">
        <v>50</v>
      </c>
      <c r="AB30" s="1"/>
      <c r="AC30" s="4">
        <v>279</v>
      </c>
      <c r="AD30" s="38"/>
    </row>
    <row r="31" spans="2:30" ht="14.45" x14ac:dyDescent="0.3">
      <c r="B31" s="37"/>
      <c r="E31" s="1"/>
      <c r="G31" s="35"/>
      <c r="I31" s="37"/>
      <c r="L31" s="1"/>
      <c r="N31" s="35"/>
      <c r="R31" s="37"/>
      <c r="U31" s="1"/>
      <c r="W31" s="35"/>
      <c r="Y31" s="37"/>
      <c r="AB31" s="1"/>
      <c r="AD31" s="35"/>
    </row>
    <row r="34" spans="1:30" ht="14.45" x14ac:dyDescent="0.3">
      <c r="B34" t="s">
        <v>91</v>
      </c>
      <c r="C34" s="30" t="s">
        <v>47</v>
      </c>
      <c r="D34" s="30" t="s">
        <v>48</v>
      </c>
      <c r="E34" s="30" t="s">
        <v>49</v>
      </c>
      <c r="F34" s="30" t="s">
        <v>50</v>
      </c>
      <c r="G34" s="30"/>
      <c r="I34" t="s">
        <v>90</v>
      </c>
      <c r="J34" s="30" t="s">
        <v>47</v>
      </c>
      <c r="K34" s="30" t="s">
        <v>48</v>
      </c>
      <c r="L34" s="30" t="s">
        <v>49</v>
      </c>
      <c r="M34" s="30" t="s">
        <v>50</v>
      </c>
      <c r="N34" s="30"/>
      <c r="R34" t="s">
        <v>91</v>
      </c>
      <c r="S34" s="30" t="s">
        <v>47</v>
      </c>
      <c r="T34" s="30" t="s">
        <v>48</v>
      </c>
      <c r="U34" s="30" t="s">
        <v>49</v>
      </c>
      <c r="V34" s="30" t="s">
        <v>50</v>
      </c>
      <c r="W34" s="30"/>
      <c r="Y34" t="s">
        <v>90</v>
      </c>
      <c r="Z34" s="30" t="s">
        <v>47</v>
      </c>
      <c r="AA34" s="30" t="s">
        <v>48</v>
      </c>
      <c r="AB34" s="30" t="s">
        <v>49</v>
      </c>
      <c r="AC34" s="30" t="s">
        <v>50</v>
      </c>
      <c r="AD34" s="30"/>
    </row>
    <row r="35" spans="1:30" thickBot="1" x14ac:dyDescent="0.35">
      <c r="B35" s="3" t="s">
        <v>51</v>
      </c>
      <c r="C35" s="34">
        <f>D14</f>
        <v>2113</v>
      </c>
      <c r="D35">
        <v>662</v>
      </c>
      <c r="E35">
        <v>659</v>
      </c>
      <c r="F35">
        <v>659</v>
      </c>
      <c r="G35" s="38"/>
      <c r="I35" s="3" t="s">
        <v>51</v>
      </c>
      <c r="J35" s="34">
        <f>D15</f>
        <v>600</v>
      </c>
      <c r="K35">
        <v>536</v>
      </c>
      <c r="L35">
        <v>533</v>
      </c>
      <c r="M35">
        <v>533</v>
      </c>
      <c r="N35" s="38"/>
      <c r="R35" s="3" t="s">
        <v>51</v>
      </c>
      <c r="S35" s="34">
        <f>S14</f>
        <v>2196</v>
      </c>
      <c r="T35">
        <v>1392</v>
      </c>
      <c r="U35">
        <v>1378</v>
      </c>
      <c r="V35">
        <v>1378</v>
      </c>
      <c r="W35" s="38"/>
      <c r="Y35" s="3" t="s">
        <v>51</v>
      </c>
      <c r="Z35" s="34">
        <f>S15</f>
        <v>742</v>
      </c>
      <c r="AA35">
        <v>640</v>
      </c>
      <c r="AB35">
        <v>637</v>
      </c>
      <c r="AC35">
        <v>637</v>
      </c>
      <c r="AD35" s="38"/>
    </row>
    <row r="36" spans="1:30" thickBot="1" x14ac:dyDescent="0.35">
      <c r="B36" s="3" t="s">
        <v>48</v>
      </c>
      <c r="D36" s="4">
        <f>G14</f>
        <v>1553</v>
      </c>
      <c r="E36">
        <v>1538</v>
      </c>
      <c r="F36">
        <v>1538</v>
      </c>
      <c r="G36" s="38"/>
      <c r="I36" s="3" t="s">
        <v>48</v>
      </c>
      <c r="K36" s="4">
        <f>G15</f>
        <v>657</v>
      </c>
      <c r="L36">
        <v>653</v>
      </c>
      <c r="M36">
        <v>653</v>
      </c>
      <c r="N36" s="38"/>
      <c r="R36" s="3" t="s">
        <v>48</v>
      </c>
      <c r="T36" s="4">
        <f>V14</f>
        <v>1536</v>
      </c>
      <c r="U36">
        <v>1520</v>
      </c>
      <c r="V36">
        <v>1520</v>
      </c>
      <c r="W36" s="38"/>
      <c r="Y36" s="3" t="s">
        <v>48</v>
      </c>
      <c r="AA36" s="4">
        <f>V15</f>
        <v>647</v>
      </c>
      <c r="AB36">
        <v>643</v>
      </c>
      <c r="AC36">
        <v>643</v>
      </c>
      <c r="AD36" s="38"/>
    </row>
    <row r="37" spans="1:30" thickBot="1" x14ac:dyDescent="0.35">
      <c r="B37" s="37" t="s">
        <v>49</v>
      </c>
      <c r="E37" s="4">
        <f>J14</f>
        <v>1541</v>
      </c>
      <c r="F37">
        <v>1541</v>
      </c>
      <c r="G37" s="38"/>
      <c r="I37" s="37" t="s">
        <v>49</v>
      </c>
      <c r="L37" s="4">
        <f>J15</f>
        <v>653</v>
      </c>
      <c r="M37">
        <v>653</v>
      </c>
      <c r="N37" s="38"/>
      <c r="R37" s="37" t="s">
        <v>49</v>
      </c>
      <c r="U37" s="4">
        <f>Y14</f>
        <v>1522</v>
      </c>
      <c r="V37">
        <v>1522</v>
      </c>
      <c r="W37" s="38"/>
      <c r="Y37" s="37" t="s">
        <v>49</v>
      </c>
      <c r="AB37" s="4">
        <f>Y15</f>
        <v>643</v>
      </c>
      <c r="AC37">
        <v>643</v>
      </c>
      <c r="AD37" s="38"/>
    </row>
    <row r="38" spans="1:30" thickBot="1" x14ac:dyDescent="0.35">
      <c r="B38" s="37" t="s">
        <v>50</v>
      </c>
      <c r="E38" s="1"/>
      <c r="F38" s="4">
        <f>M14</f>
        <v>1541</v>
      </c>
      <c r="G38" s="38"/>
      <c r="I38" s="37" t="s">
        <v>50</v>
      </c>
      <c r="L38" s="1"/>
      <c r="M38" s="4">
        <f>M15</f>
        <v>653</v>
      </c>
      <c r="N38" s="38"/>
      <c r="R38" s="37" t="s">
        <v>50</v>
      </c>
      <c r="U38" s="1"/>
      <c r="V38" s="4">
        <f>AB14</f>
        <v>1522</v>
      </c>
      <c r="W38" s="38"/>
      <c r="Y38" s="37" t="s">
        <v>50</v>
      </c>
      <c r="AB38" s="1"/>
      <c r="AC38" s="4">
        <f>AB15</f>
        <v>643</v>
      </c>
      <c r="AD38" s="38"/>
    </row>
    <row r="39" spans="1:30" ht="14.45" x14ac:dyDescent="0.3">
      <c r="B39" s="37"/>
      <c r="E39" s="1"/>
      <c r="G39" s="35"/>
      <c r="I39" s="37"/>
      <c r="L39" s="1"/>
      <c r="N39" s="35"/>
      <c r="R39" s="37"/>
      <c r="U39" s="1"/>
      <c r="W39" s="35"/>
      <c r="Y39" s="37"/>
      <c r="AB39" s="1"/>
      <c r="AD39" s="35"/>
    </row>
    <row r="42" spans="1:30" thickBot="1" x14ac:dyDescent="0.35">
      <c r="A42" t="s">
        <v>16</v>
      </c>
      <c r="F42" s="5" t="s">
        <v>1</v>
      </c>
      <c r="G42" s="36"/>
      <c r="R42" t="s">
        <v>16</v>
      </c>
      <c r="W42" s="5" t="s">
        <v>1</v>
      </c>
      <c r="X42" s="36"/>
    </row>
    <row r="43" spans="1:30" ht="15.75" thickBot="1" x14ac:dyDescent="0.3">
      <c r="B43" s="4" t="s">
        <v>2</v>
      </c>
      <c r="F43" s="5"/>
      <c r="G43" s="58"/>
      <c r="S43" s="4" t="s">
        <v>2</v>
      </c>
      <c r="W43" s="5"/>
      <c r="X43" s="58"/>
    </row>
    <row r="44" spans="1:30" ht="43.9" customHeight="1" thickBot="1" x14ac:dyDescent="0.3">
      <c r="A44" s="4" t="s">
        <v>149</v>
      </c>
      <c r="B44" s="46" t="s">
        <v>148</v>
      </c>
      <c r="C44" s="46" t="s">
        <v>3</v>
      </c>
      <c r="D44" s="45" t="s">
        <v>93</v>
      </c>
      <c r="E44" s="46" t="s">
        <v>94</v>
      </c>
      <c r="F44" s="46" t="s">
        <v>95</v>
      </c>
      <c r="G44" s="45" t="s">
        <v>96</v>
      </c>
      <c r="H44" s="45" t="s">
        <v>97</v>
      </c>
      <c r="I44" s="45" t="s">
        <v>98</v>
      </c>
      <c r="J44" s="45" t="s">
        <v>99</v>
      </c>
      <c r="K44" s="45" t="s">
        <v>100</v>
      </c>
      <c r="L44" s="45" t="s">
        <v>101</v>
      </c>
      <c r="M44" s="45" t="s">
        <v>102</v>
      </c>
      <c r="N44" s="18" t="s">
        <v>158</v>
      </c>
      <c r="O44" s="106" t="s">
        <v>155</v>
      </c>
      <c r="P44" s="106" t="s">
        <v>168</v>
      </c>
      <c r="Q44" s="1"/>
      <c r="R44" s="55" t="s">
        <v>149</v>
      </c>
      <c r="S44" s="46" t="s">
        <v>148</v>
      </c>
      <c r="T44" s="46" t="s">
        <v>3</v>
      </c>
      <c r="U44" s="45" t="s">
        <v>93</v>
      </c>
      <c r="V44" s="46" t="s">
        <v>94</v>
      </c>
      <c r="W44" s="46" t="s">
        <v>95</v>
      </c>
      <c r="X44" s="45" t="s">
        <v>96</v>
      </c>
      <c r="Y44" s="45" t="s">
        <v>97</v>
      </c>
      <c r="Z44" s="45" t="s">
        <v>98</v>
      </c>
      <c r="AA44" s="45" t="s">
        <v>99</v>
      </c>
      <c r="AB44" s="45" t="s">
        <v>100</v>
      </c>
      <c r="AC44" s="45" t="s">
        <v>101</v>
      </c>
      <c r="AD44" s="45" t="s">
        <v>102</v>
      </c>
    </row>
    <row r="45" spans="1:30" x14ac:dyDescent="0.25">
      <c r="A45" s="8">
        <v>0.1</v>
      </c>
      <c r="B45" s="44">
        <f>B10</f>
        <v>8</v>
      </c>
      <c r="C45" s="44">
        <f>C10</f>
        <v>1</v>
      </c>
      <c r="D45" s="44">
        <f>D10</f>
        <v>8</v>
      </c>
      <c r="E45" s="44">
        <f>G10</f>
        <v>0</v>
      </c>
      <c r="F45" s="44">
        <f>J10</f>
        <v>0</v>
      </c>
      <c r="G45" s="44">
        <f>M10</f>
        <v>0</v>
      </c>
      <c r="H45" s="44">
        <f>D45+E45-D19</f>
        <v>8</v>
      </c>
      <c r="I45" s="44">
        <f>D45+F45-E19</f>
        <v>8</v>
      </c>
      <c r="J45" s="44">
        <f>D45+G45-F19</f>
        <v>8</v>
      </c>
      <c r="K45" s="44">
        <f>E45+F45-E20</f>
        <v>0</v>
      </c>
      <c r="L45" s="44">
        <f>E45+G45-F20</f>
        <v>0</v>
      </c>
      <c r="M45" s="44">
        <f>F45+G45-F21</f>
        <v>0</v>
      </c>
      <c r="N45" s="104">
        <v>1</v>
      </c>
      <c r="O45" s="44">
        <f>D45/C45</f>
        <v>8</v>
      </c>
      <c r="P45" s="60">
        <f>C45/B45</f>
        <v>0.125</v>
      </c>
      <c r="Q45" s="21"/>
      <c r="R45" s="101">
        <v>0.1</v>
      </c>
      <c r="S45" s="44">
        <f>B10</f>
        <v>8</v>
      </c>
      <c r="T45" s="44">
        <f>C10</f>
        <v>1</v>
      </c>
      <c r="U45" s="44">
        <f>S10</f>
        <v>0</v>
      </c>
      <c r="V45" s="44">
        <f>V10</f>
        <v>0</v>
      </c>
      <c r="W45" s="44">
        <f>Y10</f>
        <v>0</v>
      </c>
      <c r="X45" s="44">
        <f>AB10</f>
        <v>0</v>
      </c>
      <c r="Y45" s="44">
        <f>U45+V45-T19</f>
        <v>0</v>
      </c>
      <c r="Z45" s="44">
        <f>U45+W45-TU19</f>
        <v>0</v>
      </c>
      <c r="AA45" s="44">
        <f>U45+X45-V19</f>
        <v>0</v>
      </c>
      <c r="AB45" s="44">
        <f>V45+W45-U20</f>
        <v>0</v>
      </c>
      <c r="AC45" s="44">
        <f>V45+X45-V20</f>
        <v>0</v>
      </c>
      <c r="AD45" s="44">
        <f>W45+X45-V21</f>
        <v>0</v>
      </c>
    </row>
    <row r="46" spans="1:30" x14ac:dyDescent="0.25">
      <c r="A46" s="8">
        <v>0.2</v>
      </c>
      <c r="B46" s="44">
        <f t="shared" ref="B46:B50" si="1">B11</f>
        <v>32</v>
      </c>
      <c r="C46" s="44">
        <f t="shared" ref="C46:D50" si="2">C11</f>
        <v>1</v>
      </c>
      <c r="D46" s="44">
        <f t="shared" si="2"/>
        <v>32</v>
      </c>
      <c r="E46" s="44">
        <f t="shared" ref="E46:E50" si="3">G11</f>
        <v>2</v>
      </c>
      <c r="F46" s="44">
        <f t="shared" ref="F46:F50" si="4">J11</f>
        <v>2</v>
      </c>
      <c r="G46" s="44">
        <f t="shared" ref="G46:G50" si="5">M11</f>
        <v>2</v>
      </c>
      <c r="H46" s="44">
        <f>D46+E46-K19</f>
        <v>32</v>
      </c>
      <c r="I46" s="44">
        <f>D46+F46-L19</f>
        <v>32</v>
      </c>
      <c r="J46" s="44">
        <f>D46+G46-M19</f>
        <v>32</v>
      </c>
      <c r="K46" s="44">
        <f>E46+F46-L20</f>
        <v>2</v>
      </c>
      <c r="L46" s="44">
        <f>E46+G46-M20</f>
        <v>2</v>
      </c>
      <c r="M46" s="44">
        <f>F46+G46-M21</f>
        <v>2</v>
      </c>
      <c r="N46" s="104">
        <v>2</v>
      </c>
      <c r="O46" s="44">
        <f t="shared" ref="O46:O50" si="6">D46/C46</f>
        <v>32</v>
      </c>
      <c r="P46" s="60">
        <f t="shared" ref="P46:P49" si="7">C46/B46</f>
        <v>3.125E-2</v>
      </c>
      <c r="Q46" s="21"/>
      <c r="R46" s="101">
        <v>0.2</v>
      </c>
      <c r="S46" s="44">
        <f t="shared" ref="S46:S50" si="8">B11</f>
        <v>32</v>
      </c>
      <c r="T46" s="44">
        <f t="shared" ref="T46:T50" si="9">C11</f>
        <v>1</v>
      </c>
      <c r="U46" s="44">
        <f t="shared" ref="U46:U50" si="10">S11</f>
        <v>4</v>
      </c>
      <c r="V46" s="44">
        <f t="shared" ref="V46:V50" si="11">V11</f>
        <v>3</v>
      </c>
      <c r="W46" s="44">
        <f t="shared" ref="W46:W50" si="12">Y11</f>
        <v>3</v>
      </c>
      <c r="X46" s="44">
        <f t="shared" ref="X46:X50" si="13">AB11</f>
        <v>3</v>
      </c>
      <c r="Y46" s="44">
        <f>U46+V46-AA19</f>
        <v>4</v>
      </c>
      <c r="Z46" s="44">
        <f>U46+W46-AB19</f>
        <v>4</v>
      </c>
      <c r="AA46" s="44">
        <f>U46+X46-AC19</f>
        <v>4</v>
      </c>
      <c r="AB46" s="44">
        <f>V46+W46-AB20</f>
        <v>3</v>
      </c>
      <c r="AC46" s="44">
        <f>V46+X46-AC20</f>
        <v>3</v>
      </c>
      <c r="AD46" s="44">
        <f>W46+X46-AC21</f>
        <v>3</v>
      </c>
    </row>
    <row r="47" spans="1:30" x14ac:dyDescent="0.25">
      <c r="A47" s="3">
        <v>0.5</v>
      </c>
      <c r="B47" s="44">
        <f t="shared" si="1"/>
        <v>863</v>
      </c>
      <c r="C47" s="44">
        <f t="shared" si="2"/>
        <v>4</v>
      </c>
      <c r="D47" s="44">
        <f t="shared" si="2"/>
        <v>843</v>
      </c>
      <c r="E47" s="44">
        <f t="shared" si="3"/>
        <v>37</v>
      </c>
      <c r="F47" s="44">
        <f t="shared" si="4"/>
        <v>37</v>
      </c>
      <c r="G47" s="44">
        <f t="shared" si="5"/>
        <v>37</v>
      </c>
      <c r="H47" s="44">
        <f>D47+E47-D27</f>
        <v>844</v>
      </c>
      <c r="I47" s="44">
        <f>D47+F47-E27</f>
        <v>844</v>
      </c>
      <c r="J47" s="44">
        <f>D47+G47-F27</f>
        <v>844</v>
      </c>
      <c r="K47" s="44">
        <f>E47+F47-E28</f>
        <v>37</v>
      </c>
      <c r="L47" s="44">
        <f>E47+G47-F28</f>
        <v>37</v>
      </c>
      <c r="M47" s="44">
        <f>F47+G47-F29</f>
        <v>37</v>
      </c>
      <c r="N47" s="105">
        <v>5</v>
      </c>
      <c r="O47" s="44">
        <f t="shared" si="6"/>
        <v>210.75</v>
      </c>
      <c r="P47" s="60">
        <f t="shared" si="7"/>
        <v>4.6349942062572421E-3</v>
      </c>
      <c r="Q47" s="1"/>
      <c r="R47" s="102">
        <v>0.5</v>
      </c>
      <c r="S47" s="44">
        <f t="shared" si="8"/>
        <v>863</v>
      </c>
      <c r="T47" s="44">
        <f t="shared" si="9"/>
        <v>4</v>
      </c>
      <c r="U47" s="44">
        <f t="shared" si="10"/>
        <v>66</v>
      </c>
      <c r="V47" s="44">
        <f t="shared" si="11"/>
        <v>55</v>
      </c>
      <c r="W47" s="44">
        <f t="shared" si="12"/>
        <v>55</v>
      </c>
      <c r="X47" s="44">
        <f t="shared" si="13"/>
        <v>55</v>
      </c>
      <c r="Y47" s="44">
        <f>U47+V47-T27</f>
        <v>67</v>
      </c>
      <c r="Z47" s="44">
        <f>U47+W47-U27</f>
        <v>67</v>
      </c>
      <c r="AA47" s="44">
        <f>U47+X47-V27</f>
        <v>67</v>
      </c>
      <c r="AB47" s="44">
        <f>V47+W47-U28</f>
        <v>55</v>
      </c>
      <c r="AC47" s="44">
        <f>V47+X47-V28</f>
        <v>55</v>
      </c>
      <c r="AD47" s="44">
        <f>W47+X47-V29</f>
        <v>55</v>
      </c>
    </row>
    <row r="48" spans="1:30" x14ac:dyDescent="0.25">
      <c r="A48" s="3">
        <v>1</v>
      </c>
      <c r="B48" s="44">
        <f t="shared" si="1"/>
        <v>6686</v>
      </c>
      <c r="C48" s="44">
        <f t="shared" si="2"/>
        <v>11</v>
      </c>
      <c r="D48" s="44">
        <f t="shared" si="2"/>
        <v>5029</v>
      </c>
      <c r="E48" s="44">
        <f t="shared" si="3"/>
        <v>206</v>
      </c>
      <c r="F48" s="44">
        <f t="shared" si="4"/>
        <v>205</v>
      </c>
      <c r="G48" s="44">
        <f t="shared" si="5"/>
        <v>205</v>
      </c>
      <c r="H48" s="44">
        <f>D48+E48-K27</f>
        <v>5043</v>
      </c>
      <c r="I48" s="44">
        <f>D48+F48-L27</f>
        <v>5043</v>
      </c>
      <c r="J48" s="44">
        <f>D48+G48-M27</f>
        <v>5043</v>
      </c>
      <c r="K48" s="44">
        <f>E48+F48-L28</f>
        <v>206</v>
      </c>
      <c r="L48" s="44">
        <f>E48+G48-M28</f>
        <v>206</v>
      </c>
      <c r="M48" s="44">
        <v>205</v>
      </c>
      <c r="N48" s="105">
        <v>10</v>
      </c>
      <c r="O48" s="44">
        <f t="shared" si="6"/>
        <v>457.18181818181819</v>
      </c>
      <c r="P48" s="60">
        <f t="shared" si="7"/>
        <v>1.645228836374514E-3</v>
      </c>
      <c r="Q48" s="1"/>
      <c r="R48" s="102">
        <v>1</v>
      </c>
      <c r="S48" s="44">
        <f t="shared" si="8"/>
        <v>6686</v>
      </c>
      <c r="T48" s="44">
        <f t="shared" si="9"/>
        <v>11</v>
      </c>
      <c r="U48" s="44">
        <f t="shared" si="10"/>
        <v>412</v>
      </c>
      <c r="V48" s="44">
        <f t="shared" si="11"/>
        <v>281</v>
      </c>
      <c r="W48" s="44">
        <f t="shared" si="12"/>
        <v>279</v>
      </c>
      <c r="X48" s="44">
        <f t="shared" si="13"/>
        <v>279</v>
      </c>
      <c r="Y48" s="44">
        <f>U48+V48-AA27</f>
        <v>423</v>
      </c>
      <c r="Z48" s="44">
        <f>U48+W48-AB27</f>
        <v>421</v>
      </c>
      <c r="AA48" s="44">
        <f>U48+X48-AC27</f>
        <v>421</v>
      </c>
      <c r="AB48" s="44">
        <f>V48+W48-AB28</f>
        <v>281</v>
      </c>
      <c r="AC48" s="44">
        <f>V48+X48-AC28</f>
        <v>281</v>
      </c>
      <c r="AD48" s="44">
        <f>W48+X48-AC29</f>
        <v>279</v>
      </c>
    </row>
    <row r="49" spans="1:30" x14ac:dyDescent="0.25">
      <c r="A49" s="3">
        <v>10</v>
      </c>
      <c r="B49" s="44">
        <f t="shared" si="1"/>
        <v>9859</v>
      </c>
      <c r="C49" s="44">
        <f t="shared" si="2"/>
        <v>6</v>
      </c>
      <c r="D49" s="44">
        <f t="shared" si="2"/>
        <v>2113</v>
      </c>
      <c r="E49" s="44">
        <f t="shared" si="3"/>
        <v>1553</v>
      </c>
      <c r="F49" s="44">
        <f t="shared" si="4"/>
        <v>1541</v>
      </c>
      <c r="G49" s="44">
        <f t="shared" si="5"/>
        <v>1541</v>
      </c>
      <c r="H49" s="44">
        <f>D49+E49-D35</f>
        <v>3004</v>
      </c>
      <c r="I49" s="44">
        <f>D49+F49-E35</f>
        <v>2995</v>
      </c>
      <c r="J49" s="44">
        <f>D49+G49-F35</f>
        <v>2995</v>
      </c>
      <c r="K49" s="44">
        <f>E49+F49-E36</f>
        <v>1556</v>
      </c>
      <c r="L49" s="44">
        <f>E49+G49-F36</f>
        <v>1556</v>
      </c>
      <c r="M49" s="44">
        <f>F49+G49-F37</f>
        <v>1541</v>
      </c>
      <c r="N49" s="105">
        <v>100</v>
      </c>
      <c r="O49" s="44">
        <f t="shared" si="6"/>
        <v>352.16666666666669</v>
      </c>
      <c r="P49" s="60">
        <f t="shared" si="7"/>
        <v>6.0858099198701689E-4</v>
      </c>
      <c r="Q49" s="1"/>
      <c r="R49" s="102">
        <v>10</v>
      </c>
      <c r="S49" s="44">
        <f t="shared" si="8"/>
        <v>9859</v>
      </c>
      <c r="T49" s="44">
        <f t="shared" si="9"/>
        <v>6</v>
      </c>
      <c r="U49" s="44">
        <f t="shared" si="10"/>
        <v>2196</v>
      </c>
      <c r="V49" s="44">
        <f t="shared" si="11"/>
        <v>1536</v>
      </c>
      <c r="W49" s="44">
        <f t="shared" si="12"/>
        <v>1522</v>
      </c>
      <c r="X49" s="44">
        <f t="shared" si="13"/>
        <v>1522</v>
      </c>
      <c r="Y49" s="44">
        <f>U49+V49-T35</f>
        <v>2340</v>
      </c>
      <c r="Z49" s="44">
        <f>U49+W49-U35</f>
        <v>2340</v>
      </c>
      <c r="AA49" s="44">
        <f>U49+X49-V35</f>
        <v>2340</v>
      </c>
      <c r="AB49" s="44">
        <f>V49+W49-U36</f>
        <v>1538</v>
      </c>
      <c r="AC49" s="44">
        <f>V49+X49-V36</f>
        <v>1538</v>
      </c>
      <c r="AD49" s="44">
        <f>W49+X49-V37</f>
        <v>1522</v>
      </c>
    </row>
    <row r="50" spans="1:30" x14ac:dyDescent="0.25">
      <c r="A50" s="3">
        <v>100</v>
      </c>
      <c r="B50" s="44">
        <f t="shared" si="1"/>
        <v>1000</v>
      </c>
      <c r="C50" s="44">
        <v>0</v>
      </c>
      <c r="D50" s="44">
        <f t="shared" si="2"/>
        <v>600</v>
      </c>
      <c r="E50" s="44">
        <f t="shared" si="3"/>
        <v>657</v>
      </c>
      <c r="F50" s="44">
        <f t="shared" si="4"/>
        <v>653</v>
      </c>
      <c r="G50" s="44">
        <f t="shared" si="5"/>
        <v>653</v>
      </c>
      <c r="H50" s="44">
        <f>D50+E50-K35</f>
        <v>721</v>
      </c>
      <c r="I50" s="44">
        <f>D50+F50-L35</f>
        <v>720</v>
      </c>
      <c r="J50" s="44">
        <f>D50+G50-M35</f>
        <v>720</v>
      </c>
      <c r="K50" s="44">
        <f>E50+F50-L36</f>
        <v>657</v>
      </c>
      <c r="L50" s="44">
        <f>E50+G50-M36</f>
        <v>657</v>
      </c>
      <c r="M50" s="44">
        <f>F50+G50-M37</f>
        <v>653</v>
      </c>
      <c r="N50" s="105">
        <v>1000</v>
      </c>
      <c r="O50" s="44" t="e">
        <f t="shared" si="6"/>
        <v>#DIV/0!</v>
      </c>
      <c r="P50" s="60">
        <f>C50/B50</f>
        <v>0</v>
      </c>
      <c r="Q50" s="1"/>
      <c r="R50" s="102">
        <v>100</v>
      </c>
      <c r="S50" s="44">
        <f t="shared" si="8"/>
        <v>1000</v>
      </c>
      <c r="T50" s="44">
        <f t="shared" si="9"/>
        <v>0</v>
      </c>
      <c r="U50" s="44">
        <f t="shared" si="10"/>
        <v>742</v>
      </c>
      <c r="V50" s="44">
        <f t="shared" si="11"/>
        <v>647</v>
      </c>
      <c r="W50" s="44">
        <f t="shared" si="12"/>
        <v>643</v>
      </c>
      <c r="X50" s="44">
        <f t="shared" si="13"/>
        <v>643</v>
      </c>
      <c r="Y50" s="44">
        <f>U50+V50-AA35</f>
        <v>749</v>
      </c>
      <c r="Z50" s="44">
        <f>U50+W50-AB35</f>
        <v>748</v>
      </c>
      <c r="AA50" s="44">
        <f>U50+X50-AC35</f>
        <v>748</v>
      </c>
      <c r="AB50" s="44">
        <f>V50+W50-AB36</f>
        <v>647</v>
      </c>
      <c r="AC50" s="44">
        <f>V50+X50-AC36</f>
        <v>647</v>
      </c>
      <c r="AD50" s="44">
        <f>W50+X50-AC37</f>
        <v>643</v>
      </c>
    </row>
    <row r="52" spans="1:30" x14ac:dyDescent="0.25">
      <c r="M52" t="s">
        <v>170</v>
      </c>
    </row>
    <row r="53" spans="1:30" x14ac:dyDescent="0.25">
      <c r="M53">
        <f>D45/B45</f>
        <v>1</v>
      </c>
    </row>
    <row r="54" spans="1:30" x14ac:dyDescent="0.25">
      <c r="M54" s="59">
        <f t="shared" ref="M54:M59" si="14">D46/B46</f>
        <v>1</v>
      </c>
    </row>
    <row r="55" spans="1:30" x14ac:dyDescent="0.25">
      <c r="M55" s="59">
        <f t="shared" si="14"/>
        <v>0.97682502896871382</v>
      </c>
    </row>
    <row r="56" spans="1:30" x14ac:dyDescent="0.25">
      <c r="M56" s="59">
        <f t="shared" si="14"/>
        <v>0.75216871073885727</v>
      </c>
    </row>
    <row r="57" spans="1:30" x14ac:dyDescent="0.25">
      <c r="M57" s="59">
        <f t="shared" si="14"/>
        <v>0.21432193934476113</v>
      </c>
    </row>
    <row r="58" spans="1:30" x14ac:dyDescent="0.25">
      <c r="M58" s="59">
        <f t="shared" si="14"/>
        <v>0.6</v>
      </c>
    </row>
    <row r="59" spans="1:30" x14ac:dyDescent="0.25">
      <c r="M59" s="59"/>
    </row>
  </sheetData>
  <mergeCells count="30">
    <mergeCell ref="Q7:W7"/>
    <mergeCell ref="B5:N5"/>
    <mergeCell ref="C6:D6"/>
    <mergeCell ref="E6:F6"/>
    <mergeCell ref="G6:H6"/>
    <mergeCell ref="I6:J6"/>
    <mergeCell ref="K6:L6"/>
    <mergeCell ref="M6:N6"/>
    <mergeCell ref="A1:A2"/>
    <mergeCell ref="B1:B2"/>
    <mergeCell ref="C1:D2"/>
    <mergeCell ref="E1:F2"/>
    <mergeCell ref="G1:H2"/>
    <mergeCell ref="A3:A4"/>
    <mergeCell ref="C3:D3"/>
    <mergeCell ref="E3:F3"/>
    <mergeCell ref="G3:H3"/>
    <mergeCell ref="I3:J3"/>
    <mergeCell ref="C4:D4"/>
    <mergeCell ref="E4:F4"/>
    <mergeCell ref="G4:H4"/>
    <mergeCell ref="I4:J4"/>
    <mergeCell ref="I1:J2"/>
    <mergeCell ref="M4:N4"/>
    <mergeCell ref="K1:L2"/>
    <mergeCell ref="M1:N2"/>
    <mergeCell ref="O1:O2"/>
    <mergeCell ref="K3:L3"/>
    <mergeCell ref="M3:N3"/>
    <mergeCell ref="K4:L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A31" workbookViewId="0">
      <selection activeCell="O37" sqref="O37:O41"/>
    </sheetView>
  </sheetViews>
  <sheetFormatPr defaultRowHeight="15" x14ac:dyDescent="0.25"/>
  <sheetData>
    <row r="1" spans="1:31" x14ac:dyDescent="0.25">
      <c r="A1" s="73" t="s">
        <v>27</v>
      </c>
      <c r="B1" s="75" t="s">
        <v>28</v>
      </c>
      <c r="C1" s="75" t="s">
        <v>29</v>
      </c>
      <c r="D1" s="75"/>
      <c r="E1" s="77" t="s">
        <v>30</v>
      </c>
      <c r="F1" s="78"/>
      <c r="G1" s="75" t="s">
        <v>31</v>
      </c>
      <c r="H1" s="75"/>
      <c r="I1" s="75" t="s">
        <v>32</v>
      </c>
      <c r="J1" s="75"/>
      <c r="K1" s="75" t="s">
        <v>33</v>
      </c>
      <c r="L1" s="75"/>
      <c r="M1" s="75" t="s">
        <v>34</v>
      </c>
      <c r="N1" s="75"/>
      <c r="O1" s="86" t="s">
        <v>35</v>
      </c>
    </row>
    <row r="2" spans="1:31" x14ac:dyDescent="0.25">
      <c r="A2" s="74"/>
      <c r="B2" s="76"/>
      <c r="C2" s="76"/>
      <c r="D2" s="76"/>
      <c r="E2" s="79"/>
      <c r="F2" s="80"/>
      <c r="G2" s="76"/>
      <c r="H2" s="76"/>
      <c r="I2" s="76"/>
      <c r="J2" s="76"/>
      <c r="K2" s="76"/>
      <c r="L2" s="76"/>
      <c r="M2" s="76"/>
      <c r="N2" s="76"/>
      <c r="O2" s="87"/>
      <c r="Q2" t="s">
        <v>36</v>
      </c>
    </row>
    <row r="3" spans="1:31" x14ac:dyDescent="0.25">
      <c r="A3" s="81" t="s">
        <v>37</v>
      </c>
      <c r="B3" s="3"/>
      <c r="C3" s="83"/>
      <c r="D3" s="83"/>
      <c r="E3" s="84"/>
      <c r="F3" s="85"/>
      <c r="G3" s="83"/>
      <c r="H3" s="83"/>
      <c r="I3" s="83"/>
      <c r="J3" s="83"/>
      <c r="K3" s="83"/>
      <c r="L3" s="83"/>
      <c r="M3" s="83"/>
      <c r="N3" s="83"/>
      <c r="O3" s="31"/>
    </row>
    <row r="4" spans="1:31" ht="15.75" thickBot="1" x14ac:dyDescent="0.3">
      <c r="A4" s="82"/>
      <c r="B4" s="32" t="s">
        <v>38</v>
      </c>
      <c r="C4" s="70" t="s">
        <v>39</v>
      </c>
      <c r="D4" s="70"/>
      <c r="E4" s="71" t="s">
        <v>40</v>
      </c>
      <c r="F4" s="72"/>
      <c r="G4" s="70" t="s">
        <v>41</v>
      </c>
      <c r="H4" s="70"/>
      <c r="I4" s="70" t="s">
        <v>42</v>
      </c>
      <c r="J4" s="70"/>
      <c r="K4" s="70" t="s">
        <v>43</v>
      </c>
      <c r="L4" s="70"/>
      <c r="M4" s="70">
        <v>10000</v>
      </c>
      <c r="N4" s="70"/>
      <c r="O4" s="33"/>
    </row>
    <row r="5" spans="1:31" ht="14.45" x14ac:dyDescent="0.3">
      <c r="B5" s="68" t="s">
        <v>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31" thickBot="1" x14ac:dyDescent="0.35">
      <c r="B6" s="32" t="s">
        <v>38</v>
      </c>
      <c r="C6" s="70" t="s">
        <v>39</v>
      </c>
      <c r="D6" s="70"/>
      <c r="E6" s="71" t="s">
        <v>40</v>
      </c>
      <c r="F6" s="72"/>
      <c r="G6" s="70" t="s">
        <v>41</v>
      </c>
      <c r="H6" s="70"/>
      <c r="I6" s="70" t="s">
        <v>42</v>
      </c>
      <c r="J6" s="70"/>
      <c r="K6" s="70" t="s">
        <v>43</v>
      </c>
      <c r="L6" s="70"/>
      <c r="M6" s="70">
        <v>1000000</v>
      </c>
      <c r="N6" s="70"/>
    </row>
    <row r="7" spans="1:31" ht="14.45" x14ac:dyDescent="0.3">
      <c r="Q7" s="88" t="s">
        <v>92</v>
      </c>
      <c r="R7" s="89"/>
      <c r="S7" s="89"/>
      <c r="T7" s="89"/>
      <c r="U7" s="89"/>
      <c r="V7" s="89"/>
      <c r="W7" s="89"/>
    </row>
    <row r="8" spans="1:31" thickBot="1" x14ac:dyDescent="0.35">
      <c r="A8" t="s">
        <v>5</v>
      </c>
      <c r="F8" s="5" t="s">
        <v>1</v>
      </c>
      <c r="Q8" t="s">
        <v>5</v>
      </c>
      <c r="V8" s="5" t="s">
        <v>1</v>
      </c>
    </row>
    <row r="9" spans="1:31" ht="43.9" thickBot="1" x14ac:dyDescent="0.35">
      <c r="A9" s="4" t="s">
        <v>0</v>
      </c>
      <c r="B9" s="6" t="s">
        <v>2</v>
      </c>
      <c r="C9" s="6" t="s">
        <v>3</v>
      </c>
      <c r="D9" s="7" t="s">
        <v>6</v>
      </c>
      <c r="E9" s="6" t="s">
        <v>7</v>
      </c>
      <c r="F9" s="6" t="s">
        <v>4</v>
      </c>
      <c r="G9" s="7" t="s">
        <v>9</v>
      </c>
      <c r="H9" s="6" t="s">
        <v>7</v>
      </c>
      <c r="I9" s="6" t="s">
        <v>4</v>
      </c>
      <c r="J9" s="7" t="s">
        <v>8</v>
      </c>
      <c r="K9" s="6" t="s">
        <v>7</v>
      </c>
      <c r="L9" s="6" t="s">
        <v>4</v>
      </c>
      <c r="M9" s="7" t="s">
        <v>10</v>
      </c>
      <c r="N9" s="6" t="s">
        <v>7</v>
      </c>
      <c r="O9" s="6" t="s">
        <v>4</v>
      </c>
      <c r="Q9" s="4" t="s">
        <v>0</v>
      </c>
      <c r="R9" s="6" t="s">
        <v>2</v>
      </c>
      <c r="S9" s="6" t="s">
        <v>3</v>
      </c>
      <c r="T9" s="7" t="s">
        <v>6</v>
      </c>
      <c r="U9" s="6" t="s">
        <v>7</v>
      </c>
      <c r="V9" s="6" t="s">
        <v>4</v>
      </c>
      <c r="W9" s="7" t="s">
        <v>9</v>
      </c>
      <c r="X9" s="6" t="s">
        <v>7</v>
      </c>
      <c r="Y9" s="6" t="s">
        <v>4</v>
      </c>
      <c r="Z9" s="7" t="s">
        <v>8</v>
      </c>
      <c r="AA9" s="6" t="s">
        <v>7</v>
      </c>
      <c r="AB9" s="6" t="s">
        <v>4</v>
      </c>
      <c r="AC9" s="7" t="s">
        <v>10</v>
      </c>
      <c r="AD9" s="6" t="s">
        <v>7</v>
      </c>
      <c r="AE9" s="6" t="s">
        <v>4</v>
      </c>
    </row>
    <row r="10" spans="1:31" ht="14.45" x14ac:dyDescent="0.3">
      <c r="A10" s="8">
        <v>1</v>
      </c>
      <c r="B10" s="43">
        <v>9999</v>
      </c>
      <c r="C10" s="9">
        <v>9804</v>
      </c>
      <c r="D10" s="9">
        <v>8976</v>
      </c>
      <c r="E10" s="9">
        <v>43</v>
      </c>
      <c r="F10" s="9">
        <v>8933</v>
      </c>
      <c r="G10" s="9">
        <v>8632</v>
      </c>
      <c r="H10" s="9">
        <v>66</v>
      </c>
      <c r="I10" s="9">
        <v>8566</v>
      </c>
      <c r="J10" s="9">
        <v>8624</v>
      </c>
      <c r="K10" s="9">
        <v>69</v>
      </c>
      <c r="L10" s="9">
        <v>8555</v>
      </c>
      <c r="M10" s="9">
        <v>8626</v>
      </c>
      <c r="N10" s="9">
        <v>68</v>
      </c>
      <c r="O10" s="9">
        <v>8558</v>
      </c>
      <c r="Q10" s="8">
        <v>1</v>
      </c>
      <c r="R10" s="43">
        <f>B10</f>
        <v>9999</v>
      </c>
      <c r="S10" s="9">
        <f>C10</f>
        <v>9804</v>
      </c>
      <c r="T10" s="9">
        <v>8632</v>
      </c>
      <c r="U10" s="9">
        <v>65</v>
      </c>
      <c r="V10" s="9">
        <v>8567</v>
      </c>
      <c r="W10" s="9">
        <v>8639</v>
      </c>
      <c r="X10" s="9">
        <v>70</v>
      </c>
      <c r="Y10" s="9">
        <v>8569</v>
      </c>
      <c r="Z10" s="9">
        <v>8619</v>
      </c>
      <c r="AA10" s="9">
        <v>73</v>
      </c>
      <c r="AB10" s="9">
        <v>8546</v>
      </c>
      <c r="AC10" s="9">
        <v>8626</v>
      </c>
      <c r="AD10" s="9">
        <v>68</v>
      </c>
      <c r="AE10" s="9">
        <v>8558</v>
      </c>
    </row>
    <row r="11" spans="1:31" ht="14.45" x14ac:dyDescent="0.3">
      <c r="A11" s="3">
        <v>0.5</v>
      </c>
      <c r="B11" s="11">
        <v>10000</v>
      </c>
      <c r="C11" s="10">
        <v>5234</v>
      </c>
      <c r="D11" s="10">
        <v>9139</v>
      </c>
      <c r="E11" s="10">
        <v>3907</v>
      </c>
      <c r="F11" s="10">
        <v>5232</v>
      </c>
      <c r="G11" s="10">
        <v>8346</v>
      </c>
      <c r="H11" s="10">
        <v>3258</v>
      </c>
      <c r="I11" s="10">
        <v>5088</v>
      </c>
      <c r="J11" s="10">
        <v>8157</v>
      </c>
      <c r="K11" s="10">
        <v>3128</v>
      </c>
      <c r="L11" s="11">
        <v>5029</v>
      </c>
      <c r="M11" s="10">
        <v>8157</v>
      </c>
      <c r="N11" s="11">
        <v>3126</v>
      </c>
      <c r="O11" s="11">
        <v>5031</v>
      </c>
      <c r="Q11" s="3">
        <v>0.5</v>
      </c>
      <c r="R11" s="43">
        <f t="shared" ref="R11:R13" si="0">B11</f>
        <v>10000</v>
      </c>
      <c r="S11" s="9">
        <f t="shared" ref="S11:S13" si="1">C11</f>
        <v>5234</v>
      </c>
      <c r="T11" s="10">
        <v>9053</v>
      </c>
      <c r="U11" s="10">
        <v>3828</v>
      </c>
      <c r="V11" s="10">
        <v>5225</v>
      </c>
      <c r="W11" s="10">
        <v>8367</v>
      </c>
      <c r="X11" s="10">
        <v>3263</v>
      </c>
      <c r="Y11" s="10">
        <v>5104</v>
      </c>
      <c r="Z11" s="10">
        <v>8187</v>
      </c>
      <c r="AA11" s="10">
        <v>3145</v>
      </c>
      <c r="AB11" s="11">
        <v>5042</v>
      </c>
      <c r="AC11" s="10">
        <v>8186</v>
      </c>
      <c r="AD11" s="11">
        <v>3143</v>
      </c>
      <c r="AE11" s="11">
        <v>5043</v>
      </c>
    </row>
    <row r="12" spans="1:31" ht="14.45" x14ac:dyDescent="0.3">
      <c r="A12" s="3">
        <v>0.2</v>
      </c>
      <c r="B12" s="44">
        <v>9999</v>
      </c>
      <c r="C12" s="10">
        <v>445</v>
      </c>
      <c r="D12" s="30">
        <v>7566</v>
      </c>
      <c r="E12" s="30">
        <v>7129</v>
      </c>
      <c r="F12" s="30">
        <v>437</v>
      </c>
      <c r="G12" s="30">
        <v>5920</v>
      </c>
      <c r="H12" s="30">
        <v>5560</v>
      </c>
      <c r="I12" s="30">
        <v>360</v>
      </c>
      <c r="J12" s="30">
        <v>5779</v>
      </c>
      <c r="K12" s="30">
        <v>5430</v>
      </c>
      <c r="L12" s="30">
        <v>349</v>
      </c>
      <c r="M12" s="30">
        <v>5777</v>
      </c>
      <c r="N12" s="10">
        <v>5428</v>
      </c>
      <c r="O12" s="10">
        <v>349</v>
      </c>
      <c r="Q12" s="3">
        <v>0.2</v>
      </c>
      <c r="R12" s="43">
        <f t="shared" si="0"/>
        <v>9999</v>
      </c>
      <c r="S12" s="9">
        <f t="shared" si="1"/>
        <v>445</v>
      </c>
      <c r="T12" s="30">
        <v>7304</v>
      </c>
      <c r="U12" s="30">
        <v>6888</v>
      </c>
      <c r="V12" s="30">
        <v>416</v>
      </c>
      <c r="W12" s="30">
        <v>5910</v>
      </c>
      <c r="X12" s="30">
        <v>5549</v>
      </c>
      <c r="Y12" s="30">
        <v>361</v>
      </c>
      <c r="Z12" s="30">
        <v>5788</v>
      </c>
      <c r="AA12" s="30">
        <v>5437</v>
      </c>
      <c r="AB12" s="30">
        <v>351</v>
      </c>
      <c r="AC12" s="30">
        <v>5787</v>
      </c>
      <c r="AD12" s="10">
        <v>5436</v>
      </c>
      <c r="AE12" s="10">
        <v>351</v>
      </c>
    </row>
    <row r="13" spans="1:31" ht="14.45" x14ac:dyDescent="0.3">
      <c r="A13" s="3">
        <v>0.1</v>
      </c>
      <c r="B13" s="11">
        <v>9859</v>
      </c>
      <c r="C13" s="11">
        <v>6</v>
      </c>
      <c r="D13" s="11">
        <v>2113</v>
      </c>
      <c r="E13" s="11">
        <v>2108</v>
      </c>
      <c r="F13" s="11">
        <v>5</v>
      </c>
      <c r="G13" s="11">
        <v>1553</v>
      </c>
      <c r="H13" s="11">
        <v>1552</v>
      </c>
      <c r="I13" s="11">
        <v>1</v>
      </c>
      <c r="J13" s="11">
        <v>1541</v>
      </c>
      <c r="K13" s="11">
        <v>1540</v>
      </c>
      <c r="L13" s="11">
        <v>1</v>
      </c>
      <c r="M13" s="11">
        <v>1541</v>
      </c>
      <c r="N13" s="11">
        <v>1540</v>
      </c>
      <c r="O13" s="11">
        <v>1</v>
      </c>
      <c r="Q13" s="3">
        <v>0.1</v>
      </c>
      <c r="R13" s="43">
        <f t="shared" si="0"/>
        <v>9859</v>
      </c>
      <c r="S13" s="9">
        <f t="shared" si="1"/>
        <v>6</v>
      </c>
      <c r="T13" s="11">
        <v>2196</v>
      </c>
      <c r="U13" s="11">
        <v>2192</v>
      </c>
      <c r="V13" s="11">
        <v>4</v>
      </c>
      <c r="W13" s="11">
        <v>1536</v>
      </c>
      <c r="X13" s="11">
        <v>1534</v>
      </c>
      <c r="Y13" s="11">
        <v>2</v>
      </c>
      <c r="Z13" s="11">
        <v>1522</v>
      </c>
      <c r="AA13" s="11">
        <v>1520</v>
      </c>
      <c r="AB13" s="11">
        <v>2</v>
      </c>
      <c r="AC13" s="11">
        <v>1522</v>
      </c>
      <c r="AD13" s="11">
        <v>1520</v>
      </c>
      <c r="AE13" s="11">
        <v>2</v>
      </c>
    </row>
    <row r="15" spans="1:31" ht="14.45" x14ac:dyDescent="0.3">
      <c r="B15" t="s">
        <v>103</v>
      </c>
      <c r="C15" s="30" t="s">
        <v>47</v>
      </c>
      <c r="D15" s="30" t="s">
        <v>48</v>
      </c>
      <c r="E15" s="30" t="s">
        <v>49</v>
      </c>
      <c r="F15" s="30" t="s">
        <v>50</v>
      </c>
      <c r="G15" s="30"/>
      <c r="I15" t="s">
        <v>104</v>
      </c>
      <c r="J15" s="30" t="s">
        <v>47</v>
      </c>
      <c r="K15" s="30" t="s">
        <v>48</v>
      </c>
      <c r="L15" s="30" t="s">
        <v>49</v>
      </c>
      <c r="M15" s="30" t="s">
        <v>50</v>
      </c>
      <c r="N15" s="30"/>
      <c r="R15" t="s">
        <v>103</v>
      </c>
      <c r="S15" s="30" t="s">
        <v>47</v>
      </c>
      <c r="T15" s="30" t="s">
        <v>48</v>
      </c>
      <c r="U15" s="30" t="s">
        <v>49</v>
      </c>
      <c r="V15" s="30" t="s">
        <v>50</v>
      </c>
      <c r="W15" s="30"/>
      <c r="Y15" t="s">
        <v>104</v>
      </c>
      <c r="Z15" s="30" t="s">
        <v>47</v>
      </c>
      <c r="AA15" s="30" t="s">
        <v>48</v>
      </c>
      <c r="AB15" s="30" t="s">
        <v>49</v>
      </c>
      <c r="AC15" s="30" t="s">
        <v>50</v>
      </c>
      <c r="AD15" s="30"/>
    </row>
    <row r="16" spans="1:31" thickBot="1" x14ac:dyDescent="0.35">
      <c r="B16" s="3" t="s">
        <v>51</v>
      </c>
      <c r="C16" s="34">
        <f>D10</f>
        <v>8976</v>
      </c>
      <c r="D16">
        <v>8186</v>
      </c>
      <c r="E16">
        <v>8186</v>
      </c>
      <c r="F16">
        <v>8187</v>
      </c>
      <c r="G16" s="38"/>
      <c r="I16" s="3" t="s">
        <v>51</v>
      </c>
      <c r="J16" s="34">
        <f>D11</f>
        <v>9139</v>
      </c>
      <c r="K16">
        <v>8229</v>
      </c>
      <c r="L16">
        <v>8045</v>
      </c>
      <c r="M16">
        <v>8046</v>
      </c>
      <c r="N16" s="38"/>
      <c r="R16" s="3" t="s">
        <v>51</v>
      </c>
      <c r="S16" s="34">
        <f>T10</f>
        <v>8632</v>
      </c>
      <c r="T16">
        <v>8337</v>
      </c>
      <c r="U16">
        <v>8300</v>
      </c>
      <c r="V16">
        <v>8294</v>
      </c>
      <c r="W16" s="38"/>
      <c r="Y16" s="3" t="s">
        <v>51</v>
      </c>
      <c r="Z16" s="34">
        <f>T11</f>
        <v>9053</v>
      </c>
      <c r="AA16">
        <v>8141</v>
      </c>
      <c r="AB16">
        <v>7978</v>
      </c>
      <c r="AC16">
        <v>7978</v>
      </c>
      <c r="AD16" s="38"/>
    </row>
    <row r="17" spans="1:30" thickBot="1" x14ac:dyDescent="0.35">
      <c r="B17" s="3" t="s">
        <v>48</v>
      </c>
      <c r="D17" s="4">
        <f>G10</f>
        <v>8632</v>
      </c>
      <c r="E17">
        <v>8507</v>
      </c>
      <c r="F17">
        <v>8510</v>
      </c>
      <c r="G17" s="38"/>
      <c r="I17" s="3" t="s">
        <v>48</v>
      </c>
      <c r="K17" s="4">
        <f>G11</f>
        <v>8346</v>
      </c>
      <c r="L17">
        <v>7934</v>
      </c>
      <c r="M17">
        <v>7937</v>
      </c>
      <c r="N17" s="38"/>
      <c r="R17" s="3" t="s">
        <v>48</v>
      </c>
      <c r="T17" s="4">
        <f>W10</f>
        <v>8639</v>
      </c>
      <c r="U17">
        <v>8517</v>
      </c>
      <c r="V17">
        <v>8511</v>
      </c>
      <c r="W17" s="38"/>
      <c r="Y17" s="3" t="s">
        <v>48</v>
      </c>
      <c r="AA17" s="4">
        <f>W11</f>
        <v>8367</v>
      </c>
      <c r="AB17">
        <v>7945</v>
      </c>
      <c r="AC17">
        <v>7950</v>
      </c>
      <c r="AD17" s="38"/>
    </row>
    <row r="18" spans="1:30" thickBot="1" x14ac:dyDescent="0.35">
      <c r="B18" s="37" t="s">
        <v>49</v>
      </c>
      <c r="E18" s="4">
        <f>J10</f>
        <v>8624</v>
      </c>
      <c r="F18">
        <v>8597</v>
      </c>
      <c r="G18" s="38"/>
      <c r="I18" s="37" t="s">
        <v>49</v>
      </c>
      <c r="L18" s="4">
        <f>J11</f>
        <v>8157</v>
      </c>
      <c r="M18">
        <v>8152</v>
      </c>
      <c r="N18" s="38"/>
      <c r="R18" s="37" t="s">
        <v>49</v>
      </c>
      <c r="U18" s="4">
        <f>Z10</f>
        <v>8619</v>
      </c>
      <c r="V18">
        <v>8589</v>
      </c>
      <c r="W18" s="38"/>
      <c r="Y18" s="37" t="s">
        <v>49</v>
      </c>
      <c r="AB18" s="4">
        <f>Z11</f>
        <v>8187</v>
      </c>
      <c r="AC18">
        <v>8181</v>
      </c>
      <c r="AD18" s="38"/>
    </row>
    <row r="19" spans="1:30" thickBot="1" x14ac:dyDescent="0.35">
      <c r="B19" s="37" t="s">
        <v>50</v>
      </c>
      <c r="E19" s="1"/>
      <c r="F19" s="4">
        <f>M10</f>
        <v>8626</v>
      </c>
      <c r="G19" s="38"/>
      <c r="I19" s="37" t="s">
        <v>50</v>
      </c>
      <c r="L19" s="1"/>
      <c r="M19" s="4">
        <f>M11</f>
        <v>8157</v>
      </c>
      <c r="N19" s="38"/>
      <c r="R19" s="37" t="s">
        <v>50</v>
      </c>
      <c r="U19" s="1"/>
      <c r="V19" s="4">
        <f>AC10</f>
        <v>8626</v>
      </c>
      <c r="W19" s="38"/>
      <c r="Y19" s="37" t="s">
        <v>50</v>
      </c>
      <c r="AB19" s="1"/>
      <c r="AC19" s="4">
        <f>AC11</f>
        <v>8186</v>
      </c>
      <c r="AD19" s="38"/>
    </row>
    <row r="20" spans="1:30" ht="14.45" x14ac:dyDescent="0.3">
      <c r="B20" s="37"/>
      <c r="E20" s="1"/>
      <c r="G20" s="35"/>
      <c r="I20" s="37"/>
      <c r="L20" s="1"/>
      <c r="N20" s="35"/>
      <c r="R20" s="37"/>
      <c r="U20" s="1"/>
      <c r="W20" s="35"/>
      <c r="Y20" s="37"/>
      <c r="AB20" s="1"/>
      <c r="AD20" s="35"/>
    </row>
    <row r="22" spans="1:30" ht="14.45" x14ac:dyDescent="0.3">
      <c r="B22" t="s">
        <v>105</v>
      </c>
      <c r="C22" s="30" t="s">
        <v>47</v>
      </c>
      <c r="D22" s="30" t="s">
        <v>48</v>
      </c>
      <c r="E22" s="30" t="s">
        <v>49</v>
      </c>
      <c r="F22" s="30" t="s">
        <v>50</v>
      </c>
      <c r="G22" s="30"/>
      <c r="I22" t="s">
        <v>106</v>
      </c>
      <c r="J22" s="30" t="s">
        <v>47</v>
      </c>
      <c r="K22" s="30" t="s">
        <v>48</v>
      </c>
      <c r="L22" s="30" t="s">
        <v>49</v>
      </c>
      <c r="M22" s="30" t="s">
        <v>50</v>
      </c>
      <c r="N22" s="30"/>
      <c r="R22" t="s">
        <v>105</v>
      </c>
      <c r="S22" s="30" t="s">
        <v>47</v>
      </c>
      <c r="T22" s="30" t="s">
        <v>48</v>
      </c>
      <c r="U22" s="30" t="s">
        <v>49</v>
      </c>
      <c r="V22" s="30" t="s">
        <v>50</v>
      </c>
      <c r="W22" s="30"/>
      <c r="Y22" t="s">
        <v>106</v>
      </c>
      <c r="Z22" s="30" t="s">
        <v>47</v>
      </c>
      <c r="AA22" s="30" t="s">
        <v>48</v>
      </c>
      <c r="AB22" s="30" t="s">
        <v>49</v>
      </c>
      <c r="AC22" s="30" t="s">
        <v>50</v>
      </c>
      <c r="AD22" s="30"/>
    </row>
    <row r="23" spans="1:30" thickBot="1" x14ac:dyDescent="0.35">
      <c r="B23" s="3" t="s">
        <v>51</v>
      </c>
      <c r="C23" s="34">
        <f>D12</f>
        <v>7566</v>
      </c>
      <c r="D23">
        <v>5297</v>
      </c>
      <c r="E23">
        <v>5175</v>
      </c>
      <c r="F23">
        <v>5173</v>
      </c>
      <c r="G23" s="38"/>
      <c r="I23" s="3" t="s">
        <v>51</v>
      </c>
      <c r="J23" s="34">
        <f>D13</f>
        <v>2113</v>
      </c>
      <c r="K23">
        <v>662</v>
      </c>
      <c r="L23">
        <v>659</v>
      </c>
      <c r="M23">
        <v>659</v>
      </c>
      <c r="N23" s="38"/>
      <c r="R23" s="3" t="s">
        <v>51</v>
      </c>
      <c r="S23" s="34">
        <f>T12</f>
        <v>7304</v>
      </c>
      <c r="T23">
        <v>5434</v>
      </c>
      <c r="U23">
        <v>5319</v>
      </c>
      <c r="V23">
        <v>5318</v>
      </c>
      <c r="W23" s="38"/>
      <c r="Y23" s="3" t="s">
        <v>51</v>
      </c>
      <c r="Z23" s="34">
        <f>T13</f>
        <v>2196</v>
      </c>
      <c r="AA23">
        <v>1392</v>
      </c>
      <c r="AB23">
        <v>1378</v>
      </c>
      <c r="AC23">
        <v>1378</v>
      </c>
      <c r="AD23" s="38"/>
    </row>
    <row r="24" spans="1:30" thickBot="1" x14ac:dyDescent="0.35">
      <c r="B24" s="3" t="s">
        <v>48</v>
      </c>
      <c r="D24" s="4">
        <f>G12</f>
        <v>5920</v>
      </c>
      <c r="E24">
        <v>5717</v>
      </c>
      <c r="F24">
        <v>5715</v>
      </c>
      <c r="G24" s="38"/>
      <c r="I24" s="3" t="s">
        <v>48</v>
      </c>
      <c r="K24" s="4">
        <f>G13</f>
        <v>1553</v>
      </c>
      <c r="L24">
        <v>1538</v>
      </c>
      <c r="M24">
        <v>1538</v>
      </c>
      <c r="N24" s="38"/>
      <c r="R24" s="3" t="s">
        <v>48</v>
      </c>
      <c r="T24" s="4">
        <f>W12</f>
        <v>5910</v>
      </c>
      <c r="U24">
        <v>5730</v>
      </c>
      <c r="V24">
        <v>5729</v>
      </c>
      <c r="W24" s="38"/>
      <c r="Y24" s="3" t="s">
        <v>48</v>
      </c>
      <c r="AA24" s="4">
        <f>W13</f>
        <v>1536</v>
      </c>
      <c r="AB24">
        <v>1520</v>
      </c>
      <c r="AC24">
        <v>1520</v>
      </c>
      <c r="AD24" s="38"/>
    </row>
    <row r="25" spans="1:30" thickBot="1" x14ac:dyDescent="0.35">
      <c r="B25" s="37" t="s">
        <v>49</v>
      </c>
      <c r="E25" s="4">
        <f>J12</f>
        <v>5779</v>
      </c>
      <c r="F25">
        <v>5777</v>
      </c>
      <c r="G25" s="38"/>
      <c r="I25" s="37" t="s">
        <v>49</v>
      </c>
      <c r="L25" s="4">
        <f>J13</f>
        <v>1541</v>
      </c>
      <c r="M25">
        <v>1541</v>
      </c>
      <c r="N25" s="38"/>
      <c r="R25" s="37" t="s">
        <v>49</v>
      </c>
      <c r="U25" s="4">
        <f>Z12</f>
        <v>5788</v>
      </c>
      <c r="V25">
        <v>5787</v>
      </c>
      <c r="W25" s="38"/>
      <c r="Y25" s="37" t="s">
        <v>49</v>
      </c>
      <c r="AB25" s="4">
        <f>Z13</f>
        <v>1522</v>
      </c>
      <c r="AC25">
        <v>1522</v>
      </c>
      <c r="AD25" s="38"/>
    </row>
    <row r="26" spans="1:30" thickBot="1" x14ac:dyDescent="0.35">
      <c r="B26" s="37" t="s">
        <v>50</v>
      </c>
      <c r="E26" s="1"/>
      <c r="F26" s="4">
        <f>M12</f>
        <v>5777</v>
      </c>
      <c r="G26" s="38"/>
      <c r="I26" s="37" t="s">
        <v>50</v>
      </c>
      <c r="L26" s="1"/>
      <c r="M26" s="4">
        <f>M13</f>
        <v>1541</v>
      </c>
      <c r="N26" s="38"/>
      <c r="R26" s="37" t="s">
        <v>50</v>
      </c>
      <c r="U26" s="1"/>
      <c r="V26" s="4">
        <f>AC12</f>
        <v>5787</v>
      </c>
      <c r="W26" s="38"/>
      <c r="Y26" s="37" t="s">
        <v>50</v>
      </c>
      <c r="AB26" s="1"/>
      <c r="AC26" s="4">
        <f>AC13</f>
        <v>1522</v>
      </c>
      <c r="AD26" s="38"/>
    </row>
    <row r="27" spans="1:30" ht="14.45" x14ac:dyDescent="0.3">
      <c r="B27" s="37"/>
      <c r="E27" s="1"/>
      <c r="G27" s="35"/>
      <c r="I27" s="37"/>
      <c r="L27" s="1"/>
      <c r="N27" s="35"/>
      <c r="R27" s="37"/>
      <c r="U27" s="1"/>
      <c r="W27" s="35"/>
      <c r="Y27" s="37"/>
      <c r="AB27" s="1"/>
      <c r="AD27" s="35"/>
    </row>
    <row r="29" spans="1:30" thickBot="1" x14ac:dyDescent="0.35">
      <c r="A29" t="s">
        <v>16</v>
      </c>
      <c r="F29" s="5" t="s">
        <v>1</v>
      </c>
      <c r="G29" s="36"/>
      <c r="R29" t="s">
        <v>16</v>
      </c>
      <c r="W29" s="5" t="s">
        <v>1</v>
      </c>
      <c r="X29" s="36"/>
    </row>
    <row r="30" spans="1:30" s="59" customFormat="1" thickBot="1" x14ac:dyDescent="0.35">
      <c r="B30" s="62" t="s">
        <v>2</v>
      </c>
      <c r="F30" s="63"/>
      <c r="G30" s="61"/>
      <c r="S30" s="46" t="s">
        <v>2</v>
      </c>
      <c r="W30" s="63"/>
      <c r="X30" s="61"/>
    </row>
    <row r="31" spans="1:30" ht="43.9" customHeight="1" thickBot="1" x14ac:dyDescent="0.3">
      <c r="A31" s="4" t="s">
        <v>150</v>
      </c>
      <c r="B31" s="46" t="s">
        <v>148</v>
      </c>
      <c r="C31" s="46" t="s">
        <v>3</v>
      </c>
      <c r="D31" s="45" t="s">
        <v>93</v>
      </c>
      <c r="E31" s="46" t="s">
        <v>94</v>
      </c>
      <c r="F31" s="46" t="s">
        <v>95</v>
      </c>
      <c r="G31" s="45" t="s">
        <v>96</v>
      </c>
      <c r="H31" s="45" t="s">
        <v>97</v>
      </c>
      <c r="I31" s="45" t="s">
        <v>98</v>
      </c>
      <c r="J31" s="45" t="s">
        <v>99</v>
      </c>
      <c r="K31" s="45" t="s">
        <v>100</v>
      </c>
      <c r="L31" s="45" t="s">
        <v>101</v>
      </c>
      <c r="M31" s="107" t="s">
        <v>102</v>
      </c>
      <c r="N31" s="106" t="s">
        <v>151</v>
      </c>
      <c r="O31" s="106" t="s">
        <v>156</v>
      </c>
      <c r="P31" s="106" t="s">
        <v>168</v>
      </c>
      <c r="R31" s="4" t="s">
        <v>150</v>
      </c>
      <c r="S31" s="46" t="s">
        <v>148</v>
      </c>
      <c r="T31" s="46" t="s">
        <v>3</v>
      </c>
      <c r="U31" s="45" t="s">
        <v>93</v>
      </c>
      <c r="V31" s="46" t="s">
        <v>94</v>
      </c>
      <c r="W31" s="46" t="s">
        <v>95</v>
      </c>
      <c r="X31" s="45" t="s">
        <v>96</v>
      </c>
      <c r="Y31" s="45" t="s">
        <v>97</v>
      </c>
      <c r="Z31" s="45" t="s">
        <v>98</v>
      </c>
      <c r="AA31" s="45" t="s">
        <v>99</v>
      </c>
      <c r="AB31" s="45" t="s">
        <v>100</v>
      </c>
      <c r="AC31" s="45" t="s">
        <v>101</v>
      </c>
      <c r="AD31" s="45" t="s">
        <v>102</v>
      </c>
    </row>
    <row r="32" spans="1:30" ht="14.45" customHeight="1" x14ac:dyDescent="0.3">
      <c r="A32" s="3">
        <v>1</v>
      </c>
      <c r="B32" s="44">
        <f>B13</f>
        <v>9859</v>
      </c>
      <c r="C32" s="44">
        <f>C13</f>
        <v>6</v>
      </c>
      <c r="D32" s="44">
        <f>D13</f>
        <v>2113</v>
      </c>
      <c r="E32" s="44">
        <f>G13</f>
        <v>1553</v>
      </c>
      <c r="F32" s="44">
        <f>J13</f>
        <v>1541</v>
      </c>
      <c r="G32" s="44">
        <f>M13</f>
        <v>1541</v>
      </c>
      <c r="H32" s="44">
        <f>D32+E32-K23</f>
        <v>3004</v>
      </c>
      <c r="I32" s="44">
        <f>D32+F32-L23</f>
        <v>2995</v>
      </c>
      <c r="J32" s="44">
        <f>D32+G32-M23</f>
        <v>2995</v>
      </c>
      <c r="K32" s="44">
        <f>E32+F32-L24</f>
        <v>1556</v>
      </c>
      <c r="L32" s="44">
        <f>E32+G32-M24</f>
        <v>1556</v>
      </c>
      <c r="M32" s="108">
        <f>F32+G32-M25</f>
        <v>1541</v>
      </c>
      <c r="N32" s="60">
        <v>0.1</v>
      </c>
      <c r="O32" s="60">
        <f>D32/C32</f>
        <v>352.16666666666669</v>
      </c>
      <c r="P32" s="60">
        <f>C32/B32</f>
        <v>6.0858099198701689E-4</v>
      </c>
      <c r="R32" s="3">
        <v>1</v>
      </c>
      <c r="S32" s="44">
        <f>B13</f>
        <v>9859</v>
      </c>
      <c r="T32" s="44">
        <f>C13</f>
        <v>6</v>
      </c>
      <c r="U32" s="44">
        <f>T13</f>
        <v>2196</v>
      </c>
      <c r="V32" s="44">
        <f>W13</f>
        <v>1536</v>
      </c>
      <c r="W32" s="44">
        <f>Z13</f>
        <v>1522</v>
      </c>
      <c r="X32" s="44">
        <f>AC13</f>
        <v>1522</v>
      </c>
      <c r="Y32" s="44">
        <f>U32+V32-AA23</f>
        <v>2340</v>
      </c>
      <c r="Z32" s="44">
        <f>U32+W32-AB23</f>
        <v>2340</v>
      </c>
      <c r="AA32" s="44">
        <f>U32+X32-AC23</f>
        <v>2340</v>
      </c>
      <c r="AB32" s="44">
        <f>V32+W32-AB24</f>
        <v>1538</v>
      </c>
      <c r="AC32" s="44">
        <f>V32+X32-AC24</f>
        <v>1538</v>
      </c>
      <c r="AD32" s="44">
        <f>W32+X32-AC25</f>
        <v>1522</v>
      </c>
    </row>
    <row r="33" spans="1:30" ht="14.45" customHeight="1" x14ac:dyDescent="0.3">
      <c r="A33" s="3">
        <v>0.5</v>
      </c>
      <c r="B33" s="44">
        <f>B12</f>
        <v>9999</v>
      </c>
      <c r="C33" s="44">
        <f>C12</f>
        <v>445</v>
      </c>
      <c r="D33" s="44">
        <f>D12</f>
        <v>7566</v>
      </c>
      <c r="E33" s="44">
        <f>G12</f>
        <v>5920</v>
      </c>
      <c r="F33" s="44">
        <f>J12</f>
        <v>5779</v>
      </c>
      <c r="G33" s="44">
        <f>M12</f>
        <v>5777</v>
      </c>
      <c r="H33" s="44">
        <f>D33+E33-D23</f>
        <v>8189</v>
      </c>
      <c r="I33" s="44">
        <f>D33+F33-E23</f>
        <v>8170</v>
      </c>
      <c r="J33" s="44">
        <f>D33+G33-F23</f>
        <v>8170</v>
      </c>
      <c r="K33" s="44">
        <f>E33+F33-E24</f>
        <v>5982</v>
      </c>
      <c r="L33" s="44">
        <f>E33+G33-F24</f>
        <v>5982</v>
      </c>
      <c r="M33" s="108">
        <f>F33+G33-F25</f>
        <v>5779</v>
      </c>
      <c r="N33" s="60">
        <v>0.2</v>
      </c>
      <c r="O33" s="60">
        <f t="shared" ref="O33:O35" si="2">D33/C33</f>
        <v>17.002247191011236</v>
      </c>
      <c r="P33" s="60">
        <f t="shared" ref="P33:P35" si="3">C33/B33</f>
        <v>4.4504450445044502E-2</v>
      </c>
      <c r="R33" s="3">
        <v>0.5</v>
      </c>
      <c r="S33" s="44">
        <f>B12</f>
        <v>9999</v>
      </c>
      <c r="T33" s="44">
        <f>C12</f>
        <v>445</v>
      </c>
      <c r="U33" s="44">
        <f>T12</f>
        <v>7304</v>
      </c>
      <c r="V33" s="44">
        <f>W12</f>
        <v>5910</v>
      </c>
      <c r="W33" s="44">
        <f>Z12</f>
        <v>5788</v>
      </c>
      <c r="X33" s="44">
        <f>AC12</f>
        <v>5787</v>
      </c>
      <c r="Y33" s="44">
        <f>U33+V33-T23</f>
        <v>7780</v>
      </c>
      <c r="Z33" s="44">
        <f>U33+W33-U23</f>
        <v>7773</v>
      </c>
      <c r="AA33" s="44">
        <f>U33+X33-V23</f>
        <v>7773</v>
      </c>
      <c r="AB33" s="44">
        <f>V33+W33-U24</f>
        <v>5968</v>
      </c>
      <c r="AC33" s="44">
        <f>V33+X33-V24</f>
        <v>5968</v>
      </c>
      <c r="AD33" s="44">
        <f>W33+X33-V25</f>
        <v>5788</v>
      </c>
    </row>
    <row r="34" spans="1:30" ht="14.45" customHeight="1" x14ac:dyDescent="0.3">
      <c r="A34" s="3">
        <v>0.2</v>
      </c>
      <c r="B34" s="44">
        <f t="shared" ref="B34:D34" si="4">B11</f>
        <v>10000</v>
      </c>
      <c r="C34" s="44">
        <f t="shared" si="4"/>
        <v>5234</v>
      </c>
      <c r="D34" s="44">
        <f t="shared" si="4"/>
        <v>9139</v>
      </c>
      <c r="E34" s="44">
        <f t="shared" ref="E34" si="5">G11</f>
        <v>8346</v>
      </c>
      <c r="F34" s="44">
        <f t="shared" ref="F34" si="6">J11</f>
        <v>8157</v>
      </c>
      <c r="G34" s="44">
        <f t="shared" ref="G34" si="7">M11</f>
        <v>8157</v>
      </c>
      <c r="H34" s="44">
        <f>D34+E34-K16</f>
        <v>9256</v>
      </c>
      <c r="I34" s="44">
        <f>D34+F34-L16</f>
        <v>9251</v>
      </c>
      <c r="J34" s="44">
        <f>D34+G34-M16</f>
        <v>9250</v>
      </c>
      <c r="K34" s="44">
        <f>E34+F34-L17</f>
        <v>8569</v>
      </c>
      <c r="L34" s="44">
        <f>E34+G34-M17</f>
        <v>8566</v>
      </c>
      <c r="M34" s="108">
        <f>F34+G34-M18</f>
        <v>8162</v>
      </c>
      <c r="N34" s="60">
        <v>0.5</v>
      </c>
      <c r="O34" s="60">
        <f t="shared" si="2"/>
        <v>1.7460833014902559</v>
      </c>
      <c r="P34" s="60">
        <f t="shared" si="3"/>
        <v>0.52339999999999998</v>
      </c>
      <c r="R34" s="3">
        <v>0.2</v>
      </c>
      <c r="S34" s="44">
        <f t="shared" ref="S34" si="8">B11</f>
        <v>10000</v>
      </c>
      <c r="T34" s="44">
        <f t="shared" ref="T34" si="9">C11</f>
        <v>5234</v>
      </c>
      <c r="U34" s="44">
        <f t="shared" ref="U34" si="10">T11</f>
        <v>9053</v>
      </c>
      <c r="V34" s="44">
        <f t="shared" ref="V34" si="11">W11</f>
        <v>8367</v>
      </c>
      <c r="W34" s="44">
        <f t="shared" ref="W34" si="12">Z11</f>
        <v>8187</v>
      </c>
      <c r="X34" s="44">
        <f t="shared" ref="X34" si="13">AC11</f>
        <v>8186</v>
      </c>
      <c r="Y34" s="44">
        <f>U34+V34-AA16</f>
        <v>9279</v>
      </c>
      <c r="Z34" s="44">
        <f>U34+W34-AB16</f>
        <v>9262</v>
      </c>
      <c r="AA34" s="44">
        <f>U34+X34-AC16</f>
        <v>9261</v>
      </c>
      <c r="AB34" s="44">
        <f>V34+W34-AB17</f>
        <v>8609</v>
      </c>
      <c r="AC34" s="44">
        <f>V34+X34-AC17</f>
        <v>8603</v>
      </c>
      <c r="AD34" s="44">
        <f>W34+X34-AC18</f>
        <v>8192</v>
      </c>
    </row>
    <row r="35" spans="1:30" ht="14.45" customHeight="1" x14ac:dyDescent="0.3">
      <c r="A35" s="8">
        <v>0.1</v>
      </c>
      <c r="B35" s="44">
        <f>B10</f>
        <v>9999</v>
      </c>
      <c r="C35" s="44">
        <f>C10</f>
        <v>9804</v>
      </c>
      <c r="D35" s="44">
        <f>D10</f>
        <v>8976</v>
      </c>
      <c r="E35" s="44">
        <f>G10</f>
        <v>8632</v>
      </c>
      <c r="F35" s="44">
        <f>J10</f>
        <v>8624</v>
      </c>
      <c r="G35" s="44">
        <f>M10</f>
        <v>8626</v>
      </c>
      <c r="H35" s="44">
        <f>D35+E35-D16</f>
        <v>9422</v>
      </c>
      <c r="I35" s="44">
        <f>D35+F35-E16</f>
        <v>9414</v>
      </c>
      <c r="J35" s="44">
        <f>D35+G35-F16</f>
        <v>9415</v>
      </c>
      <c r="K35" s="44">
        <f>E35+F35-E17</f>
        <v>8749</v>
      </c>
      <c r="L35" s="44">
        <f>E35+G35-F17</f>
        <v>8748</v>
      </c>
      <c r="M35" s="108">
        <f>F35+G35-F18</f>
        <v>8653</v>
      </c>
      <c r="N35" s="109">
        <v>1</v>
      </c>
      <c r="O35" s="60">
        <f t="shared" si="2"/>
        <v>0.9155446756425949</v>
      </c>
      <c r="P35" s="60">
        <f t="shared" si="3"/>
        <v>0.98049804980498045</v>
      </c>
      <c r="R35" s="8">
        <v>0.1</v>
      </c>
      <c r="S35" s="44">
        <f>B10</f>
        <v>9999</v>
      </c>
      <c r="T35" s="44">
        <f>C10</f>
        <v>9804</v>
      </c>
      <c r="U35" s="44">
        <f>T10</f>
        <v>8632</v>
      </c>
      <c r="V35" s="44">
        <f>W10</f>
        <v>8639</v>
      </c>
      <c r="W35" s="44">
        <f>Z10</f>
        <v>8619</v>
      </c>
      <c r="X35" s="44">
        <f>AC10</f>
        <v>8626</v>
      </c>
      <c r="Y35" s="44">
        <f>U35+V35-T16</f>
        <v>8934</v>
      </c>
      <c r="Z35" s="44">
        <f>U35+W35-U16</f>
        <v>8951</v>
      </c>
      <c r="AA35" s="44">
        <f>U35+X35-V16</f>
        <v>8964</v>
      </c>
      <c r="AB35" s="44">
        <f>V35+W35-U17</f>
        <v>8741</v>
      </c>
      <c r="AC35" s="44">
        <f>V35+X35-V17</f>
        <v>8754</v>
      </c>
      <c r="AD35" s="44">
        <f>W35+X35-V18</f>
        <v>8656</v>
      </c>
    </row>
    <row r="37" spans="1:30" x14ac:dyDescent="0.25">
      <c r="O37" s="60" t="s">
        <v>169</v>
      </c>
    </row>
    <row r="38" spans="1:30" x14ac:dyDescent="0.25">
      <c r="O38" s="60">
        <f>D32/B32</f>
        <v>0.21432193934476113</v>
      </c>
    </row>
    <row r="39" spans="1:30" x14ac:dyDescent="0.25">
      <c r="O39" s="60">
        <f t="shared" ref="O39:O41" si="14">D33/B33</f>
        <v>0.75667566756675664</v>
      </c>
    </row>
    <row r="40" spans="1:30" x14ac:dyDescent="0.25">
      <c r="O40" s="60">
        <f t="shared" si="14"/>
        <v>0.91390000000000005</v>
      </c>
    </row>
    <row r="41" spans="1:30" x14ac:dyDescent="0.25">
      <c r="O41" s="60">
        <f t="shared" si="14"/>
        <v>0.89768976897689767</v>
      </c>
    </row>
  </sheetData>
  <mergeCells count="30">
    <mergeCell ref="Q7:W7"/>
    <mergeCell ref="B5:N5"/>
    <mergeCell ref="C6:D6"/>
    <mergeCell ref="E6:F6"/>
    <mergeCell ref="G6:H6"/>
    <mergeCell ref="I6:J6"/>
    <mergeCell ref="K6:L6"/>
    <mergeCell ref="M6:N6"/>
    <mergeCell ref="A1:A2"/>
    <mergeCell ref="B1:B2"/>
    <mergeCell ref="C1:D2"/>
    <mergeCell ref="E1:F2"/>
    <mergeCell ref="G1:H2"/>
    <mergeCell ref="A3:A4"/>
    <mergeCell ref="C3:D3"/>
    <mergeCell ref="E3:F3"/>
    <mergeCell ref="G3:H3"/>
    <mergeCell ref="I3:J3"/>
    <mergeCell ref="C4:D4"/>
    <mergeCell ref="E4:F4"/>
    <mergeCell ref="G4:H4"/>
    <mergeCell ref="I4:J4"/>
    <mergeCell ref="I1:J2"/>
    <mergeCell ref="M4:N4"/>
    <mergeCell ref="K1:L2"/>
    <mergeCell ref="M1:N2"/>
    <mergeCell ref="O1:O2"/>
    <mergeCell ref="K3:L3"/>
    <mergeCell ref="M3:N3"/>
    <mergeCell ref="K4:L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A33" zoomScaleNormal="100" workbookViewId="0">
      <selection activeCell="J48" sqref="J48:J52"/>
    </sheetView>
  </sheetViews>
  <sheetFormatPr defaultRowHeight="15" x14ac:dyDescent="0.25"/>
  <cols>
    <col min="2" max="2" width="9.7109375" customWidth="1"/>
  </cols>
  <sheetData>
    <row r="1" spans="1:32" x14ac:dyDescent="0.25">
      <c r="A1" s="73" t="s">
        <v>27</v>
      </c>
      <c r="B1" s="75" t="s">
        <v>28</v>
      </c>
      <c r="C1" s="75" t="s">
        <v>29</v>
      </c>
      <c r="D1" s="75"/>
      <c r="E1" s="77" t="s">
        <v>30</v>
      </c>
      <c r="F1" s="78"/>
      <c r="G1" s="75" t="s">
        <v>31</v>
      </c>
      <c r="H1" s="75"/>
      <c r="I1" s="75" t="s">
        <v>32</v>
      </c>
      <c r="J1" s="75"/>
      <c r="K1" s="75" t="s">
        <v>33</v>
      </c>
      <c r="L1" s="75"/>
      <c r="M1" s="75" t="s">
        <v>34</v>
      </c>
      <c r="N1" s="75"/>
      <c r="O1" s="86" t="s">
        <v>35</v>
      </c>
    </row>
    <row r="2" spans="1:32" x14ac:dyDescent="0.25">
      <c r="A2" s="74"/>
      <c r="B2" s="76"/>
      <c r="C2" s="76"/>
      <c r="D2" s="76"/>
      <c r="E2" s="79"/>
      <c r="F2" s="80"/>
      <c r="G2" s="76"/>
      <c r="H2" s="76"/>
      <c r="I2" s="76"/>
      <c r="J2" s="76"/>
      <c r="K2" s="76"/>
      <c r="L2" s="76"/>
      <c r="M2" s="76"/>
      <c r="N2" s="76"/>
      <c r="O2" s="87"/>
      <c r="Q2" t="s">
        <v>36</v>
      </c>
    </row>
    <row r="3" spans="1:32" x14ac:dyDescent="0.25">
      <c r="A3" s="81" t="s">
        <v>37</v>
      </c>
      <c r="B3" s="3"/>
      <c r="C3" s="83"/>
      <c r="D3" s="83"/>
      <c r="E3" s="84"/>
      <c r="F3" s="85"/>
      <c r="G3" s="83"/>
      <c r="H3" s="83"/>
      <c r="I3" s="83"/>
      <c r="J3" s="83"/>
      <c r="K3" s="83"/>
      <c r="L3" s="83"/>
      <c r="M3" s="83"/>
      <c r="N3" s="83"/>
      <c r="O3" s="31"/>
    </row>
    <row r="4" spans="1:32" ht="15.75" thickBot="1" x14ac:dyDescent="0.3">
      <c r="A4" s="82"/>
      <c r="B4" s="32" t="s">
        <v>38</v>
      </c>
      <c r="C4" s="70" t="s">
        <v>39</v>
      </c>
      <c r="D4" s="70"/>
      <c r="E4" s="71" t="s">
        <v>40</v>
      </c>
      <c r="F4" s="72"/>
      <c r="G4" s="70" t="s">
        <v>41</v>
      </c>
      <c r="H4" s="70"/>
      <c r="I4" s="70" t="s">
        <v>42</v>
      </c>
      <c r="J4" s="70"/>
      <c r="K4" s="70" t="s">
        <v>43</v>
      </c>
      <c r="L4" s="70"/>
      <c r="M4" s="70">
        <v>10000</v>
      </c>
      <c r="N4" s="70"/>
      <c r="O4" s="33"/>
    </row>
    <row r="5" spans="1:32" ht="14.45" x14ac:dyDescent="0.3">
      <c r="B5" s="68" t="s">
        <v>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32" thickBot="1" x14ac:dyDescent="0.35">
      <c r="B6" s="32" t="s">
        <v>38</v>
      </c>
      <c r="C6" s="70" t="s">
        <v>39</v>
      </c>
      <c r="D6" s="70"/>
      <c r="E6" s="71" t="s">
        <v>40</v>
      </c>
      <c r="F6" s="72"/>
      <c r="G6" s="70" t="s">
        <v>41</v>
      </c>
      <c r="H6" s="70"/>
      <c r="I6" s="70" t="s">
        <v>42</v>
      </c>
      <c r="J6" s="70"/>
      <c r="K6" s="70" t="s">
        <v>43</v>
      </c>
      <c r="L6" s="70"/>
      <c r="M6" s="70">
        <v>1000000</v>
      </c>
      <c r="N6" s="70"/>
    </row>
    <row r="7" spans="1:32" ht="14.45" x14ac:dyDescent="0.3">
      <c r="B7" s="1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R7" s="88" t="s">
        <v>92</v>
      </c>
      <c r="S7" s="89"/>
      <c r="T7" s="89"/>
      <c r="U7" s="89"/>
      <c r="V7" s="89"/>
      <c r="W7" s="89"/>
      <c r="X7" s="89"/>
    </row>
    <row r="8" spans="1:32" thickBot="1" x14ac:dyDescent="0.35">
      <c r="A8" t="s">
        <v>11</v>
      </c>
      <c r="F8" s="5" t="s">
        <v>1</v>
      </c>
      <c r="R8" t="s">
        <v>11</v>
      </c>
      <c r="W8" s="5" t="s">
        <v>1</v>
      </c>
    </row>
    <row r="9" spans="1:32" ht="43.9" thickBot="1" x14ac:dyDescent="0.35">
      <c r="A9" s="4" t="s">
        <v>12</v>
      </c>
      <c r="B9" s="6" t="s">
        <v>2</v>
      </c>
      <c r="C9" s="6" t="s">
        <v>3</v>
      </c>
      <c r="D9" s="7" t="s">
        <v>6</v>
      </c>
      <c r="E9" s="6" t="s">
        <v>7</v>
      </c>
      <c r="F9" s="6" t="s">
        <v>4</v>
      </c>
      <c r="G9" s="7" t="s">
        <v>9</v>
      </c>
      <c r="H9" s="6" t="s">
        <v>7</v>
      </c>
      <c r="I9" s="6" t="s">
        <v>4</v>
      </c>
      <c r="J9" s="7" t="s">
        <v>8</v>
      </c>
      <c r="K9" s="6" t="s">
        <v>7</v>
      </c>
      <c r="L9" s="6" t="s">
        <v>4</v>
      </c>
      <c r="M9" s="7" t="s">
        <v>10</v>
      </c>
      <c r="N9" s="6" t="s">
        <v>7</v>
      </c>
      <c r="O9" s="6" t="s">
        <v>4</v>
      </c>
      <c r="R9" s="4" t="s">
        <v>12</v>
      </c>
      <c r="S9" s="6" t="s">
        <v>2</v>
      </c>
      <c r="T9" s="6" t="s">
        <v>3</v>
      </c>
      <c r="U9" s="7" t="s">
        <v>6</v>
      </c>
      <c r="V9" s="6" t="s">
        <v>7</v>
      </c>
      <c r="W9" s="6" t="s">
        <v>4</v>
      </c>
      <c r="X9" s="7" t="s">
        <v>9</v>
      </c>
      <c r="Y9" s="6" t="s">
        <v>7</v>
      </c>
      <c r="Z9" s="6" t="s">
        <v>4</v>
      </c>
      <c r="AA9" s="7" t="s">
        <v>8</v>
      </c>
      <c r="AB9" s="6" t="s">
        <v>7</v>
      </c>
      <c r="AC9" s="6" t="s">
        <v>4</v>
      </c>
      <c r="AD9" s="7" t="s">
        <v>10</v>
      </c>
      <c r="AE9" s="6" t="s">
        <v>7</v>
      </c>
      <c r="AF9" s="6" t="s">
        <v>4</v>
      </c>
    </row>
    <row r="10" spans="1:32" ht="14.45" x14ac:dyDescent="0.3">
      <c r="A10" s="8">
        <v>0.01</v>
      </c>
      <c r="B10" s="43">
        <v>9986</v>
      </c>
      <c r="C10" s="9">
        <v>278</v>
      </c>
      <c r="D10" s="9">
        <v>2423</v>
      </c>
      <c r="E10" s="9">
        <v>2151</v>
      </c>
      <c r="F10" s="9">
        <v>272</v>
      </c>
      <c r="G10" s="9">
        <v>6086</v>
      </c>
      <c r="H10" s="9">
        <v>5837</v>
      </c>
      <c r="I10" s="9">
        <v>249</v>
      </c>
      <c r="J10" s="9">
        <v>5166</v>
      </c>
      <c r="K10" s="9">
        <v>5004</v>
      </c>
      <c r="L10" s="9">
        <v>162</v>
      </c>
      <c r="M10" s="43">
        <v>69</v>
      </c>
      <c r="N10" s="9">
        <v>66</v>
      </c>
      <c r="O10" s="9">
        <v>3</v>
      </c>
      <c r="R10" s="8">
        <v>0.01</v>
      </c>
      <c r="S10" s="43">
        <f>B10</f>
        <v>9986</v>
      </c>
      <c r="T10" s="9">
        <f>C10</f>
        <v>278</v>
      </c>
      <c r="U10" s="9">
        <v>2136</v>
      </c>
      <c r="V10" s="9">
        <v>2064</v>
      </c>
      <c r="W10" s="9">
        <v>72</v>
      </c>
      <c r="X10" s="9">
        <v>1145</v>
      </c>
      <c r="Y10" s="9">
        <v>1103</v>
      </c>
      <c r="Z10" s="9">
        <v>42</v>
      </c>
      <c r="AA10" s="9">
        <v>1076</v>
      </c>
      <c r="AB10" s="9">
        <v>1035</v>
      </c>
      <c r="AC10" s="9">
        <v>41</v>
      </c>
      <c r="AD10" s="9">
        <v>1073</v>
      </c>
      <c r="AE10" s="9">
        <v>1032</v>
      </c>
      <c r="AF10" s="9">
        <v>41</v>
      </c>
    </row>
    <row r="11" spans="1:32" ht="14.45" x14ac:dyDescent="0.3">
      <c r="A11" s="3">
        <v>0.1</v>
      </c>
      <c r="B11" s="11">
        <v>9859</v>
      </c>
      <c r="C11" s="10">
        <v>6</v>
      </c>
      <c r="D11" s="10">
        <v>2113</v>
      </c>
      <c r="E11" s="10">
        <v>2108</v>
      </c>
      <c r="F11" s="10">
        <v>5</v>
      </c>
      <c r="G11" s="10">
        <v>1553</v>
      </c>
      <c r="H11" s="10">
        <v>1552</v>
      </c>
      <c r="I11" s="10">
        <v>1</v>
      </c>
      <c r="J11" s="10">
        <v>1541</v>
      </c>
      <c r="K11" s="10">
        <v>1540</v>
      </c>
      <c r="L11" s="11">
        <v>1</v>
      </c>
      <c r="M11" s="10">
        <v>1541</v>
      </c>
      <c r="N11" s="11">
        <v>1540</v>
      </c>
      <c r="O11" s="11">
        <v>1</v>
      </c>
      <c r="R11" s="3">
        <v>0.1</v>
      </c>
      <c r="S11" s="43">
        <f t="shared" ref="S11:S14" si="0">B11</f>
        <v>9859</v>
      </c>
      <c r="T11" s="9">
        <f t="shared" ref="T11:T14" si="1">C11</f>
        <v>6</v>
      </c>
      <c r="U11" s="11">
        <v>2196</v>
      </c>
      <c r="V11" s="11">
        <v>2192</v>
      </c>
      <c r="W11" s="11">
        <v>4</v>
      </c>
      <c r="X11" s="11">
        <v>1536</v>
      </c>
      <c r="Y11" s="11">
        <v>1534</v>
      </c>
      <c r="Z11" s="11">
        <v>2</v>
      </c>
      <c r="AA11" s="11">
        <v>1522</v>
      </c>
      <c r="AB11" s="11">
        <v>1520</v>
      </c>
      <c r="AC11" s="11">
        <v>2</v>
      </c>
      <c r="AD11" s="11">
        <v>1522</v>
      </c>
      <c r="AE11" s="11">
        <v>1520</v>
      </c>
      <c r="AF11" s="11">
        <v>2</v>
      </c>
    </row>
    <row r="12" spans="1:32" ht="14.45" x14ac:dyDescent="0.3">
      <c r="A12" s="3">
        <v>0.2</v>
      </c>
      <c r="B12" s="11">
        <v>8018</v>
      </c>
      <c r="C12" s="11">
        <v>2</v>
      </c>
      <c r="D12" s="11">
        <v>1248</v>
      </c>
      <c r="E12" s="11">
        <v>1246</v>
      </c>
      <c r="F12" s="11">
        <v>2</v>
      </c>
      <c r="G12" s="11">
        <v>1102</v>
      </c>
      <c r="H12" s="11">
        <v>1101</v>
      </c>
      <c r="I12" s="11">
        <v>1</v>
      </c>
      <c r="J12" s="11">
        <v>1094</v>
      </c>
      <c r="K12" s="11">
        <v>1093</v>
      </c>
      <c r="L12" s="11">
        <v>1</v>
      </c>
      <c r="M12" s="11">
        <v>1094</v>
      </c>
      <c r="N12" s="11">
        <v>1093</v>
      </c>
      <c r="O12" s="11">
        <v>1</v>
      </c>
      <c r="R12" s="3">
        <v>0.2</v>
      </c>
      <c r="S12" s="43">
        <f t="shared" si="0"/>
        <v>8018</v>
      </c>
      <c r="T12" s="9">
        <f t="shared" si="1"/>
        <v>2</v>
      </c>
      <c r="U12" s="10">
        <v>1226</v>
      </c>
      <c r="V12" s="10">
        <v>1224</v>
      </c>
      <c r="W12" s="10">
        <v>2</v>
      </c>
      <c r="X12" s="10">
        <v>1083</v>
      </c>
      <c r="Y12" s="10">
        <v>1082</v>
      </c>
      <c r="Z12" s="10">
        <v>1</v>
      </c>
      <c r="AA12" s="10">
        <v>1078</v>
      </c>
      <c r="AB12" s="10">
        <v>1077</v>
      </c>
      <c r="AC12" s="11">
        <v>1</v>
      </c>
      <c r="AD12" s="10">
        <v>1078</v>
      </c>
      <c r="AE12" s="11">
        <v>1077</v>
      </c>
      <c r="AF12" s="11">
        <v>1</v>
      </c>
    </row>
    <row r="13" spans="1:32" ht="14.45" x14ac:dyDescent="0.3">
      <c r="A13" s="3">
        <v>0.5</v>
      </c>
      <c r="B13" s="11">
        <v>163</v>
      </c>
      <c r="C13" s="11">
        <v>0</v>
      </c>
      <c r="D13" s="11">
        <v>12</v>
      </c>
      <c r="E13" s="12">
        <v>12</v>
      </c>
      <c r="F13" s="11">
        <v>0</v>
      </c>
      <c r="G13" s="11">
        <v>23</v>
      </c>
      <c r="H13" s="11">
        <v>23</v>
      </c>
      <c r="I13" s="11">
        <v>0</v>
      </c>
      <c r="J13" s="11">
        <v>24</v>
      </c>
      <c r="K13" s="11">
        <v>24</v>
      </c>
      <c r="L13" s="11">
        <v>0</v>
      </c>
      <c r="M13" s="11">
        <v>24</v>
      </c>
      <c r="N13" s="11">
        <v>24</v>
      </c>
      <c r="O13" s="11">
        <v>0</v>
      </c>
      <c r="R13" s="3">
        <v>0.5</v>
      </c>
      <c r="S13" s="43">
        <f t="shared" si="0"/>
        <v>163</v>
      </c>
      <c r="T13" s="9">
        <f t="shared" si="1"/>
        <v>0</v>
      </c>
      <c r="U13" s="10">
        <v>12</v>
      </c>
      <c r="V13" s="12">
        <v>12</v>
      </c>
      <c r="W13" s="10">
        <v>0</v>
      </c>
      <c r="X13" s="10">
        <v>22</v>
      </c>
      <c r="Y13" s="10">
        <v>22</v>
      </c>
      <c r="Z13" s="10">
        <v>0</v>
      </c>
      <c r="AA13" s="10">
        <v>23</v>
      </c>
      <c r="AB13" s="10">
        <v>23</v>
      </c>
      <c r="AC13" s="10">
        <v>0</v>
      </c>
      <c r="AD13" s="10">
        <v>23</v>
      </c>
      <c r="AE13" s="10">
        <v>23</v>
      </c>
      <c r="AF13" s="10">
        <v>0</v>
      </c>
    </row>
    <row r="14" spans="1:32" ht="14.45" x14ac:dyDescent="0.3">
      <c r="A14" s="3">
        <v>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R14" s="3">
        <v>1</v>
      </c>
      <c r="S14" s="43">
        <f t="shared" si="0"/>
        <v>0</v>
      </c>
      <c r="T14" s="9">
        <f t="shared" si="1"/>
        <v>0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7" spans="2:30" ht="14.45" x14ac:dyDescent="0.3">
      <c r="B17" t="s">
        <v>107</v>
      </c>
      <c r="C17" s="30" t="s">
        <v>47</v>
      </c>
      <c r="D17" s="30" t="s">
        <v>48</v>
      </c>
      <c r="E17" s="30" t="s">
        <v>49</v>
      </c>
      <c r="F17" s="30" t="s">
        <v>50</v>
      </c>
      <c r="G17" s="30"/>
      <c r="I17" t="s">
        <v>108</v>
      </c>
      <c r="J17" s="30" t="s">
        <v>47</v>
      </c>
      <c r="K17" s="30" t="s">
        <v>48</v>
      </c>
      <c r="L17" s="30" t="s">
        <v>49</v>
      </c>
      <c r="M17" s="30" t="s">
        <v>50</v>
      </c>
      <c r="N17" s="30"/>
      <c r="R17" t="s">
        <v>107</v>
      </c>
      <c r="S17" s="30" t="s">
        <v>47</v>
      </c>
      <c r="T17" s="30" t="s">
        <v>48</v>
      </c>
      <c r="U17" s="30" t="s">
        <v>49</v>
      </c>
      <c r="V17" s="30" t="s">
        <v>50</v>
      </c>
      <c r="W17" s="30"/>
      <c r="Y17" t="s">
        <v>108</v>
      </c>
      <c r="Z17" s="30" t="s">
        <v>47</v>
      </c>
      <c r="AA17" s="30" t="s">
        <v>48</v>
      </c>
      <c r="AB17" s="30" t="s">
        <v>49</v>
      </c>
      <c r="AC17" s="30" t="s">
        <v>50</v>
      </c>
      <c r="AD17" s="30"/>
    </row>
    <row r="18" spans="2:30" thickBot="1" x14ac:dyDescent="0.35">
      <c r="B18" s="3" t="s">
        <v>51</v>
      </c>
      <c r="C18" s="34">
        <f>D10</f>
        <v>2423</v>
      </c>
      <c r="D18">
        <v>2157</v>
      </c>
      <c r="E18">
        <v>1490</v>
      </c>
      <c r="F18">
        <v>27</v>
      </c>
      <c r="G18" s="38"/>
      <c r="I18" s="3" t="s">
        <v>51</v>
      </c>
      <c r="J18" s="34">
        <f>D11</f>
        <v>2113</v>
      </c>
      <c r="K18">
        <v>662</v>
      </c>
      <c r="L18">
        <v>659</v>
      </c>
      <c r="M18">
        <v>659</v>
      </c>
      <c r="N18" s="38"/>
      <c r="R18" s="3" t="s">
        <v>51</v>
      </c>
      <c r="S18" s="34">
        <f>U10</f>
        <v>2136</v>
      </c>
      <c r="T18">
        <v>1085</v>
      </c>
      <c r="U18">
        <v>1020</v>
      </c>
      <c r="V18">
        <v>1019</v>
      </c>
      <c r="W18" s="38"/>
      <c r="Y18" s="3" t="s">
        <v>51</v>
      </c>
      <c r="Z18" s="34">
        <f>U11</f>
        <v>2196</v>
      </c>
      <c r="AA18">
        <v>1392</v>
      </c>
      <c r="AB18">
        <v>1378</v>
      </c>
      <c r="AC18">
        <v>1378</v>
      </c>
      <c r="AD18" s="38"/>
    </row>
    <row r="19" spans="2:30" thickBot="1" x14ac:dyDescent="0.35">
      <c r="B19" s="3" t="s">
        <v>48</v>
      </c>
      <c r="D19" s="4">
        <f>G10</f>
        <v>6086</v>
      </c>
      <c r="E19">
        <v>3988</v>
      </c>
      <c r="F19">
        <v>60</v>
      </c>
      <c r="G19" s="38"/>
      <c r="I19" s="3" t="s">
        <v>48</v>
      </c>
      <c r="K19" s="4">
        <f>G11</f>
        <v>1553</v>
      </c>
      <c r="L19">
        <v>1538</v>
      </c>
      <c r="M19">
        <v>1538</v>
      </c>
      <c r="N19" s="38"/>
      <c r="R19" s="3" t="s">
        <v>48</v>
      </c>
      <c r="T19" s="4">
        <f>X10</f>
        <v>1145</v>
      </c>
      <c r="U19">
        <v>1068</v>
      </c>
      <c r="V19">
        <v>1067</v>
      </c>
      <c r="W19" s="38"/>
      <c r="Y19" s="3" t="s">
        <v>48</v>
      </c>
      <c r="AA19" s="4">
        <f>X11</f>
        <v>1536</v>
      </c>
      <c r="AB19">
        <v>1520</v>
      </c>
      <c r="AC19">
        <v>1520</v>
      </c>
      <c r="AD19" s="38"/>
    </row>
    <row r="20" spans="2:30" thickBot="1" x14ac:dyDescent="0.35">
      <c r="B20" s="37" t="s">
        <v>49</v>
      </c>
      <c r="E20" s="4">
        <f>J10</f>
        <v>5166</v>
      </c>
      <c r="F20">
        <v>65</v>
      </c>
      <c r="G20" s="38"/>
      <c r="I20" s="37" t="s">
        <v>49</v>
      </c>
      <c r="L20" s="4">
        <f>J11</f>
        <v>1541</v>
      </c>
      <c r="M20">
        <v>1541</v>
      </c>
      <c r="N20" s="38"/>
      <c r="R20" s="37" t="s">
        <v>49</v>
      </c>
      <c r="U20" s="4">
        <f>AA10</f>
        <v>1076</v>
      </c>
      <c r="V20">
        <v>1072</v>
      </c>
      <c r="W20" s="38"/>
      <c r="Y20" s="37" t="s">
        <v>49</v>
      </c>
      <c r="AB20" s="4">
        <f>AA11</f>
        <v>1522</v>
      </c>
      <c r="AC20">
        <v>1522</v>
      </c>
      <c r="AD20" s="38"/>
    </row>
    <row r="21" spans="2:30" thickBot="1" x14ac:dyDescent="0.35">
      <c r="B21" s="37" t="s">
        <v>50</v>
      </c>
      <c r="E21" s="1"/>
      <c r="F21" s="4">
        <f>M10</f>
        <v>69</v>
      </c>
      <c r="G21" s="38"/>
      <c r="I21" s="37" t="s">
        <v>50</v>
      </c>
      <c r="L21" s="1"/>
      <c r="M21" s="4">
        <f>M11</f>
        <v>1541</v>
      </c>
      <c r="N21" s="38"/>
      <c r="R21" s="37" t="s">
        <v>50</v>
      </c>
      <c r="U21" s="1"/>
      <c r="V21" s="4">
        <f>AD10</f>
        <v>1073</v>
      </c>
      <c r="W21" s="38"/>
      <c r="Y21" s="37" t="s">
        <v>50</v>
      </c>
      <c r="AB21" s="1"/>
      <c r="AC21" s="4">
        <f>AD11</f>
        <v>1522</v>
      </c>
      <c r="AD21" s="38"/>
    </row>
    <row r="22" spans="2:30" ht="14.45" x14ac:dyDescent="0.3">
      <c r="B22" s="37"/>
      <c r="E22" s="1"/>
      <c r="G22" s="35"/>
      <c r="I22" s="37"/>
      <c r="L22" s="1"/>
      <c r="N22" s="35"/>
      <c r="R22" s="37"/>
      <c r="U22" s="1"/>
      <c r="W22" s="35"/>
      <c r="Y22" s="37"/>
      <c r="AB22" s="1"/>
      <c r="AD22" s="35"/>
    </row>
    <row r="25" spans="2:30" ht="14.45" x14ac:dyDescent="0.3">
      <c r="B25" t="s">
        <v>109</v>
      </c>
      <c r="C25" s="30" t="s">
        <v>47</v>
      </c>
      <c r="D25" s="30" t="s">
        <v>48</v>
      </c>
      <c r="E25" s="30" t="s">
        <v>49</v>
      </c>
      <c r="F25" s="30" t="s">
        <v>50</v>
      </c>
      <c r="G25" s="30"/>
      <c r="I25" t="s">
        <v>110</v>
      </c>
      <c r="J25" s="30" t="s">
        <v>47</v>
      </c>
      <c r="K25" s="30" t="s">
        <v>48</v>
      </c>
      <c r="L25" s="30" t="s">
        <v>49</v>
      </c>
      <c r="M25" s="30" t="s">
        <v>50</v>
      </c>
      <c r="N25" s="30"/>
      <c r="R25" t="s">
        <v>109</v>
      </c>
      <c r="S25" s="30" t="s">
        <v>47</v>
      </c>
      <c r="T25" s="30" t="s">
        <v>48</v>
      </c>
      <c r="U25" s="30" t="s">
        <v>49</v>
      </c>
      <c r="V25" s="30" t="s">
        <v>50</v>
      </c>
      <c r="W25" s="30"/>
      <c r="Y25" t="s">
        <v>110</v>
      </c>
      <c r="Z25" s="30" t="s">
        <v>47</v>
      </c>
      <c r="AA25" s="30" t="s">
        <v>48</v>
      </c>
      <c r="AB25" s="30" t="s">
        <v>49</v>
      </c>
      <c r="AC25" s="30" t="s">
        <v>50</v>
      </c>
      <c r="AD25" s="30"/>
    </row>
    <row r="26" spans="2:30" thickBot="1" x14ac:dyDescent="0.35">
      <c r="B26" s="3" t="s">
        <v>51</v>
      </c>
      <c r="C26" s="34">
        <f>D12</f>
        <v>1248</v>
      </c>
      <c r="D26">
        <v>909</v>
      </c>
      <c r="E26">
        <v>901</v>
      </c>
      <c r="F26">
        <v>901</v>
      </c>
      <c r="G26" s="38"/>
      <c r="I26" s="3" t="s">
        <v>51</v>
      </c>
      <c r="J26" s="34">
        <f>D13</f>
        <v>12</v>
      </c>
      <c r="K26">
        <v>11</v>
      </c>
      <c r="L26">
        <v>11</v>
      </c>
      <c r="M26">
        <v>11</v>
      </c>
      <c r="N26" s="38"/>
      <c r="R26" s="3" t="s">
        <v>51</v>
      </c>
      <c r="S26" s="34">
        <f>U12</f>
        <v>1226</v>
      </c>
      <c r="T26">
        <v>901</v>
      </c>
      <c r="U26">
        <v>897</v>
      </c>
      <c r="V26">
        <v>897</v>
      </c>
      <c r="W26" s="38"/>
      <c r="Y26" s="3" t="s">
        <v>51</v>
      </c>
      <c r="Z26" s="34">
        <f>U13</f>
        <v>12</v>
      </c>
      <c r="AA26">
        <v>11</v>
      </c>
      <c r="AB26">
        <v>11</v>
      </c>
      <c r="AC26">
        <v>11</v>
      </c>
      <c r="AD26" s="38"/>
    </row>
    <row r="27" spans="2:30" thickBot="1" x14ac:dyDescent="0.35">
      <c r="B27" s="3" t="s">
        <v>48</v>
      </c>
      <c r="D27" s="4">
        <f>G12</f>
        <v>1102</v>
      </c>
      <c r="E27">
        <v>1092</v>
      </c>
      <c r="F27">
        <v>1092</v>
      </c>
      <c r="G27" s="38"/>
      <c r="I27" s="3" t="s">
        <v>48</v>
      </c>
      <c r="K27" s="4">
        <f>G13</f>
        <v>23</v>
      </c>
      <c r="L27">
        <v>22</v>
      </c>
      <c r="M27">
        <v>22</v>
      </c>
      <c r="N27" s="38"/>
      <c r="R27" s="3" t="s">
        <v>48</v>
      </c>
      <c r="T27" s="4">
        <f>X12</f>
        <v>1083</v>
      </c>
      <c r="U27">
        <v>1077</v>
      </c>
      <c r="V27">
        <v>1077</v>
      </c>
      <c r="W27" s="38"/>
      <c r="Y27" s="3" t="s">
        <v>48</v>
      </c>
      <c r="AA27" s="4">
        <f>X13</f>
        <v>22</v>
      </c>
      <c r="AB27">
        <v>22</v>
      </c>
      <c r="AC27">
        <v>22</v>
      </c>
      <c r="AD27" s="38"/>
    </row>
    <row r="28" spans="2:30" thickBot="1" x14ac:dyDescent="0.35">
      <c r="B28" s="37" t="s">
        <v>49</v>
      </c>
      <c r="E28" s="4">
        <f>J12</f>
        <v>1094</v>
      </c>
      <c r="F28">
        <v>1094</v>
      </c>
      <c r="G28" s="38"/>
      <c r="I28" s="37" t="s">
        <v>49</v>
      </c>
      <c r="L28" s="4">
        <f>J13</f>
        <v>24</v>
      </c>
      <c r="M28">
        <v>24</v>
      </c>
      <c r="N28" s="38"/>
      <c r="R28" s="37" t="s">
        <v>49</v>
      </c>
      <c r="U28" s="4">
        <f>AA12</f>
        <v>1078</v>
      </c>
      <c r="V28">
        <v>1078</v>
      </c>
      <c r="W28" s="38"/>
      <c r="Y28" s="37" t="s">
        <v>49</v>
      </c>
      <c r="AB28" s="4">
        <f>AA13</f>
        <v>23</v>
      </c>
      <c r="AC28">
        <v>23</v>
      </c>
      <c r="AD28" s="38"/>
    </row>
    <row r="29" spans="2:30" thickBot="1" x14ac:dyDescent="0.35">
      <c r="B29" s="37" t="s">
        <v>50</v>
      </c>
      <c r="E29" s="1"/>
      <c r="F29" s="4">
        <f>M12</f>
        <v>1094</v>
      </c>
      <c r="G29" s="38"/>
      <c r="I29" s="37" t="s">
        <v>50</v>
      </c>
      <c r="L29" s="1"/>
      <c r="M29" s="4">
        <f>M13</f>
        <v>24</v>
      </c>
      <c r="N29" s="38"/>
      <c r="R29" s="37" t="s">
        <v>50</v>
      </c>
      <c r="U29" s="1"/>
      <c r="V29" s="4">
        <f>AD12</f>
        <v>1078</v>
      </c>
      <c r="W29" s="38"/>
      <c r="Y29" s="37" t="s">
        <v>50</v>
      </c>
      <c r="AB29" s="1"/>
      <c r="AC29" s="4">
        <f>AD13</f>
        <v>23</v>
      </c>
      <c r="AD29" s="38"/>
    </row>
    <row r="30" spans="2:30" ht="14.45" x14ac:dyDescent="0.3">
      <c r="B30" s="37"/>
      <c r="E30" s="1"/>
      <c r="G30" s="35"/>
      <c r="I30" s="37"/>
      <c r="L30" s="1"/>
      <c r="N30" s="35"/>
      <c r="R30" s="37"/>
      <c r="U30" s="1"/>
      <c r="W30" s="35"/>
      <c r="Y30" s="37"/>
      <c r="AB30" s="1"/>
      <c r="AD30" s="35"/>
    </row>
    <row r="33" spans="1:30" ht="14.45" x14ac:dyDescent="0.3">
      <c r="B33" t="s">
        <v>111</v>
      </c>
      <c r="C33" s="30" t="s">
        <v>47</v>
      </c>
      <c r="D33" s="30" t="s">
        <v>48</v>
      </c>
      <c r="E33" s="30" t="s">
        <v>49</v>
      </c>
      <c r="F33" s="30" t="s">
        <v>50</v>
      </c>
      <c r="G33" s="30"/>
      <c r="R33" t="s">
        <v>111</v>
      </c>
      <c r="S33" s="30" t="s">
        <v>47</v>
      </c>
      <c r="T33" s="30" t="s">
        <v>48</v>
      </c>
      <c r="U33" s="30" t="s">
        <v>49</v>
      </c>
      <c r="V33" s="30" t="s">
        <v>50</v>
      </c>
      <c r="W33" s="30"/>
    </row>
    <row r="34" spans="1:30" thickBot="1" x14ac:dyDescent="0.35">
      <c r="B34" s="3" t="s">
        <v>51</v>
      </c>
      <c r="C34" s="34">
        <f>D14</f>
        <v>0</v>
      </c>
      <c r="D34">
        <v>0</v>
      </c>
      <c r="E34">
        <v>0</v>
      </c>
      <c r="F34">
        <v>0</v>
      </c>
      <c r="G34" s="38"/>
      <c r="R34" s="3" t="s">
        <v>51</v>
      </c>
      <c r="S34" s="34">
        <f>U14</f>
        <v>0</v>
      </c>
      <c r="T34">
        <v>0</v>
      </c>
      <c r="U34">
        <v>0</v>
      </c>
      <c r="V34">
        <v>0</v>
      </c>
      <c r="W34" s="38"/>
    </row>
    <row r="35" spans="1:30" thickBot="1" x14ac:dyDescent="0.35">
      <c r="B35" s="3" t="s">
        <v>48</v>
      </c>
      <c r="D35" s="4">
        <f>G14</f>
        <v>0</v>
      </c>
      <c r="E35">
        <v>0</v>
      </c>
      <c r="F35">
        <v>0</v>
      </c>
      <c r="G35" s="38"/>
      <c r="R35" s="3" t="s">
        <v>48</v>
      </c>
      <c r="T35" s="4">
        <f>X14</f>
        <v>0</v>
      </c>
      <c r="U35">
        <v>0</v>
      </c>
      <c r="V35">
        <v>0</v>
      </c>
      <c r="W35" s="38"/>
    </row>
    <row r="36" spans="1:30" thickBot="1" x14ac:dyDescent="0.35">
      <c r="B36" s="37" t="s">
        <v>49</v>
      </c>
      <c r="E36" s="4">
        <f>J14</f>
        <v>0</v>
      </c>
      <c r="F36">
        <v>0</v>
      </c>
      <c r="G36" s="38"/>
      <c r="R36" s="37" t="s">
        <v>49</v>
      </c>
      <c r="U36" s="4">
        <f>AA14</f>
        <v>0</v>
      </c>
      <c r="V36">
        <v>0</v>
      </c>
      <c r="W36" s="38"/>
    </row>
    <row r="37" spans="1:30" thickBot="1" x14ac:dyDescent="0.35">
      <c r="B37" s="37" t="s">
        <v>50</v>
      </c>
      <c r="E37" s="1"/>
      <c r="F37" s="4">
        <f>M14</f>
        <v>0</v>
      </c>
      <c r="G37" s="38"/>
      <c r="R37" s="37" t="s">
        <v>50</v>
      </c>
      <c r="U37" s="1"/>
      <c r="V37" s="4">
        <f>AD14</f>
        <v>0</v>
      </c>
      <c r="W37" s="38"/>
    </row>
    <row r="38" spans="1:30" thickBot="1" x14ac:dyDescent="0.35">
      <c r="B38" s="64"/>
      <c r="E38" s="1"/>
      <c r="G38" s="35"/>
      <c r="R38" s="37"/>
      <c r="U38" s="1"/>
      <c r="W38" s="35"/>
    </row>
    <row r="39" spans="1:30" ht="15.75" thickBot="1" x14ac:dyDescent="0.3">
      <c r="B39" s="65" t="s">
        <v>2</v>
      </c>
      <c r="S39" s="46" t="s">
        <v>2</v>
      </c>
    </row>
    <row r="40" spans="1:30" ht="45.75" thickBot="1" x14ac:dyDescent="0.3">
      <c r="A40" s="62" t="s">
        <v>152</v>
      </c>
      <c r="B40" s="46" t="s">
        <v>148</v>
      </c>
      <c r="C40" s="46" t="s">
        <v>3</v>
      </c>
      <c r="D40" s="45" t="s">
        <v>93</v>
      </c>
      <c r="E40" s="46" t="s">
        <v>94</v>
      </c>
      <c r="F40" s="46" t="s">
        <v>95</v>
      </c>
      <c r="G40" s="45" t="s">
        <v>96</v>
      </c>
      <c r="H40" s="45" t="s">
        <v>97</v>
      </c>
      <c r="I40" s="45" t="s">
        <v>98</v>
      </c>
      <c r="J40" s="45" t="s">
        <v>99</v>
      </c>
      <c r="K40" s="45" t="s">
        <v>100</v>
      </c>
      <c r="L40" s="45" t="s">
        <v>101</v>
      </c>
      <c r="M40" s="45" t="s">
        <v>102</v>
      </c>
      <c r="N40" s="18" t="s">
        <v>153</v>
      </c>
      <c r="O40" s="106" t="s">
        <v>155</v>
      </c>
      <c r="P40" s="106" t="s">
        <v>168</v>
      </c>
      <c r="R40" s="4" t="s">
        <v>152</v>
      </c>
      <c r="S40" s="46" t="s">
        <v>148</v>
      </c>
      <c r="T40" s="46" t="s">
        <v>3</v>
      </c>
      <c r="U40" s="45" t="s">
        <v>93</v>
      </c>
      <c r="V40" s="46" t="s">
        <v>94</v>
      </c>
      <c r="W40" s="46" t="s">
        <v>95</v>
      </c>
      <c r="X40" s="45" t="s">
        <v>96</v>
      </c>
      <c r="Y40" s="45" t="s">
        <v>97</v>
      </c>
      <c r="Z40" s="45" t="s">
        <v>98</v>
      </c>
      <c r="AA40" s="45" t="s">
        <v>99</v>
      </c>
      <c r="AB40" s="45" t="s">
        <v>100</v>
      </c>
      <c r="AC40" s="45" t="s">
        <v>101</v>
      </c>
      <c r="AD40" s="45" t="s">
        <v>102</v>
      </c>
    </row>
    <row r="41" spans="1:30" x14ac:dyDescent="0.25">
      <c r="A41" s="8">
        <v>10</v>
      </c>
      <c r="B41" s="44">
        <f>B10</f>
        <v>9986</v>
      </c>
      <c r="C41" s="30">
        <f>C10</f>
        <v>278</v>
      </c>
      <c r="D41" s="3">
        <f>D10</f>
        <v>2423</v>
      </c>
      <c r="E41" s="3">
        <f>G10</f>
        <v>6086</v>
      </c>
      <c r="F41" s="3">
        <f>J10</f>
        <v>5166</v>
      </c>
      <c r="G41" s="3">
        <f>M10</f>
        <v>69</v>
      </c>
      <c r="H41" s="3">
        <f>D41+E41-D18</f>
        <v>6352</v>
      </c>
      <c r="I41" s="3">
        <f>D41+F41-E18</f>
        <v>6099</v>
      </c>
      <c r="J41" s="3">
        <f>D41+G41-F18</f>
        <v>2465</v>
      </c>
      <c r="K41" s="3">
        <f>E41+F41-E19</f>
        <v>7264</v>
      </c>
      <c r="L41" s="3">
        <f>E41+G41-F19</f>
        <v>6095</v>
      </c>
      <c r="M41" s="3">
        <f>F41+G41-F20</f>
        <v>5170</v>
      </c>
      <c r="N41" s="104">
        <v>0.01</v>
      </c>
      <c r="O41" s="60">
        <f>D41/C41</f>
        <v>8.7158273381294968</v>
      </c>
      <c r="P41" s="60">
        <f>C41/B41</f>
        <v>2.7838974564390145E-2</v>
      </c>
      <c r="R41" s="8">
        <v>10</v>
      </c>
      <c r="S41" s="44">
        <f>B10</f>
        <v>9986</v>
      </c>
      <c r="T41" s="30">
        <f>C10</f>
        <v>278</v>
      </c>
      <c r="U41" s="3">
        <f>U10</f>
        <v>2136</v>
      </c>
      <c r="V41" s="3">
        <f>X10</f>
        <v>1145</v>
      </c>
      <c r="W41" s="3">
        <f>AA10</f>
        <v>1076</v>
      </c>
      <c r="X41" s="3">
        <f>AD10</f>
        <v>1073</v>
      </c>
      <c r="Y41" s="3">
        <f>U41+V41-T18</f>
        <v>2196</v>
      </c>
      <c r="Z41" s="3">
        <f>U41+W41-U18</f>
        <v>2192</v>
      </c>
      <c r="AA41" s="3">
        <f>U41+X41-V18</f>
        <v>2190</v>
      </c>
      <c r="AB41" s="3">
        <f>V41+W41-U19</f>
        <v>1153</v>
      </c>
      <c r="AC41" s="3">
        <f>V41+X41-V19</f>
        <v>1151</v>
      </c>
      <c r="AD41" s="3">
        <f>W41+X41-V20</f>
        <v>1077</v>
      </c>
    </row>
    <row r="42" spans="1:30" ht="14.45" x14ac:dyDescent="0.3">
      <c r="A42" s="60">
        <v>1</v>
      </c>
      <c r="B42" s="44">
        <f t="shared" ref="B42:D45" si="2">B11</f>
        <v>9859</v>
      </c>
      <c r="C42" s="30">
        <f t="shared" si="2"/>
        <v>6</v>
      </c>
      <c r="D42" s="3">
        <f t="shared" si="2"/>
        <v>2113</v>
      </c>
      <c r="E42" s="3">
        <f t="shared" ref="E42:E45" si="3">G11</f>
        <v>1553</v>
      </c>
      <c r="F42" s="3">
        <f t="shared" ref="F42:F45" si="4">J11</f>
        <v>1541</v>
      </c>
      <c r="G42" s="3">
        <f t="shared" ref="G42:G45" si="5">M11</f>
        <v>1541</v>
      </c>
      <c r="H42" s="3">
        <f>D42+E42-K18</f>
        <v>3004</v>
      </c>
      <c r="I42" s="3">
        <f>D42+F42+L18</f>
        <v>4313</v>
      </c>
      <c r="J42" s="3">
        <f>D42+G42-M18</f>
        <v>2995</v>
      </c>
      <c r="K42" s="3">
        <f>E42+F42-L19</f>
        <v>1556</v>
      </c>
      <c r="L42" s="3">
        <f>E42+G42-M19</f>
        <v>1556</v>
      </c>
      <c r="M42" s="3">
        <f>F42+G42-M20</f>
        <v>1541</v>
      </c>
      <c r="N42" s="105">
        <v>0.1</v>
      </c>
      <c r="O42" s="60">
        <f t="shared" ref="O42:O45" si="6">D42/C42</f>
        <v>352.16666666666669</v>
      </c>
      <c r="P42" s="60">
        <f t="shared" ref="P42:P45" si="7">C42/B42</f>
        <v>6.0858099198701689E-4</v>
      </c>
      <c r="R42" s="3">
        <v>1</v>
      </c>
      <c r="S42" s="44">
        <f t="shared" ref="S42:S45" si="8">B11</f>
        <v>9859</v>
      </c>
      <c r="T42" s="30">
        <f t="shared" ref="T42:T45" si="9">C11</f>
        <v>6</v>
      </c>
      <c r="U42" s="3">
        <f t="shared" ref="U42:U45" si="10">U11</f>
        <v>2196</v>
      </c>
      <c r="V42" s="3">
        <f t="shared" ref="V42:V45" si="11">X11</f>
        <v>1536</v>
      </c>
      <c r="W42" s="3">
        <f t="shared" ref="W42:W45" si="12">AA11</f>
        <v>1522</v>
      </c>
      <c r="X42" s="3">
        <f t="shared" ref="X42:X45" si="13">AD11</f>
        <v>1522</v>
      </c>
      <c r="Y42" s="3">
        <f>U42+V42-AA18</f>
        <v>2340</v>
      </c>
      <c r="Z42" s="3">
        <f>U42+W42-AB18</f>
        <v>2340</v>
      </c>
      <c r="AA42" s="3">
        <f>U42+X42-AC18</f>
        <v>2340</v>
      </c>
      <c r="AB42" s="3">
        <f>V42+W42-AB19</f>
        <v>1538</v>
      </c>
      <c r="AC42" s="3">
        <f>V42+X42-AC19</f>
        <v>1538</v>
      </c>
      <c r="AD42" s="3">
        <f>W42+X42-AC20</f>
        <v>1522</v>
      </c>
    </row>
    <row r="43" spans="1:30" ht="14.45" x14ac:dyDescent="0.3">
      <c r="A43" s="60">
        <v>0.5</v>
      </c>
      <c r="B43" s="44">
        <f t="shared" si="2"/>
        <v>8018</v>
      </c>
      <c r="C43" s="30">
        <f t="shared" si="2"/>
        <v>2</v>
      </c>
      <c r="D43" s="3">
        <f t="shared" si="2"/>
        <v>1248</v>
      </c>
      <c r="E43" s="3">
        <f t="shared" si="3"/>
        <v>1102</v>
      </c>
      <c r="F43" s="3">
        <f t="shared" si="4"/>
        <v>1094</v>
      </c>
      <c r="G43" s="3">
        <f t="shared" si="5"/>
        <v>1094</v>
      </c>
      <c r="H43" s="3">
        <f>D43+E43-D26</f>
        <v>1441</v>
      </c>
      <c r="I43" s="3">
        <f>D43+F43-E26</f>
        <v>1441</v>
      </c>
      <c r="J43" s="3">
        <f>D43+G43-F26</f>
        <v>1441</v>
      </c>
      <c r="K43" s="3">
        <f>E43+F43-E27</f>
        <v>1104</v>
      </c>
      <c r="L43" s="3">
        <f>E43+G43-F27</f>
        <v>1104</v>
      </c>
      <c r="M43" s="3">
        <f>F43+G43-F28</f>
        <v>1094</v>
      </c>
      <c r="N43" s="105">
        <v>0.2</v>
      </c>
      <c r="O43" s="60">
        <f t="shared" si="6"/>
        <v>624</v>
      </c>
      <c r="P43" s="60">
        <f t="shared" si="7"/>
        <v>2.4943876278373661E-4</v>
      </c>
      <c r="R43" s="3">
        <v>0.5</v>
      </c>
      <c r="S43" s="44">
        <f t="shared" si="8"/>
        <v>8018</v>
      </c>
      <c r="T43" s="30">
        <f t="shared" si="9"/>
        <v>2</v>
      </c>
      <c r="U43" s="3">
        <f t="shared" si="10"/>
        <v>1226</v>
      </c>
      <c r="V43" s="3">
        <f t="shared" si="11"/>
        <v>1083</v>
      </c>
      <c r="W43" s="3">
        <f t="shared" si="12"/>
        <v>1078</v>
      </c>
      <c r="X43" s="3">
        <f t="shared" si="13"/>
        <v>1078</v>
      </c>
      <c r="Y43" s="3">
        <f>U43+V43-T26</f>
        <v>1408</v>
      </c>
      <c r="Z43" s="3">
        <f>U43+W43-U26</f>
        <v>1407</v>
      </c>
      <c r="AA43" s="3">
        <f>U43+X43-V26</f>
        <v>1407</v>
      </c>
      <c r="AB43" s="3">
        <f>V43+W43-U27</f>
        <v>1084</v>
      </c>
      <c r="AC43" s="3">
        <f>V43+X43-V27</f>
        <v>1084</v>
      </c>
      <c r="AD43" s="3">
        <f>W43+X43-V28</f>
        <v>1078</v>
      </c>
    </row>
    <row r="44" spans="1:30" x14ac:dyDescent="0.25">
      <c r="A44" s="60">
        <v>0.2</v>
      </c>
      <c r="B44" s="44">
        <f t="shared" si="2"/>
        <v>163</v>
      </c>
      <c r="C44" s="30">
        <f t="shared" si="2"/>
        <v>0</v>
      </c>
      <c r="D44" s="3">
        <f t="shared" si="2"/>
        <v>12</v>
      </c>
      <c r="E44" s="3">
        <f t="shared" si="3"/>
        <v>23</v>
      </c>
      <c r="F44" s="3">
        <f t="shared" si="4"/>
        <v>24</v>
      </c>
      <c r="G44" s="3">
        <f t="shared" si="5"/>
        <v>24</v>
      </c>
      <c r="H44" s="3">
        <f>D44+E44-K26</f>
        <v>24</v>
      </c>
      <c r="I44" s="3">
        <f>D44+F44-L26</f>
        <v>25</v>
      </c>
      <c r="J44" s="3">
        <f>D44+G44-M26</f>
        <v>25</v>
      </c>
      <c r="K44" s="3">
        <f>E44+F44-L27</f>
        <v>25</v>
      </c>
      <c r="L44" s="3">
        <f>E44+G44-M27</f>
        <v>25</v>
      </c>
      <c r="M44" s="3">
        <f>F44+G44-M28</f>
        <v>24</v>
      </c>
      <c r="N44" s="105">
        <v>0.5</v>
      </c>
      <c r="O44" s="60" t="e">
        <f t="shared" si="6"/>
        <v>#DIV/0!</v>
      </c>
      <c r="P44" s="60">
        <f t="shared" si="7"/>
        <v>0</v>
      </c>
      <c r="R44" s="3">
        <v>0.2</v>
      </c>
      <c r="S44" s="44">
        <f t="shared" si="8"/>
        <v>163</v>
      </c>
      <c r="T44" s="30">
        <f t="shared" si="9"/>
        <v>0</v>
      </c>
      <c r="U44" s="3">
        <f t="shared" si="10"/>
        <v>12</v>
      </c>
      <c r="V44" s="3">
        <f t="shared" si="11"/>
        <v>22</v>
      </c>
      <c r="W44" s="3">
        <f t="shared" si="12"/>
        <v>23</v>
      </c>
      <c r="X44" s="3">
        <f t="shared" si="13"/>
        <v>23</v>
      </c>
      <c r="Y44" s="3">
        <f>U44+V44-AA26</f>
        <v>23</v>
      </c>
      <c r="Z44" s="3">
        <f>U44+W44-AB26</f>
        <v>24</v>
      </c>
      <c r="AA44" s="3">
        <f>U44+X44-AC26</f>
        <v>24</v>
      </c>
      <c r="AB44" s="3">
        <f>V44+W44-AB27</f>
        <v>23</v>
      </c>
      <c r="AC44" s="3">
        <f>V44+X44-AC27</f>
        <v>23</v>
      </c>
      <c r="AD44" s="3">
        <f>W44+X44-AC28</f>
        <v>23</v>
      </c>
    </row>
    <row r="45" spans="1:30" x14ac:dyDescent="0.25">
      <c r="A45" s="60">
        <v>0.1</v>
      </c>
      <c r="B45" s="44">
        <f t="shared" si="2"/>
        <v>0</v>
      </c>
      <c r="C45" s="30">
        <f t="shared" si="2"/>
        <v>0</v>
      </c>
      <c r="D45" s="3">
        <f t="shared" si="2"/>
        <v>0</v>
      </c>
      <c r="E45" s="3">
        <f t="shared" si="3"/>
        <v>0</v>
      </c>
      <c r="F45" s="3">
        <f t="shared" si="4"/>
        <v>0</v>
      </c>
      <c r="G45" s="3">
        <f t="shared" si="5"/>
        <v>0</v>
      </c>
      <c r="H45" s="3">
        <f>D45+E45-D34</f>
        <v>0</v>
      </c>
      <c r="I45" s="3">
        <f>D45+F45-E34</f>
        <v>0</v>
      </c>
      <c r="J45" s="3">
        <f>D45+G45-F34</f>
        <v>0</v>
      </c>
      <c r="K45" s="3">
        <f>E45+F45-E35</f>
        <v>0</v>
      </c>
      <c r="L45" s="3">
        <f>E45+G45-F35</f>
        <v>0</v>
      </c>
      <c r="M45" s="3">
        <f>F45+G45-F36</f>
        <v>0</v>
      </c>
      <c r="N45" s="105">
        <v>1</v>
      </c>
      <c r="O45" s="60" t="e">
        <f t="shared" si="6"/>
        <v>#DIV/0!</v>
      </c>
      <c r="P45" s="60" t="e">
        <f t="shared" si="7"/>
        <v>#DIV/0!</v>
      </c>
      <c r="R45" s="3">
        <v>0.1</v>
      </c>
      <c r="S45" s="44">
        <f t="shared" si="8"/>
        <v>0</v>
      </c>
      <c r="T45" s="30">
        <f t="shared" si="9"/>
        <v>0</v>
      </c>
      <c r="U45" s="3">
        <f t="shared" si="10"/>
        <v>0</v>
      </c>
      <c r="V45" s="3">
        <f t="shared" si="11"/>
        <v>0</v>
      </c>
      <c r="W45" s="3">
        <f t="shared" si="12"/>
        <v>0</v>
      </c>
      <c r="X45" s="3">
        <f t="shared" si="13"/>
        <v>0</v>
      </c>
      <c r="Y45" s="3">
        <f>U45+V45-T34</f>
        <v>0</v>
      </c>
      <c r="Z45" s="3">
        <f>U45+W45-U34</f>
        <v>0</v>
      </c>
      <c r="AA45" s="3">
        <f>U45+X45-V34</f>
        <v>0</v>
      </c>
      <c r="AB45" s="3">
        <f>V45+W45-U35</f>
        <v>0</v>
      </c>
      <c r="AC45" s="3">
        <f>V45+X45-V35</f>
        <v>0</v>
      </c>
      <c r="AD45" s="3">
        <f>W45+X45-V36</f>
        <v>0</v>
      </c>
    </row>
    <row r="48" spans="1:30" x14ac:dyDescent="0.25">
      <c r="J48" s="60" t="s">
        <v>169</v>
      </c>
    </row>
    <row r="49" spans="10:10" x14ac:dyDescent="0.25">
      <c r="J49" s="60">
        <f>D41/B41</f>
        <v>0.24263969557380333</v>
      </c>
    </row>
    <row r="50" spans="10:10" x14ac:dyDescent="0.25">
      <c r="J50" s="60">
        <f t="shared" ref="J50:J53" si="14">D42/B42</f>
        <v>0.21432193934476113</v>
      </c>
    </row>
    <row r="51" spans="10:10" x14ac:dyDescent="0.25">
      <c r="J51" s="60">
        <f t="shared" si="14"/>
        <v>0.15564978797705165</v>
      </c>
    </row>
    <row r="52" spans="10:10" x14ac:dyDescent="0.25">
      <c r="J52" s="60">
        <f t="shared" si="14"/>
        <v>7.3619631901840496E-2</v>
      </c>
    </row>
    <row r="53" spans="10:10" x14ac:dyDescent="0.25">
      <c r="J53" s="59"/>
    </row>
  </sheetData>
  <mergeCells count="30">
    <mergeCell ref="I1:J2"/>
    <mergeCell ref="M4:N4"/>
    <mergeCell ref="K1:L2"/>
    <mergeCell ref="M1:N2"/>
    <mergeCell ref="O1:O2"/>
    <mergeCell ref="K3:L3"/>
    <mergeCell ref="M3:N3"/>
    <mergeCell ref="K4:L4"/>
    <mergeCell ref="A3:A4"/>
    <mergeCell ref="C3:D3"/>
    <mergeCell ref="E3:F3"/>
    <mergeCell ref="G3:H3"/>
    <mergeCell ref="I3:J3"/>
    <mergeCell ref="C4:D4"/>
    <mergeCell ref="E4:F4"/>
    <mergeCell ref="G4:H4"/>
    <mergeCell ref="I4:J4"/>
    <mergeCell ref="A1:A2"/>
    <mergeCell ref="B1:B2"/>
    <mergeCell ref="C1:D2"/>
    <mergeCell ref="E1:F2"/>
    <mergeCell ref="G1:H2"/>
    <mergeCell ref="R7:X7"/>
    <mergeCell ref="B5:N5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opLeftCell="A32" zoomScale="85" zoomScaleNormal="85" workbookViewId="0">
      <selection activeCell="O47" sqref="O47:P55"/>
    </sheetView>
  </sheetViews>
  <sheetFormatPr defaultRowHeight="15" x14ac:dyDescent="0.25"/>
  <cols>
    <col min="9" max="9" width="10.5703125" bestFit="1" customWidth="1"/>
  </cols>
  <sheetData>
    <row r="1" spans="1:32" x14ac:dyDescent="0.25">
      <c r="A1" s="73" t="s">
        <v>27</v>
      </c>
      <c r="B1" s="75" t="s">
        <v>28</v>
      </c>
      <c r="C1" s="75" t="s">
        <v>29</v>
      </c>
      <c r="D1" s="75"/>
      <c r="E1" s="77" t="s">
        <v>30</v>
      </c>
      <c r="F1" s="78"/>
      <c r="G1" s="75" t="s">
        <v>31</v>
      </c>
      <c r="H1" s="75"/>
      <c r="I1" s="75" t="s">
        <v>32</v>
      </c>
      <c r="J1" s="75"/>
      <c r="K1" s="75" t="s">
        <v>33</v>
      </c>
      <c r="L1" s="75"/>
      <c r="M1" s="75" t="s">
        <v>34</v>
      </c>
      <c r="N1" s="75"/>
      <c r="O1" s="86" t="s">
        <v>35</v>
      </c>
    </row>
    <row r="2" spans="1:32" x14ac:dyDescent="0.25">
      <c r="A2" s="74"/>
      <c r="B2" s="76"/>
      <c r="C2" s="76"/>
      <c r="D2" s="76"/>
      <c r="E2" s="79"/>
      <c r="F2" s="80"/>
      <c r="G2" s="76"/>
      <c r="H2" s="76"/>
      <c r="I2" s="76"/>
      <c r="J2" s="76"/>
      <c r="K2" s="76"/>
      <c r="L2" s="76"/>
      <c r="M2" s="76"/>
      <c r="N2" s="76"/>
      <c r="O2" s="87"/>
      <c r="Q2" t="s">
        <v>36</v>
      </c>
    </row>
    <row r="3" spans="1:32" x14ac:dyDescent="0.25">
      <c r="A3" s="81" t="s">
        <v>37</v>
      </c>
      <c r="B3" s="3"/>
      <c r="C3" s="83"/>
      <c r="D3" s="83"/>
      <c r="E3" s="84"/>
      <c r="F3" s="85"/>
      <c r="G3" s="83"/>
      <c r="H3" s="83"/>
      <c r="I3" s="83"/>
      <c r="J3" s="83"/>
      <c r="K3" s="83"/>
      <c r="L3" s="83"/>
      <c r="M3" s="83"/>
      <c r="N3" s="83"/>
      <c r="O3" s="31"/>
    </row>
    <row r="4" spans="1:32" ht="15.75" thickBot="1" x14ac:dyDescent="0.3">
      <c r="A4" s="82"/>
      <c r="B4" s="32" t="s">
        <v>38</v>
      </c>
      <c r="C4" s="70" t="s">
        <v>39</v>
      </c>
      <c r="D4" s="70"/>
      <c r="E4" s="71" t="s">
        <v>40</v>
      </c>
      <c r="F4" s="72"/>
      <c r="G4" s="70" t="s">
        <v>41</v>
      </c>
      <c r="H4" s="70"/>
      <c r="I4" s="70" t="s">
        <v>42</v>
      </c>
      <c r="J4" s="70"/>
      <c r="K4" s="70" t="s">
        <v>43</v>
      </c>
      <c r="L4" s="70"/>
      <c r="M4" s="70">
        <v>10000</v>
      </c>
      <c r="N4" s="70"/>
      <c r="O4" s="33"/>
    </row>
    <row r="5" spans="1:32" ht="14.45" x14ac:dyDescent="0.3">
      <c r="B5" s="68" t="s">
        <v>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32" thickBot="1" x14ac:dyDescent="0.35">
      <c r="B6" s="32" t="s">
        <v>38</v>
      </c>
      <c r="C6" s="70" t="s">
        <v>39</v>
      </c>
      <c r="D6" s="70"/>
      <c r="E6" s="71" t="s">
        <v>40</v>
      </c>
      <c r="F6" s="72"/>
      <c r="G6" s="70" t="s">
        <v>41</v>
      </c>
      <c r="H6" s="70"/>
      <c r="I6" s="70" t="s">
        <v>42</v>
      </c>
      <c r="J6" s="70"/>
      <c r="K6" s="70" t="s">
        <v>43</v>
      </c>
      <c r="L6" s="70"/>
      <c r="M6" s="70">
        <v>1000000</v>
      </c>
      <c r="N6" s="70"/>
    </row>
    <row r="7" spans="1:32" ht="14.45" x14ac:dyDescent="0.3">
      <c r="R7" s="88" t="s">
        <v>92</v>
      </c>
      <c r="S7" s="89"/>
      <c r="T7" s="89"/>
      <c r="U7" s="89"/>
      <c r="V7" s="89"/>
      <c r="W7" s="89"/>
      <c r="X7" s="89"/>
    </row>
    <row r="8" spans="1:32" thickBot="1" x14ac:dyDescent="0.35">
      <c r="A8" t="s">
        <v>14</v>
      </c>
      <c r="F8" s="5" t="s">
        <v>1</v>
      </c>
      <c r="R8" t="s">
        <v>14</v>
      </c>
      <c r="W8" s="5" t="s">
        <v>1</v>
      </c>
    </row>
    <row r="9" spans="1:32" ht="43.9" thickBot="1" x14ac:dyDescent="0.35">
      <c r="A9" s="4" t="s">
        <v>15</v>
      </c>
      <c r="B9" s="6" t="s">
        <v>2</v>
      </c>
      <c r="C9" s="6" t="s">
        <v>3</v>
      </c>
      <c r="D9" s="7" t="s">
        <v>6</v>
      </c>
      <c r="E9" s="6" t="s">
        <v>7</v>
      </c>
      <c r="F9" s="6" t="s">
        <v>4</v>
      </c>
      <c r="G9" s="7" t="s">
        <v>9</v>
      </c>
      <c r="H9" s="6" t="s">
        <v>7</v>
      </c>
      <c r="I9" s="6" t="s">
        <v>4</v>
      </c>
      <c r="J9" s="7" t="s">
        <v>8</v>
      </c>
      <c r="K9" s="6" t="s">
        <v>7</v>
      </c>
      <c r="L9" s="6" t="s">
        <v>4</v>
      </c>
      <c r="M9" s="7" t="s">
        <v>10</v>
      </c>
      <c r="N9" s="6" t="s">
        <v>7</v>
      </c>
      <c r="O9" s="6" t="s">
        <v>4</v>
      </c>
      <c r="R9" s="4" t="s">
        <v>15</v>
      </c>
      <c r="S9" s="46" t="s">
        <v>2</v>
      </c>
      <c r="T9" s="46" t="s">
        <v>3</v>
      </c>
      <c r="U9" s="7" t="s">
        <v>6</v>
      </c>
      <c r="V9" s="6" t="s">
        <v>7</v>
      </c>
      <c r="W9" s="6" t="s">
        <v>4</v>
      </c>
      <c r="X9" s="7" t="s">
        <v>9</v>
      </c>
      <c r="Y9" s="6" t="s">
        <v>7</v>
      </c>
      <c r="Z9" s="6" t="s">
        <v>4</v>
      </c>
      <c r="AA9" s="7" t="s">
        <v>8</v>
      </c>
      <c r="AB9" s="6" t="s">
        <v>7</v>
      </c>
      <c r="AC9" s="6" t="s">
        <v>4</v>
      </c>
      <c r="AD9" s="7" t="s">
        <v>10</v>
      </c>
      <c r="AE9" s="6" t="s">
        <v>7</v>
      </c>
      <c r="AF9" s="6" t="s">
        <v>4</v>
      </c>
    </row>
    <row r="10" spans="1:32" ht="14.45" x14ac:dyDescent="0.3">
      <c r="A10" s="8">
        <v>1</v>
      </c>
      <c r="B10" s="50">
        <v>8101</v>
      </c>
      <c r="C10" s="50">
        <v>1</v>
      </c>
      <c r="D10" s="50">
        <v>60</v>
      </c>
      <c r="E10" s="49">
        <v>59</v>
      </c>
      <c r="F10" s="49">
        <v>1</v>
      </c>
      <c r="G10" s="50">
        <v>49</v>
      </c>
      <c r="H10" s="49">
        <v>48</v>
      </c>
      <c r="I10" s="49">
        <v>1</v>
      </c>
      <c r="J10" s="50">
        <v>49</v>
      </c>
      <c r="K10" s="49">
        <v>48</v>
      </c>
      <c r="L10" s="49">
        <v>1</v>
      </c>
      <c r="M10" s="50">
        <v>49</v>
      </c>
      <c r="N10" s="49">
        <v>48</v>
      </c>
      <c r="O10" s="49">
        <v>1</v>
      </c>
      <c r="R10" s="8">
        <v>1</v>
      </c>
      <c r="S10" s="51">
        <f>B10</f>
        <v>8101</v>
      </c>
      <c r="T10" s="51">
        <f>C10</f>
        <v>1</v>
      </c>
      <c r="U10" s="50">
        <v>60</v>
      </c>
      <c r="V10" s="49">
        <v>59</v>
      </c>
      <c r="W10" s="49">
        <v>1</v>
      </c>
      <c r="X10" s="50">
        <v>51</v>
      </c>
      <c r="Y10" s="49">
        <v>50</v>
      </c>
      <c r="Z10" s="49">
        <v>1</v>
      </c>
      <c r="AA10" s="50">
        <v>51</v>
      </c>
      <c r="AB10" s="49">
        <v>50</v>
      </c>
      <c r="AC10" s="49">
        <v>1</v>
      </c>
      <c r="AD10" s="50">
        <v>51</v>
      </c>
      <c r="AE10" s="49">
        <v>50</v>
      </c>
      <c r="AF10" s="49">
        <v>1</v>
      </c>
    </row>
    <row r="11" spans="1:32" ht="14.45" x14ac:dyDescent="0.3">
      <c r="A11" s="3">
        <v>2</v>
      </c>
      <c r="B11" s="49">
        <v>8544</v>
      </c>
      <c r="C11" s="11">
        <v>1</v>
      </c>
      <c r="D11" s="11">
        <v>81</v>
      </c>
      <c r="E11" s="11">
        <v>81</v>
      </c>
      <c r="F11" s="11">
        <v>0</v>
      </c>
      <c r="G11" s="11">
        <v>53</v>
      </c>
      <c r="H11" s="11">
        <v>53</v>
      </c>
      <c r="I11" s="11">
        <v>0</v>
      </c>
      <c r="J11" s="11">
        <v>52</v>
      </c>
      <c r="K11" s="11">
        <v>52</v>
      </c>
      <c r="L11" s="11">
        <v>0</v>
      </c>
      <c r="M11" s="11">
        <v>52</v>
      </c>
      <c r="N11" s="11">
        <v>52</v>
      </c>
      <c r="O11" s="11">
        <v>0</v>
      </c>
      <c r="R11" s="3">
        <v>2</v>
      </c>
      <c r="S11" s="51">
        <f t="shared" ref="S11:S17" si="0">B11</f>
        <v>8544</v>
      </c>
      <c r="T11" s="51">
        <f t="shared" ref="T11:T17" si="1">C11</f>
        <v>1</v>
      </c>
      <c r="U11" s="49">
        <v>90</v>
      </c>
      <c r="V11" s="49">
        <v>90</v>
      </c>
      <c r="W11" s="49">
        <v>0</v>
      </c>
      <c r="X11" s="49">
        <v>65</v>
      </c>
      <c r="Y11" s="49">
        <v>65</v>
      </c>
      <c r="Z11" s="49">
        <v>0</v>
      </c>
      <c r="AA11" s="49">
        <v>64</v>
      </c>
      <c r="AB11" s="49">
        <v>64</v>
      </c>
      <c r="AC11" s="49">
        <v>0</v>
      </c>
      <c r="AD11" s="49">
        <v>64</v>
      </c>
      <c r="AE11" s="49">
        <v>64</v>
      </c>
      <c r="AF11" s="49">
        <v>0</v>
      </c>
    </row>
    <row r="12" spans="1:32" ht="14.45" x14ac:dyDescent="0.3">
      <c r="A12" s="3">
        <v>5</v>
      </c>
      <c r="B12" s="10">
        <v>9456</v>
      </c>
      <c r="C12" s="10">
        <v>5</v>
      </c>
      <c r="D12" s="10">
        <v>425</v>
      </c>
      <c r="E12" s="10">
        <v>425</v>
      </c>
      <c r="F12" s="10">
        <v>0</v>
      </c>
      <c r="G12" s="10">
        <v>303</v>
      </c>
      <c r="H12" s="10">
        <v>303</v>
      </c>
      <c r="I12" s="10">
        <v>0</v>
      </c>
      <c r="J12" s="10">
        <v>298</v>
      </c>
      <c r="K12" s="10">
        <v>298</v>
      </c>
      <c r="L12" s="10">
        <v>0</v>
      </c>
      <c r="M12" s="10">
        <v>298</v>
      </c>
      <c r="N12" s="10">
        <v>298</v>
      </c>
      <c r="O12" s="10">
        <v>0</v>
      </c>
      <c r="R12" s="3">
        <v>5</v>
      </c>
      <c r="S12" s="51">
        <f t="shared" si="0"/>
        <v>9456</v>
      </c>
      <c r="T12" s="51">
        <f t="shared" si="1"/>
        <v>5</v>
      </c>
      <c r="U12" s="10">
        <v>430</v>
      </c>
      <c r="V12" s="10">
        <v>429</v>
      </c>
      <c r="W12" s="10">
        <v>1</v>
      </c>
      <c r="X12" s="10">
        <v>317</v>
      </c>
      <c r="Y12" s="10">
        <v>317</v>
      </c>
      <c r="Z12" s="10">
        <v>0</v>
      </c>
      <c r="AA12" s="10">
        <v>312</v>
      </c>
      <c r="AB12" s="10">
        <v>312</v>
      </c>
      <c r="AC12" s="10">
        <v>0</v>
      </c>
      <c r="AD12" s="10">
        <v>312</v>
      </c>
      <c r="AE12" s="10">
        <v>312</v>
      </c>
      <c r="AF12" s="10">
        <v>0</v>
      </c>
    </row>
    <row r="13" spans="1:32" ht="14.45" x14ac:dyDescent="0.3">
      <c r="A13" s="3">
        <v>10</v>
      </c>
      <c r="B13" s="11">
        <v>9859</v>
      </c>
      <c r="C13" s="10">
        <v>6</v>
      </c>
      <c r="D13" s="10">
        <v>2113</v>
      </c>
      <c r="E13" s="10">
        <v>2108</v>
      </c>
      <c r="F13" s="10">
        <v>5</v>
      </c>
      <c r="G13" s="10">
        <v>1553</v>
      </c>
      <c r="H13" s="10">
        <v>1552</v>
      </c>
      <c r="I13" s="10">
        <v>1</v>
      </c>
      <c r="J13" s="10">
        <v>1541</v>
      </c>
      <c r="K13" s="10">
        <v>1540</v>
      </c>
      <c r="L13" s="11">
        <v>1</v>
      </c>
      <c r="M13" s="10">
        <v>1541</v>
      </c>
      <c r="N13" s="11">
        <v>1540</v>
      </c>
      <c r="O13" s="11">
        <v>1</v>
      </c>
      <c r="R13" s="3">
        <v>10</v>
      </c>
      <c r="S13" s="51">
        <f t="shared" si="0"/>
        <v>9859</v>
      </c>
      <c r="T13" s="51">
        <f t="shared" si="1"/>
        <v>6</v>
      </c>
      <c r="U13" s="11">
        <v>2196</v>
      </c>
      <c r="V13" s="11">
        <v>2192</v>
      </c>
      <c r="W13" s="11">
        <v>4</v>
      </c>
      <c r="X13" s="11">
        <v>1536</v>
      </c>
      <c r="Y13" s="11">
        <v>1534</v>
      </c>
      <c r="Z13" s="11">
        <v>2</v>
      </c>
      <c r="AA13" s="11">
        <v>1522</v>
      </c>
      <c r="AB13" s="11">
        <v>1520</v>
      </c>
      <c r="AC13" s="11">
        <v>2</v>
      </c>
      <c r="AD13" s="11">
        <v>1522</v>
      </c>
      <c r="AE13" s="11">
        <v>1520</v>
      </c>
      <c r="AF13" s="11">
        <v>2</v>
      </c>
    </row>
    <row r="14" spans="1:32" ht="14.45" x14ac:dyDescent="0.3">
      <c r="A14" s="3">
        <v>20</v>
      </c>
      <c r="B14" s="10">
        <v>9962</v>
      </c>
      <c r="C14" s="10">
        <v>18</v>
      </c>
      <c r="D14" s="10">
        <v>2250</v>
      </c>
      <c r="E14" s="12">
        <v>2234</v>
      </c>
      <c r="F14" s="10">
        <v>16</v>
      </c>
      <c r="G14" s="10">
        <v>6116</v>
      </c>
      <c r="H14" s="10">
        <v>6100</v>
      </c>
      <c r="I14" s="10">
        <v>16</v>
      </c>
      <c r="J14" s="10">
        <v>5992</v>
      </c>
      <c r="K14" s="10">
        <v>5976</v>
      </c>
      <c r="L14" s="10">
        <v>16</v>
      </c>
      <c r="M14" s="10">
        <v>5992</v>
      </c>
      <c r="N14" s="10">
        <v>5976</v>
      </c>
      <c r="O14" s="10">
        <v>16</v>
      </c>
      <c r="R14" s="3">
        <v>20</v>
      </c>
      <c r="S14" s="51">
        <f t="shared" si="0"/>
        <v>9962</v>
      </c>
      <c r="T14" s="51">
        <f t="shared" si="1"/>
        <v>18</v>
      </c>
      <c r="U14" s="10">
        <v>6691</v>
      </c>
      <c r="V14" s="12">
        <v>6675</v>
      </c>
      <c r="W14" s="10">
        <v>16</v>
      </c>
      <c r="X14" s="10">
        <v>5978</v>
      </c>
      <c r="Y14" s="10">
        <v>5962</v>
      </c>
      <c r="Z14" s="10">
        <v>16</v>
      </c>
      <c r="AA14" s="10">
        <v>5871</v>
      </c>
      <c r="AB14" s="10">
        <v>5855</v>
      </c>
      <c r="AC14" s="10">
        <v>16</v>
      </c>
      <c r="AD14" s="10">
        <v>5872</v>
      </c>
      <c r="AE14" s="10">
        <v>5856</v>
      </c>
      <c r="AF14" s="10">
        <v>16</v>
      </c>
    </row>
    <row r="15" spans="1:32" ht="14.45" x14ac:dyDescent="0.3">
      <c r="A15" s="3">
        <v>50</v>
      </c>
      <c r="B15" s="10">
        <v>9985</v>
      </c>
      <c r="C15" s="10">
        <v>26</v>
      </c>
      <c r="D15" s="10">
        <v>2032</v>
      </c>
      <c r="E15" s="10">
        <v>2006</v>
      </c>
      <c r="F15" s="10">
        <v>26</v>
      </c>
      <c r="G15" s="10">
        <v>7157</v>
      </c>
      <c r="H15" s="10">
        <v>7131</v>
      </c>
      <c r="I15" s="10">
        <v>26</v>
      </c>
      <c r="J15" s="10">
        <v>8529</v>
      </c>
      <c r="K15" s="10">
        <v>8503</v>
      </c>
      <c r="L15" s="11">
        <v>26</v>
      </c>
      <c r="M15" s="10">
        <v>8471</v>
      </c>
      <c r="N15" s="11">
        <v>8446</v>
      </c>
      <c r="O15" s="11">
        <v>25</v>
      </c>
      <c r="R15" s="3">
        <v>50</v>
      </c>
      <c r="S15" s="51">
        <f t="shared" si="0"/>
        <v>9985</v>
      </c>
      <c r="T15" s="51">
        <f t="shared" si="1"/>
        <v>26</v>
      </c>
      <c r="U15" s="10">
        <v>8137</v>
      </c>
      <c r="V15" s="10">
        <v>8111</v>
      </c>
      <c r="W15" s="10">
        <v>26</v>
      </c>
      <c r="X15" s="10">
        <v>8429</v>
      </c>
      <c r="Y15" s="10">
        <v>8403</v>
      </c>
      <c r="Z15" s="10">
        <v>26</v>
      </c>
      <c r="AA15" s="10">
        <v>8392</v>
      </c>
      <c r="AB15" s="10">
        <v>8366</v>
      </c>
      <c r="AC15" s="11">
        <v>26</v>
      </c>
      <c r="AD15" s="10">
        <v>8391</v>
      </c>
      <c r="AE15" s="11">
        <v>8365</v>
      </c>
      <c r="AF15" s="11">
        <v>26</v>
      </c>
    </row>
    <row r="16" spans="1:32" ht="14.45" x14ac:dyDescent="0.3">
      <c r="A16" s="3">
        <v>100</v>
      </c>
      <c r="B16" s="10">
        <v>9986</v>
      </c>
      <c r="C16" s="10">
        <v>25</v>
      </c>
      <c r="D16" s="10">
        <v>2000</v>
      </c>
      <c r="E16" s="10">
        <v>1975</v>
      </c>
      <c r="F16" s="10">
        <v>25</v>
      </c>
      <c r="G16" s="10">
        <v>6932</v>
      </c>
      <c r="H16" s="10">
        <v>6908</v>
      </c>
      <c r="I16" s="10">
        <v>24</v>
      </c>
      <c r="J16" s="10">
        <v>8463</v>
      </c>
      <c r="K16" s="10">
        <v>8438</v>
      </c>
      <c r="L16" s="10">
        <v>25</v>
      </c>
      <c r="M16" s="10">
        <v>8576</v>
      </c>
      <c r="N16" s="10">
        <v>8551</v>
      </c>
      <c r="O16" s="10">
        <v>25</v>
      </c>
      <c r="R16" s="3">
        <v>100</v>
      </c>
      <c r="S16" s="51">
        <f t="shared" si="0"/>
        <v>9986</v>
      </c>
      <c r="T16" s="51">
        <f t="shared" si="1"/>
        <v>25</v>
      </c>
      <c r="U16" s="10">
        <v>8084</v>
      </c>
      <c r="V16" s="10">
        <v>8063</v>
      </c>
      <c r="W16" s="10">
        <v>21</v>
      </c>
      <c r="X16" s="10">
        <v>8491</v>
      </c>
      <c r="Y16" s="10">
        <v>8467</v>
      </c>
      <c r="Z16" s="10">
        <v>24</v>
      </c>
      <c r="AA16" s="10">
        <v>8521</v>
      </c>
      <c r="AB16" s="10">
        <v>8497</v>
      </c>
      <c r="AC16" s="10">
        <v>24</v>
      </c>
      <c r="AD16" s="10">
        <v>8524</v>
      </c>
      <c r="AE16" s="10">
        <v>8500</v>
      </c>
      <c r="AF16" s="10">
        <v>24</v>
      </c>
    </row>
    <row r="17" spans="1:32" ht="14.45" x14ac:dyDescent="0.3">
      <c r="A17" s="3">
        <v>1000</v>
      </c>
      <c r="B17" s="10">
        <v>9981</v>
      </c>
      <c r="C17" s="10">
        <v>27</v>
      </c>
      <c r="D17" s="10">
        <v>2072</v>
      </c>
      <c r="E17" s="10">
        <v>2045</v>
      </c>
      <c r="F17" s="10">
        <v>27</v>
      </c>
      <c r="G17" s="10">
        <v>6949</v>
      </c>
      <c r="H17" s="10">
        <v>6923</v>
      </c>
      <c r="I17" s="10">
        <v>26</v>
      </c>
      <c r="J17" s="10">
        <v>8486</v>
      </c>
      <c r="K17" s="10">
        <v>8459</v>
      </c>
      <c r="L17" s="10">
        <v>27</v>
      </c>
      <c r="M17" s="10">
        <v>8594</v>
      </c>
      <c r="N17" s="10">
        <v>8567</v>
      </c>
      <c r="O17" s="10">
        <v>27</v>
      </c>
      <c r="R17" s="3">
        <v>1000</v>
      </c>
      <c r="S17" s="51">
        <f t="shared" si="0"/>
        <v>9981</v>
      </c>
      <c r="T17" s="51">
        <f t="shared" si="1"/>
        <v>27</v>
      </c>
      <c r="U17" s="10">
        <v>5921</v>
      </c>
      <c r="V17" s="10">
        <v>5904</v>
      </c>
      <c r="W17" s="10">
        <v>17</v>
      </c>
      <c r="X17" s="10">
        <v>7806</v>
      </c>
      <c r="Y17" s="10">
        <v>7787</v>
      </c>
      <c r="Z17" s="10">
        <v>19</v>
      </c>
      <c r="AA17" s="10">
        <v>8445</v>
      </c>
      <c r="AB17" s="10">
        <v>8423</v>
      </c>
      <c r="AC17" s="10">
        <v>22</v>
      </c>
      <c r="AD17" s="10">
        <v>8526</v>
      </c>
      <c r="AE17" s="10">
        <v>8503</v>
      </c>
      <c r="AF17" s="10">
        <v>23</v>
      </c>
    </row>
    <row r="19" spans="1:32" ht="14.45" x14ac:dyDescent="0.3">
      <c r="B19" t="s">
        <v>112</v>
      </c>
      <c r="C19" s="30" t="s">
        <v>47</v>
      </c>
      <c r="D19" s="30" t="s">
        <v>48</v>
      </c>
      <c r="E19" s="30" t="s">
        <v>49</v>
      </c>
      <c r="F19" s="30" t="s">
        <v>50</v>
      </c>
      <c r="G19" s="30"/>
      <c r="I19" t="s">
        <v>113</v>
      </c>
      <c r="J19" s="30" t="s">
        <v>47</v>
      </c>
      <c r="K19" s="30" t="s">
        <v>48</v>
      </c>
      <c r="L19" s="30" t="s">
        <v>49</v>
      </c>
      <c r="M19" s="30" t="s">
        <v>50</v>
      </c>
      <c r="N19" s="30"/>
      <c r="R19" t="s">
        <v>112</v>
      </c>
      <c r="S19" s="30" t="s">
        <v>47</v>
      </c>
      <c r="T19" s="30" t="s">
        <v>48</v>
      </c>
      <c r="U19" s="30" t="s">
        <v>49</v>
      </c>
      <c r="V19" s="30" t="s">
        <v>50</v>
      </c>
      <c r="W19" s="30"/>
      <c r="Y19" t="s">
        <v>113</v>
      </c>
      <c r="Z19" s="30" t="s">
        <v>47</v>
      </c>
      <c r="AA19" s="30" t="s">
        <v>48</v>
      </c>
      <c r="AB19" s="30" t="s">
        <v>49</v>
      </c>
      <c r="AC19" s="30" t="s">
        <v>50</v>
      </c>
      <c r="AD19" s="30"/>
    </row>
    <row r="20" spans="1:32" thickBot="1" x14ac:dyDescent="0.35">
      <c r="B20" s="3" t="s">
        <v>51</v>
      </c>
      <c r="C20" s="34">
        <f>D10</f>
        <v>60</v>
      </c>
      <c r="D20">
        <v>48</v>
      </c>
      <c r="E20">
        <v>48</v>
      </c>
      <c r="F20">
        <v>48</v>
      </c>
      <c r="G20" s="38"/>
      <c r="I20" s="3" t="s">
        <v>51</v>
      </c>
      <c r="J20" s="34">
        <f>D11</f>
        <v>81</v>
      </c>
      <c r="K20">
        <v>52</v>
      </c>
      <c r="L20">
        <v>51</v>
      </c>
      <c r="M20">
        <v>51</v>
      </c>
      <c r="N20" s="38"/>
      <c r="R20" s="3" t="s">
        <v>51</v>
      </c>
      <c r="S20" s="34">
        <f>U10</f>
        <v>60</v>
      </c>
      <c r="T20">
        <v>49</v>
      </c>
      <c r="U20">
        <v>49</v>
      </c>
      <c r="V20">
        <v>49</v>
      </c>
      <c r="W20" s="38"/>
      <c r="Y20" s="3" t="s">
        <v>51</v>
      </c>
      <c r="Z20" s="34">
        <f>U11</f>
        <v>90</v>
      </c>
      <c r="AA20">
        <v>64</v>
      </c>
      <c r="AB20">
        <v>63</v>
      </c>
      <c r="AC20">
        <v>63</v>
      </c>
      <c r="AD20" s="38"/>
    </row>
    <row r="21" spans="1:32" thickBot="1" x14ac:dyDescent="0.35">
      <c r="B21" s="3" t="s">
        <v>48</v>
      </c>
      <c r="D21" s="4">
        <f>G10</f>
        <v>49</v>
      </c>
      <c r="E21">
        <v>49</v>
      </c>
      <c r="F21">
        <v>49</v>
      </c>
      <c r="G21" s="38"/>
      <c r="I21" s="3" t="s">
        <v>48</v>
      </c>
      <c r="K21" s="4">
        <f>G11</f>
        <v>53</v>
      </c>
      <c r="L21">
        <v>52</v>
      </c>
      <c r="M21">
        <v>52</v>
      </c>
      <c r="N21" s="38"/>
      <c r="R21" s="3" t="s">
        <v>48</v>
      </c>
      <c r="T21" s="4">
        <f>X10</f>
        <v>51</v>
      </c>
      <c r="U21">
        <v>51</v>
      </c>
      <c r="V21">
        <v>51</v>
      </c>
      <c r="W21" s="38"/>
      <c r="Y21" s="3" t="s">
        <v>48</v>
      </c>
      <c r="AA21" s="4">
        <f>X11</f>
        <v>65</v>
      </c>
      <c r="AB21">
        <v>64</v>
      </c>
      <c r="AC21">
        <v>64</v>
      </c>
      <c r="AD21" s="38"/>
    </row>
    <row r="22" spans="1:32" thickBot="1" x14ac:dyDescent="0.35">
      <c r="B22" s="37" t="s">
        <v>49</v>
      </c>
      <c r="E22" s="4">
        <f>J10</f>
        <v>49</v>
      </c>
      <c r="F22">
        <v>49</v>
      </c>
      <c r="G22" s="38"/>
      <c r="I22" s="37" t="s">
        <v>49</v>
      </c>
      <c r="L22" s="4">
        <f>J11</f>
        <v>52</v>
      </c>
      <c r="M22">
        <v>52</v>
      </c>
      <c r="N22" s="38"/>
      <c r="R22" s="37" t="s">
        <v>49</v>
      </c>
      <c r="U22" s="4">
        <f>AA10</f>
        <v>51</v>
      </c>
      <c r="V22">
        <v>51</v>
      </c>
      <c r="W22" s="38"/>
      <c r="Y22" s="37" t="s">
        <v>49</v>
      </c>
      <c r="AB22" s="4">
        <f>AA11</f>
        <v>64</v>
      </c>
      <c r="AC22">
        <v>64</v>
      </c>
      <c r="AD22" s="38"/>
    </row>
    <row r="23" spans="1:32" thickBot="1" x14ac:dyDescent="0.35">
      <c r="B23" s="37" t="s">
        <v>50</v>
      </c>
      <c r="E23" s="1"/>
      <c r="F23" s="4">
        <f>M10</f>
        <v>49</v>
      </c>
      <c r="G23" s="38"/>
      <c r="I23" s="37" t="s">
        <v>50</v>
      </c>
      <c r="L23" s="1"/>
      <c r="M23" s="4">
        <f>M11</f>
        <v>52</v>
      </c>
      <c r="N23" s="38"/>
      <c r="R23" s="37" t="s">
        <v>50</v>
      </c>
      <c r="U23" s="1"/>
      <c r="V23" s="4">
        <f>AD10</f>
        <v>51</v>
      </c>
      <c r="W23" s="38"/>
      <c r="Y23" s="37" t="s">
        <v>50</v>
      </c>
      <c r="AB23" s="1"/>
      <c r="AC23" s="4">
        <f>AD11</f>
        <v>64</v>
      </c>
      <c r="AD23" s="38"/>
    </row>
    <row r="24" spans="1:32" ht="14.45" x14ac:dyDescent="0.3">
      <c r="B24" s="37"/>
      <c r="E24" s="1"/>
      <c r="G24" s="35"/>
      <c r="I24" s="37"/>
      <c r="L24" s="1"/>
      <c r="N24" s="35"/>
      <c r="R24" s="37"/>
      <c r="U24" s="1"/>
      <c r="W24" s="35"/>
      <c r="Y24" s="37"/>
      <c r="AB24" s="1"/>
      <c r="AD24" s="35"/>
    </row>
    <row r="26" spans="1:32" ht="14.45" x14ac:dyDescent="0.3">
      <c r="B26" t="s">
        <v>114</v>
      </c>
      <c r="C26" s="30" t="s">
        <v>47</v>
      </c>
      <c r="D26" s="30" t="s">
        <v>48</v>
      </c>
      <c r="E26" s="30" t="s">
        <v>49</v>
      </c>
      <c r="F26" s="30" t="s">
        <v>50</v>
      </c>
      <c r="G26" s="30"/>
      <c r="I26" t="s">
        <v>115</v>
      </c>
      <c r="J26" s="30" t="s">
        <v>47</v>
      </c>
      <c r="K26" s="30" t="s">
        <v>48</v>
      </c>
      <c r="L26" s="30" t="s">
        <v>49</v>
      </c>
      <c r="M26" s="30" t="s">
        <v>50</v>
      </c>
      <c r="N26" s="30"/>
      <c r="R26" t="s">
        <v>114</v>
      </c>
      <c r="S26" s="30" t="s">
        <v>47</v>
      </c>
      <c r="T26" s="30" t="s">
        <v>48</v>
      </c>
      <c r="U26" s="30" t="s">
        <v>49</v>
      </c>
      <c r="V26" s="30" t="s">
        <v>50</v>
      </c>
      <c r="W26" s="30"/>
      <c r="Y26" t="s">
        <v>115</v>
      </c>
      <c r="Z26" s="30" t="s">
        <v>47</v>
      </c>
      <c r="AA26" s="30" t="s">
        <v>48</v>
      </c>
      <c r="AB26" s="30" t="s">
        <v>49</v>
      </c>
      <c r="AC26" s="30" t="s">
        <v>50</v>
      </c>
      <c r="AD26" s="30"/>
    </row>
    <row r="27" spans="1:32" thickBot="1" x14ac:dyDescent="0.35">
      <c r="B27" s="3" t="s">
        <v>51</v>
      </c>
      <c r="C27" s="34">
        <f>D12</f>
        <v>425</v>
      </c>
      <c r="D27">
        <v>283</v>
      </c>
      <c r="E27">
        <v>279</v>
      </c>
      <c r="F27">
        <v>279</v>
      </c>
      <c r="G27" s="38"/>
      <c r="I27" s="3" t="s">
        <v>51</v>
      </c>
      <c r="J27" s="34">
        <f>D13</f>
        <v>2113</v>
      </c>
      <c r="K27">
        <v>662</v>
      </c>
      <c r="L27">
        <v>659</v>
      </c>
      <c r="M27">
        <v>659</v>
      </c>
      <c r="N27" s="38"/>
      <c r="R27" s="3" t="s">
        <v>51</v>
      </c>
      <c r="S27" s="34">
        <f>U12</f>
        <v>430</v>
      </c>
      <c r="T27">
        <v>298</v>
      </c>
      <c r="U27">
        <v>294</v>
      </c>
      <c r="V27">
        <v>294</v>
      </c>
      <c r="W27" s="38"/>
      <c r="Y27" s="3" t="s">
        <v>51</v>
      </c>
      <c r="Z27" s="34">
        <f>U13</f>
        <v>2196</v>
      </c>
      <c r="AA27">
        <v>1392</v>
      </c>
      <c r="AB27">
        <v>1378</v>
      </c>
      <c r="AC27">
        <v>1378</v>
      </c>
      <c r="AD27" s="38"/>
    </row>
    <row r="28" spans="1:32" thickBot="1" x14ac:dyDescent="0.35">
      <c r="B28" s="3" t="s">
        <v>48</v>
      </c>
      <c r="D28" s="4">
        <f>G12</f>
        <v>303</v>
      </c>
      <c r="E28">
        <v>298</v>
      </c>
      <c r="F28">
        <v>298</v>
      </c>
      <c r="G28" s="38"/>
      <c r="I28" s="3" t="s">
        <v>48</v>
      </c>
      <c r="K28" s="4">
        <f>G13</f>
        <v>1553</v>
      </c>
      <c r="L28">
        <v>1538</v>
      </c>
      <c r="M28">
        <v>1538</v>
      </c>
      <c r="N28" s="38"/>
      <c r="R28" s="3" t="s">
        <v>48</v>
      </c>
      <c r="T28" s="4">
        <f>X12</f>
        <v>317</v>
      </c>
      <c r="U28">
        <v>312</v>
      </c>
      <c r="V28">
        <v>312</v>
      </c>
      <c r="W28" s="38"/>
      <c r="Y28" s="3" t="s">
        <v>48</v>
      </c>
      <c r="AA28" s="4">
        <f>X13</f>
        <v>1536</v>
      </c>
      <c r="AB28">
        <v>1520</v>
      </c>
      <c r="AC28">
        <v>1520</v>
      </c>
      <c r="AD28" s="38"/>
    </row>
    <row r="29" spans="1:32" thickBot="1" x14ac:dyDescent="0.35">
      <c r="B29" s="37" t="s">
        <v>49</v>
      </c>
      <c r="E29" s="4">
        <f>J12</f>
        <v>298</v>
      </c>
      <c r="F29">
        <v>298</v>
      </c>
      <c r="G29" s="38"/>
      <c r="I29" s="37" t="s">
        <v>49</v>
      </c>
      <c r="L29" s="4">
        <f>J13</f>
        <v>1541</v>
      </c>
      <c r="M29">
        <v>1541</v>
      </c>
      <c r="N29" s="38"/>
      <c r="R29" s="37" t="s">
        <v>49</v>
      </c>
      <c r="U29" s="4">
        <f>AA12</f>
        <v>312</v>
      </c>
      <c r="V29">
        <v>312</v>
      </c>
      <c r="W29" s="38"/>
      <c r="Y29" s="37" t="s">
        <v>49</v>
      </c>
      <c r="AB29" s="4">
        <f>AA13</f>
        <v>1522</v>
      </c>
      <c r="AC29">
        <v>1522</v>
      </c>
      <c r="AD29" s="38"/>
    </row>
    <row r="30" spans="1:32" thickBot="1" x14ac:dyDescent="0.35">
      <c r="B30" s="37" t="s">
        <v>50</v>
      </c>
      <c r="E30" s="1"/>
      <c r="F30" s="4">
        <f>M12</f>
        <v>298</v>
      </c>
      <c r="G30" s="38"/>
      <c r="I30" s="37" t="s">
        <v>50</v>
      </c>
      <c r="L30" s="1"/>
      <c r="M30" s="4">
        <f>M13</f>
        <v>1541</v>
      </c>
      <c r="N30" s="38"/>
      <c r="R30" s="37" t="s">
        <v>50</v>
      </c>
      <c r="U30" s="1"/>
      <c r="V30" s="4">
        <f>AD12</f>
        <v>312</v>
      </c>
      <c r="W30" s="38"/>
      <c r="Y30" s="37" t="s">
        <v>50</v>
      </c>
      <c r="AB30" s="1"/>
      <c r="AC30" s="4">
        <f>AD13</f>
        <v>1522</v>
      </c>
      <c r="AD30" s="38"/>
    </row>
    <row r="31" spans="1:32" ht="14.45" x14ac:dyDescent="0.3">
      <c r="B31" s="37"/>
      <c r="E31" s="1"/>
      <c r="G31" s="35"/>
      <c r="I31" s="37"/>
      <c r="L31" s="1"/>
      <c r="N31" s="35"/>
      <c r="R31" s="37"/>
      <c r="U31" s="1"/>
      <c r="W31" s="35"/>
      <c r="Y31" s="37"/>
      <c r="AB31" s="1"/>
      <c r="AD31" s="35"/>
    </row>
    <row r="33" spans="1:30" ht="30" x14ac:dyDescent="0.25">
      <c r="B33" t="s">
        <v>116</v>
      </c>
      <c r="C33" s="30" t="s">
        <v>47</v>
      </c>
      <c r="D33" s="30" t="s">
        <v>48</v>
      </c>
      <c r="E33" s="30" t="s">
        <v>49</v>
      </c>
      <c r="F33" s="30" t="s">
        <v>50</v>
      </c>
      <c r="G33" s="30"/>
      <c r="I33" t="s">
        <v>117</v>
      </c>
      <c r="J33" s="30" t="s">
        <v>47</v>
      </c>
      <c r="K33" s="30" t="s">
        <v>48</v>
      </c>
      <c r="L33" s="30" t="s">
        <v>49</v>
      </c>
      <c r="M33" s="30" t="s">
        <v>50</v>
      </c>
      <c r="N33" s="30"/>
      <c r="R33" t="s">
        <v>116</v>
      </c>
      <c r="S33" s="30" t="s">
        <v>47</v>
      </c>
      <c r="T33" s="30" t="s">
        <v>48</v>
      </c>
      <c r="U33" s="30" t="s">
        <v>49</v>
      </c>
      <c r="V33" s="30" t="s">
        <v>50</v>
      </c>
      <c r="W33" s="30"/>
      <c r="Y33" t="s">
        <v>117</v>
      </c>
      <c r="Z33" s="30" t="s">
        <v>47</v>
      </c>
      <c r="AA33" s="30" t="s">
        <v>48</v>
      </c>
      <c r="AB33" s="30" t="s">
        <v>49</v>
      </c>
      <c r="AC33" s="30" t="s">
        <v>50</v>
      </c>
      <c r="AD33" s="30"/>
    </row>
    <row r="34" spans="1:30" ht="15.75" thickBot="1" x14ac:dyDescent="0.3">
      <c r="B34" s="3" t="s">
        <v>51</v>
      </c>
      <c r="C34" s="34">
        <f>D14</f>
        <v>2250</v>
      </c>
      <c r="D34">
        <v>1827</v>
      </c>
      <c r="E34">
        <v>1792</v>
      </c>
      <c r="F34">
        <v>1792</v>
      </c>
      <c r="G34" s="38"/>
      <c r="I34" s="3" t="s">
        <v>51</v>
      </c>
      <c r="J34" s="34">
        <f>D15</f>
        <v>2032</v>
      </c>
      <c r="K34">
        <v>1969</v>
      </c>
      <c r="L34">
        <v>1981</v>
      </c>
      <c r="M34">
        <v>1946</v>
      </c>
      <c r="N34" s="38"/>
      <c r="R34" s="3" t="s">
        <v>51</v>
      </c>
      <c r="S34" s="34">
        <f>U14</f>
        <v>6691</v>
      </c>
      <c r="T34">
        <v>5303</v>
      </c>
      <c r="U34">
        <v>5184</v>
      </c>
      <c r="V34">
        <v>5185</v>
      </c>
      <c r="W34" s="38"/>
      <c r="Y34" s="3" t="s">
        <v>51</v>
      </c>
      <c r="Z34" s="34">
        <f>U15</f>
        <v>8137</v>
      </c>
      <c r="AA34">
        <v>7726</v>
      </c>
      <c r="AB34">
        <v>7686</v>
      </c>
      <c r="AC34">
        <v>7673</v>
      </c>
      <c r="AD34" s="38"/>
    </row>
    <row r="35" spans="1:30" ht="15.75" thickBot="1" x14ac:dyDescent="0.3">
      <c r="B35" s="3" t="s">
        <v>48</v>
      </c>
      <c r="D35" s="4">
        <f>G14</f>
        <v>6116</v>
      </c>
      <c r="E35">
        <v>5913</v>
      </c>
      <c r="F35">
        <v>5910</v>
      </c>
      <c r="G35" s="38"/>
      <c r="I35" s="3" t="s">
        <v>48</v>
      </c>
      <c r="K35" s="4">
        <f>G15</f>
        <v>7157</v>
      </c>
      <c r="L35">
        <v>6631</v>
      </c>
      <c r="M35">
        <v>6546</v>
      </c>
      <c r="N35" s="38"/>
      <c r="R35" s="3" t="s">
        <v>48</v>
      </c>
      <c r="T35" s="4">
        <f>X14</f>
        <v>5978</v>
      </c>
      <c r="U35">
        <v>5806</v>
      </c>
      <c r="V35">
        <v>5806</v>
      </c>
      <c r="W35" s="38"/>
      <c r="Y35" s="3" t="s">
        <v>48</v>
      </c>
      <c r="AA35" s="4">
        <f>X15</f>
        <v>8429</v>
      </c>
      <c r="AB35">
        <v>8097</v>
      </c>
      <c r="AC35">
        <v>8092</v>
      </c>
      <c r="AD35" s="38"/>
    </row>
    <row r="36" spans="1:30" ht="15.75" thickBot="1" x14ac:dyDescent="0.3">
      <c r="B36" s="37" t="s">
        <v>49</v>
      </c>
      <c r="E36" s="4">
        <f>J14</f>
        <v>5992</v>
      </c>
      <c r="F36">
        <v>5989</v>
      </c>
      <c r="G36" s="38"/>
      <c r="I36" s="37" t="s">
        <v>49</v>
      </c>
      <c r="L36" s="4">
        <f>J15</f>
        <v>8529</v>
      </c>
      <c r="M36">
        <v>8071</v>
      </c>
      <c r="N36" s="38"/>
      <c r="R36" s="37" t="s">
        <v>49</v>
      </c>
      <c r="U36" s="4">
        <f>AA14</f>
        <v>5871</v>
      </c>
      <c r="V36">
        <v>5871</v>
      </c>
      <c r="W36" s="38"/>
      <c r="Y36" s="37" t="s">
        <v>49</v>
      </c>
      <c r="AB36" s="4">
        <f>AA15</f>
        <v>8392</v>
      </c>
      <c r="AC36">
        <v>8356</v>
      </c>
      <c r="AD36" s="38"/>
    </row>
    <row r="37" spans="1:30" ht="15.75" thickBot="1" x14ac:dyDescent="0.3">
      <c r="B37" s="37" t="s">
        <v>50</v>
      </c>
      <c r="E37" s="1"/>
      <c r="F37" s="4">
        <f>M14</f>
        <v>5992</v>
      </c>
      <c r="G37" s="38"/>
      <c r="I37" s="37" t="s">
        <v>50</v>
      </c>
      <c r="L37" s="1"/>
      <c r="M37" s="4">
        <f>M15</f>
        <v>8471</v>
      </c>
      <c r="N37" s="38"/>
      <c r="R37" s="37" t="s">
        <v>50</v>
      </c>
      <c r="U37" s="1"/>
      <c r="V37" s="4">
        <f>AD14</f>
        <v>5872</v>
      </c>
      <c r="W37" s="38"/>
      <c r="Y37" s="37" t="s">
        <v>50</v>
      </c>
      <c r="AB37" s="1"/>
      <c r="AC37" s="4">
        <f>AD15</f>
        <v>8391</v>
      </c>
      <c r="AD37" s="38"/>
    </row>
    <row r="38" spans="1:30" x14ac:dyDescent="0.25">
      <c r="B38" s="37"/>
      <c r="E38" s="1"/>
      <c r="G38" s="35"/>
      <c r="I38" s="37"/>
      <c r="L38" s="1"/>
      <c r="N38" s="35"/>
      <c r="R38" s="37"/>
      <c r="U38" s="1"/>
      <c r="W38" s="35"/>
      <c r="Y38" s="37"/>
      <c r="AB38" s="1"/>
      <c r="AD38" s="35"/>
    </row>
    <row r="40" spans="1:30" ht="30" x14ac:dyDescent="0.25">
      <c r="B40" t="s">
        <v>118</v>
      </c>
      <c r="C40" s="30" t="s">
        <v>47</v>
      </c>
      <c r="D40" s="30" t="s">
        <v>48</v>
      </c>
      <c r="E40" s="30" t="s">
        <v>49</v>
      </c>
      <c r="F40" s="30" t="s">
        <v>50</v>
      </c>
      <c r="G40" s="30"/>
      <c r="I40" t="s">
        <v>119</v>
      </c>
      <c r="J40" s="30" t="s">
        <v>47</v>
      </c>
      <c r="K40" s="30" t="s">
        <v>48</v>
      </c>
      <c r="L40" s="30" t="s">
        <v>49</v>
      </c>
      <c r="M40" s="30" t="s">
        <v>50</v>
      </c>
      <c r="N40" s="30"/>
      <c r="R40" t="s">
        <v>118</v>
      </c>
      <c r="S40" s="30" t="s">
        <v>47</v>
      </c>
      <c r="T40" s="30" t="s">
        <v>48</v>
      </c>
      <c r="U40" s="30" t="s">
        <v>49</v>
      </c>
      <c r="V40" s="30" t="s">
        <v>50</v>
      </c>
      <c r="W40" s="30"/>
      <c r="Y40" t="s">
        <v>119</v>
      </c>
      <c r="Z40" s="30" t="s">
        <v>47</v>
      </c>
      <c r="AA40" s="30" t="s">
        <v>48</v>
      </c>
      <c r="AB40" s="30" t="s">
        <v>49</v>
      </c>
      <c r="AC40" s="30" t="s">
        <v>50</v>
      </c>
      <c r="AD40" s="30"/>
    </row>
    <row r="41" spans="1:30" ht="15.75" thickBot="1" x14ac:dyDescent="0.3">
      <c r="B41" s="3" t="s">
        <v>51</v>
      </c>
      <c r="C41" s="34">
        <f>D16</f>
        <v>2000</v>
      </c>
      <c r="D41">
        <v>1952</v>
      </c>
      <c r="E41">
        <v>1985</v>
      </c>
      <c r="F41">
        <v>1920</v>
      </c>
      <c r="G41" s="38"/>
      <c r="I41" s="3" t="s">
        <v>51</v>
      </c>
      <c r="J41" s="34">
        <f>D17</f>
        <v>2072</v>
      </c>
      <c r="K41">
        <v>2020</v>
      </c>
      <c r="L41">
        <v>2059</v>
      </c>
      <c r="M41">
        <v>1998</v>
      </c>
      <c r="N41" s="38"/>
      <c r="R41" s="3" t="s">
        <v>51</v>
      </c>
      <c r="S41" s="34">
        <f>U16</f>
        <v>8084</v>
      </c>
      <c r="T41">
        <v>7855</v>
      </c>
      <c r="U41">
        <v>7842</v>
      </c>
      <c r="V41">
        <v>7854</v>
      </c>
      <c r="W41" s="38"/>
      <c r="Y41" s="3" t="s">
        <v>51</v>
      </c>
      <c r="Z41" s="34">
        <f>U17</f>
        <v>5921</v>
      </c>
      <c r="AA41">
        <v>5786</v>
      </c>
      <c r="AB41">
        <v>5771</v>
      </c>
      <c r="AC41">
        <v>5773</v>
      </c>
      <c r="AD41" s="38"/>
    </row>
    <row r="42" spans="1:30" ht="15.75" thickBot="1" x14ac:dyDescent="0.3">
      <c r="B42" s="3" t="s">
        <v>48</v>
      </c>
      <c r="D42" s="4">
        <f>G16</f>
        <v>6932</v>
      </c>
      <c r="E42">
        <v>6699</v>
      </c>
      <c r="F42">
        <v>6235</v>
      </c>
      <c r="G42" s="38"/>
      <c r="I42" s="3" t="s">
        <v>48</v>
      </c>
      <c r="K42" s="4">
        <f>G17</f>
        <v>6949</v>
      </c>
      <c r="L42">
        <v>6726</v>
      </c>
      <c r="M42">
        <v>6255</v>
      </c>
      <c r="N42" s="38"/>
      <c r="R42" s="3" t="s">
        <v>48</v>
      </c>
      <c r="T42" s="4">
        <f>X16</f>
        <v>8491</v>
      </c>
      <c r="U42">
        <v>8268</v>
      </c>
      <c r="V42">
        <v>8265</v>
      </c>
      <c r="W42" s="38"/>
      <c r="Y42" s="3" t="s">
        <v>48</v>
      </c>
      <c r="AA42" s="4">
        <f>X17</f>
        <v>7806</v>
      </c>
      <c r="AB42">
        <v>7598</v>
      </c>
      <c r="AC42">
        <v>7602</v>
      </c>
      <c r="AD42" s="38"/>
    </row>
    <row r="43" spans="1:30" ht="15.75" thickBot="1" x14ac:dyDescent="0.3">
      <c r="B43" s="37" t="s">
        <v>49</v>
      </c>
      <c r="E43" s="4">
        <f>J16</f>
        <v>8463</v>
      </c>
      <c r="F43">
        <v>8078</v>
      </c>
      <c r="G43" s="38"/>
      <c r="I43" s="37" t="s">
        <v>49</v>
      </c>
      <c r="L43" s="4">
        <f>J17</f>
        <v>8486</v>
      </c>
      <c r="M43">
        <v>8086</v>
      </c>
      <c r="N43" s="38"/>
      <c r="R43" s="37" t="s">
        <v>49</v>
      </c>
      <c r="U43" s="4">
        <f>AA16</f>
        <v>8521</v>
      </c>
      <c r="V43">
        <v>8452</v>
      </c>
      <c r="W43" s="38"/>
      <c r="Y43" s="37" t="s">
        <v>49</v>
      </c>
      <c r="AB43" s="4">
        <f>AA17</f>
        <v>8445</v>
      </c>
      <c r="AC43">
        <v>8290</v>
      </c>
      <c r="AD43" s="38"/>
    </row>
    <row r="44" spans="1:30" ht="15.75" thickBot="1" x14ac:dyDescent="0.3">
      <c r="B44" s="37" t="s">
        <v>50</v>
      </c>
      <c r="E44" s="1"/>
      <c r="F44" s="4">
        <f>M16</f>
        <v>8576</v>
      </c>
      <c r="G44" s="38"/>
      <c r="I44" s="37" t="s">
        <v>50</v>
      </c>
      <c r="L44" s="1"/>
      <c r="M44" s="4">
        <f>M17</f>
        <v>8594</v>
      </c>
      <c r="N44" s="38"/>
      <c r="R44" s="37" t="s">
        <v>50</v>
      </c>
      <c r="U44" s="1"/>
      <c r="V44" s="4">
        <f>AD16</f>
        <v>8524</v>
      </c>
      <c r="W44" s="38"/>
      <c r="Y44" s="37" t="s">
        <v>50</v>
      </c>
      <c r="AB44" s="1"/>
      <c r="AC44" s="4">
        <f>AD17</f>
        <v>8526</v>
      </c>
      <c r="AD44" s="38"/>
    </row>
    <row r="45" spans="1:30" ht="15.75" thickBot="1" x14ac:dyDescent="0.3">
      <c r="B45" s="37"/>
      <c r="E45" s="1"/>
      <c r="G45" s="35"/>
      <c r="I45" s="37"/>
      <c r="L45" s="1"/>
      <c r="N45" s="35"/>
      <c r="R45" s="37"/>
      <c r="U45" s="1"/>
      <c r="W45" s="35"/>
      <c r="Y45" s="37"/>
      <c r="AB45" s="1"/>
      <c r="AD45" s="35"/>
    </row>
    <row r="46" spans="1:30" ht="15.75" thickBot="1" x14ac:dyDescent="0.3">
      <c r="B46" s="46" t="s">
        <v>2</v>
      </c>
      <c r="S46" s="46" t="s">
        <v>2</v>
      </c>
    </row>
    <row r="47" spans="1:30" ht="45.75" thickBot="1" x14ac:dyDescent="0.3">
      <c r="A47" s="4" t="s">
        <v>154</v>
      </c>
      <c r="B47" s="46" t="s">
        <v>148</v>
      </c>
      <c r="C47" s="46" t="s">
        <v>3</v>
      </c>
      <c r="D47" s="45" t="s">
        <v>93</v>
      </c>
      <c r="E47" s="46" t="s">
        <v>94</v>
      </c>
      <c r="F47" s="46" t="s">
        <v>95</v>
      </c>
      <c r="G47" s="45" t="s">
        <v>96</v>
      </c>
      <c r="H47" s="45" t="s">
        <v>97</v>
      </c>
      <c r="I47" s="45" t="s">
        <v>98</v>
      </c>
      <c r="J47" s="45" t="s">
        <v>99</v>
      </c>
      <c r="K47" s="45" t="s">
        <v>100</v>
      </c>
      <c r="L47" s="45" t="s">
        <v>101</v>
      </c>
      <c r="M47" s="45" t="s">
        <v>102</v>
      </c>
      <c r="N47" s="18" t="s">
        <v>157</v>
      </c>
      <c r="O47" s="106" t="s">
        <v>159</v>
      </c>
      <c r="P47" s="106" t="s">
        <v>168</v>
      </c>
      <c r="R47" s="4" t="s">
        <v>15</v>
      </c>
      <c r="S47" s="46" t="s">
        <v>148</v>
      </c>
      <c r="T47" s="46" t="s">
        <v>3</v>
      </c>
      <c r="U47" s="45" t="s">
        <v>93</v>
      </c>
      <c r="V47" s="46" t="s">
        <v>94</v>
      </c>
      <c r="W47" s="46" t="s">
        <v>95</v>
      </c>
      <c r="X47" s="45" t="s">
        <v>96</v>
      </c>
      <c r="Y47" s="45" t="s">
        <v>97</v>
      </c>
      <c r="Z47" s="45" t="s">
        <v>98</v>
      </c>
      <c r="AA47" s="45" t="s">
        <v>99</v>
      </c>
      <c r="AB47" s="45" t="s">
        <v>100</v>
      </c>
      <c r="AC47" s="45" t="s">
        <v>101</v>
      </c>
      <c r="AD47" s="45" t="s">
        <v>102</v>
      </c>
    </row>
    <row r="48" spans="1:30" x14ac:dyDescent="0.25">
      <c r="A48" s="8">
        <v>0.1</v>
      </c>
      <c r="B48" s="44">
        <f>B10</f>
        <v>8101</v>
      </c>
      <c r="C48" s="30">
        <f>C10</f>
        <v>1</v>
      </c>
      <c r="D48" s="3">
        <f>D10</f>
        <v>60</v>
      </c>
      <c r="E48" s="3">
        <f>G10</f>
        <v>49</v>
      </c>
      <c r="F48" s="3">
        <f>J10</f>
        <v>49</v>
      </c>
      <c r="G48" s="3">
        <f>M10</f>
        <v>49</v>
      </c>
      <c r="H48" s="3">
        <f>D48+E48-D20</f>
        <v>61</v>
      </c>
      <c r="I48" s="3">
        <f>D48+F48-E20</f>
        <v>61</v>
      </c>
      <c r="J48" s="3">
        <f>D48+G48-F20</f>
        <v>61</v>
      </c>
      <c r="K48" s="3">
        <f>E48+F48-E21</f>
        <v>49</v>
      </c>
      <c r="L48" s="3">
        <f>E48+G48-F21</f>
        <v>49</v>
      </c>
      <c r="M48" s="3">
        <f>F48+G48-F22</f>
        <v>49</v>
      </c>
      <c r="N48" s="104">
        <v>1</v>
      </c>
      <c r="O48" s="60">
        <f>D48/C48</f>
        <v>60</v>
      </c>
      <c r="P48" s="60">
        <f>C48/B48</f>
        <v>1.2344155042587335E-4</v>
      </c>
      <c r="R48" s="8">
        <v>0.1</v>
      </c>
      <c r="S48" s="44">
        <f>B10</f>
        <v>8101</v>
      </c>
      <c r="T48" s="30">
        <f>C10</f>
        <v>1</v>
      </c>
      <c r="U48" s="3">
        <f>U10</f>
        <v>60</v>
      </c>
      <c r="V48" s="3">
        <f>X10</f>
        <v>51</v>
      </c>
      <c r="W48" s="3">
        <f>AA10</f>
        <v>51</v>
      </c>
      <c r="X48" s="3">
        <f>AD10</f>
        <v>51</v>
      </c>
      <c r="Y48" s="3">
        <f>U48+V48-T20</f>
        <v>62</v>
      </c>
      <c r="Z48" s="3">
        <f>U48+W48-U20</f>
        <v>62</v>
      </c>
      <c r="AA48" s="3">
        <f>U48+X48-V20</f>
        <v>62</v>
      </c>
      <c r="AB48" s="3">
        <f>V48+W48-U21</f>
        <v>51</v>
      </c>
      <c r="AC48" s="3">
        <f>V48+X48-V21</f>
        <v>51</v>
      </c>
      <c r="AD48" s="3">
        <f>W48+X48-V22</f>
        <v>51</v>
      </c>
    </row>
    <row r="49" spans="1:30" x14ac:dyDescent="0.25">
      <c r="A49" s="3">
        <v>0.2</v>
      </c>
      <c r="B49" s="44">
        <f t="shared" ref="B49:D55" si="2">B11</f>
        <v>8544</v>
      </c>
      <c r="C49" s="30">
        <f t="shared" si="2"/>
        <v>1</v>
      </c>
      <c r="D49" s="3">
        <f t="shared" si="2"/>
        <v>81</v>
      </c>
      <c r="E49" s="3">
        <f t="shared" ref="E49:E55" si="3">G11</f>
        <v>53</v>
      </c>
      <c r="F49" s="3">
        <f t="shared" ref="F49:F55" si="4">J11</f>
        <v>52</v>
      </c>
      <c r="G49" s="3">
        <f t="shared" ref="G49:G55" si="5">M11</f>
        <v>52</v>
      </c>
      <c r="H49" s="3">
        <f>D49+E49-K20</f>
        <v>82</v>
      </c>
      <c r="I49" s="3">
        <f>D49+F49-L20</f>
        <v>82</v>
      </c>
      <c r="J49" s="3">
        <f>D49+G49-M20</f>
        <v>82</v>
      </c>
      <c r="K49" s="3">
        <f>E49+F49-L21</f>
        <v>53</v>
      </c>
      <c r="L49" s="3">
        <f>E49+G49-M21</f>
        <v>53</v>
      </c>
      <c r="M49" s="3">
        <f>F49+G49-M22</f>
        <v>52</v>
      </c>
      <c r="N49" s="105">
        <v>2</v>
      </c>
      <c r="O49" s="60">
        <f t="shared" ref="O49:O55" si="6">D49/C49</f>
        <v>81</v>
      </c>
      <c r="P49" s="60">
        <f t="shared" ref="P49:P55" si="7">C49/B49</f>
        <v>1.1704119850187266E-4</v>
      </c>
      <c r="R49" s="60">
        <v>0.2</v>
      </c>
      <c r="S49" s="44">
        <f t="shared" ref="S49:S55" si="8">B11</f>
        <v>8544</v>
      </c>
      <c r="T49" s="30">
        <f t="shared" ref="T49:T55" si="9">C11</f>
        <v>1</v>
      </c>
      <c r="U49" s="3">
        <f t="shared" ref="U49:U55" si="10">U11</f>
        <v>90</v>
      </c>
      <c r="V49" s="3">
        <f t="shared" ref="V49:V55" si="11">X11</f>
        <v>65</v>
      </c>
      <c r="W49" s="3">
        <f t="shared" ref="W49:W55" si="12">AA11</f>
        <v>64</v>
      </c>
      <c r="X49" s="3">
        <f t="shared" ref="X49:X55" si="13">AD11</f>
        <v>64</v>
      </c>
      <c r="Y49" s="3">
        <f>U49+V49-AA20</f>
        <v>91</v>
      </c>
      <c r="Z49" s="3">
        <f>U49+W49-AB20</f>
        <v>91</v>
      </c>
      <c r="AA49" s="3">
        <f>U49+X49-AC20</f>
        <v>91</v>
      </c>
      <c r="AB49" s="3">
        <f>V49+W49-AB21</f>
        <v>65</v>
      </c>
      <c r="AC49" s="3">
        <f>V49+X49-AC21</f>
        <v>65</v>
      </c>
      <c r="AD49" s="3">
        <f>W49+X49-AC22</f>
        <v>64</v>
      </c>
    </row>
    <row r="50" spans="1:30" ht="12.75" customHeight="1" x14ac:dyDescent="0.25">
      <c r="A50" s="3">
        <v>0.5</v>
      </c>
      <c r="B50" s="44">
        <f t="shared" si="2"/>
        <v>9456</v>
      </c>
      <c r="C50" s="30">
        <f t="shared" si="2"/>
        <v>5</v>
      </c>
      <c r="D50" s="3">
        <f t="shared" si="2"/>
        <v>425</v>
      </c>
      <c r="E50" s="3">
        <f t="shared" si="3"/>
        <v>303</v>
      </c>
      <c r="F50" s="3">
        <f t="shared" si="4"/>
        <v>298</v>
      </c>
      <c r="G50" s="3">
        <f t="shared" si="5"/>
        <v>298</v>
      </c>
      <c r="H50" s="3">
        <f>D50+E50-D27</f>
        <v>445</v>
      </c>
      <c r="I50" s="3">
        <f>D50+F50-E27</f>
        <v>444</v>
      </c>
      <c r="J50" s="3">
        <f>D50+G50-F27</f>
        <v>444</v>
      </c>
      <c r="K50" s="3">
        <f>E50+F50-E28</f>
        <v>303</v>
      </c>
      <c r="L50" s="3">
        <f>E50+G50-F28</f>
        <v>303</v>
      </c>
      <c r="M50" s="3">
        <f>F50+G50-F29</f>
        <v>298</v>
      </c>
      <c r="N50" s="105">
        <v>5</v>
      </c>
      <c r="O50" s="60">
        <f t="shared" si="6"/>
        <v>85</v>
      </c>
      <c r="P50" s="60">
        <f t="shared" si="7"/>
        <v>5.287648054145516E-4</v>
      </c>
      <c r="R50" s="60">
        <v>0.5</v>
      </c>
      <c r="S50" s="44">
        <f t="shared" si="8"/>
        <v>9456</v>
      </c>
      <c r="T50" s="30">
        <f t="shared" si="9"/>
        <v>5</v>
      </c>
      <c r="U50" s="3">
        <f t="shared" si="10"/>
        <v>430</v>
      </c>
      <c r="V50" s="3">
        <f t="shared" si="11"/>
        <v>317</v>
      </c>
      <c r="W50" s="3">
        <f t="shared" si="12"/>
        <v>312</v>
      </c>
      <c r="X50" s="3">
        <f t="shared" si="13"/>
        <v>312</v>
      </c>
      <c r="Y50" s="3">
        <f>U50+V50-T27</f>
        <v>449</v>
      </c>
      <c r="Z50" s="3">
        <f>U50+W50-U27</f>
        <v>448</v>
      </c>
      <c r="AA50" s="3">
        <f>U50+X50-V27</f>
        <v>448</v>
      </c>
      <c r="AB50" s="3">
        <f>V50+W50-U28</f>
        <v>317</v>
      </c>
      <c r="AC50" s="3">
        <f>V50+X50-V28</f>
        <v>317</v>
      </c>
      <c r="AD50" s="3">
        <f>W50+X50-V29</f>
        <v>312</v>
      </c>
    </row>
    <row r="51" spans="1:30" x14ac:dyDescent="0.25">
      <c r="A51" s="3">
        <v>1</v>
      </c>
      <c r="B51" s="44">
        <f t="shared" si="2"/>
        <v>9859</v>
      </c>
      <c r="C51" s="30">
        <f t="shared" si="2"/>
        <v>6</v>
      </c>
      <c r="D51" s="3">
        <f t="shared" si="2"/>
        <v>2113</v>
      </c>
      <c r="E51" s="3">
        <f t="shared" si="3"/>
        <v>1553</v>
      </c>
      <c r="F51" s="3">
        <f t="shared" si="4"/>
        <v>1541</v>
      </c>
      <c r="G51" s="3">
        <f t="shared" si="5"/>
        <v>1541</v>
      </c>
      <c r="H51" s="3">
        <f>D51+E51-L27</f>
        <v>3007</v>
      </c>
      <c r="I51" s="3">
        <f>D51+F51-L27</f>
        <v>2995</v>
      </c>
      <c r="J51" s="3">
        <f>D51+G51-M27</f>
        <v>2995</v>
      </c>
      <c r="K51" s="3">
        <f>E51+F51-L28</f>
        <v>1556</v>
      </c>
      <c r="L51" s="3">
        <f>E51+G51-M28</f>
        <v>1556</v>
      </c>
      <c r="M51" s="3">
        <f>F51+G51-M29</f>
        <v>1541</v>
      </c>
      <c r="N51" s="105">
        <v>10</v>
      </c>
      <c r="O51" s="60">
        <f t="shared" si="6"/>
        <v>352.16666666666669</v>
      </c>
      <c r="P51" s="60">
        <f t="shared" si="7"/>
        <v>6.0858099198701689E-4</v>
      </c>
      <c r="R51" s="60">
        <v>1</v>
      </c>
      <c r="S51" s="44">
        <f t="shared" si="8"/>
        <v>9859</v>
      </c>
      <c r="T51" s="30">
        <f t="shared" si="9"/>
        <v>6</v>
      </c>
      <c r="U51" s="3">
        <f t="shared" si="10"/>
        <v>2196</v>
      </c>
      <c r="V51" s="3">
        <f t="shared" si="11"/>
        <v>1536</v>
      </c>
      <c r="W51" s="3">
        <f t="shared" si="12"/>
        <v>1522</v>
      </c>
      <c r="X51" s="3">
        <f t="shared" si="13"/>
        <v>1522</v>
      </c>
      <c r="Y51" s="3">
        <f>U51+V51-AA27</f>
        <v>2340</v>
      </c>
      <c r="Z51" s="3">
        <f>U51+W51-AB27</f>
        <v>2340</v>
      </c>
      <c r="AA51" s="3">
        <f>U51+X51-AC27</f>
        <v>2340</v>
      </c>
      <c r="AB51" s="3">
        <f>V51+W51-AB28</f>
        <v>1538</v>
      </c>
      <c r="AC51" s="3">
        <f>V51+X51-AC28</f>
        <v>1538</v>
      </c>
      <c r="AD51" s="3">
        <f>W51+X51-AC29</f>
        <v>1522</v>
      </c>
    </row>
    <row r="52" spans="1:30" x14ac:dyDescent="0.25">
      <c r="A52" s="3">
        <v>2</v>
      </c>
      <c r="B52" s="44">
        <f t="shared" si="2"/>
        <v>9962</v>
      </c>
      <c r="C52" s="30">
        <f t="shared" si="2"/>
        <v>18</v>
      </c>
      <c r="D52" s="3">
        <f t="shared" si="2"/>
        <v>2250</v>
      </c>
      <c r="E52" s="3">
        <f t="shared" si="3"/>
        <v>6116</v>
      </c>
      <c r="F52" s="3">
        <f t="shared" si="4"/>
        <v>5992</v>
      </c>
      <c r="G52" s="3">
        <f t="shared" si="5"/>
        <v>5992</v>
      </c>
      <c r="H52" s="3">
        <f>D52+E52-D34</f>
        <v>6539</v>
      </c>
      <c r="I52" s="3">
        <f>D52+F52-E34</f>
        <v>6450</v>
      </c>
      <c r="J52" s="3">
        <f>D52+G52-F34</f>
        <v>6450</v>
      </c>
      <c r="K52" s="3">
        <f>E52+F52-E35</f>
        <v>6195</v>
      </c>
      <c r="L52" s="3">
        <f>E52+G52-F35</f>
        <v>6198</v>
      </c>
      <c r="M52" s="3">
        <f>F52+G52-F36</f>
        <v>5995</v>
      </c>
      <c r="N52" s="105">
        <v>20</v>
      </c>
      <c r="O52" s="60">
        <f t="shared" si="6"/>
        <v>125</v>
      </c>
      <c r="P52" s="60">
        <f t="shared" si="7"/>
        <v>1.8068660911463562E-3</v>
      </c>
      <c r="R52" s="60">
        <v>2</v>
      </c>
      <c r="S52" s="44">
        <f t="shared" si="8"/>
        <v>9962</v>
      </c>
      <c r="T52" s="30">
        <f t="shared" si="9"/>
        <v>18</v>
      </c>
      <c r="U52" s="3">
        <f t="shared" si="10"/>
        <v>6691</v>
      </c>
      <c r="V52" s="3">
        <f t="shared" si="11"/>
        <v>5978</v>
      </c>
      <c r="W52" s="3">
        <f t="shared" si="12"/>
        <v>5871</v>
      </c>
      <c r="X52" s="3">
        <f t="shared" si="13"/>
        <v>5872</v>
      </c>
      <c r="Y52" s="3">
        <f>U52+V52-T34</f>
        <v>7366</v>
      </c>
      <c r="Z52" s="3">
        <f>U52+W52-U34</f>
        <v>7378</v>
      </c>
      <c r="AA52" s="3">
        <f>U52+X52-V34</f>
        <v>7378</v>
      </c>
      <c r="AB52" s="3">
        <f>V52+W52-U35</f>
        <v>6043</v>
      </c>
      <c r="AC52" s="3">
        <f>V52+X52-V35</f>
        <v>6044</v>
      </c>
      <c r="AD52" s="3">
        <f>W52+X52-V36</f>
        <v>5872</v>
      </c>
    </row>
    <row r="53" spans="1:30" x14ac:dyDescent="0.25">
      <c r="A53" s="3">
        <v>5</v>
      </c>
      <c r="B53" s="44">
        <f t="shared" si="2"/>
        <v>9985</v>
      </c>
      <c r="C53" s="30">
        <f t="shared" si="2"/>
        <v>26</v>
      </c>
      <c r="D53" s="3">
        <f t="shared" si="2"/>
        <v>2032</v>
      </c>
      <c r="E53" s="3">
        <f t="shared" si="3"/>
        <v>7157</v>
      </c>
      <c r="F53" s="3">
        <f t="shared" si="4"/>
        <v>8529</v>
      </c>
      <c r="G53" s="3">
        <f t="shared" si="5"/>
        <v>8471</v>
      </c>
      <c r="H53" s="3">
        <f>D53+E53-K34</f>
        <v>7220</v>
      </c>
      <c r="I53" s="3">
        <f>D53+F53-L34</f>
        <v>8580</v>
      </c>
      <c r="J53" s="3">
        <f>D53+G53-M34</f>
        <v>8557</v>
      </c>
      <c r="K53" s="3">
        <f>E53+F53-L35</f>
        <v>9055</v>
      </c>
      <c r="L53" s="3">
        <f>E53+G53-M35</f>
        <v>9082</v>
      </c>
      <c r="M53" s="3">
        <f>F53+G53-M36</f>
        <v>8929</v>
      </c>
      <c r="N53" s="105">
        <v>50</v>
      </c>
      <c r="O53" s="60">
        <f t="shared" si="6"/>
        <v>78.15384615384616</v>
      </c>
      <c r="P53" s="60">
        <f t="shared" si="7"/>
        <v>2.6039058587881822E-3</v>
      </c>
      <c r="R53" s="60">
        <v>5</v>
      </c>
      <c r="S53" s="44">
        <f t="shared" si="8"/>
        <v>9985</v>
      </c>
      <c r="T53" s="30">
        <f t="shared" si="9"/>
        <v>26</v>
      </c>
      <c r="U53" s="3">
        <f t="shared" si="10"/>
        <v>8137</v>
      </c>
      <c r="V53" s="3">
        <f t="shared" si="11"/>
        <v>8429</v>
      </c>
      <c r="W53" s="3">
        <f t="shared" si="12"/>
        <v>8392</v>
      </c>
      <c r="X53" s="3">
        <f t="shared" si="13"/>
        <v>8391</v>
      </c>
      <c r="Y53" s="3">
        <f>U53+V53-AA34</f>
        <v>8840</v>
      </c>
      <c r="Z53" s="3">
        <f>U53+W53-AB34</f>
        <v>8843</v>
      </c>
      <c r="AA53" s="3">
        <f>U53+X53-AC34</f>
        <v>8855</v>
      </c>
      <c r="AB53" s="3">
        <f>V53+W53-AB35</f>
        <v>8724</v>
      </c>
      <c r="AC53" s="3">
        <f>V53+X53-AC35</f>
        <v>8728</v>
      </c>
      <c r="AD53" s="3">
        <f>W53+X53-AC36</f>
        <v>8427</v>
      </c>
    </row>
    <row r="54" spans="1:30" x14ac:dyDescent="0.25">
      <c r="A54" s="3">
        <v>10</v>
      </c>
      <c r="B54" s="44">
        <f t="shared" si="2"/>
        <v>9986</v>
      </c>
      <c r="C54" s="30">
        <f t="shared" si="2"/>
        <v>25</v>
      </c>
      <c r="D54" s="3">
        <f t="shared" si="2"/>
        <v>2000</v>
      </c>
      <c r="E54" s="3">
        <f t="shared" si="3"/>
        <v>6932</v>
      </c>
      <c r="F54" s="3">
        <f t="shared" si="4"/>
        <v>8463</v>
      </c>
      <c r="G54" s="3">
        <f t="shared" si="5"/>
        <v>8576</v>
      </c>
      <c r="H54" s="3">
        <f>D54+E54-D41</f>
        <v>6980</v>
      </c>
      <c r="I54" s="3">
        <f>D54+F54-E41</f>
        <v>8478</v>
      </c>
      <c r="J54" s="3">
        <f>D54+G54-F41</f>
        <v>8656</v>
      </c>
      <c r="K54" s="3">
        <f>E54+F54-E42</f>
        <v>8696</v>
      </c>
      <c r="L54" s="3">
        <f>E54+G54-F42</f>
        <v>9273</v>
      </c>
      <c r="M54" s="3">
        <f>F54+G54-F43</f>
        <v>8961</v>
      </c>
      <c r="N54" s="105">
        <v>100</v>
      </c>
      <c r="O54" s="60">
        <f t="shared" si="6"/>
        <v>80</v>
      </c>
      <c r="P54" s="60">
        <f t="shared" si="7"/>
        <v>2.5035049068696173E-3</v>
      </c>
      <c r="R54" s="60">
        <v>10</v>
      </c>
      <c r="S54" s="44">
        <f t="shared" si="8"/>
        <v>9986</v>
      </c>
      <c r="T54" s="30">
        <f t="shared" si="9"/>
        <v>25</v>
      </c>
      <c r="U54" s="3">
        <f t="shared" si="10"/>
        <v>8084</v>
      </c>
      <c r="V54" s="3">
        <f t="shared" si="11"/>
        <v>8491</v>
      </c>
      <c r="W54" s="3">
        <f t="shared" si="12"/>
        <v>8521</v>
      </c>
      <c r="X54" s="3">
        <f t="shared" si="13"/>
        <v>8524</v>
      </c>
      <c r="Y54" s="3">
        <f>U54+V54-T41</f>
        <v>8720</v>
      </c>
      <c r="Z54" s="3">
        <f>U54+W54-U41</f>
        <v>8763</v>
      </c>
      <c r="AA54" s="3">
        <f>U54+X54-V41</f>
        <v>8754</v>
      </c>
      <c r="AB54" s="3">
        <f>V54+W54-U42</f>
        <v>8744</v>
      </c>
      <c r="AC54" s="3">
        <f>V54+X54-V42</f>
        <v>8750</v>
      </c>
      <c r="AD54" s="3">
        <f>W54+X54-V43</f>
        <v>8593</v>
      </c>
    </row>
    <row r="55" spans="1:30" x14ac:dyDescent="0.25">
      <c r="A55" s="3">
        <v>100</v>
      </c>
      <c r="B55" s="44">
        <f t="shared" si="2"/>
        <v>9981</v>
      </c>
      <c r="C55" s="30">
        <f t="shared" si="2"/>
        <v>27</v>
      </c>
      <c r="D55" s="3">
        <f t="shared" si="2"/>
        <v>2072</v>
      </c>
      <c r="E55" s="3">
        <f t="shared" si="3"/>
        <v>6949</v>
      </c>
      <c r="F55" s="3">
        <f t="shared" si="4"/>
        <v>8486</v>
      </c>
      <c r="G55" s="3">
        <f t="shared" si="5"/>
        <v>8594</v>
      </c>
      <c r="H55" s="3">
        <f>D55+E55-K41</f>
        <v>7001</v>
      </c>
      <c r="I55" s="3">
        <f>D55+F55-L41</f>
        <v>8499</v>
      </c>
      <c r="J55" s="3">
        <f>D55+G55-M41</f>
        <v>8668</v>
      </c>
      <c r="K55" s="3">
        <f>E55+F55-L42</f>
        <v>8709</v>
      </c>
      <c r="L55" s="3">
        <f>E55+G55-M42</f>
        <v>9288</v>
      </c>
      <c r="M55" s="3">
        <f>F55+G55-M43</f>
        <v>8994</v>
      </c>
      <c r="N55" s="105">
        <v>1000</v>
      </c>
      <c r="O55" s="60">
        <f t="shared" si="6"/>
        <v>76.740740740740748</v>
      </c>
      <c r="P55" s="60">
        <f t="shared" si="7"/>
        <v>2.7051397655545538E-3</v>
      </c>
      <c r="R55" s="60">
        <v>100</v>
      </c>
      <c r="S55" s="44">
        <f t="shared" si="8"/>
        <v>9981</v>
      </c>
      <c r="T55" s="30">
        <f t="shared" si="9"/>
        <v>27</v>
      </c>
      <c r="U55" s="3">
        <f t="shared" si="10"/>
        <v>5921</v>
      </c>
      <c r="V55" s="3">
        <f t="shared" si="11"/>
        <v>7806</v>
      </c>
      <c r="W55" s="3">
        <f t="shared" si="12"/>
        <v>8445</v>
      </c>
      <c r="X55" s="3">
        <f t="shared" si="13"/>
        <v>8526</v>
      </c>
      <c r="Y55" s="3">
        <f>U55+V55-AA41</f>
        <v>7941</v>
      </c>
      <c r="Z55" s="3">
        <f>U55+W55-AB41</f>
        <v>8595</v>
      </c>
      <c r="AA55" s="3">
        <f>U55+X55-AC41</f>
        <v>8674</v>
      </c>
      <c r="AB55" s="3">
        <f>V55+W55-AB42</f>
        <v>8653</v>
      </c>
      <c r="AC55" s="3">
        <f>V55+X55-AC42</f>
        <v>8730</v>
      </c>
      <c r="AD55" s="3">
        <f>W55+X55-AC43</f>
        <v>8681</v>
      </c>
    </row>
    <row r="59" spans="1:30" x14ac:dyDescent="0.25">
      <c r="M59" t="s">
        <v>169</v>
      </c>
    </row>
    <row r="60" spans="1:30" x14ac:dyDescent="0.25">
      <c r="M60">
        <f>D48/B48</f>
        <v>7.4064930255524006E-3</v>
      </c>
    </row>
    <row r="61" spans="1:30" x14ac:dyDescent="0.25">
      <c r="M61" s="59">
        <f t="shared" ref="M61:M65" si="14">D49/B49</f>
        <v>9.480337078651686E-3</v>
      </c>
    </row>
    <row r="62" spans="1:30" x14ac:dyDescent="0.25">
      <c r="M62" s="59">
        <f t="shared" si="14"/>
        <v>4.4945008460236885E-2</v>
      </c>
    </row>
    <row r="63" spans="1:30" x14ac:dyDescent="0.25">
      <c r="M63" s="59">
        <f t="shared" si="14"/>
        <v>0.21432193934476113</v>
      </c>
    </row>
    <row r="64" spans="1:30" x14ac:dyDescent="0.25">
      <c r="M64" s="59">
        <f t="shared" si="14"/>
        <v>0.22585826139329451</v>
      </c>
    </row>
    <row r="65" spans="13:13" x14ac:dyDescent="0.25">
      <c r="M65" s="59">
        <f t="shared" si="14"/>
        <v>0.20350525788683024</v>
      </c>
    </row>
    <row r="66" spans="13:13" x14ac:dyDescent="0.25">
      <c r="M66" s="59">
        <f>D54/B54</f>
        <v>0.20028039254956939</v>
      </c>
    </row>
    <row r="67" spans="13:13" x14ac:dyDescent="0.25">
      <c r="M67" s="59">
        <f>D55/B55</f>
        <v>0.20759442941589018</v>
      </c>
    </row>
    <row r="68" spans="13:13" x14ac:dyDescent="0.25">
      <c r="M68" s="59" t="e">
        <f>D56/B56</f>
        <v>#DIV/0!</v>
      </c>
    </row>
  </sheetData>
  <mergeCells count="30">
    <mergeCell ref="I1:J2"/>
    <mergeCell ref="M4:N4"/>
    <mergeCell ref="K1:L2"/>
    <mergeCell ref="M1:N2"/>
    <mergeCell ref="O1:O2"/>
    <mergeCell ref="K3:L3"/>
    <mergeCell ref="M3:N3"/>
    <mergeCell ref="K4:L4"/>
    <mergeCell ref="A3:A4"/>
    <mergeCell ref="C3:D3"/>
    <mergeCell ref="E3:F3"/>
    <mergeCell ref="G3:H3"/>
    <mergeCell ref="I3:J3"/>
    <mergeCell ref="C4:D4"/>
    <mergeCell ref="E4:F4"/>
    <mergeCell ref="G4:H4"/>
    <mergeCell ref="I4:J4"/>
    <mergeCell ref="A1:A2"/>
    <mergeCell ref="B1:B2"/>
    <mergeCell ref="C1:D2"/>
    <mergeCell ref="E1:F2"/>
    <mergeCell ref="G1:H2"/>
    <mergeCell ref="R7:X7"/>
    <mergeCell ref="B5:N5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oldwayofepsawayfromlargestptend</vt:lpstr>
      <vt:lpstr>betaruns_old</vt:lpstr>
      <vt:lpstr>alpharuns_old</vt:lpstr>
      <vt:lpstr>epsilonruns_old</vt:lpstr>
      <vt:lpstr>deltaruns_old</vt:lpstr>
      <vt:lpstr>epsilonruns</vt:lpstr>
      <vt:lpstr>betaruns</vt:lpstr>
      <vt:lpstr>alpharuns</vt:lpstr>
      <vt:lpstr>deltaruns</vt:lpstr>
      <vt:lpstr>non-uniform-msg</vt:lpstr>
      <vt:lpstr>intra-group-commu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2018-04-04T02:04:27Z</dcterms:modified>
</cp:coreProperties>
</file>