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ya Venugopal\Downloads\"/>
    </mc:Choice>
  </mc:AlternateContent>
  <xr:revisionPtr revIDLastSave="0" documentId="13_ncr:1_{2F370C3E-4E14-473C-A232-C9B1AA526D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s" sheetId="1" r:id="rId1"/>
    <sheet name="Manufacturing country" sheetId="2" r:id="rId2"/>
  </sheets>
  <definedNames>
    <definedName name="_xlnm._FilterDatabase" localSheetId="0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1" l="1" a="1"/>
  <c r="M4" i="1" s="1"/>
  <c r="M3" i="1" a="1"/>
  <c r="M3" i="1" s="1"/>
  <c r="M2" i="1" a="1"/>
  <c r="M2" i="1" s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13" i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13" i="1"/>
  <c r="M10" i="1"/>
  <c r="O9" i="1" l="1"/>
  <c r="O8" i="1"/>
  <c r="O7" i="1"/>
  <c r="O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<sst xmlns="http://schemas.openxmlformats.org/spreadsheetml/2006/main" count="127" uniqueCount="75">
  <si>
    <t>You are the data analyst of a luxury car dealership. You were assigned with the following tasks:</t>
  </si>
  <si>
    <t>Car</t>
  </si>
  <si>
    <t>Year</t>
  </si>
  <si>
    <t>KM Driven</t>
  </si>
  <si>
    <t>Color</t>
  </si>
  <si>
    <t>Transimission</t>
  </si>
  <si>
    <t>Owner</t>
  </si>
  <si>
    <t>Price (USD)</t>
  </si>
  <si>
    <t>BMW X5</t>
  </si>
  <si>
    <t>White</t>
  </si>
  <si>
    <t>Automatic</t>
  </si>
  <si>
    <t>1st owner</t>
  </si>
  <si>
    <t>$15400</t>
  </si>
  <si>
    <t>Audi A3</t>
  </si>
  <si>
    <t>Red</t>
  </si>
  <si>
    <t>Manual</t>
  </si>
  <si>
    <t>2nd owner</t>
  </si>
  <si>
    <t>$24321</t>
  </si>
  <si>
    <t>Mercedes S-Class</t>
  </si>
  <si>
    <t>Black</t>
  </si>
  <si>
    <t>3rd owner</t>
  </si>
  <si>
    <t>$102342</t>
  </si>
  <si>
    <t>$55272</t>
  </si>
  <si>
    <t>BMW X3</t>
  </si>
  <si>
    <t>$42000</t>
  </si>
  <si>
    <t>Lexus RX350</t>
  </si>
  <si>
    <t>$51292</t>
  </si>
  <si>
    <t>Blue</t>
  </si>
  <si>
    <t>$37605</t>
  </si>
  <si>
    <t xml:space="preserve">Blue </t>
  </si>
  <si>
    <t>$45000</t>
  </si>
  <si>
    <t>BMW 3 Series</t>
  </si>
  <si>
    <t>$13241</t>
  </si>
  <si>
    <t>$49344</t>
  </si>
  <si>
    <t>Tesla Model 3</t>
  </si>
  <si>
    <t>Yellow</t>
  </si>
  <si>
    <t>$52432</t>
  </si>
  <si>
    <t>Volvo XC90</t>
  </si>
  <si>
    <t xml:space="preserve"> Black</t>
  </si>
  <si>
    <t>$17452</t>
  </si>
  <si>
    <t>Audi Q7</t>
  </si>
  <si>
    <t>$23250</t>
  </si>
  <si>
    <t>Cadillac XT5</t>
  </si>
  <si>
    <t>$32420</t>
  </si>
  <si>
    <t>Jaguar XF</t>
  </si>
  <si>
    <t>$18454</t>
  </si>
  <si>
    <t>$41000</t>
  </si>
  <si>
    <t>BMW 428i</t>
  </si>
  <si>
    <t>$35240</t>
  </si>
  <si>
    <t>4th owner</t>
  </si>
  <si>
    <t>$22520</t>
  </si>
  <si>
    <t>Company</t>
  </si>
  <si>
    <t>Country</t>
  </si>
  <si>
    <t>BMW</t>
  </si>
  <si>
    <t>Germany</t>
  </si>
  <si>
    <t>Audi</t>
  </si>
  <si>
    <t>Tesla</t>
  </si>
  <si>
    <t>USA</t>
  </si>
  <si>
    <t>Jaguar</t>
  </si>
  <si>
    <t>UK</t>
  </si>
  <si>
    <t>Mercedes</t>
  </si>
  <si>
    <t>Volvo</t>
  </si>
  <si>
    <t>Sweden</t>
  </si>
  <si>
    <t>Cadillac</t>
  </si>
  <si>
    <t>Lexus</t>
  </si>
  <si>
    <t>Japan</t>
  </si>
  <si>
    <t>What's the most popular car manufacturer? [3 marks]</t>
  </si>
  <si>
    <t>What's the most popular manufacturing country (Refer to "Manufacturing country" sheet)? [3 marks]</t>
  </si>
  <si>
    <t>What's the least popular color for cars? [3 marks]</t>
  </si>
  <si>
    <t>What's the average price per owner? [3 marks]</t>
  </si>
  <si>
    <t>How many cars have driven over 100,000 kms? [3 marks]</t>
  </si>
  <si>
    <t>Price in Value</t>
  </si>
  <si>
    <t>Owner in Value</t>
  </si>
  <si>
    <t>Average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</si>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</sst>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B1" workbookViewId="0">
      <selection activeCell="M4" sqref="M4"/>
    </sheetView>
  </sheetViews>
  <sheetFormatPr defaultRowHeight="14.5" x14ac:dyDescent="0.35"/>
  <cols>
    <col min="1" max="1" width="3.81640625" customWidth="1"/>
    <col min="2" max="2" width="16.453125" bestFit="1" customWidth="1"/>
    <col min="3" max="4" width="16.453125" customWidth="1"/>
    <col min="6" max="6" width="12.54296875" customWidth="1"/>
    <col min="8" max="8" width="13" bestFit="1" customWidth="1"/>
    <col min="9" max="9" width="10.54296875" bestFit="1" customWidth="1"/>
    <col min="10" max="10" width="13.7265625" bestFit="1" customWidth="1"/>
    <col min="11" max="11" width="15" customWidth="1"/>
    <col min="12" max="12" width="12.08984375" bestFit="1" customWidth="1"/>
  </cols>
  <sheetData>
    <row r="1" spans="1:15" x14ac:dyDescent="0.35">
      <c r="B1" s="1" t="s">
        <v>0</v>
      </c>
      <c r="C1" s="1"/>
      <c r="D1" s="1"/>
    </row>
    <row r="2" spans="1:15" x14ac:dyDescent="0.35">
      <c r="A2">
        <v>1</v>
      </c>
      <c r="B2" t="s">
        <v>66</v>
      </c>
      <c r="M2" s="3" t="str" cm="1">
        <f t="array" ref="M2">INDEX(C13:C30,MODE(MATCH(B13:B30,B13:B30,0)))</f>
        <v>BMW</v>
      </c>
    </row>
    <row r="3" spans="1:15" x14ac:dyDescent="0.35">
      <c r="A3">
        <v>2</v>
      </c>
      <c r="B3" t="s">
        <v>67</v>
      </c>
      <c r="M3" s="3" t="str" cm="1">
        <f t="array" ref="M3">INDEX(D13:D30,MODE(MATCH(D13:D30,D13:D30,0)))</f>
        <v>Germany</v>
      </c>
    </row>
    <row r="4" spans="1:15" x14ac:dyDescent="0.35">
      <c r="A4">
        <v>3</v>
      </c>
      <c r="B4" t="s">
        <v>68</v>
      </c>
      <c r="M4" s="3" t="str" cm="1">
        <f t="array" ref="M4">INDEX(G13:G30,MATCH(MIN(COUNTIF(G13:G30,G13:G30)),COUNTIF(G13:G30,G13:G30),0))</f>
        <v xml:space="preserve">Blue </v>
      </c>
    </row>
    <row r="5" spans="1:15" x14ac:dyDescent="0.35">
      <c r="A5">
        <v>4</v>
      </c>
      <c r="B5" t="s">
        <v>69</v>
      </c>
      <c r="N5" s="5" t="s">
        <v>6</v>
      </c>
      <c r="O5" s="5" t="s">
        <v>73</v>
      </c>
    </row>
    <row r="6" spans="1:15" x14ac:dyDescent="0.35">
      <c r="N6" s="4">
        <v>1</v>
      </c>
      <c r="O6" s="4">
        <f>AVERAGEIF(J13:J30,N6,L13:L30)</f>
        <v>36513.666666666664</v>
      </c>
    </row>
    <row r="7" spans="1:15" x14ac:dyDescent="0.35">
      <c r="N7" s="4">
        <v>2</v>
      </c>
      <c r="O7" s="4">
        <f t="shared" ref="O7:O9" si="0">AVERAGEIF(J14:J31,N7,L14:L31)</f>
        <v>30718</v>
      </c>
    </row>
    <row r="8" spans="1:15" x14ac:dyDescent="0.35">
      <c r="N8" s="4">
        <v>3</v>
      </c>
      <c r="O8" s="4">
        <f t="shared" si="0"/>
        <v>63746.333333333336</v>
      </c>
    </row>
    <row r="9" spans="1:15" x14ac:dyDescent="0.35">
      <c r="N9" s="4">
        <v>4</v>
      </c>
      <c r="O9" s="4">
        <f t="shared" si="0"/>
        <v>22520</v>
      </c>
    </row>
    <row r="10" spans="1:15" x14ac:dyDescent="0.35">
      <c r="A10">
        <v>5</v>
      </c>
      <c r="B10" t="s">
        <v>70</v>
      </c>
      <c r="M10" s="3">
        <f>COUNTIF(F13:F30,"&gt;100000")</f>
        <v>7</v>
      </c>
    </row>
    <row r="12" spans="1:15" x14ac:dyDescent="0.35">
      <c r="B12" s="1" t="s">
        <v>1</v>
      </c>
      <c r="C12" s="2" t="s">
        <v>74</v>
      </c>
      <c r="D12" s="2" t="s">
        <v>52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2" t="s">
        <v>72</v>
      </c>
      <c r="K12" s="1" t="s">
        <v>7</v>
      </c>
      <c r="L12" s="2" t="s">
        <v>71</v>
      </c>
    </row>
    <row r="13" spans="1:15" x14ac:dyDescent="0.35">
      <c r="B13" t="s">
        <v>8</v>
      </c>
      <c r="C13" t="str">
        <f>_xlfn.TEXTBEFORE(B13," ")</f>
        <v>BMW</v>
      </c>
      <c r="D13" t="str">
        <f>VLOOKUP(C13,'Manufacturing country'!$A$2:$B$9,2,FALSE)</f>
        <v>Germany</v>
      </c>
      <c r="E13">
        <v>2012</v>
      </c>
      <c r="F13">
        <v>342358</v>
      </c>
      <c r="G13" t="s">
        <v>9</v>
      </c>
      <c r="H13" t="s">
        <v>10</v>
      </c>
      <c r="I13" t="s">
        <v>11</v>
      </c>
      <c r="J13" t="str" cm="1">
        <f t="array" ref="J13">_xlfn.IFS(I13="1st owner","1",I13="2nd owner","2",I13="3rd owner","3",I13="4th owner","4")</f>
        <v>1</v>
      </c>
      <c r="K13" t="s">
        <v>12</v>
      </c>
      <c r="L13">
        <f>VALUE(K13)</f>
        <v>15400</v>
      </c>
    </row>
    <row r="14" spans="1:15" x14ac:dyDescent="0.35">
      <c r="B14" t="s">
        <v>13</v>
      </c>
      <c r="C14" t="str">
        <f t="shared" ref="C14:C30" si="1">_xlfn.TEXTBEFORE(B14," ")</f>
        <v>Audi</v>
      </c>
      <c r="D14" t="str">
        <f>VLOOKUP(C14,'Manufacturing country'!$A$2:$B$9,2,FALSE)</f>
        <v>Germany</v>
      </c>
      <c r="E14">
        <v>2017</v>
      </c>
      <c r="F14">
        <v>130000</v>
      </c>
      <c r="G14" t="s">
        <v>14</v>
      </c>
      <c r="H14" t="s">
        <v>15</v>
      </c>
      <c r="I14" t="s">
        <v>16</v>
      </c>
      <c r="J14" t="str" cm="1">
        <f t="array" ref="J14">_xlfn.IFS(I14="1st owner","1",I14="2nd owner","2",I14="3rd owner","3",I14="4th owner","4")</f>
        <v>2</v>
      </c>
      <c r="K14" t="s">
        <v>17</v>
      </c>
      <c r="L14">
        <f t="shared" ref="L14:L30" si="2">VALUE(K14)</f>
        <v>24321</v>
      </c>
    </row>
    <row r="15" spans="1:15" x14ac:dyDescent="0.35">
      <c r="B15" t="s">
        <v>18</v>
      </c>
      <c r="C15" t="str">
        <f t="shared" si="1"/>
        <v>Mercedes</v>
      </c>
      <c r="D15" t="str">
        <f>VLOOKUP(C15,'Manufacturing country'!$A$2:$B$9,2,FALSE)</f>
        <v>Germany</v>
      </c>
      <c r="E15">
        <v>2020</v>
      </c>
      <c r="F15">
        <v>92450</v>
      </c>
      <c r="G15" t="s">
        <v>19</v>
      </c>
      <c r="H15" t="s">
        <v>10</v>
      </c>
      <c r="I15" t="s">
        <v>20</v>
      </c>
      <c r="J15" t="str" cm="1">
        <f t="array" ref="J15">_xlfn.IFS(I15="1st owner","1",I15="2nd owner","2",I15="3rd owner","3",I15="4th owner","4")</f>
        <v>3</v>
      </c>
      <c r="K15" t="s">
        <v>21</v>
      </c>
      <c r="L15">
        <f t="shared" si="2"/>
        <v>102342</v>
      </c>
    </row>
    <row r="16" spans="1:15" x14ac:dyDescent="0.35">
      <c r="B16" t="s">
        <v>8</v>
      </c>
      <c r="C16" t="str">
        <f t="shared" si="1"/>
        <v>BMW</v>
      </c>
      <c r="D16" t="str">
        <f>VLOOKUP(C16,'Manufacturing country'!$A$2:$B$9,2,FALSE)</f>
        <v>Germany</v>
      </c>
      <c r="E16">
        <v>2020</v>
      </c>
      <c r="F16">
        <v>76240</v>
      </c>
      <c r="G16" t="s">
        <v>9</v>
      </c>
      <c r="H16" t="s">
        <v>10</v>
      </c>
      <c r="I16" t="s">
        <v>16</v>
      </c>
      <c r="J16" t="str" cm="1">
        <f t="array" ref="J16">_xlfn.IFS(I16="1st owner","1",I16="2nd owner","2",I16="3rd owner","3",I16="4th owner","4")</f>
        <v>2</v>
      </c>
      <c r="K16" t="s">
        <v>22</v>
      </c>
      <c r="L16">
        <f t="shared" si="2"/>
        <v>55272</v>
      </c>
    </row>
    <row r="17" spans="2:12" x14ac:dyDescent="0.35">
      <c r="B17" t="s">
        <v>23</v>
      </c>
      <c r="C17" t="str">
        <f t="shared" si="1"/>
        <v>BMW</v>
      </c>
      <c r="D17" t="str">
        <f>VLOOKUP(C17,'Manufacturing country'!$A$2:$B$9,2,FALSE)</f>
        <v>Germany</v>
      </c>
      <c r="E17">
        <v>2021</v>
      </c>
      <c r="F17">
        <v>17283</v>
      </c>
      <c r="G17" t="s">
        <v>9</v>
      </c>
      <c r="H17" t="s">
        <v>15</v>
      </c>
      <c r="I17" t="s">
        <v>11</v>
      </c>
      <c r="J17" t="str" cm="1">
        <f t="array" ref="J17">_xlfn.IFS(I17="1st owner","1",I17="2nd owner","2",I17="3rd owner","3",I17="4th owner","4")</f>
        <v>1</v>
      </c>
      <c r="K17" t="s">
        <v>24</v>
      </c>
      <c r="L17">
        <f t="shared" si="2"/>
        <v>42000</v>
      </c>
    </row>
    <row r="18" spans="2:12" x14ac:dyDescent="0.35">
      <c r="B18" t="s">
        <v>25</v>
      </c>
      <c r="C18" t="str">
        <f t="shared" si="1"/>
        <v>Lexus</v>
      </c>
      <c r="D18" t="str">
        <f>VLOOKUP(C18,'Manufacturing country'!$A$2:$B$9,2,FALSE)</f>
        <v>Japan</v>
      </c>
      <c r="E18">
        <v>2020</v>
      </c>
      <c r="F18">
        <v>98312</v>
      </c>
      <c r="G18" t="s">
        <v>14</v>
      </c>
      <c r="H18" t="s">
        <v>10</v>
      </c>
      <c r="I18" t="s">
        <v>20</v>
      </c>
      <c r="J18" t="str" cm="1">
        <f t="array" ref="J18">_xlfn.IFS(I18="1st owner","1",I18="2nd owner","2",I18="3rd owner","3",I18="4th owner","4")</f>
        <v>3</v>
      </c>
      <c r="K18" t="s">
        <v>26</v>
      </c>
      <c r="L18">
        <f t="shared" si="2"/>
        <v>51292</v>
      </c>
    </row>
    <row r="19" spans="2:12" x14ac:dyDescent="0.35">
      <c r="B19" t="s">
        <v>23</v>
      </c>
      <c r="C19" t="str">
        <f t="shared" si="1"/>
        <v>BMW</v>
      </c>
      <c r="D19" t="str">
        <f>VLOOKUP(C19,'Manufacturing country'!$A$2:$B$9,2,FALSE)</f>
        <v>Germany</v>
      </c>
      <c r="E19">
        <v>2018</v>
      </c>
      <c r="F19">
        <v>156784</v>
      </c>
      <c r="G19" t="s">
        <v>27</v>
      </c>
      <c r="H19" t="s">
        <v>15</v>
      </c>
      <c r="I19" t="s">
        <v>20</v>
      </c>
      <c r="J19" t="str" cm="1">
        <f t="array" ref="J19">_xlfn.IFS(I19="1st owner","1",I19="2nd owner","2",I19="3rd owner","3",I19="4th owner","4")</f>
        <v>3</v>
      </c>
      <c r="K19" t="s">
        <v>28</v>
      </c>
      <c r="L19">
        <f t="shared" si="2"/>
        <v>37605</v>
      </c>
    </row>
    <row r="20" spans="2:12" x14ac:dyDescent="0.35">
      <c r="B20" t="s">
        <v>8</v>
      </c>
      <c r="C20" t="str">
        <f t="shared" si="1"/>
        <v>BMW</v>
      </c>
      <c r="D20" t="str">
        <f>VLOOKUP(C20,'Manufacturing country'!$A$2:$B$9,2,FALSE)</f>
        <v>Germany</v>
      </c>
      <c r="E20">
        <v>2019</v>
      </c>
      <c r="F20">
        <v>52034</v>
      </c>
      <c r="G20" t="s">
        <v>29</v>
      </c>
      <c r="H20" t="s">
        <v>10</v>
      </c>
      <c r="I20" t="s">
        <v>11</v>
      </c>
      <c r="J20" t="str" cm="1">
        <f t="array" ref="J20">_xlfn.IFS(I20="1st owner","1",I20="2nd owner","2",I20="3rd owner","3",I20="4th owner","4")</f>
        <v>1</v>
      </c>
      <c r="K20" t="s">
        <v>30</v>
      </c>
      <c r="L20">
        <f t="shared" si="2"/>
        <v>45000</v>
      </c>
    </row>
    <row r="21" spans="2:12" x14ac:dyDescent="0.35">
      <c r="B21" t="s">
        <v>31</v>
      </c>
      <c r="C21" t="str">
        <f t="shared" si="1"/>
        <v>BMW</v>
      </c>
      <c r="D21" t="str">
        <f>VLOOKUP(C21,'Manufacturing country'!$A$2:$B$9,2,FALSE)</f>
        <v>Germany</v>
      </c>
      <c r="E21">
        <v>2011</v>
      </c>
      <c r="F21">
        <v>205204</v>
      </c>
      <c r="G21" t="s">
        <v>14</v>
      </c>
      <c r="H21" t="s">
        <v>10</v>
      </c>
      <c r="I21" t="s">
        <v>16</v>
      </c>
      <c r="J21" t="str" cm="1">
        <f t="array" ref="J21">_xlfn.IFS(I21="1st owner","1",I21="2nd owner","2",I21="3rd owner","3",I21="4th owner","4")</f>
        <v>2</v>
      </c>
      <c r="K21" t="s">
        <v>32</v>
      </c>
      <c r="L21">
        <f t="shared" si="2"/>
        <v>13241</v>
      </c>
    </row>
    <row r="22" spans="2:12" x14ac:dyDescent="0.35">
      <c r="B22" t="s">
        <v>18</v>
      </c>
      <c r="C22" t="str">
        <f t="shared" si="1"/>
        <v>Mercedes</v>
      </c>
      <c r="D22" t="str">
        <f>VLOOKUP(C22,'Manufacturing country'!$A$2:$B$9,2,FALSE)</f>
        <v>Germany</v>
      </c>
      <c r="E22">
        <v>2014</v>
      </c>
      <c r="F22">
        <v>152985</v>
      </c>
      <c r="G22" t="s">
        <v>19</v>
      </c>
      <c r="H22" t="s">
        <v>10</v>
      </c>
      <c r="I22" t="s">
        <v>16</v>
      </c>
      <c r="J22" t="str" cm="1">
        <f t="array" ref="J22">_xlfn.IFS(I22="1st owner","1",I22="2nd owner","2",I22="3rd owner","3",I22="4th owner","4")</f>
        <v>2</v>
      </c>
      <c r="K22" t="s">
        <v>33</v>
      </c>
      <c r="L22">
        <f t="shared" si="2"/>
        <v>49344</v>
      </c>
    </row>
    <row r="23" spans="2:12" x14ac:dyDescent="0.35">
      <c r="B23" t="s">
        <v>34</v>
      </c>
      <c r="C23" t="str">
        <f t="shared" si="1"/>
        <v>Tesla</v>
      </c>
      <c r="D23" t="str">
        <f>VLOOKUP(C23,'Manufacturing country'!$A$2:$B$9,2,FALSE)</f>
        <v>USA</v>
      </c>
      <c r="E23">
        <v>2018</v>
      </c>
      <c r="F23">
        <v>76429</v>
      </c>
      <c r="G23" t="s">
        <v>35</v>
      </c>
      <c r="H23" t="s">
        <v>10</v>
      </c>
      <c r="I23" t="s">
        <v>11</v>
      </c>
      <c r="J23" t="str" cm="1">
        <f t="array" ref="J23">_xlfn.IFS(I23="1st owner","1",I23="2nd owner","2",I23="3rd owner","3",I23="4th owner","4")</f>
        <v>1</v>
      </c>
      <c r="K23" t="s">
        <v>36</v>
      </c>
      <c r="L23">
        <f t="shared" si="2"/>
        <v>52432</v>
      </c>
    </row>
    <row r="24" spans="2:12" x14ac:dyDescent="0.35">
      <c r="B24" t="s">
        <v>37</v>
      </c>
      <c r="C24" t="str">
        <f t="shared" si="1"/>
        <v>Volvo</v>
      </c>
      <c r="D24" t="str">
        <f>VLOOKUP(C24,'Manufacturing country'!$A$2:$B$9,2,FALSE)</f>
        <v>Sweden</v>
      </c>
      <c r="E24">
        <v>2013</v>
      </c>
      <c r="F24">
        <v>254028</v>
      </c>
      <c r="G24" t="s">
        <v>38</v>
      </c>
      <c r="H24" t="s">
        <v>15</v>
      </c>
      <c r="I24" t="s">
        <v>16</v>
      </c>
      <c r="J24" t="str" cm="1">
        <f t="array" ref="J24">_xlfn.IFS(I24="1st owner","1",I24="2nd owner","2",I24="3rd owner","3",I24="4th owner","4")</f>
        <v>2</v>
      </c>
      <c r="K24" t="s">
        <v>39</v>
      </c>
      <c r="L24">
        <f t="shared" si="2"/>
        <v>17452</v>
      </c>
    </row>
    <row r="25" spans="2:12" x14ac:dyDescent="0.35">
      <c r="B25" t="s">
        <v>40</v>
      </c>
      <c r="C25" t="str">
        <f t="shared" si="1"/>
        <v>Audi</v>
      </c>
      <c r="D25" t="str">
        <f>VLOOKUP(C25,'Manufacturing country'!$A$2:$B$9,2,FALSE)</f>
        <v>Germany</v>
      </c>
      <c r="E25">
        <v>2014</v>
      </c>
      <c r="F25">
        <v>45832</v>
      </c>
      <c r="G25" t="s">
        <v>9</v>
      </c>
      <c r="H25" t="s">
        <v>15</v>
      </c>
      <c r="I25" t="s">
        <v>11</v>
      </c>
      <c r="J25" t="str" cm="1">
        <f t="array" ref="J25">_xlfn.IFS(I25="1st owner","1",I25="2nd owner","2",I25="3rd owner","3",I25="4th owner","4")</f>
        <v>1</v>
      </c>
      <c r="K25" t="s">
        <v>41</v>
      </c>
      <c r="L25">
        <f t="shared" si="2"/>
        <v>23250</v>
      </c>
    </row>
    <row r="26" spans="2:12" x14ac:dyDescent="0.35">
      <c r="B26" t="s">
        <v>42</v>
      </c>
      <c r="C26" t="str">
        <f t="shared" si="1"/>
        <v>Cadillac</v>
      </c>
      <c r="D26" t="str">
        <f>VLOOKUP(C26,'Manufacturing country'!$A$2:$B$9,2,FALSE)</f>
        <v>USA</v>
      </c>
      <c r="E26">
        <v>2018</v>
      </c>
      <c r="F26">
        <v>67591</v>
      </c>
      <c r="G26" t="s">
        <v>27</v>
      </c>
      <c r="H26" t="s">
        <v>10</v>
      </c>
      <c r="I26" t="s">
        <v>16</v>
      </c>
      <c r="J26" t="str" cm="1">
        <f t="array" ref="J26">_xlfn.IFS(I26="1st owner","1",I26="2nd owner","2",I26="3rd owner","3",I26="4th owner","4")</f>
        <v>2</v>
      </c>
      <c r="K26" t="s">
        <v>43</v>
      </c>
      <c r="L26">
        <f t="shared" si="2"/>
        <v>32420</v>
      </c>
    </row>
    <row r="27" spans="2:12" x14ac:dyDescent="0.35">
      <c r="B27" t="s">
        <v>44</v>
      </c>
      <c r="C27" t="str">
        <f t="shared" si="1"/>
        <v>Jaguar</v>
      </c>
      <c r="D27" t="str">
        <f>VLOOKUP(C27,'Manufacturing country'!$A$2:$B$9,2,FALSE)</f>
        <v>UK</v>
      </c>
      <c r="E27">
        <v>2013</v>
      </c>
      <c r="F27">
        <v>85320</v>
      </c>
      <c r="G27" t="s">
        <v>9</v>
      </c>
      <c r="H27" t="s">
        <v>10</v>
      </c>
      <c r="I27" t="s">
        <v>16</v>
      </c>
      <c r="J27" t="str" cm="1">
        <f t="array" ref="J27">_xlfn.IFS(I27="1st owner","1",I27="2nd owner","2",I27="3rd owner","3",I27="4th owner","4")</f>
        <v>2</v>
      </c>
      <c r="K27" t="s">
        <v>45</v>
      </c>
      <c r="L27">
        <f t="shared" si="2"/>
        <v>18454</v>
      </c>
    </row>
    <row r="28" spans="2:12" x14ac:dyDescent="0.35">
      <c r="B28" t="s">
        <v>25</v>
      </c>
      <c r="C28" t="str">
        <f t="shared" si="1"/>
        <v>Lexus</v>
      </c>
      <c r="D28" t="str">
        <f>VLOOKUP(C28,'Manufacturing country'!$A$2:$B$9,2,FALSE)</f>
        <v>Japan</v>
      </c>
      <c r="E28">
        <v>2016</v>
      </c>
      <c r="F28">
        <v>5000</v>
      </c>
      <c r="G28" t="s">
        <v>9</v>
      </c>
      <c r="H28" t="s">
        <v>10</v>
      </c>
      <c r="I28" t="s">
        <v>11</v>
      </c>
      <c r="J28" t="str" cm="1">
        <f t="array" ref="J28">_xlfn.IFS(I28="1st owner","1",I28="2nd owner","2",I28="3rd owner","3",I28="4th owner","4")</f>
        <v>1</v>
      </c>
      <c r="K28" t="s">
        <v>46</v>
      </c>
      <c r="L28">
        <f t="shared" si="2"/>
        <v>41000</v>
      </c>
    </row>
    <row r="29" spans="2:12" x14ac:dyDescent="0.35">
      <c r="B29" t="s">
        <v>47</v>
      </c>
      <c r="C29" t="str">
        <f t="shared" si="1"/>
        <v>BMW</v>
      </c>
      <c r="D29" t="str">
        <f>VLOOKUP(C29,'Manufacturing country'!$A$2:$B$9,2,FALSE)</f>
        <v>Germany</v>
      </c>
      <c r="E29">
        <v>2017</v>
      </c>
      <c r="F29">
        <v>92450</v>
      </c>
      <c r="G29" t="s">
        <v>14</v>
      </c>
      <c r="H29" t="s">
        <v>15</v>
      </c>
      <c r="I29" t="s">
        <v>16</v>
      </c>
      <c r="J29" t="str" cm="1">
        <f t="array" ref="J29">_xlfn.IFS(I29="1st owner","1",I29="2nd owner","2",I29="3rd owner","3",I29="4th owner","4")</f>
        <v>2</v>
      </c>
      <c r="K29" t="s">
        <v>48</v>
      </c>
      <c r="L29">
        <f t="shared" si="2"/>
        <v>35240</v>
      </c>
    </row>
    <row r="30" spans="2:12" x14ac:dyDescent="0.35">
      <c r="B30" t="s">
        <v>25</v>
      </c>
      <c r="C30" t="str">
        <f t="shared" si="1"/>
        <v>Lexus</v>
      </c>
      <c r="D30" t="str">
        <f>VLOOKUP(C30,'Manufacturing country'!$A$2:$B$9,2,FALSE)</f>
        <v>Japan</v>
      </c>
      <c r="E30">
        <v>2015</v>
      </c>
      <c r="F30">
        <v>130000</v>
      </c>
      <c r="G30" t="s">
        <v>19</v>
      </c>
      <c r="H30" t="s">
        <v>10</v>
      </c>
      <c r="I30" t="s">
        <v>49</v>
      </c>
      <c r="J30" t="str" cm="1">
        <f t="array" ref="J30">_xlfn.IFS(I30="1st owner","1",I30="2nd owner","2",I30="3rd owner","3",I30="4th owner","4")</f>
        <v>4</v>
      </c>
      <c r="K30" t="s">
        <v>50</v>
      </c>
      <c r="L30">
        <f t="shared" si="2"/>
        <v>22520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5B93-987E-48A6-B5B5-63BA0A3C8A2E}">
  <dimension ref="A1:B9"/>
  <sheetViews>
    <sheetView workbookViewId="0">
      <selection activeCell="J136" sqref="J136"/>
    </sheetView>
  </sheetViews>
  <sheetFormatPr defaultRowHeight="14.5" x14ac:dyDescent="0.35"/>
  <sheetData>
    <row r="1" spans="1:2" x14ac:dyDescent="0.35">
      <c r="A1" s="1" t="s">
        <v>51</v>
      </c>
      <c r="B1" s="1" t="s">
        <v>52</v>
      </c>
    </row>
    <row r="2" spans="1:2" x14ac:dyDescent="0.35">
      <c r="A2" t="s">
        <v>53</v>
      </c>
      <c r="B2" t="s">
        <v>54</v>
      </c>
    </row>
    <row r="3" spans="1:2" x14ac:dyDescent="0.35">
      <c r="A3" t="s">
        <v>55</v>
      </c>
      <c r="B3" t="s">
        <v>54</v>
      </c>
    </row>
    <row r="4" spans="1:2" x14ac:dyDescent="0.35">
      <c r="A4" t="s">
        <v>56</v>
      </c>
      <c r="B4" t="s">
        <v>57</v>
      </c>
    </row>
    <row r="5" spans="1:2" x14ac:dyDescent="0.35">
      <c r="A5" t="s">
        <v>58</v>
      </c>
      <c r="B5" t="s">
        <v>59</v>
      </c>
    </row>
    <row r="6" spans="1:2" x14ac:dyDescent="0.35">
      <c r="A6" t="s">
        <v>60</v>
      </c>
      <c r="B6" t="s">
        <v>54</v>
      </c>
    </row>
    <row r="7" spans="1:2" x14ac:dyDescent="0.35">
      <c r="A7" t="s">
        <v>61</v>
      </c>
      <c r="B7" t="s">
        <v>62</v>
      </c>
    </row>
    <row r="8" spans="1:2" x14ac:dyDescent="0.35">
      <c r="A8" t="s">
        <v>63</v>
      </c>
      <c r="B8" t="s">
        <v>57</v>
      </c>
    </row>
    <row r="9" spans="1:2" x14ac:dyDescent="0.35">
      <c r="A9" t="s">
        <v>64</v>
      </c>
      <c r="B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Manufacturing country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Simar Sidana</dc:creator>
  <cp:keywords/>
  <dc:description/>
  <cp:lastModifiedBy>Vidhya Venugopal</cp:lastModifiedBy>
  <cp:revision/>
  <dcterms:created xsi:type="dcterms:W3CDTF">2022-07-27T18:21:06Z</dcterms:created>
  <dcterms:modified xsi:type="dcterms:W3CDTF">2023-09-15T18:17:07Z</dcterms:modified>
  <cp:category/>
  <cp:contentStatus/>
</cp:coreProperties>
</file>