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.xml" ContentType="application/vnd.openxmlformats-officedocument.drawingml.chartshape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.xml" ContentType="application/vnd.openxmlformats-officedocument.drawing+xml"/>
  <Override PartName="/xl/charts/chart67.xml" ContentType="application/vnd.openxmlformats-officedocument.drawingml.chart+xml"/>
  <Override PartName="/xl/drawings/drawing4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5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6.xml" ContentType="application/vnd.openxmlformats-officedocument.drawing+xml"/>
  <Override PartName="/xl/charts/chart7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195" windowHeight="13095" activeTab="5"/>
  </bookViews>
  <sheets>
    <sheet name="Analysis details" sheetId="8" r:id="rId1"/>
    <sheet name="Carbon Footprint" sheetId="7" r:id="rId2"/>
    <sheet name="Value added" sheetId="6" r:id="rId3"/>
    <sheet name="Env'l impacts" sheetId="5" r:id="rId4"/>
    <sheet name="Water footprint" sheetId="4" r:id="rId5"/>
    <sheet name="Energy demand" sheetId="9" r:id="rId6"/>
  </sheets>
  <calcPr calcId="145621"/>
</workbook>
</file>

<file path=xl/sharedStrings.xml><?xml version="1.0" encoding="utf-8"?>
<sst xmlns="http://schemas.openxmlformats.org/spreadsheetml/2006/main" count="115" uniqueCount="115">
  <si>
    <t>Functional unit name:</t>
  </si>
  <si>
    <t>cyclopentanone production</t>
  </si>
  <si>
    <t>Amount</t>
  </si>
  <si>
    <t>Units</t>
  </si>
  <si>
    <t>kg</t>
  </si>
  <si>
    <t>Author</t>
  </si>
  <si>
    <t/>
  </si>
  <si>
    <t>Data source</t>
  </si>
  <si>
    <t>Collected</t>
  </si>
  <si>
    <t>Last updated</t>
  </si>
  <si>
    <t>Notes</t>
  </si>
  <si>
    <t>Y-axis unit:</t>
  </si>
  <si>
    <t>kg CO2 eq./functional unit</t>
  </si>
  <si>
    <t>Carbon footprint - overview</t>
  </si>
  <si>
    <t>Raw materials</t>
  </si>
  <si>
    <t>Production</t>
  </si>
  <si>
    <t>Storage</t>
  </si>
  <si>
    <t>Use</t>
  </si>
  <si>
    <t>Transport</t>
  </si>
  <si>
    <t>Total f.u.</t>
  </si>
  <si>
    <t>Co-products</t>
  </si>
  <si>
    <t>Total inc. Co-products</t>
  </si>
  <si>
    <t xml:space="preserve">Raw materials  stage</t>
  </si>
  <si>
    <t>Packaging</t>
  </si>
  <si>
    <t>Waste</t>
  </si>
  <si>
    <t>Energy</t>
  </si>
  <si>
    <t>Land use change</t>
  </si>
  <si>
    <t>Total</t>
  </si>
  <si>
    <t>Raw materials - materials breakdown</t>
  </si>
  <si>
    <t>Raw materials - energy breakdown</t>
  </si>
  <si>
    <t>Raw materials - packaging breakdown</t>
  </si>
  <si>
    <t>Raw materials - waste breakdown</t>
  </si>
  <si>
    <t>Production stages</t>
  </si>
  <si>
    <t>Materials</t>
  </si>
  <si>
    <t xml:space="preserve">C.F. </t>
  </si>
  <si>
    <t>Steam Explosion</t>
  </si>
  <si>
    <t>water, deionised, at plant</t>
  </si>
  <si>
    <t>Furfural Production</t>
  </si>
  <si>
    <t>tap water, at user, Europe</t>
  </si>
  <si>
    <t>Cyclopentanone Production</t>
  </si>
  <si>
    <t>Flash</t>
  </si>
  <si>
    <t>industrial residual wood chopping, stationary electric chopper, at plant</t>
  </si>
  <si>
    <t>Extraction</t>
  </si>
  <si>
    <t>hexane, at plant</t>
  </si>
  <si>
    <t>Distillation</t>
  </si>
  <si>
    <t>Stage 7</t>
  </si>
  <si>
    <t>Stage 8</t>
  </si>
  <si>
    <t>Stage 9</t>
  </si>
  <si>
    <t>Stage 10</t>
  </si>
  <si>
    <t xml:space="preserve">Direct emissions </t>
  </si>
  <si>
    <t xml:space="preserve">Packaging </t>
  </si>
  <si>
    <t xml:space="preserve">Waste </t>
  </si>
  <si>
    <t xml:space="preserve">Total </t>
  </si>
  <si>
    <t>Stage 1</t>
  </si>
  <si>
    <t>Stage 2</t>
  </si>
  <si>
    <t>Stage 3</t>
  </si>
  <si>
    <t>Stage 4</t>
  </si>
  <si>
    <t>Stage 5</t>
  </si>
  <si>
    <t>Stage 6</t>
  </si>
  <si>
    <t>Direct emissions</t>
  </si>
  <si>
    <t xml:space="preserve">Energy </t>
  </si>
  <si>
    <t>Argentina /0.01 hectares Forest land</t>
  </si>
  <si>
    <t xml:space="preserve">Use </t>
  </si>
  <si>
    <t>Appliances</t>
  </si>
  <si>
    <t>Carbon storage</t>
  </si>
  <si>
    <t>Waste summary</t>
  </si>
  <si>
    <t>Raw materials --&gt; Processing</t>
  </si>
  <si>
    <t>Production - Steam Explosion --&gt;</t>
  </si>
  <si>
    <t>Production - Furfural Production --&gt;</t>
  </si>
  <si>
    <t>Production - Cyclopentanone Production --&gt;</t>
  </si>
  <si>
    <t>Production - Flash --&gt;</t>
  </si>
  <si>
    <t>Production - Extraction --&gt;</t>
  </si>
  <si>
    <t>Production - Distillation --&gt;</t>
  </si>
  <si>
    <t>Production - Stage 7 --&gt;</t>
  </si>
  <si>
    <t>Production - Stage 8 --&gt;</t>
  </si>
  <si>
    <t>Production - Stage 9 --&gt;</t>
  </si>
  <si>
    <t>Production - Stage 10 --&gt;</t>
  </si>
  <si>
    <t>Processing --&gt; Storage</t>
  </si>
  <si>
    <t>Storage --&gt; Use</t>
  </si>
  <si>
    <t>Raw materials --&gt; Waste</t>
  </si>
  <si>
    <t>Processing --&gt; Waste</t>
  </si>
  <si>
    <t>Storage --&gt; Waste</t>
  </si>
  <si>
    <t>Use --&gt; Waste</t>
  </si>
  <si>
    <t>hydrogen</t>
  </si>
  <si>
    <t>Solids</t>
  </si>
  <si>
    <t>furfural</t>
  </si>
  <si>
    <t xml:space="preserve">Unit of currency: </t>
  </si>
  <si>
    <t>Pound</t>
  </si>
  <si>
    <t>Stage</t>
  </si>
  <si>
    <t>Costs:</t>
  </si>
  <si>
    <t>Stage output value:</t>
  </si>
  <si>
    <t>Value added:</t>
  </si>
  <si>
    <t>Raw Materials</t>
  </si>
  <si>
    <t>Title:</t>
  </si>
  <si>
    <t>Value added per stage (Pound)</t>
  </si>
  <si>
    <t>Other environmental impacts:</t>
  </si>
  <si>
    <t>Carbon footprint (kg CO2 eq./f.u.)</t>
  </si>
  <si>
    <t>Acidification potential (kg SO2 eq./f.u.)</t>
  </si>
  <si>
    <t>Eutrophication potential (kg PO4 eq./f.u.)</t>
  </si>
  <si>
    <t>Ozone layer depletion potential (kg R11 eq./f.u.)</t>
  </si>
  <si>
    <t>Photochemical smog potential (kg C2H4 eq./f.u.)</t>
  </si>
  <si>
    <t>Human toxicity potential (kg DCB eq./f.u)</t>
  </si>
  <si>
    <t>Water usage by stage (m3/f.u.)</t>
  </si>
  <si>
    <t>Green water</t>
  </si>
  <si>
    <t>Total water</t>
  </si>
  <si>
    <t>Water footprint by stage (stress weighted) (m3 eq./f.u.)</t>
  </si>
  <si>
    <t>Co products</t>
  </si>
  <si>
    <t>All units are:</t>
  </si>
  <si>
    <t>MJ/funcitonal unit</t>
  </si>
  <si>
    <t>Cumulative energy demand - overview</t>
  </si>
  <si>
    <t>Non-renewable energy</t>
  </si>
  <si>
    <t>Renewable Energy</t>
  </si>
  <si>
    <t>Total Energy</t>
  </si>
  <si>
    <t>Cumulative energy demand - production stages</t>
  </si>
  <si>
    <t>Cumulative energy demand -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</si>
</sst>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 tint="0"/>
      <name val="Arial"/>
      <family val="2"/>
    </font>
    <font>
      <sz val="10"/>
      <color indexed="9" tint="0"/>
      <name val="Arial"/>
      <family val="2"/>
    </font>
    <font>
      <sz val="11"/>
      <color theme="1" tint="0"/>
      <name val="Calibri"/>
      <family val="2"/>
      <scheme val="minor"/>
    </font>
    <font>
      <sz val="11"/>
      <color theme="1" tint="0"/>
      <name val="宋体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/>
    <xf numFmtId="4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1" fillId="0" borderId="0" xfId="1"/>
    <xf numFmtId="0" fontId="1" fillId="0" borderId="0" xfId="2"/>
    <xf numFmtId="0" fontId="1" fillId="0" borderId="0" xfId="3"/>
    <xf numFmtId="0" fontId="1" fillId="0" borderId="0" xfId="4"/>
    <xf numFmtId="0" fontId="1" fillId="0" borderId="0" xfId="5"/>
    <xf numFmtId="0" fontId="1" fillId="0" borderId="0" xfId="6"/>
    <xf numFmtId="43" fontId="1" fillId="0" borderId="0" xfId="7"/>
    <xf numFmtId="43" fontId="1" fillId="0" borderId="0" xfId="8"/>
    <xf numFmtId="0" fontId="1" fillId="0" borderId="0" xfId="9"/>
    <xf numFmtId="0" fontId="1" fillId="0" borderId="0" xfId="10"/>
    <xf numFmtId="0" fontId="1" fillId="0" borderId="0" xfId="11"/>
    <xf numFmtId="0" fontId="1" fillId="0" borderId="0" xfId="12"/>
    <xf numFmtId="0" fontId="6" fillId="0" borderId="0" xfId="13"/>
    <xf numFmtId="0" fontId="1" fillId="0" borderId="0" xfId="14"/>
    <xf numFmtId="0" fontId="5" fillId="0" borderId="0" xfId="15"/>
    <xf numFmtId="0" fontId="1" fillId="0" borderId="0" xfId="16"/>
    <xf numFmtId="0" fontId="5" fillId="0" borderId="0" xfId="17"/>
    <xf numFmtId="0" fontId="3" fillId="0" borderId="0" xfId="18"/>
    <xf numFmtId="0" fontId="1" fillId="0" borderId="0" xfId="19"/>
    <xf numFmtId="0" fontId="1" fillId="0" borderId="0" xfId="20"/>
    <xf numFmtId="0" fontId="1" fillId="0" borderId="0" xfId="21"/>
    <xf numFmtId="0" fontId="1" fillId="0" borderId="0" xfId="22"/>
    <xf numFmtId="0" fontId="1" fillId="0" borderId="0" xfId="23"/>
    <xf numFmtId="0" fontId="1" fillId="0" borderId="0" xfId="24"/>
    <xf numFmtId="0" fontId="0" fillId="0" borderId="0" xfId="0"/>
    <xf numFmtId="11" fontId="1" fillId="0" borderId="0" xfId="9"/>
    <xf numFmtId="11" fontId="2" fillId="0" borderId="0" xfId="9"/>
    <xf numFmtId="2" fontId="1" fillId="0" borderId="0" xfId="9"/>
    <xf numFmtId="11" fontId="2" fillId="0" borderId="0" xfId="9">
      <alignment wrapText="1"/>
    </xf>
    <xf numFmtId="11" fontId="1" fillId="0" borderId="0" xfId="9">
      <alignment wrapText="1"/>
    </xf>
    <xf numFmtId="2" fontId="2" fillId="0" borderId="0" xfId="9"/>
    <xf numFmtId="0" fontId="2" fillId="0" borderId="0" xfId="9">
      <alignment wrapText="1"/>
    </xf>
    <xf numFmtId="0" fontId="1" fillId="0" borderId="0" xfId="9">
      <alignment wrapText="1"/>
    </xf>
    <xf numFmtId="2" fontId="2" fillId="0" borderId="0" xfId="9">
      <alignment wrapText="1"/>
    </xf>
    <xf numFmtId="2" fontId="1" fillId="0" borderId="0" xfId="9">
      <alignment wrapText="1"/>
    </xf>
    <xf numFmtId="0" fontId="2" fillId="0" borderId="0" xfId="9">
      <alignment horizontal="right"/>
    </xf>
    <xf numFmtId="0" fontId="2" fillId="0" borderId="0" xfId="9">
      <alignment horizontal="center"/>
    </xf>
    <xf numFmtId="2" fontId="1" fillId="0" borderId="0" xfId="9"/>
    <xf numFmtId="0" fontId="1" fillId="0" borderId="0" xfId="9"/>
    <xf numFmtId="2" fontId="1" fillId="0" borderId="0" xfId="9"/>
    <xf numFmtId="0" fontId="1" fillId="0" borderId="0" xfId="9"/>
    <xf numFmtId="2" fontId="1" fillId="0" borderId="0" xfId="9"/>
    <xf numFmtId="2" fontId="4" fillId="0" borderId="0" xfId="9"/>
    <xf numFmtId="0" fontId="4" fillId="0" borderId="0" xfId="9"/>
    <xf numFmtId="2" fontId="4" fillId="0" borderId="0" xfId="9">
      <alignment wrapText="1"/>
    </xf>
    <xf numFmtId="0" fontId="4" fillId="0" borderId="0" xfId="9">
      <alignment wrapText="1"/>
    </xf>
    <xf numFmtId="0" fontId="1" fillId="0" borderId="0" xfId="9"/>
    <xf numFmtId="2" fontId="2" fillId="0" borderId="0" xfId="9"/>
    <xf numFmtId="2" fontId="1" fillId="0" borderId="0" xfId="9">
      <alignment horizontal="left"/>
    </xf>
    <xf numFmtId="49" fontId="1" fillId="0" borderId="0" xfId="9">
      <alignment horizontal="left"/>
    </xf>
    <xf numFmtId="14" fontId="1" fillId="0" borderId="0" xfId="9">
      <alignment horizontal="left"/>
    </xf>
    <xf numFmtId="2" fontId="2" fillId="0" borderId="0" xfId="9">
      <alignment vertical="center"/>
    </xf>
    <xf numFmtId="0" fontId="1" fillId="0" borderId="0" xfId="9">
      <alignment horizontal="left"/>
    </xf>
    <xf numFmtId="0" fontId="1" fillId="0" borderId="0" xfId="9">
      <alignment horizontal="center"/>
    </xf>
    <xf numFmtId="0" fontId="0" fillId="0" borderId="0" xfId="0">
      <alignment horizontal="center"/>
    </xf>
  </cellXfs>
  <cellStyles count="25">
    <cellStyle name="_Base Case template" xfId="1"/>
    <cellStyle name="_Base Case template 2" xfId="2"/>
    <cellStyle name="_Base Case template_Appliances data" xfId="3"/>
    <cellStyle name="_Base Case template_Appliances GHG data" xfId="4"/>
    <cellStyle name="_Base Case template_Database" xfId="5"/>
    <cellStyle name="_Base Case template_Database I" xfId="6"/>
    <cellStyle name="Comma 2" xfId="7"/>
    <cellStyle name="Comma 3" xfId="8"/>
    <cellStyle name="Normal" xfId="0" builtinId="0"/>
    <cellStyle name="Normal 2" xfId="9"/>
    <cellStyle name="Normal 2 2" xfId="10"/>
    <cellStyle name="Normal 2_Database" xfId="11"/>
    <cellStyle name="Normal 3" xfId="12"/>
    <cellStyle name="Normal 4" xfId="13"/>
    <cellStyle name="Normal 5" xfId="14"/>
    <cellStyle name="Normal 6" xfId="15"/>
    <cellStyle name="Normal 7" xfId="16"/>
    <cellStyle name="Normal 8" xfId="17"/>
    <cellStyle name="Standard_FlowList Clean" xfId="18"/>
    <cellStyle name="Style 1" xfId="19"/>
    <cellStyle name="Style 1 2" xfId="20"/>
    <cellStyle name="Style 1 2 2" xfId="21"/>
    <cellStyle name="Style 1 2_Database" xfId="22"/>
    <cellStyle name="Style 1_Base Case template" xfId="23"/>
    <cellStyle name="常规_test-aac2003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Raw materials stage</a:t>
            </a:r>
          </a:p>
        </c:rich>
      </c:tx>
      <c:layout>
        <c:manualLayout>
          <c:xMode val="edge"/>
          <c:yMode val="edge"/>
          <c:x val="0.37480114028808598"/>
          <c:y val="3.59281437125748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5776555298912"/>
          <c:y val="0.21556917742032708"/>
          <c:w val="0.78309531856702075"/>
          <c:h val="0.580839172493644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Footprint'!$B$25:$B$30</c:f>
              <c:strCache>
                <c:ptCount val="6"/>
                <c:pt idx="0">
                  <c:v>Raw materials</c:v>
                </c:pt>
                <c:pt idx="1">
                  <c:v>Packaging</c:v>
                </c:pt>
                <c:pt idx="2">
                  <c:v>Waste</c:v>
                </c:pt>
                <c:pt idx="3">
                  <c:v>Energy</c:v>
                </c:pt>
                <c:pt idx="4">
                  <c:v>Land use change</c:v>
                </c:pt>
                <c:pt idx="5">
                  <c:v>Total</c:v>
                </c:pt>
              </c:strCache>
            </c:strRef>
          </c:cat>
          <c:val>
            <c:numRef>
              <c:f>'Carbon Footprint'!$C$25:$C$30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02880"/>
        <c:axId val="141404416"/>
      </c:barChart>
      <c:catAx>
        <c:axId val="1414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0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40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744816586921844E-3"/>
              <c:y val="0.2275449101796407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02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Footprint'!$B$196</c:f>
          <c:strCache>
            <c:ptCount val="1"/>
            <c:pt idx="0">
              <c:v>Stage 7</c:v>
            </c:pt>
          </c:strCache>
        </c:strRef>
      </c:tx>
      <c:layout>
        <c:manualLayout>
          <c:xMode val="edge"/>
          <c:yMode val="edge"/>
          <c:x val="0.31040000000000001"/>
          <c:y val="3.53260869565217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00013125010271"/>
          <c:y val="0.17663043478261217"/>
          <c:w val="0.80640063000050433"/>
          <c:h val="0.654891304347841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Footprint'!$B$198:$B$203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Footprint'!$C$198:$C$203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49792"/>
        <c:axId val="143737600"/>
      </c:barChart>
      <c:catAx>
        <c:axId val="1436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3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3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1.6E-2"/>
              <c:y val="0.2336956521739130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49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Footprint'!$B$218</c:f>
          <c:strCache>
            <c:ptCount val="1"/>
            <c:pt idx="0">
              <c:v>Stage 8</c:v>
            </c:pt>
          </c:strCache>
        </c:strRef>
      </c:tx>
      <c:layout>
        <c:manualLayout>
          <c:xMode val="edge"/>
          <c:yMode val="edge"/>
          <c:x val="0.34720000000000001"/>
          <c:y val="2.17391304347826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80014750011864"/>
          <c:y val="0.17663043478261217"/>
          <c:w val="0.78560061375049695"/>
          <c:h val="0.6385869565217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Footprint'!$B$220:$B$225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Footprint'!$C$220:$C$225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74848"/>
        <c:axId val="143776384"/>
      </c:barChart>
      <c:catAx>
        <c:axId val="14377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7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7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418478260869565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748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Footprint'!$B$240</c:f>
          <c:strCache>
            <c:ptCount val="1"/>
            <c:pt idx="0">
              <c:v>Stage 9</c:v>
            </c:pt>
          </c:strCache>
        </c:strRef>
      </c:tx>
      <c:layout>
        <c:manualLayout>
          <c:xMode val="edge"/>
          <c:yMode val="edge"/>
          <c:x val="0.43840000000000001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012500009766"/>
          <c:y val="0.17663043478261217"/>
          <c:w val="0.81440063625051484"/>
          <c:h val="0.654891304347841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Footprint'!$B$242:$B$247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Footprint'!$C$242:$C$247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01344"/>
        <c:axId val="143835904"/>
      </c:barChart>
      <c:catAx>
        <c:axId val="1438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3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3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228260869565217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Footprint'!$B$262</c:f>
          <c:strCache>
            <c:ptCount val="1"/>
            <c:pt idx="0">
              <c:v>Stage 10</c:v>
            </c:pt>
          </c:strCache>
        </c:strRef>
      </c:tx>
      <c:layout>
        <c:manualLayout>
          <c:xMode val="edge"/>
          <c:yMode val="edge"/>
          <c:x val="0.44640033595800521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60013875010841"/>
          <c:y val="0.17391304347826669"/>
          <c:w val="0.79680062250050876"/>
          <c:h val="0.6413043478260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Footprint'!$B$264:$B$269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Footprint'!$C$264:$C$269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30496"/>
        <c:axId val="143932032"/>
      </c:barChart>
      <c:catAx>
        <c:axId val="143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173913043478260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0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Footprint'!$B$284</c:f>
          <c:strCache>
            <c:ptCount val="1"/>
            <c:pt idx="0">
              <c:v>Storage</c:v>
            </c:pt>
          </c:strCache>
        </c:strRef>
      </c:tx>
      <c:layout>
        <c:manualLayout>
          <c:xMode val="edge"/>
          <c:yMode val="edge"/>
          <c:x val="0.44320033595800523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60013875010841"/>
          <c:y val="0.17391304347826669"/>
          <c:w val="0.79680062250050876"/>
          <c:h val="0.6385869565217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Footprint'!$B$286:$B$290</c:f>
              <c:strCache>
                <c:ptCount val="5"/>
                <c:pt idx="0">
                  <c:v>Energy </c:v>
                </c:pt>
                <c:pt idx="1">
                  <c:v>Direct emissions</c:v>
                </c:pt>
                <c:pt idx="2">
                  <c:v>Packaging</c:v>
                </c:pt>
                <c:pt idx="3">
                  <c:v>Waste</c:v>
                </c:pt>
                <c:pt idx="4">
                  <c:v>Total</c:v>
                </c:pt>
              </c:strCache>
            </c:strRef>
          </c:cat>
          <c:val>
            <c:numRef>
              <c:f>'Carbon Footprint'!$C$286:$C$290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65568"/>
        <c:axId val="143967360"/>
      </c:barChart>
      <c:catAx>
        <c:axId val="1439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6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1956521739130434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55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Footprint'!$B$306</c:f>
          <c:strCache>
            <c:ptCount val="1"/>
            <c:pt idx="0">
              <c:v>Use </c:v>
            </c:pt>
          </c:strCache>
        </c:strRef>
      </c:tx>
      <c:layout>
        <c:manualLayout>
          <c:xMode val="edge"/>
          <c:yMode val="edge"/>
          <c:x val="0.47124600638977637"/>
          <c:y val="3.25203252032520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5718849840814"/>
          <c:y val="0.17615222770639541"/>
          <c:w val="0.82268370607028762"/>
          <c:h val="0.655828293922286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Footprint'!$B$308:$B$313</c:f>
              <c:strCache>
                <c:ptCount val="6"/>
                <c:pt idx="0">
                  <c:v>Appliances</c:v>
                </c:pt>
                <c:pt idx="1">
                  <c:v>Energy </c:v>
                </c:pt>
                <c:pt idx="2">
                  <c:v>Direct emissions </c:v>
                </c:pt>
                <c:pt idx="3">
                  <c:v>Waste </c:v>
                </c:pt>
                <c:pt idx="4">
                  <c:v>Carbon storage</c:v>
                </c:pt>
                <c:pt idx="5">
                  <c:v>Total </c:v>
                </c:pt>
              </c:strCache>
            </c:strRef>
          </c:cat>
          <c:val>
            <c:numRef>
              <c:f>'Carbon Footprint'!$C$308:$C$313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96416"/>
        <c:axId val="143997952"/>
      </c:barChart>
      <c:catAx>
        <c:axId val="1439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9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872204472843447E-3"/>
              <c:y val="0.211382113821138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6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Footprint'!$B$4</c:f>
          <c:strCache>
            <c:ptCount val="1"/>
            <c:pt idx="0">
              <c:v>Carbon footprint - overview</c:v>
            </c:pt>
          </c:strCache>
        </c:strRef>
      </c:tx>
      <c:layout>
        <c:manualLayout>
          <c:xMode val="edge"/>
          <c:yMode val="edge"/>
          <c:x val="0.32961816874801475"/>
          <c:y val="3.58208955223880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7530904417315"/>
          <c:y val="0.21194029850747292"/>
          <c:w val="0.78503245751055672"/>
          <c:h val="0.522388059701492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Footprint'!$B$6:$B$13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Co-products</c:v>
                </c:pt>
                <c:pt idx="7">
                  <c:v>Total inc. Co-products</c:v>
                </c:pt>
              </c:strCache>
            </c:strRef>
          </c:cat>
          <c:val>
            <c:numRef>
              <c:f>'Carbon Footprint'!$C$6:$C$13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035200"/>
        <c:axId val="144127104"/>
      </c:barChart>
      <c:catAx>
        <c:axId val="1440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2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12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1.1146496815286623E-2"/>
              <c:y val="0.229850746268656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5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Footprint'!$B$328</c:f>
          <c:strCache>
            <c:ptCount val="1"/>
            <c:pt idx="0">
              <c:v>Waste summary</c:v>
            </c:pt>
          </c:strCache>
        </c:strRef>
      </c:tx>
      <c:layout>
        <c:manualLayout>
          <c:xMode val="edge"/>
          <c:yMode val="edge"/>
          <c:x val="0.39872475270734697"/>
          <c:y val="3.24324324324324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7967921350751"/>
          <c:y val="0.17567590751149462"/>
          <c:w val="0.81499329488340833"/>
          <c:h val="0.70270363004596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Footprint'!$B$330:$B$334</c:f>
              <c:strCache>
                <c:ptCount val="5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Total</c:v>
                </c:pt>
              </c:strCache>
            </c:strRef>
          </c:cat>
          <c:val>
            <c:numRef>
              <c:f>'Carbon Footprint'!$C$330:$C$334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2064"/>
        <c:axId val="144153600"/>
      </c:barChart>
      <c:catAx>
        <c:axId val="1441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5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15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744816586921844E-3"/>
              <c:y val="0.2027027027027027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520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Footprint'!$B$352</c:f>
          <c:strCache>
            <c:ptCount val="1"/>
            <c:pt idx="0">
              <c:v>Transport</c:v>
            </c:pt>
          </c:strCache>
        </c:strRef>
      </c:tx>
      <c:layout>
        <c:manualLayout>
          <c:xMode val="edge"/>
          <c:yMode val="edge"/>
          <c:x val="0.43630606683718676"/>
          <c:y val="3.234501347708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203840474970839"/>
          <c:y val="0.17520215633423294"/>
          <c:w val="0.73566936180502451"/>
          <c:h val="0.431266846361186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Footprint'!$B$353:$B$370</c:f>
              <c:strCache>
                <c:ptCount val="18"/>
                <c:pt idx="0">
                  <c:v>Raw Materials---&gt;Processing</c:v>
                </c:pt>
                <c:pt idx="1">
                  <c:v>Stage 1---&gt;</c:v>
                </c:pt>
                <c:pt idx="2">
                  <c:v>Stage 2---&gt;</c:v>
                </c:pt>
                <c:pt idx="3">
                  <c:v>Stage 3---&gt;</c:v>
                </c:pt>
                <c:pt idx="4">
                  <c:v>Stage 4---&gt;</c:v>
                </c:pt>
                <c:pt idx="5">
                  <c:v>Stage 5---&gt;</c:v>
                </c:pt>
                <c:pt idx="6">
                  <c:v>Stage 6---&gt;</c:v>
                </c:pt>
                <c:pt idx="7">
                  <c:v>Stage 7---&gt;</c:v>
                </c:pt>
                <c:pt idx="8">
                  <c:v>Stage 8---&gt;</c:v>
                </c:pt>
                <c:pt idx="9">
                  <c:v>Stage 9---&gt;</c:v>
                </c:pt>
                <c:pt idx="10">
                  <c:v>Stage 10---&gt;</c:v>
                </c:pt>
                <c:pt idx="11">
                  <c:v>Processing---&gt;Storage</c:v>
                </c:pt>
                <c:pt idx="12">
                  <c:v>Storage---&gt;Use</c:v>
                </c:pt>
                <c:pt idx="13">
                  <c:v>Raw Materials---&gt;Waste</c:v>
                </c:pt>
                <c:pt idx="14">
                  <c:v>Production---&gt;Waste</c:v>
                </c:pt>
                <c:pt idx="15">
                  <c:v>Storage---&gt;Waste</c:v>
                </c:pt>
                <c:pt idx="16">
                  <c:v>Use---&gt;Waste</c:v>
                </c:pt>
                <c:pt idx="17">
                  <c:v>Total </c:v>
                </c:pt>
              </c:strCache>
            </c:strRef>
          </c:cat>
          <c:val>
            <c:numRef>
              <c:f>'Carbon Footprint'!$C$353:$C$370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82656"/>
        <c:axId val="144204928"/>
      </c:barChart>
      <c:catAx>
        <c:axId val="1441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617834394904458E-3"/>
              <c:y val="0.1778975741239892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8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Footprint'!$B$374</c:f>
          <c:strCache>
            <c:ptCount val="1"/>
            <c:pt idx="0">
              <c:v>Co-products</c:v>
            </c:pt>
          </c:strCache>
        </c:strRef>
      </c:tx>
      <c:layout>
        <c:manualLayout>
          <c:xMode val="edge"/>
          <c:yMode val="edge"/>
          <c:x val="0.41879014327030778"/>
          <c:y val="3.234501347708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64343467251027"/>
          <c:y val="0.17520215633423294"/>
          <c:w val="0.82006433188220895"/>
          <c:h val="0.7493261455525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Footprint'!$B$374:$B$375</c:f>
              <c:numCache>
                <c:formatCode>0.00</c:formatCode>
                <c:ptCount val="2"/>
                <c:pt idx="0" formatCode="General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Footprint'!$C$374:$C$375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51136"/>
        <c:axId val="144261120"/>
      </c:barChart>
      <c:catAx>
        <c:axId val="1442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6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617834394904458E-3"/>
              <c:y val="0.2075471698113207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Raw materials - materials breakdown</a:t>
            </a:r>
          </a:p>
        </c:rich>
      </c:tx>
      <c:layout>
        <c:manualLayout>
          <c:xMode val="edge"/>
          <c:yMode val="edge"/>
          <c:x val="0.33173899052869499"/>
          <c:y val="3.41880019488581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2496307237821"/>
          <c:y val="0.21556917742032708"/>
          <c:w val="0.83899556868539205"/>
          <c:h val="0.48802466554879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'Carbon Footprint'!$Q$43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Footprint'!$Q$44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'Carbon Footprint'!$R$43</c:f>
              <c:strCache>
                <c:ptCount val="1"/>
                <c:pt idx="0">
                  <c:v>C.F. </c:v>
                </c:pt>
              </c:strCache>
            </c:strRef>
          </c:tx>
          <c:invertIfNegative val="0"/>
          <c:val>
            <c:numRef>
              <c:f>'Carbon Footprint'!$R$44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93664"/>
        <c:axId val="132207744"/>
      </c:barChart>
      <c:catAx>
        <c:axId val="1321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0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20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85524372230428E-3"/>
              <c:y val="0.1526946107784431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93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Raw materials - waste breakdown</a:t>
            </a:r>
          </a:p>
        </c:rich>
      </c:tx>
      <c:layout>
        <c:manualLayout>
          <c:xMode val="edge"/>
          <c:yMode val="edge"/>
          <c:x val="0.39200025039459507"/>
          <c:y val="3.380297047438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1482112436644"/>
          <c:y val="0.20178041543027056"/>
          <c:w val="0.82623509369676362"/>
          <c:h val="0.70029673590504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'Carbon Footprint'!$Z$43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Footprint'!$Z$44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'Carbon Footprint'!$AA$43</c:f>
              <c:strCache>
                <c:ptCount val="1"/>
                <c:pt idx="0">
                  <c:v>C.F.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Footprint'!$AA$44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95040"/>
        <c:axId val="144296576"/>
      </c:barChart>
      <c:catAx>
        <c:axId val="1442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5178875638841564E-3"/>
              <c:y val="0.2017804154302670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5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Raw materials - energy breakdown</a:t>
            </a:r>
          </a:p>
        </c:rich>
      </c:tx>
      <c:layout>
        <c:manualLayout>
          <c:xMode val="edge"/>
          <c:yMode val="edge"/>
          <c:x val="0.33173886450034457"/>
          <c:y val="3.418811454538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34218289086105"/>
          <c:y val="0.20298507462686571"/>
          <c:w val="0.80530973451328935"/>
          <c:h val="0.71044776119402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'Carbon Footprint'!$T$43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Footprint'!$T$44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'Carbon Footprint'!$U$43</c:f>
              <c:strCache>
                <c:ptCount val="1"/>
                <c:pt idx="0">
                  <c:v>C.F. </c:v>
                </c:pt>
              </c:strCache>
            </c:strRef>
          </c:tx>
          <c:invertIfNegative val="0"/>
          <c:val>
            <c:numRef>
              <c:f>'Carbon Footprint'!$U$44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49344"/>
        <c:axId val="145450880"/>
      </c:barChart>
      <c:catAx>
        <c:axId val="1454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5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45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746312684365781E-3"/>
              <c:y val="0.1701492537313432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49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Raw materials - packaging breakdown</a:t>
            </a:r>
          </a:p>
        </c:rich>
      </c:tx>
      <c:layout>
        <c:manualLayout>
          <c:xMode val="edge"/>
          <c:yMode val="edge"/>
          <c:x val="0.3317388934630594"/>
          <c:y val="3.41879140107486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29082095310725E-2"/>
          <c:y val="0.21131013796891848"/>
          <c:w val="0.88218031038601552"/>
          <c:h val="0.89881213614948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'Carbon Footprint'!$W$43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Footprint'!$W$44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'Carbon Footprint'!$X$43</c:f>
              <c:strCache>
                <c:ptCount val="1"/>
                <c:pt idx="0">
                  <c:v>C.F.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Footprint'!$X$44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92608"/>
        <c:axId val="145502592"/>
      </c:barChart>
      <c:catAx>
        <c:axId val="14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0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50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836524300441826E-3"/>
              <c:y val="0.187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9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Footprint'!$DB$85</c:f>
          <c:strCache>
            <c:ptCount val="1"/>
            <c:pt idx="0">
              <c:v>Stage 1 - Energy</c:v>
            </c:pt>
          </c:strCache>
        </c:strRef>
      </c:tx>
      <c:layout>
        <c:manualLayout>
          <c:xMode val="edge"/>
          <c:yMode val="edge"/>
          <c:x val="0.30959768573819912"/>
          <c:y val="3.3057851239669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8709167827533"/>
          <c:y val="0.17355418591324981"/>
          <c:w val="0.85294182116952744"/>
          <c:h val="0.570249468000686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Footprint'!$Q$85:$Q$86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Footprint'!$R$85:$R$86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52896"/>
        <c:axId val="145554432"/>
      </c:barChart>
      <c:catAx>
        <c:axId val="1455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5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55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399380804953561E-3"/>
              <c:y val="0.1707988980716253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52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Footprint'!$DB$86</c:f>
          <c:strCache>
            <c:ptCount val="1"/>
            <c:pt idx="0">
              <c:v>Stage 1 - Packaging</c:v>
            </c:pt>
          </c:strCache>
        </c:strRef>
      </c:tx>
      <c:layout>
        <c:manualLayout>
          <c:xMode val="edge"/>
          <c:yMode val="edge"/>
          <c:x val="0.29102167182662536"/>
          <c:y val="3.29670329670329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8709167827533"/>
          <c:y val="0.16758264238313764"/>
          <c:w val="0.85294182116952744"/>
          <c:h val="0.719781185317738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Footprint'!$S$85:$S$86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Footprint'!$T$85:$T$86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84512"/>
        <c:axId val="145586048"/>
      </c:barChart>
      <c:catAx>
        <c:axId val="1455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8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58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399380804953561E-3"/>
              <c:y val="0.197802197802197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84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Footprint'!$DB$87</c:f>
          <c:strCache>
            <c:ptCount val="1"/>
            <c:pt idx="0">
              <c:v>Stage 1 - Waste</c:v>
            </c:pt>
          </c:strCache>
        </c:strRef>
      </c:tx>
      <c:layout>
        <c:manualLayout>
          <c:xMode val="edge"/>
          <c:yMode val="edge"/>
          <c:x val="0.31269349845201239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8699690402477"/>
          <c:y val="0.17213114754098371"/>
          <c:w val="0.85294117647061274"/>
          <c:h val="0.7158469945355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Footprint'!$U$85:$U$86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Footprint'!$V$85:$V$86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93312"/>
        <c:axId val="145703296"/>
      </c:barChart>
      <c:catAx>
        <c:axId val="14569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0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0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399380804953561E-3"/>
              <c:y val="0.2049180327868852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3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Footprint'!$DB$88</c:f>
          <c:strCache>
            <c:ptCount val="1"/>
            <c:pt idx="0">
              <c:v>Stage 1 - Direct emissions</c:v>
            </c:pt>
          </c:strCache>
        </c:strRef>
      </c:tx>
      <c:layout>
        <c:manualLayout>
          <c:xMode val="edge"/>
          <c:yMode val="edge"/>
          <c:x val="0.2638888888888889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0018838039897"/>
          <c:y val="0.15760869565217644"/>
          <c:w val="0.85339634783159091"/>
          <c:h val="0.73097826086956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Footprint'!$W$85:$W$86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Footprint'!$X$85:$X$86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29024"/>
        <c:axId val="145730560"/>
      </c:barChart>
      <c:catAx>
        <c:axId val="1457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3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3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16049382716049E-3"/>
              <c:y val="0.2065217391304347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2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Footprint'!$DB$89</c:f>
          <c:strCache>
            <c:ptCount val="1"/>
            <c:pt idx="0">
              <c:v>Stage 2 - Energy</c:v>
            </c:pt>
          </c:strCache>
        </c:strRef>
      </c:tx>
      <c:layout>
        <c:manualLayout>
          <c:xMode val="edge"/>
          <c:yMode val="edge"/>
          <c:x val="0.31104215394537582"/>
          <c:y val="3.3057851239669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62843591170834"/>
          <c:y val="0.17355418591324981"/>
          <c:w val="0.80559936758797235"/>
          <c:h val="0.570249468000686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Footprint'!$Y$85:$Y$86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Footprint'!$Z$85:$Z$86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85216"/>
        <c:axId val="145786752"/>
      </c:barChart>
      <c:catAx>
        <c:axId val="1457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8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8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760497667185074E-3"/>
              <c:y val="0.1652892561983471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85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Footprint'!$DB$90</c:f>
          <c:strCache>
            <c:ptCount val="1"/>
            <c:pt idx="0">
              <c:v>Stage 2 - Packaging</c:v>
            </c:pt>
          </c:strCache>
        </c:strRef>
      </c:tx>
      <c:layout>
        <c:manualLayout>
          <c:xMode val="edge"/>
          <c:yMode val="edge"/>
          <c:x val="0.2930232558139535"/>
          <c:y val="3.3057851239669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9302325581388"/>
          <c:y val="0.17355371900826447"/>
          <c:w val="0.8062015503876"/>
          <c:h val="0.586776859504132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Footprint'!$AA$85:$AA$86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Footprint'!$AB$85:$AB$86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24768"/>
        <c:axId val="145830656"/>
      </c:barChart>
      <c:catAx>
        <c:axId val="1458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3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3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519379844961239E-3"/>
              <c:y val="0.2286501377410468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24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Footprint'!$DB$91</c:f>
          <c:strCache>
            <c:ptCount val="1"/>
            <c:pt idx="0">
              <c:v>Stage 2 - Waste</c:v>
            </c:pt>
          </c:strCache>
        </c:strRef>
      </c:tx>
      <c:layout>
        <c:manualLayout>
          <c:xMode val="edge"/>
          <c:yMode val="edge"/>
          <c:x val="0.31538461538461537"/>
          <c:y val="3.29670329670329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1538461538461"/>
          <c:y val="0.16758264238313764"/>
          <c:w val="0.85076923076923072"/>
          <c:h val="0.574176594394684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Footprint'!$AC$85:$AC$86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Footprint'!$AD$85:$AD$86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69056"/>
        <c:axId val="145883136"/>
      </c:barChart>
      <c:catAx>
        <c:axId val="1458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8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8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6923076923076927E-3"/>
              <c:y val="0.2252747252747252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69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Footprint'!$B$43</c:f>
          <c:strCache>
            <c:ptCount val="1"/>
            <c:pt idx="0">
              <c:v>Production stages</c:v>
            </c:pt>
          </c:strCache>
        </c:strRef>
      </c:tx>
      <c:layout>
        <c:manualLayout>
          <c:xMode val="edge"/>
          <c:yMode val="edge"/>
          <c:x val="0.37001645129287064"/>
          <c:y val="3.24324324324324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22356618752244"/>
          <c:y val="0.13539208101998709"/>
          <c:w val="0.797449407909401"/>
          <c:h val="0.391924445057872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Footprint'!$B$45:$B$55</c:f>
              <c:strCache>
                <c:ptCount val="11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  <c:pt idx="4">
                  <c:v>Stage 5</c:v>
                </c:pt>
                <c:pt idx="5">
                  <c:v>Stage 6</c:v>
                </c:pt>
                <c:pt idx="6">
                  <c:v>Stage 7</c:v>
                </c:pt>
                <c:pt idx="7">
                  <c:v>Stage 8</c:v>
                </c:pt>
                <c:pt idx="8">
                  <c:v>Stage 9</c:v>
                </c:pt>
                <c:pt idx="9">
                  <c:v>Stage 10</c:v>
                </c:pt>
                <c:pt idx="10">
                  <c:v>Total</c:v>
                </c:pt>
              </c:strCache>
            </c:strRef>
          </c:cat>
          <c:val>
            <c:numRef>
              <c:f>'Carbon Footprint'!$C$45:$C$55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38336"/>
        <c:axId val="141296384"/>
      </c:barChart>
      <c:catAx>
        <c:axId val="1322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9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29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744816586921844E-3"/>
              <c:y val="0.2621624459104773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38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Footprint'!$DB$92</c:f>
          <c:strCache>
            <c:ptCount val="1"/>
            <c:pt idx="0">
              <c:v>Stage 2 - Direct emissions</c:v>
            </c:pt>
          </c:strCache>
        </c:strRef>
      </c:tx>
      <c:layout>
        <c:manualLayout>
          <c:xMode val="edge"/>
          <c:yMode val="edge"/>
          <c:x val="0.26728110599078342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2414978181499"/>
          <c:y val="0.15760869565217644"/>
          <c:w val="0.85407194171218215"/>
          <c:h val="0.758152173913043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Footprint'!$AE$85:$AE$86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Footprint'!$AF$85:$AF$86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29344"/>
        <c:axId val="145930880"/>
      </c:barChart>
      <c:catAx>
        <c:axId val="1459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3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2.5518261830174454E-2"/>
              <c:y val="8.5470443911902311E-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9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Footprint'!$DB$93</c:f>
          <c:strCache>
            <c:ptCount val="1"/>
            <c:pt idx="0">
              <c:v>Stage 3 -Energy</c:v>
            </c:pt>
          </c:strCache>
        </c:strRef>
      </c:tx>
      <c:layout>
        <c:manualLayout>
          <c:xMode val="edge"/>
          <c:yMode val="edge"/>
          <c:x val="0.42668621700879766"/>
          <c:y val="3.3240997229916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451523545707079"/>
          <c:w val="0.8607038123167382"/>
          <c:h val="0.74238227146814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Footprint'!$AG$85:$AG$86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Footprint'!$AH$85:$AH$86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30592"/>
        <c:axId val="146032128"/>
      </c:barChart>
      <c:catAx>
        <c:axId val="1460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3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49584487534626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05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Footprint'!$DB$94</c:f>
          <c:strCache>
            <c:ptCount val="1"/>
            <c:pt idx="0">
              <c:v>Stage 3 - Packaging</c:v>
            </c:pt>
          </c:strCache>
        </c:strRef>
      </c:tx>
      <c:layout>
        <c:manualLayout>
          <c:xMode val="edge"/>
          <c:yMode val="edge"/>
          <c:x val="0.40762463343108507"/>
          <c:y val="3.3057851239669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355371900826447"/>
          <c:w val="0.8607038123167382"/>
          <c:h val="0.74380165289258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Footprint'!$AI$85:$AI$86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Footprint'!$AJ$85:$AJ$86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70528"/>
        <c:axId val="146084608"/>
      </c:barChart>
      <c:catAx>
        <c:axId val="1460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8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8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21212121212121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70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Footprint'!$DB$95</c:f>
          <c:strCache>
            <c:ptCount val="1"/>
            <c:pt idx="0">
              <c:v>Stage 3 - Waste</c:v>
            </c:pt>
          </c:strCache>
        </c:strRef>
      </c:tx>
      <c:layout>
        <c:manualLayout>
          <c:xMode val="edge"/>
          <c:yMode val="edge"/>
          <c:x val="0.42815249266862171"/>
          <c:y val="3.31491712707182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403314917127582"/>
          <c:w val="0.8607038123167382"/>
          <c:h val="0.74309392265193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Footprint'!$AK$85:$AK$86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Footprint'!$AL$85:$AL$86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14432"/>
        <c:axId val="146115968"/>
      </c:barChart>
      <c:catAx>
        <c:axId val="1461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1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629834254143646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14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Footprint'!$DB$96</c:f>
          <c:strCache>
            <c:ptCount val="1"/>
            <c:pt idx="0">
              <c:v>Stage 3 - Direct emissions</c:v>
            </c:pt>
          </c:strCache>
        </c:strRef>
      </c:tx>
      <c:layout>
        <c:manualLayout>
          <c:xMode val="edge"/>
          <c:yMode val="edge"/>
          <c:x val="0.38123167155425219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213676896477"/>
          <c:y val="0.15760869565217644"/>
          <c:w val="0.86070442854229201"/>
          <c:h val="0.76086956521739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Footprint'!$AM$85:$AM$86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Footprint'!$AN$85:$AN$86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71008"/>
        <c:axId val="146172544"/>
      </c:barChart>
      <c:catAx>
        <c:axId val="1461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7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46739130434782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1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Footprint'!$DE$85</c:f>
          <c:strCache>
            <c:ptCount val="1"/>
            <c:pt idx="0">
              <c:v>Stage 4 - Energy</c:v>
            </c:pt>
          </c:strCache>
        </c:strRef>
      </c:tx>
      <c:layout>
        <c:manualLayout>
          <c:xMode val="edge"/>
          <c:yMode val="edge"/>
          <c:x val="0.42375366568914957"/>
          <c:y val="3.31491712707182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403314917127582"/>
          <c:w val="0.8607038123167382"/>
          <c:h val="0.74309392265193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Footprint'!$AO$85:$AO$86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Footprint'!$AP$85:$AP$86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14912"/>
        <c:axId val="146216448"/>
      </c:barChart>
      <c:catAx>
        <c:axId val="1462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629834254143646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14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Footprint'!$DE$86</c:f>
          <c:strCache>
            <c:ptCount val="1"/>
            <c:pt idx="0">
              <c:v>Stage 4 - Packaging</c:v>
            </c:pt>
          </c:strCache>
        </c:strRef>
      </c:tx>
      <c:layout>
        <c:manualLayout>
          <c:xMode val="edge"/>
          <c:yMode val="edge"/>
          <c:x val="0.40762463343108507"/>
          <c:y val="3.31491712707182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403314917127582"/>
          <c:w val="0.8607038123167382"/>
          <c:h val="0.74309392265193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Footprint'!$AQ$85:$AQ$86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Footprint'!$AR$85:$AR$86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34368"/>
        <c:axId val="146273024"/>
      </c:barChart>
      <c:catAx>
        <c:axId val="1462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7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27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57458563535911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34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Footprint'!$DE$87</c:f>
          <c:strCache>
            <c:ptCount val="1"/>
            <c:pt idx="0">
              <c:v>Stage 4 - Waste</c:v>
            </c:pt>
          </c:strCache>
        </c:strRef>
      </c:tx>
      <c:layout>
        <c:manualLayout>
          <c:xMode val="edge"/>
          <c:yMode val="edge"/>
          <c:x val="0.42815249266862171"/>
          <c:y val="3.33333333333333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213676896477"/>
          <c:y val="0.18055604534517541"/>
          <c:w val="0.86070442854229201"/>
          <c:h val="0.7361131079457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Footprint'!$AS$85:$AS$86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Footprint'!$AT$85:$AT$86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4688"/>
        <c:axId val="146436480"/>
      </c:barChart>
      <c:catAx>
        <c:axId val="14643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43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72222222222222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4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Footprint'!$DE$88</c:f>
          <c:strCache>
            <c:ptCount val="1"/>
            <c:pt idx="0">
              <c:v>Stage 4 - Direct emissions</c:v>
            </c:pt>
          </c:strCache>
        </c:strRef>
      </c:tx>
      <c:layout>
        <c:manualLayout>
          <c:xMode val="edge"/>
          <c:yMode val="edge"/>
          <c:x val="0.38123167155425219"/>
          <c:y val="3.26975476839237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213676896477"/>
          <c:y val="0.12261596695116522"/>
          <c:w val="0.86070442854229201"/>
          <c:h val="0.795641385549797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Footprint'!$AU$85:$AU$86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Footprint'!$AV$85:$AV$86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27552"/>
        <c:axId val="147529088"/>
      </c:barChart>
      <c:catAx>
        <c:axId val="1475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2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52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689373297002724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27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Footprint'!$DE$89</c:f>
          <c:strCache>
            <c:ptCount val="1"/>
            <c:pt idx="0">
              <c:v>Stage 5 - Energy</c:v>
            </c:pt>
          </c:strCache>
        </c:strRef>
      </c:tx>
      <c:layout>
        <c:manualLayout>
          <c:xMode val="edge"/>
          <c:yMode val="edge"/>
          <c:x val="0.38123167155425219"/>
          <c:y val="6.92520775623268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451523545707079"/>
          <c:w val="0.8607038123167382"/>
          <c:h val="0.74238227146814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Footprint'!$AW$85:$AW$86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Footprint'!$AX$85:$AX$86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71456"/>
        <c:axId val="147572992"/>
      </c:barChart>
      <c:catAx>
        <c:axId val="1475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7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57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634349030470914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7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Footprint'!$B$64</c:f>
          <c:strCache>
            <c:ptCount val="1"/>
            <c:pt idx="0">
              <c:v>Stage 1</c:v>
            </c:pt>
          </c:strCache>
        </c:strRef>
      </c:tx>
      <c:layout>
        <c:manualLayout>
          <c:xMode val="edge"/>
          <c:yMode val="edge"/>
          <c:x val="0.36800033595800524"/>
          <c:y val="3.22580645161290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0010125007887"/>
          <c:y val="0.18279617879541676"/>
          <c:w val="0.84480066000052878"/>
          <c:h val="0.650539342183688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Footprint'!$B$66:$B$71</c:f>
              <c:strCache>
                <c:ptCount val="6"/>
                <c:pt idx="0">
                  <c:v>Energy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Footprint'!$C$66:$C$71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37728"/>
        <c:axId val="141339264"/>
      </c:barChart>
      <c:catAx>
        <c:axId val="1413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33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204301075268817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Footprint'!$DE$90</c:f>
          <c:strCache>
            <c:ptCount val="1"/>
            <c:pt idx="0">
              <c:v>Stage 5 - Packaging</c:v>
            </c:pt>
          </c:strCache>
        </c:strRef>
      </c:tx>
      <c:layout>
        <c:manualLayout>
          <c:xMode val="edge"/>
          <c:yMode val="edge"/>
          <c:x val="0.40849194729136162"/>
          <c:y val="3.287671232876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60273972602741"/>
          <c:w val="0.86090775988286949"/>
          <c:h val="0.74520547945205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Footprint'!$AY$85:$AY$86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Footprint'!$AZ$85:$AZ$86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23936"/>
        <c:axId val="147625472"/>
      </c:barChart>
      <c:catAx>
        <c:axId val="1476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2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62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98630136986301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239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Footprint'!$DE$91</c:f>
          <c:strCache>
            <c:ptCount val="1"/>
            <c:pt idx="0">
              <c:v>Stage 5 - Waste</c:v>
            </c:pt>
          </c:strCache>
        </c:strRef>
      </c:tx>
      <c:layout>
        <c:manualLayout>
          <c:xMode val="edge"/>
          <c:yMode val="edge"/>
          <c:x val="0.42898975109809662"/>
          <c:y val="3.33333333333333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7920937042471"/>
          <c:y val="0.18055604534517541"/>
          <c:w val="0.85212298682284038"/>
          <c:h val="0.583334915730550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Footprint'!$BA$85:$BA$86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Footprint'!$BB$85:$BB$86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49504"/>
        <c:axId val="147751296"/>
      </c:barChart>
      <c:catAx>
        <c:axId val="147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5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75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2222222222222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49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Footprint'!$DE$92</c:f>
          <c:strCache>
            <c:ptCount val="1"/>
            <c:pt idx="0">
              <c:v>Stage 5 - Direct emissions</c:v>
            </c:pt>
          </c:strCache>
        </c:strRef>
      </c:tx>
      <c:layout>
        <c:manualLayout>
          <c:xMode val="edge"/>
          <c:yMode val="edge"/>
          <c:x val="0.38213762811127377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Footprint'!$BC$85:$BC$86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Footprint'!$BD$85:$BD$86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1504"/>
        <c:axId val="147783040"/>
      </c:barChart>
      <c:catAx>
        <c:axId val="1477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8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78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2131147540983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81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Footprint'!$DE$93</c:f>
          <c:strCache>
            <c:ptCount val="1"/>
            <c:pt idx="0">
              <c:v>Stage 6 - Energy</c:v>
            </c:pt>
          </c:strCache>
        </c:strRef>
      </c:tx>
      <c:layout>
        <c:manualLayout>
          <c:xMode val="edge"/>
          <c:yMode val="edge"/>
          <c:x val="0.424597364568082"/>
          <c:y val="3.3240997229916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451523545707079"/>
          <c:w val="0.86090775988286949"/>
          <c:h val="0.74238227146814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Footprint'!$BE$85:$BE$86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Footprint'!$BF$85:$BF$86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25408"/>
        <c:axId val="147826944"/>
      </c:barChart>
      <c:catAx>
        <c:axId val="1478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82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800554016620498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Footprint'!$DE$94</c:f>
          <c:strCache>
            <c:ptCount val="1"/>
            <c:pt idx="0">
              <c:v>Stage 6 - Packaging</c:v>
            </c:pt>
          </c:strCache>
        </c:strRef>
      </c:tx>
      <c:layout>
        <c:manualLayout>
          <c:xMode val="edge"/>
          <c:yMode val="edge"/>
          <c:x val="0.40849194729136162"/>
          <c:y val="3.287671232876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60273972602741"/>
          <c:w val="0.86090775988286949"/>
          <c:h val="0.74520547945205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Footprint'!$BG$85:$BG$86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Footprint'!$BH$85:$BH$86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3792"/>
        <c:axId val="147875328"/>
      </c:barChart>
      <c:catAx>
        <c:axId val="1478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87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26027397260274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73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Footprint'!$DE$95</c:f>
          <c:strCache>
            <c:ptCount val="1"/>
            <c:pt idx="0">
              <c:v>Stage 6 - Waste</c:v>
            </c:pt>
          </c:strCache>
        </c:strRef>
      </c:tx>
      <c:layout>
        <c:manualLayout>
          <c:xMode val="edge"/>
          <c:yMode val="edge"/>
          <c:x val="0.42898975109809662"/>
          <c:y val="3.33333333333333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8055604534517541"/>
          <c:w val="0.86237188872620796"/>
          <c:h val="0.7361131079457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Footprint'!$BI$85:$BI$86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Footprint'!$BJ$85:$BJ$86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30112"/>
        <c:axId val="147944192"/>
      </c:barChart>
      <c:catAx>
        <c:axId val="1479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4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94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77777777777777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30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Footprint'!$DE$96</c:f>
          <c:strCache>
            <c:ptCount val="1"/>
            <c:pt idx="0">
              <c:v>Stage 6 - Direct emissions</c:v>
            </c:pt>
          </c:strCache>
        </c:strRef>
      </c:tx>
      <c:layout>
        <c:manualLayout>
          <c:xMode val="edge"/>
          <c:yMode val="edge"/>
          <c:x val="0.38213762811127377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Footprint'!$BK$85:$BK$86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Footprint'!$BL$85:$BL$86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48128"/>
        <c:axId val="148049920"/>
      </c:barChart>
      <c:catAx>
        <c:axId val="14804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4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04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75956284153005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4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Footprint'!$DI$85</c:f>
          <c:strCache>
            <c:ptCount val="1"/>
            <c:pt idx="0">
              <c:v>Stage 7 - Energy</c:v>
            </c:pt>
          </c:strCache>
        </c:strRef>
      </c:tx>
      <c:layout>
        <c:manualLayout>
          <c:xMode val="edge"/>
          <c:yMode val="edge"/>
          <c:x val="0.424597364568082"/>
          <c:y val="3.29670329670329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6758264238313764"/>
          <c:w val="0.86237188872620796"/>
          <c:h val="0.750001006075367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Footprint'!$BM$85:$BM$86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Footprint'!$BN$85:$BN$86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74880"/>
        <c:axId val="148076416"/>
      </c:barChart>
      <c:catAx>
        <c:axId val="1480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7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07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30769230769230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74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Footprint'!$DI$86</c:f>
          <c:strCache>
            <c:ptCount val="1"/>
            <c:pt idx="0">
              <c:v>Stage 7 - Packaging</c:v>
            </c:pt>
          </c:strCache>
        </c:strRef>
      </c:tx>
      <c:layout>
        <c:manualLayout>
          <c:xMode val="edge"/>
          <c:yMode val="edge"/>
          <c:x val="0.40849194729136162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Footprint'!$BO$85:$BO$86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Footprint'!$BP$85:$BP$86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50688"/>
        <c:axId val="148456576"/>
      </c:barChart>
      <c:catAx>
        <c:axId val="1484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5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4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48633879781420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50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Footprint'!$DI$87</c:f>
          <c:strCache>
            <c:ptCount val="1"/>
            <c:pt idx="0">
              <c:v>Stage 7 - Waste</c:v>
            </c:pt>
          </c:strCache>
        </c:strRef>
      </c:tx>
      <c:layout>
        <c:manualLayout>
          <c:xMode val="edge"/>
          <c:yMode val="edge"/>
          <c:x val="0.42898975109809662"/>
          <c:y val="3.37078651685393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8539325842697138"/>
          <c:w val="0.86237188872620796"/>
          <c:h val="0.730337078651685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Footprint'!$BQ$85:$BQ$86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Footprint'!$BR$85:$BR$86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99072"/>
        <c:axId val="148193664"/>
      </c:barChart>
      <c:catAx>
        <c:axId val="148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9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19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9775280898876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99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Footprint'!$B$86</c:f>
          <c:strCache>
            <c:ptCount val="1"/>
            <c:pt idx="0">
              <c:v>Stage 2</c:v>
            </c:pt>
          </c:strCache>
        </c:strRef>
      </c:tx>
      <c:layout>
        <c:manualLayout>
          <c:xMode val="edge"/>
          <c:yMode val="edge"/>
          <c:x val="0.30658105939004815"/>
          <c:y val="3.5518838833670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30337078651691"/>
          <c:y val="0.14500017700216924"/>
          <c:w val="0.8202247191011236"/>
          <c:h val="0.715000872803818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Footprint'!$B$88:$B$93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Footprint'!$C$88:$C$93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56416"/>
        <c:axId val="143205504"/>
      </c:barChart>
      <c:catAx>
        <c:axId val="1413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0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0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256821829855531E-3"/>
              <c:y val="0.214099221203906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56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Footprint'!$DI$88</c:f>
          <c:strCache>
            <c:ptCount val="1"/>
            <c:pt idx="0">
              <c:v>Stage 7 - Direct emissions</c:v>
            </c:pt>
          </c:strCache>
        </c:strRef>
      </c:tx>
      <c:layout>
        <c:manualLayout>
          <c:xMode val="edge"/>
          <c:yMode val="edge"/>
          <c:x val="0.38213762811127377"/>
          <c:y val="3.26975476839237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803835740372843"/>
          <c:w val="0.86237188872620796"/>
          <c:h val="0.76021899509722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Footprint'!$BS$85:$BS$86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Footprint'!$BT$85:$BT$86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36160"/>
        <c:axId val="148237696"/>
      </c:barChart>
      <c:catAx>
        <c:axId val="1482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3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23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16621253405994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36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Footprint'!$DI$89</c:f>
          <c:strCache>
            <c:ptCount val="1"/>
            <c:pt idx="0">
              <c:v>Stage 8 - Energy</c:v>
            </c:pt>
          </c:strCache>
        </c:strRef>
      </c:tx>
      <c:layout>
        <c:manualLayout>
          <c:xMode val="edge"/>
          <c:yMode val="edge"/>
          <c:x val="0.424597364568082"/>
          <c:y val="3.3057851239669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355371900826447"/>
          <c:w val="0.86090775988286949"/>
          <c:h val="0.74380165289258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Footprint'!$BU$85:$BU$86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Footprint'!$BV$85:$BV$86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75968"/>
        <c:axId val="148277504"/>
      </c:barChart>
      <c:catAx>
        <c:axId val="1482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27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35537190082644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5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Footprint'!$DI$90</c:f>
          <c:strCache>
            <c:ptCount val="1"/>
            <c:pt idx="0">
              <c:v>Stage 8 - Packaging</c:v>
            </c:pt>
          </c:strCache>
        </c:strRef>
      </c:tx>
      <c:layout>
        <c:manualLayout>
          <c:xMode val="edge"/>
          <c:yMode val="edge"/>
          <c:x val="0.40849194729136162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Footprint'!$BW$85:$BW$86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Footprint'!$BX$85:$BX$86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28448"/>
        <c:axId val="148329984"/>
      </c:barChart>
      <c:catAx>
        <c:axId val="1483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2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32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75956284153005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28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Footprint'!$DI$91</c:f>
          <c:strCache>
            <c:ptCount val="1"/>
            <c:pt idx="0">
              <c:v>Stage 8 - Waste</c:v>
            </c:pt>
          </c:strCache>
        </c:strRef>
      </c:tx>
      <c:layout>
        <c:manualLayout>
          <c:xMode val="edge"/>
          <c:yMode val="edge"/>
          <c:x val="0.42898975109809662"/>
          <c:y val="3.33333333333333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8055604534517541"/>
          <c:w val="0.86237188872620796"/>
          <c:h val="0.561112633226544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Footprint'!$BY$85:$BY$86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Footprint'!$BZ$85:$BZ$86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68000"/>
        <c:axId val="148504960"/>
      </c:barChart>
      <c:catAx>
        <c:axId val="1483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0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50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49999999999999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68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Footprint'!$DI$92</c:f>
          <c:strCache>
            <c:ptCount val="1"/>
            <c:pt idx="0">
              <c:v>Stage 8 - Direct emissions</c:v>
            </c:pt>
          </c:strCache>
        </c:strRef>
      </c:tx>
      <c:layout>
        <c:manualLayout>
          <c:xMode val="edge"/>
          <c:yMode val="edge"/>
          <c:x val="0.38213762811127377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760869565217644"/>
          <c:w val="0.86237188872620796"/>
          <c:h val="0.76086956521739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Footprint'!$CA$85:$CA$86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Footprint'!$CB$85:$CB$86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43360"/>
        <c:axId val="148544896"/>
      </c:barChart>
      <c:catAx>
        <c:axId val="1485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4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54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11956521739130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43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Footprint'!$DI$93</c:f>
          <c:strCache>
            <c:ptCount val="1"/>
            <c:pt idx="0">
              <c:v>Stage 9 - Energy</c:v>
            </c:pt>
          </c:strCache>
        </c:strRef>
      </c:tx>
      <c:layout>
        <c:manualLayout>
          <c:xMode val="edge"/>
          <c:yMode val="edge"/>
          <c:x val="0.424597364568082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Footprint'!$CC$85:$CC$86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Footprint'!$CD$85:$CD$86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87648"/>
        <c:axId val="148589184"/>
      </c:barChart>
      <c:catAx>
        <c:axId val="1485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58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66666666666666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7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Footprint'!$DI$94</c:f>
          <c:strCache>
            <c:ptCount val="1"/>
            <c:pt idx="0">
              <c:v>Stage 9 - Packaging</c:v>
            </c:pt>
          </c:strCache>
        </c:strRef>
      </c:tx>
      <c:layout>
        <c:manualLayout>
          <c:xMode val="edge"/>
          <c:yMode val="edge"/>
          <c:x val="0.40849194729136162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760869565217644"/>
          <c:w val="0.86237188872620796"/>
          <c:h val="0.76086956521739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Footprint'!$CE$85:$CE$86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Footprint'!$CF$85:$CF$86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05664"/>
        <c:axId val="148707200"/>
      </c:barChart>
      <c:catAx>
        <c:axId val="1487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0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0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8478260869565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05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Footprint'!$DI$95</c:f>
          <c:strCache>
            <c:ptCount val="1"/>
            <c:pt idx="0">
              <c:v>Stage 9 - Waste</c:v>
            </c:pt>
          </c:strCache>
        </c:strRef>
      </c:tx>
      <c:layout>
        <c:manualLayout>
          <c:xMode val="edge"/>
          <c:yMode val="edge"/>
          <c:x val="0.42898975109809662"/>
          <c:y val="3.33333333333333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8055604534517541"/>
          <c:w val="0.86237188872620796"/>
          <c:h val="0.7361131079457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Footprint'!$CG$85:$CG$86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Footprint'!$CH$85:$CH$86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45600"/>
        <c:axId val="148751488"/>
      </c:barChart>
      <c:catAx>
        <c:axId val="1487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5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5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49999999999999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45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Footprint'!$DI$96</c:f>
          <c:strCache>
            <c:ptCount val="1"/>
            <c:pt idx="0">
              <c:v>Stage 9 - Direct emissions</c:v>
            </c:pt>
          </c:strCache>
        </c:strRef>
      </c:tx>
      <c:layout>
        <c:manualLayout>
          <c:xMode val="edge"/>
          <c:yMode val="edge"/>
          <c:x val="0.38213762811127377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760869565217644"/>
          <c:w val="0.86237188872620796"/>
          <c:h val="0.76086956521739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Footprint'!$CI$85:$CI$86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Footprint'!$CJ$85:$CJ$86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93984"/>
        <c:axId val="148816256"/>
      </c:barChart>
      <c:catAx>
        <c:axId val="1487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1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81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8478260869565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39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Footprint'!$DK$85</c:f>
          <c:strCache>
            <c:ptCount val="1"/>
            <c:pt idx="0">
              <c:v>Stage 10 - Energy</c:v>
            </c:pt>
          </c:strCache>
        </c:strRef>
      </c:tx>
      <c:layout>
        <c:manualLayout>
          <c:xMode val="edge"/>
          <c:yMode val="edge"/>
          <c:x val="0.42020497803806733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Footprint'!$CK$85:$CK$86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Footprint'!$CL$85:$CL$86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46080"/>
        <c:axId val="148847616"/>
      </c:barChart>
      <c:catAx>
        <c:axId val="1488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4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84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2131147540983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Footprint'!$B$108</c:f>
          <c:strCache>
            <c:ptCount val="1"/>
            <c:pt idx="0">
              <c:v>Stage 3</c:v>
            </c:pt>
          </c:strCache>
        </c:strRef>
      </c:tx>
      <c:layout>
        <c:manualLayout>
          <c:xMode val="edge"/>
          <c:yMode val="edge"/>
          <c:x val="0.32211538461538464"/>
          <c:y val="3.26975476839237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0286004929774"/>
          <c:y val="0.17438715299721291"/>
          <c:w val="0.78846277240893559"/>
          <c:h val="0.64032782741164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Footprint'!$B$110:$B$115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Footprint'!$C$110:$C$115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49408"/>
        <c:axId val="143250944"/>
      </c:barChart>
      <c:catAx>
        <c:axId val="1432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5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5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128205128205121E-3"/>
              <c:y val="0.2152588555858310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49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Footprint'!$DK$86</c:f>
          <c:strCache>
            <c:ptCount val="1"/>
            <c:pt idx="0">
              <c:v>Stage 10 - Packaging</c:v>
            </c:pt>
          </c:strCache>
        </c:strRef>
      </c:tx>
      <c:layout>
        <c:manualLayout>
          <c:xMode val="edge"/>
          <c:yMode val="edge"/>
          <c:x val="0.40263543191800877"/>
          <c:y val="3.26975476839237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803835740372843"/>
          <c:w val="0.86237188872620796"/>
          <c:h val="0.76021899509722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Footprint'!$CM$85:$CM$86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Footprint'!$CN$85:$CN$86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82176"/>
        <c:axId val="148883712"/>
      </c:barChart>
      <c:catAx>
        <c:axId val="1488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8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88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89373297002724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8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Footprint'!$DK$87</c:f>
          <c:strCache>
            <c:ptCount val="1"/>
            <c:pt idx="0">
              <c:v>Stage 10 - Waste</c:v>
            </c:pt>
          </c:strCache>
        </c:strRef>
      </c:tx>
      <c:layout>
        <c:manualLayout>
          <c:xMode val="edge"/>
          <c:yMode val="edge"/>
          <c:x val="0.42313323572474376"/>
          <c:y val="3.31491712707182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403314917127582"/>
          <c:w val="0.86090775988286949"/>
          <c:h val="0.74309392265193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Footprint'!$CO$85:$CO$86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Footprint'!$CP$85:$CP$86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00192"/>
        <c:axId val="149001728"/>
      </c:barChart>
      <c:catAx>
        <c:axId val="1490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0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00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67955801104972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00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Footprint'!$DK$88</c:f>
          <c:strCache>
            <c:ptCount val="1"/>
            <c:pt idx="0">
              <c:v>Stage 10 - Direct emissions</c:v>
            </c:pt>
          </c:strCache>
        </c:strRef>
      </c:tx>
      <c:layout>
        <c:manualLayout>
          <c:xMode val="edge"/>
          <c:yMode val="edge"/>
          <c:x val="0.37628111273792092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Footprint'!$CQ$85:$CQ$86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Footprint'!$CR$85:$CR$86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27840"/>
        <c:axId val="149119744"/>
      </c:barChart>
      <c:catAx>
        <c:axId val="1490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1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1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502732240437158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27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Storage - Energy breakdown</a:t>
            </a:r>
          </a:p>
        </c:rich>
      </c:tx>
      <c:layout>
        <c:manualLayout>
          <c:xMode val="edge"/>
          <c:yMode val="edge"/>
          <c:x val="0.33173900846581589"/>
          <c:y val="3.4187960837320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803835740372843"/>
          <c:w val="0.86237188872620796"/>
          <c:h val="0.76021899509722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Footprint'!$CS$85:$CS$86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Footprint'!$CT$85:$CT$86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57760"/>
        <c:axId val="149159296"/>
      </c:barChart>
      <c:catAx>
        <c:axId val="1491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5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5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89373297002724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57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Storage - Packaging breakdown</a:t>
            </a:r>
          </a:p>
        </c:rich>
      </c:tx>
      <c:layout>
        <c:manualLayout>
          <c:xMode val="edge"/>
          <c:yMode val="edge"/>
          <c:x val="0.33173900846581589"/>
          <c:y val="3.41881445147225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Footprint'!$CU$85:$CU$86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Footprint'!$CV$85:$CV$86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15104"/>
        <c:axId val="149216640"/>
      </c:barChart>
      <c:catAx>
        <c:axId val="1492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1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1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803278688524590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15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Storage - Waste breakdown</a:t>
            </a:r>
          </a:p>
        </c:rich>
      </c:tx>
      <c:layout>
        <c:manualLayout>
          <c:xMode val="edge"/>
          <c:yMode val="edge"/>
          <c:x val="0.33173900846581589"/>
          <c:y val="3.4187914876291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451523545707079"/>
          <c:w val="0.86090775988286949"/>
          <c:h val="0.74238227146814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Footprint'!$CW$85:$CW$86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Footprint'!$CX$85:$CX$86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67200"/>
        <c:axId val="149268736"/>
      </c:barChart>
      <c:catAx>
        <c:axId val="1492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6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6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45152354570637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67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Storage Direct emissions breakdown</a:t>
            </a:r>
          </a:p>
        </c:rich>
      </c:tx>
      <c:layout>
        <c:manualLayout>
          <c:xMode val="edge"/>
          <c:yMode val="edge"/>
          <c:x val="0.33173900846581589"/>
          <c:y val="3.41881445147225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Footprint'!$CY$85:$CY$86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Footprint'!$CZ$85:$CZ$86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86272"/>
        <c:axId val="149300352"/>
      </c:barChart>
      <c:catAx>
        <c:axId val="1492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0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30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75956284153005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86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'Value added'!$H$23</c:f>
          <c:strCache>
            <c:ptCount val="1"/>
            <c:pt idx="0">
              <c:v>Value added per stage (£)</c:v>
            </c:pt>
          </c:strCache>
        </c:strRef>
      </c:tx>
      <c:layout>
        <c:manualLayout>
          <c:xMode val="edge"/>
          <c:yMode val="edge"/>
          <c:x val="0.35775907321929584"/>
          <c:y val="3.18181818181818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138070135807568E-2"/>
          <c:y val="0.16363636363636391"/>
          <c:w val="0.88074836222100961"/>
          <c:h val="0.61363636363636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 added'!$C$4</c:f>
              <c:strCache>
                <c:ptCount val="1"/>
                <c:pt idx="0">
                  <c:v>Costs: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'Value added'!$B$5:$B$19</c:f>
              <c:strCache>
                <c:ptCount val="15"/>
                <c:pt idx="0">
                  <c:v>Raw materials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  <c:pt idx="5">
                  <c:v>Stage 5</c:v>
                </c:pt>
                <c:pt idx="6">
                  <c:v>Stage 6</c:v>
                </c:pt>
                <c:pt idx="7">
                  <c:v>Stage 7</c:v>
                </c:pt>
                <c:pt idx="8">
                  <c:v>Stage 8</c:v>
                </c:pt>
                <c:pt idx="9">
                  <c:v>Stage 9</c:v>
                </c:pt>
                <c:pt idx="10">
                  <c:v>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</c:v>
                </c:pt>
              </c:strCache>
            </c:strRef>
          </c:cat>
          <c:val>
            <c:numRef>
              <c:f>'Value added'!$C$5:$C$19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'Value added'!$D$4</c:f>
              <c:strCache>
                <c:ptCount val="1"/>
                <c:pt idx="0">
                  <c:v>Stage output value: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'Value added'!$B$5:$B$19</c:f>
              <c:strCache>
                <c:ptCount val="15"/>
                <c:pt idx="0">
                  <c:v>Raw materials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  <c:pt idx="5">
                  <c:v>Stage 5</c:v>
                </c:pt>
                <c:pt idx="6">
                  <c:v>Stage 6</c:v>
                </c:pt>
                <c:pt idx="7">
                  <c:v>Stage 7</c:v>
                </c:pt>
                <c:pt idx="8">
                  <c:v>Stage 8</c:v>
                </c:pt>
                <c:pt idx="9">
                  <c:v>Stage 9</c:v>
                </c:pt>
                <c:pt idx="10">
                  <c:v>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</c:v>
                </c:pt>
              </c:strCache>
            </c:strRef>
          </c:cat>
          <c:val>
            <c:numRef>
              <c:f>'Value added'!$D$5:$D$19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'Value added'!$E$4</c:f>
              <c:strCache>
                <c:ptCount val="1"/>
                <c:pt idx="0">
                  <c:v>Value added: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'Value added'!$B$5:$B$19</c:f>
              <c:strCache>
                <c:ptCount val="15"/>
                <c:pt idx="0">
                  <c:v>Raw materials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  <c:pt idx="5">
                  <c:v>Stage 5</c:v>
                </c:pt>
                <c:pt idx="6">
                  <c:v>Stage 6</c:v>
                </c:pt>
                <c:pt idx="7">
                  <c:v>Stage 7</c:v>
                </c:pt>
                <c:pt idx="8">
                  <c:v>Stage 8</c:v>
                </c:pt>
                <c:pt idx="9">
                  <c:v>Stage 9</c:v>
                </c:pt>
                <c:pt idx="10">
                  <c:v>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</c:v>
                </c:pt>
              </c:strCache>
            </c:strRef>
          </c:cat>
          <c:val>
            <c:numRef>
              <c:f>'Value added'!$E$5:$E$19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66496"/>
        <c:axId val="149476480"/>
      </c:barChart>
      <c:catAx>
        <c:axId val="1494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47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66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87926509186351"/>
          <c:y val="3.22580645161290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69840450166545E-2"/>
          <c:y val="0.17050691244240107"/>
          <c:w val="0.88181948659371379"/>
          <c:h val="0.56682027649771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impacts'!$B$3</c:f>
              <c:strCache>
                <c:ptCount val="1"/>
                <c:pt idx="0">
                  <c:v>Carbon footprint (kg CO2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impacts'!$C$3:$I$3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42720"/>
        <c:axId val="142544256"/>
      </c:barChart>
      <c:catAx>
        <c:axId val="142542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4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4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42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726188348997979"/>
          <c:y val="3.21839080459770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28604216360064"/>
          <c:y val="0.17011532443275071"/>
          <c:w val="0.82753465063489473"/>
          <c:h val="0.56781736668769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impacts'!$B$7</c:f>
              <c:strCache>
                <c:ptCount val="1"/>
                <c:pt idx="0">
                  <c:v>Eutrophication potential (kg PO4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E+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impacts'!$C$7:$I$7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4736"/>
        <c:axId val="142582912"/>
      </c:barChart>
      <c:catAx>
        <c:axId val="142564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8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8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64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Footprint'!$B$130</c:f>
          <c:strCache>
            <c:ptCount val="1"/>
            <c:pt idx="0">
              <c:v>Stage 4</c:v>
            </c:pt>
          </c:strCache>
        </c:strRef>
      </c:tx>
      <c:layout>
        <c:manualLayout>
          <c:xMode val="edge"/>
          <c:yMode val="edge"/>
          <c:x val="0.41600033595800523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80014750011864"/>
          <c:y val="0.17391304347826669"/>
          <c:w val="0.78560061375049695"/>
          <c:h val="0.6413043478260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Footprint'!$B$132:$B$137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Footprint'!$C$132:$C$137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63616"/>
        <c:axId val="143265152"/>
      </c:barChart>
      <c:catAx>
        <c:axId val="1432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6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1902173913043478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3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021195913294498"/>
          <c:y val="3.21839080459770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5167120106196"/>
          <c:y val="0.1724141801683356"/>
          <c:w val="0.86233044033250461"/>
          <c:h val="0.56551851095211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impacts'!$B$5</c:f>
              <c:strCache>
                <c:ptCount val="1"/>
                <c:pt idx="0">
                  <c:v>Acidification potential (kg SO2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E+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impacts'!$C$5:$I$5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07488"/>
        <c:axId val="142609024"/>
      </c:barChart>
      <c:catAx>
        <c:axId val="142607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0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0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07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726188348997979"/>
          <c:y val="3.21839080459770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28604216360064"/>
          <c:y val="0.1724141801683356"/>
          <c:w val="0.8229960693699685"/>
          <c:h val="0.56551851095211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impacts'!$B$9</c:f>
              <c:strCache>
                <c:ptCount val="1"/>
                <c:pt idx="0">
                  <c:v>Ozone layer depletion potential (kg R11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E+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impacts'!$C$9:$I$9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29504"/>
        <c:axId val="142664064"/>
      </c:barChart>
      <c:catAx>
        <c:axId val="1426295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6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6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9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69607411025209"/>
          <c:y val="3.21839080459770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28604216360064"/>
          <c:y val="0.17011532443275071"/>
          <c:w val="0.82753465063489473"/>
          <c:h val="0.56781736668769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impacts'!$B$11</c:f>
              <c:strCache>
                <c:ptCount val="1"/>
                <c:pt idx="0">
                  <c:v>Photochemical smog potential (kg C2H4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E+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impacts'!$C$11:$I$11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92736"/>
        <c:axId val="142694272"/>
      </c:barChart>
      <c:catAx>
        <c:axId val="142692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9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9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92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05764748392836"/>
          <c:y val="3.21839080459770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8892553668502"/>
          <c:y val="0.1724141801683356"/>
          <c:w val="0.81089318599688121"/>
          <c:h val="0.56551851095211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impacts'!$B$13</c:f>
              <c:strCache>
                <c:ptCount val="1"/>
                <c:pt idx="0">
                  <c:v>Human toxicity potential (kg DCB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E+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impacts'!$C$13:$I$13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27040"/>
        <c:axId val="142728576"/>
      </c:barChart>
      <c:catAx>
        <c:axId val="1427270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2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72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27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'Water footprint'!$B$4</c:f>
          <c:strCache>
            <c:ptCount val="1"/>
            <c:pt idx="0">
              <c:v>Water usage by stage (m3/f.u.)</c:v>
            </c:pt>
          </c:strCache>
        </c:strRef>
      </c:tx>
      <c:layout>
        <c:manualLayout>
          <c:xMode val="edge"/>
          <c:yMode val="edge"/>
          <c:x val="0.35644813114938173"/>
          <c:y val="3.08371706701219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7814293725121"/>
          <c:y val="0.23037974683544304"/>
          <c:w val="0.87299522228236393"/>
          <c:h val="0.61772151898734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'Water footprint'!$C$4</c:f>
              <c:strCache>
                <c:ptCount val="1"/>
                <c:pt idx="0">
                  <c:v>Blue water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'Water footprint'!$B$5:$B$12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 products</c:v>
                </c:pt>
                <c:pt idx="7">
                  <c:v>Total inc. Co-products</c:v>
                </c:pt>
              </c:strCache>
            </c:strRef>
          </c:cat>
          <c:val>
            <c:numRef>
              <c:f>'Water footprint'!$C$5:$C$12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'Water footprint'!$D$4</c:f>
              <c:strCache>
                <c:ptCount val="1"/>
                <c:pt idx="0">
                  <c:v>Green water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'Water footprint'!$B$5:$B$12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 products</c:v>
                </c:pt>
                <c:pt idx="7">
                  <c:v>Total inc. Co-products</c:v>
                </c:pt>
              </c:strCache>
            </c:strRef>
          </c:cat>
          <c:val>
            <c:numRef>
              <c:f>'Water footprint'!$D$5:$D$12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'Water footprint'!$E$4</c:f>
              <c:strCache>
                <c:ptCount val="1"/>
                <c:pt idx="0">
                  <c:v>Total water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'Water footprint'!$B$5:$B$12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 products</c:v>
                </c:pt>
                <c:pt idx="7">
                  <c:v>Total inc. Co-products</c:v>
                </c:pt>
              </c:strCache>
            </c:strRef>
          </c:cat>
          <c:val>
            <c:numRef>
              <c:f>'Water footprint'!$E$5:$E$12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10016"/>
        <c:axId val="149511552"/>
      </c:barChart>
      <c:catAx>
        <c:axId val="1495100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1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0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240641711229946"/>
          <c:y val="0.13670886075949368"/>
          <c:w val="0.41176470588235298"/>
          <c:h val="6.5822784810126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'Water footprint'!$H$4</c:f>
          <c:strCache>
            <c:ptCount val="1"/>
            <c:pt idx="0">
              <c:v>Water footprint (stress weighted)  by stage (m3 eq./f.u.)</c:v>
            </c:pt>
          </c:strCache>
        </c:strRef>
      </c:tx>
      <c:layout>
        <c:manualLayout>
          <c:xMode val="edge"/>
          <c:yMode val="edge"/>
          <c:x val="0.29476247901444752"/>
          <c:y val="3.11751597088099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70375161707627E-2"/>
          <c:y val="0.17574257425742928"/>
          <c:w val="0.91461836998704593"/>
          <c:h val="0.71287128712872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'Water footprint'!$B$5:$B$12</c:f>
              <c:strCache>
                <c:ptCount val="1"/>
                <c:pt idx="0">
                  <c:v>Raw materials Production Storage Use Transport Total f.u. Co products Total inc. Co-products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'Water footprint'!$B$40:$B$47</c:f>
              <c:numCache>
                <c:formatCode>0.00E+00</c:formatCode>
                <c:ptCount val="8"/>
              </c:numCache>
            </c:numRef>
          </c:cat>
          <c:val>
            <c:numRef>
              <c:f>'Water footprint'!$H$5:$H$12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44960"/>
        <c:axId val="149546496"/>
      </c:barChart>
      <c:catAx>
        <c:axId val="1495449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4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4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44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demand by stage (MJ/f.u.)</a:t>
            </a:r>
          </a:p>
        </c:rich>
      </c:tx>
      <c:layout>
        <c:manualLayout>
          <c:xMode val="edge"/>
          <c:yMode val="edge"/>
          <c:x val="0.35644813114938173"/>
          <c:y val="3.0837170670121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7814293725121"/>
          <c:y val="0.23037974683544304"/>
          <c:w val="0.87299522228236393"/>
          <c:h val="0.61772151898734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'Energy demand'!$B$4</c:f>
              <c:strCache>
                <c:ptCount val="1"/>
                <c:pt idx="0">
                  <c:v>Non-renewable energy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'Energy demand'!$A$6:$A$13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Co-products</c:v>
                </c:pt>
                <c:pt idx="7">
                  <c:v>Total inc. Co-products</c:v>
                </c:pt>
              </c:strCache>
            </c:strRef>
          </c:cat>
          <c:val>
            <c:numRef>
              <c:f>'Energy demand'!$B$6:$B$13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'Energy demand'!$C$4</c:f>
              <c:strCache>
                <c:ptCount val="1"/>
                <c:pt idx="0">
                  <c:v>Renewable Energy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'Energy demand'!$A$6:$A$13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Co-products</c:v>
                </c:pt>
                <c:pt idx="7">
                  <c:v>Total inc. Co-products</c:v>
                </c:pt>
              </c:strCache>
            </c:strRef>
          </c:cat>
          <c:val>
            <c:numRef>
              <c:f>'Energy demand'!$C$6:$C$13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'Energy demand'!$D$4</c:f>
              <c:strCache>
                <c:ptCount val="1"/>
                <c:pt idx="0">
                  <c:v>Total Energy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'Energy demand'!$A$6:$A$13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Co-products</c:v>
                </c:pt>
                <c:pt idx="7">
                  <c:v>Total inc. Co-products</c:v>
                </c:pt>
              </c:strCache>
            </c:strRef>
          </c:cat>
          <c:val>
            <c:numRef>
              <c:f>'Energy demand'!$D$6:$D$13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55648"/>
        <c:axId val="105161472"/>
      </c:barChart>
      <c:catAx>
        <c:axId val="5175564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6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16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55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003837358168069"/>
          <c:y val="0.13333333333333333"/>
          <c:w val="0.41176470588235298"/>
          <c:h val="6.5822784810126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Footprint'!$B$152</c:f>
          <c:strCache>
            <c:ptCount val="1"/>
            <c:pt idx="0">
              <c:v>Stage 5</c:v>
            </c:pt>
          </c:strCache>
        </c:strRef>
      </c:tx>
      <c:layout>
        <c:manualLayout>
          <c:xMode val="edge"/>
          <c:yMode val="edge"/>
          <c:x val="0.41440033595800524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20014000011245"/>
          <c:y val="0.17391304347826669"/>
          <c:w val="0.79520062125048563"/>
          <c:h val="0.65760869565220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Footprint'!$B$154:$B$159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Footprint'!$C$154:$C$159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09824"/>
        <c:axId val="143606528"/>
      </c:barChart>
      <c:catAx>
        <c:axId val="1433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0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60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146739130434782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Footprint'!$B$174</c:f>
          <c:strCache>
            <c:ptCount val="1"/>
            <c:pt idx="0">
              <c:v>Stage 6</c:v>
            </c:pt>
          </c:strCache>
        </c:strRef>
      </c:tx>
      <c:layout>
        <c:manualLayout>
          <c:xMode val="edge"/>
          <c:yMode val="edge"/>
          <c:x val="0.43360033595800523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60012625009862"/>
          <c:y val="0.17391304347826669"/>
          <c:w val="0.81280063500051103"/>
          <c:h val="0.65760869565220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Footprint'!$B$176:$B$181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Footprint'!$C$176:$C$181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23296"/>
        <c:axId val="143624832"/>
      </c:barChart>
      <c:catAx>
        <c:axId val="1436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62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255434782608695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20</xdr:row>
      <xdr:rowOff>85725</xdr:rowOff>
    </xdr:from>
    <xdr:to>
      <xdr:col>15</xdr:col>
      <xdr:colOff>247650</xdr:colOff>
      <xdr:row>40</xdr:row>
      <xdr:rowOff>28575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20</xdr:row>
      <xdr:rowOff>85725</xdr:rowOff>
    </xdr:from>
    <xdr:to>
      <xdr:col>22</xdr:col>
      <xdr:colOff>400050</xdr:colOff>
      <xdr:row>40</xdr:row>
      <xdr:rowOff>28575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40</xdr:row>
      <xdr:rowOff>95250</xdr:rowOff>
    </xdr:from>
    <xdr:to>
      <xdr:col>15</xdr:col>
      <xdr:colOff>257175</xdr:colOff>
      <xdr:row>62</xdr:row>
      <xdr:rowOff>57150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62</xdr:row>
      <xdr:rowOff>95250</xdr:rowOff>
    </xdr:from>
    <xdr:to>
      <xdr:col>15</xdr:col>
      <xdr:colOff>238125</xdr:colOff>
      <xdr:row>84</xdr:row>
      <xdr:rowOff>76200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390525</xdr:colOff>
      <xdr:row>84</xdr:row>
      <xdr:rowOff>123825</xdr:rowOff>
    </xdr:from>
    <xdr:to>
      <xdr:col>15</xdr:col>
      <xdr:colOff>228600</xdr:colOff>
      <xdr:row>105</xdr:row>
      <xdr:rowOff>47625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400050</xdr:colOff>
      <xdr:row>105</xdr:row>
      <xdr:rowOff>114300</xdr:rowOff>
    </xdr:from>
    <xdr:to>
      <xdr:col>15</xdr:col>
      <xdr:colOff>247650</xdr:colOff>
      <xdr:row>127</xdr:row>
      <xdr:rowOff>47625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127</xdr:row>
      <xdr:rowOff>95250</xdr:rowOff>
    </xdr:from>
    <xdr:to>
      <xdr:col>15</xdr:col>
      <xdr:colOff>276225</xdr:colOff>
      <xdr:row>149</xdr:row>
      <xdr:rowOff>38100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428625</xdr:colOff>
      <xdr:row>149</xdr:row>
      <xdr:rowOff>85725</xdr:rowOff>
    </xdr:from>
    <xdr:to>
      <xdr:col>15</xdr:col>
      <xdr:colOff>285750</xdr:colOff>
      <xdr:row>171</xdr:row>
      <xdr:rowOff>28575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447675</xdr:colOff>
      <xdr:row>171</xdr:row>
      <xdr:rowOff>76200</xdr:rowOff>
    </xdr:from>
    <xdr:to>
      <xdr:col>15</xdr:col>
      <xdr:colOff>304800</xdr:colOff>
      <xdr:row>193</xdr:row>
      <xdr:rowOff>19050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466725</xdr:colOff>
      <xdr:row>193</xdr:row>
      <xdr:rowOff>57150</xdr:rowOff>
    </xdr:from>
    <xdr:to>
      <xdr:col>15</xdr:col>
      <xdr:colOff>323850</xdr:colOff>
      <xdr:row>215</xdr:row>
      <xdr:rowOff>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476250</xdr:colOff>
      <xdr:row>215</xdr:row>
      <xdr:rowOff>28575</xdr:rowOff>
    </xdr:from>
    <xdr:to>
      <xdr:col>15</xdr:col>
      <xdr:colOff>333375</xdr:colOff>
      <xdr:row>236</xdr:row>
      <xdr:rowOff>133350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485775</xdr:colOff>
      <xdr:row>237</xdr:row>
      <xdr:rowOff>19050</xdr:rowOff>
    </xdr:from>
    <xdr:to>
      <xdr:col>15</xdr:col>
      <xdr:colOff>342900</xdr:colOff>
      <xdr:row>258</xdr:row>
      <xdr:rowOff>123825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485775</xdr:colOff>
      <xdr:row>259</xdr:row>
      <xdr:rowOff>0</xdr:rowOff>
    </xdr:from>
    <xdr:to>
      <xdr:col>15</xdr:col>
      <xdr:colOff>342900</xdr:colOff>
      <xdr:row>280</xdr:row>
      <xdr:rowOff>104775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485775</xdr:colOff>
      <xdr:row>280</xdr:row>
      <xdr:rowOff>142875</xdr:rowOff>
    </xdr:from>
    <xdr:to>
      <xdr:col>15</xdr:col>
      <xdr:colOff>342900</xdr:colOff>
      <xdr:row>302</xdr:row>
      <xdr:rowOff>85725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495300</xdr:colOff>
      <xdr:row>302</xdr:row>
      <xdr:rowOff>123825</xdr:rowOff>
    </xdr:from>
    <xdr:to>
      <xdr:col>15</xdr:col>
      <xdr:colOff>361950</xdr:colOff>
      <xdr:row>324</xdr:row>
      <xdr:rowOff>76200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361950</xdr:colOff>
      <xdr:row>0</xdr:row>
      <xdr:rowOff>85725</xdr:rowOff>
    </xdr:from>
    <xdr:to>
      <xdr:col>15</xdr:col>
      <xdr:colOff>247650</xdr:colOff>
      <xdr:row>20</xdr:row>
      <xdr:rowOff>38100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514350</xdr:colOff>
      <xdr:row>324</xdr:row>
      <xdr:rowOff>114300</xdr:rowOff>
    </xdr:from>
    <xdr:to>
      <xdr:col>15</xdr:col>
      <xdr:colOff>390525</xdr:colOff>
      <xdr:row>346</xdr:row>
      <xdr:rowOff>76200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523875</xdr:colOff>
      <xdr:row>346</xdr:row>
      <xdr:rowOff>114300</xdr:rowOff>
    </xdr:from>
    <xdr:to>
      <xdr:col>15</xdr:col>
      <xdr:colOff>409575</xdr:colOff>
      <xdr:row>368</xdr:row>
      <xdr:rowOff>85725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523875</xdr:colOff>
      <xdr:row>368</xdr:row>
      <xdr:rowOff>133350</xdr:rowOff>
    </xdr:from>
    <xdr:to>
      <xdr:col>15</xdr:col>
      <xdr:colOff>409575</xdr:colOff>
      <xdr:row>390</xdr:row>
      <xdr:rowOff>104775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638175</xdr:colOff>
      <xdr:row>20</xdr:row>
      <xdr:rowOff>85725</xdr:rowOff>
    </xdr:from>
    <xdr:to>
      <xdr:col>42</xdr:col>
      <xdr:colOff>638175</xdr:colOff>
      <xdr:row>40</xdr:row>
      <xdr:rowOff>57150</xdr:rowOff>
    </xdr:to>
    <xdr:graphicFrame macro="">
      <xdr:nvGraphicFramePr>
        <xdr:cNvPr id="4116" name="Chart 5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428625</xdr:colOff>
      <xdr:row>20</xdr:row>
      <xdr:rowOff>76200</xdr:rowOff>
    </xdr:from>
    <xdr:to>
      <xdr:col>29</xdr:col>
      <xdr:colOff>152400</xdr:colOff>
      <xdr:row>40</xdr:row>
      <xdr:rowOff>28575</xdr:rowOff>
    </xdr:to>
    <xdr:graphicFrame macro="">
      <xdr:nvGraphicFramePr>
        <xdr:cNvPr id="4117" name="Chart 5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219075</xdr:colOff>
      <xdr:row>20</xdr:row>
      <xdr:rowOff>76200</xdr:rowOff>
    </xdr:from>
    <xdr:to>
      <xdr:col>36</xdr:col>
      <xdr:colOff>590550</xdr:colOff>
      <xdr:row>40</xdr:row>
      <xdr:rowOff>38100</xdr:rowOff>
    </xdr:to>
    <xdr:graphicFrame macro="">
      <xdr:nvGraphicFramePr>
        <xdr:cNvPr id="4118" name="Chart 5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333375</xdr:colOff>
      <xdr:row>105</xdr:row>
      <xdr:rowOff>114300</xdr:rowOff>
    </xdr:from>
    <xdr:to>
      <xdr:col>22</xdr:col>
      <xdr:colOff>152400</xdr:colOff>
      <xdr:row>127</xdr:row>
      <xdr:rowOff>9525</xdr:rowOff>
    </xdr:to>
    <xdr:graphicFrame macro="">
      <xdr:nvGraphicFramePr>
        <xdr:cNvPr id="4119" name="Chart 5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361950</xdr:colOff>
      <xdr:row>127</xdr:row>
      <xdr:rowOff>104775</xdr:rowOff>
    </xdr:from>
    <xdr:to>
      <xdr:col>22</xdr:col>
      <xdr:colOff>180975</xdr:colOff>
      <xdr:row>149</xdr:row>
      <xdr:rowOff>9525</xdr:rowOff>
    </xdr:to>
    <xdr:graphicFrame macro="">
      <xdr:nvGraphicFramePr>
        <xdr:cNvPr id="4120" name="Chart 5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361950</xdr:colOff>
      <xdr:row>149</xdr:row>
      <xdr:rowOff>104775</xdr:rowOff>
    </xdr:from>
    <xdr:to>
      <xdr:col>22</xdr:col>
      <xdr:colOff>180975</xdr:colOff>
      <xdr:row>171</xdr:row>
      <xdr:rowOff>28575</xdr:rowOff>
    </xdr:to>
    <xdr:graphicFrame macro="">
      <xdr:nvGraphicFramePr>
        <xdr:cNvPr id="4121" name="Chart 5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361950</xdr:colOff>
      <xdr:row>171</xdr:row>
      <xdr:rowOff>85725</xdr:rowOff>
    </xdr:from>
    <xdr:to>
      <xdr:col>22</xdr:col>
      <xdr:colOff>200025</xdr:colOff>
      <xdr:row>193</xdr:row>
      <xdr:rowOff>28575</xdr:rowOff>
    </xdr:to>
    <xdr:graphicFrame macro="">
      <xdr:nvGraphicFramePr>
        <xdr:cNvPr id="4122" name="Chart 5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295275</xdr:colOff>
      <xdr:row>105</xdr:row>
      <xdr:rowOff>114300</xdr:rowOff>
    </xdr:from>
    <xdr:to>
      <xdr:col>28</xdr:col>
      <xdr:colOff>933450</xdr:colOff>
      <xdr:row>127</xdr:row>
      <xdr:rowOff>9525</xdr:rowOff>
    </xdr:to>
    <xdr:graphicFrame macro="">
      <xdr:nvGraphicFramePr>
        <xdr:cNvPr id="4123" name="Chart 5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285750</xdr:colOff>
      <xdr:row>127</xdr:row>
      <xdr:rowOff>104775</xdr:rowOff>
    </xdr:from>
    <xdr:to>
      <xdr:col>28</xdr:col>
      <xdr:colOff>942975</xdr:colOff>
      <xdr:row>149</xdr:row>
      <xdr:rowOff>0</xdr:rowOff>
    </xdr:to>
    <xdr:graphicFrame macro="">
      <xdr:nvGraphicFramePr>
        <xdr:cNvPr id="4124" name="Chart 5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247650</xdr:colOff>
      <xdr:row>149</xdr:row>
      <xdr:rowOff>95250</xdr:rowOff>
    </xdr:from>
    <xdr:to>
      <xdr:col>28</xdr:col>
      <xdr:colOff>952500</xdr:colOff>
      <xdr:row>171</xdr:row>
      <xdr:rowOff>0</xdr:rowOff>
    </xdr:to>
    <xdr:graphicFrame macro="">
      <xdr:nvGraphicFramePr>
        <xdr:cNvPr id="4125" name="Chart 5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247650</xdr:colOff>
      <xdr:row>171</xdr:row>
      <xdr:rowOff>76200</xdr:rowOff>
    </xdr:from>
    <xdr:to>
      <xdr:col>28</xdr:col>
      <xdr:colOff>962025</xdr:colOff>
      <xdr:row>193</xdr:row>
      <xdr:rowOff>19050</xdr:rowOff>
    </xdr:to>
    <xdr:graphicFrame macro="">
      <xdr:nvGraphicFramePr>
        <xdr:cNvPr id="4126" name="Chart 5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28</xdr:col>
      <xdr:colOff>1076325</xdr:colOff>
      <xdr:row>105</xdr:row>
      <xdr:rowOff>95250</xdr:rowOff>
    </xdr:from>
    <xdr:to>
      <xdr:col>36</xdr:col>
      <xdr:colOff>228600</xdr:colOff>
      <xdr:row>126</xdr:row>
      <xdr:rowOff>133350</xdr:rowOff>
    </xdr:to>
    <xdr:graphicFrame macro="">
      <xdr:nvGraphicFramePr>
        <xdr:cNvPr id="4127" name="Chart 5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1076325</xdr:colOff>
      <xdr:row>127</xdr:row>
      <xdr:rowOff>104775</xdr:rowOff>
    </xdr:from>
    <xdr:to>
      <xdr:col>36</xdr:col>
      <xdr:colOff>228600</xdr:colOff>
      <xdr:row>149</xdr:row>
      <xdr:rowOff>0</xdr:rowOff>
    </xdr:to>
    <xdr:graphicFrame macro="">
      <xdr:nvGraphicFramePr>
        <xdr:cNvPr id="4128" name="Chart 5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28</xdr:col>
      <xdr:colOff>1066800</xdr:colOff>
      <xdr:row>149</xdr:row>
      <xdr:rowOff>104775</xdr:rowOff>
    </xdr:from>
    <xdr:to>
      <xdr:col>36</xdr:col>
      <xdr:colOff>219075</xdr:colOff>
      <xdr:row>170</xdr:row>
      <xdr:rowOff>152400</xdr:rowOff>
    </xdr:to>
    <xdr:graphicFrame macro="">
      <xdr:nvGraphicFramePr>
        <xdr:cNvPr id="4129" name="Chart 5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28</xdr:col>
      <xdr:colOff>1057275</xdr:colOff>
      <xdr:row>171</xdr:row>
      <xdr:rowOff>76200</xdr:rowOff>
    </xdr:from>
    <xdr:to>
      <xdr:col>36</xdr:col>
      <xdr:colOff>209550</xdr:colOff>
      <xdr:row>193</xdr:row>
      <xdr:rowOff>19050</xdr:rowOff>
    </xdr:to>
    <xdr:graphicFrame macro="">
      <xdr:nvGraphicFramePr>
        <xdr:cNvPr id="4130" name="Chart 5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36</xdr:col>
      <xdr:colOff>323850</xdr:colOff>
      <xdr:row>105</xdr:row>
      <xdr:rowOff>95250</xdr:rowOff>
    </xdr:from>
    <xdr:to>
      <xdr:col>43</xdr:col>
      <xdr:colOff>180975</xdr:colOff>
      <xdr:row>126</xdr:row>
      <xdr:rowOff>142875</xdr:rowOff>
    </xdr:to>
    <xdr:graphicFrame macro="">
      <xdr:nvGraphicFramePr>
        <xdr:cNvPr id="4131" name="Chart 5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314325</xdr:colOff>
      <xdr:row>127</xdr:row>
      <xdr:rowOff>104775</xdr:rowOff>
    </xdr:from>
    <xdr:to>
      <xdr:col>43</xdr:col>
      <xdr:colOff>171450</xdr:colOff>
      <xdr:row>148</xdr:row>
      <xdr:rowOff>152400</xdr:rowOff>
    </xdr:to>
    <xdr:graphicFrame macro="">
      <xdr:nvGraphicFramePr>
        <xdr:cNvPr id="4132" name="Chart 5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36</xdr:col>
      <xdr:colOff>304800</xdr:colOff>
      <xdr:row>149</xdr:row>
      <xdr:rowOff>123825</xdr:rowOff>
    </xdr:from>
    <xdr:to>
      <xdr:col>43</xdr:col>
      <xdr:colOff>161925</xdr:colOff>
      <xdr:row>170</xdr:row>
      <xdr:rowOff>152400</xdr:rowOff>
    </xdr:to>
    <xdr:graphicFrame macro="">
      <xdr:nvGraphicFramePr>
        <xdr:cNvPr id="4133" name="Chart 5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36</xdr:col>
      <xdr:colOff>295275</xdr:colOff>
      <xdr:row>171</xdr:row>
      <xdr:rowOff>76200</xdr:rowOff>
    </xdr:from>
    <xdr:to>
      <xdr:col>43</xdr:col>
      <xdr:colOff>152400</xdr:colOff>
      <xdr:row>193</xdr:row>
      <xdr:rowOff>9525</xdr:rowOff>
    </xdr:to>
    <xdr:graphicFrame macro="">
      <xdr:nvGraphicFramePr>
        <xdr:cNvPr id="4134" name="Chart 5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43</xdr:col>
      <xdr:colOff>247650</xdr:colOff>
      <xdr:row>105</xdr:row>
      <xdr:rowOff>104775</xdr:rowOff>
    </xdr:from>
    <xdr:to>
      <xdr:col>50</xdr:col>
      <xdr:colOff>447675</xdr:colOff>
      <xdr:row>126</xdr:row>
      <xdr:rowOff>142875</xdr:rowOff>
    </xdr:to>
    <xdr:graphicFrame macro="">
      <xdr:nvGraphicFramePr>
        <xdr:cNvPr id="4135" name="Chart 5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43</xdr:col>
      <xdr:colOff>238125</xdr:colOff>
      <xdr:row>127</xdr:row>
      <xdr:rowOff>104775</xdr:rowOff>
    </xdr:from>
    <xdr:to>
      <xdr:col>50</xdr:col>
      <xdr:colOff>447675</xdr:colOff>
      <xdr:row>149</xdr:row>
      <xdr:rowOff>19050</xdr:rowOff>
    </xdr:to>
    <xdr:graphicFrame macro="">
      <xdr:nvGraphicFramePr>
        <xdr:cNvPr id="4136" name="Chart 5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43</xdr:col>
      <xdr:colOff>238125</xdr:colOff>
      <xdr:row>149</xdr:row>
      <xdr:rowOff>123825</xdr:rowOff>
    </xdr:from>
    <xdr:to>
      <xdr:col>50</xdr:col>
      <xdr:colOff>447675</xdr:colOff>
      <xdr:row>170</xdr:row>
      <xdr:rowOff>152400</xdr:rowOff>
    </xdr:to>
    <xdr:graphicFrame macro="">
      <xdr:nvGraphicFramePr>
        <xdr:cNvPr id="4137" name="Chart 5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43</xdr:col>
      <xdr:colOff>228600</xdr:colOff>
      <xdr:row>171</xdr:row>
      <xdr:rowOff>76200</xdr:rowOff>
    </xdr:from>
    <xdr:to>
      <xdr:col>50</xdr:col>
      <xdr:colOff>438150</xdr:colOff>
      <xdr:row>193</xdr:row>
      <xdr:rowOff>0</xdr:rowOff>
    </xdr:to>
    <xdr:graphicFrame macro="">
      <xdr:nvGraphicFramePr>
        <xdr:cNvPr id="4138" name="Chart 5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50</xdr:col>
      <xdr:colOff>485775</xdr:colOff>
      <xdr:row>105</xdr:row>
      <xdr:rowOff>104775</xdr:rowOff>
    </xdr:from>
    <xdr:to>
      <xdr:col>57</xdr:col>
      <xdr:colOff>552450</xdr:colOff>
      <xdr:row>126</xdr:row>
      <xdr:rowOff>142875</xdr:rowOff>
    </xdr:to>
    <xdr:graphicFrame macro="">
      <xdr:nvGraphicFramePr>
        <xdr:cNvPr id="4139" name="Chart 5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514350</xdr:colOff>
      <xdr:row>127</xdr:row>
      <xdr:rowOff>104775</xdr:rowOff>
    </xdr:from>
    <xdr:to>
      <xdr:col>57</xdr:col>
      <xdr:colOff>581025</xdr:colOff>
      <xdr:row>149</xdr:row>
      <xdr:rowOff>19050</xdr:rowOff>
    </xdr:to>
    <xdr:graphicFrame macro="">
      <xdr:nvGraphicFramePr>
        <xdr:cNvPr id="4140" name="Chart 5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50</xdr:col>
      <xdr:colOff>504825</xdr:colOff>
      <xdr:row>149</xdr:row>
      <xdr:rowOff>133350</xdr:rowOff>
    </xdr:from>
    <xdr:to>
      <xdr:col>57</xdr:col>
      <xdr:colOff>571500</xdr:colOff>
      <xdr:row>171</xdr:row>
      <xdr:rowOff>0</xdr:rowOff>
    </xdr:to>
    <xdr:graphicFrame macro="">
      <xdr:nvGraphicFramePr>
        <xdr:cNvPr id="4141" name="Chart 5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50</xdr:col>
      <xdr:colOff>504825</xdr:colOff>
      <xdr:row>171</xdr:row>
      <xdr:rowOff>76200</xdr:rowOff>
    </xdr:from>
    <xdr:to>
      <xdr:col>57</xdr:col>
      <xdr:colOff>571500</xdr:colOff>
      <xdr:row>193</xdr:row>
      <xdr:rowOff>0</xdr:rowOff>
    </xdr:to>
    <xdr:graphicFrame macro="">
      <xdr:nvGraphicFramePr>
        <xdr:cNvPr id="4142" name="Chart 5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57</xdr:col>
      <xdr:colOff>638175</xdr:colOff>
      <xdr:row>105</xdr:row>
      <xdr:rowOff>95250</xdr:rowOff>
    </xdr:from>
    <xdr:to>
      <xdr:col>64</xdr:col>
      <xdr:colOff>1009650</xdr:colOff>
      <xdr:row>127</xdr:row>
      <xdr:rowOff>0</xdr:rowOff>
    </xdr:to>
    <xdr:graphicFrame macro="">
      <xdr:nvGraphicFramePr>
        <xdr:cNvPr id="4143" name="Chart 5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57</xdr:col>
      <xdr:colOff>638175</xdr:colOff>
      <xdr:row>127</xdr:row>
      <xdr:rowOff>104775</xdr:rowOff>
    </xdr:from>
    <xdr:to>
      <xdr:col>64</xdr:col>
      <xdr:colOff>1009650</xdr:colOff>
      <xdr:row>149</xdr:row>
      <xdr:rowOff>28575</xdr:rowOff>
    </xdr:to>
    <xdr:graphicFrame macro="">
      <xdr:nvGraphicFramePr>
        <xdr:cNvPr id="4144" name="Chart 5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57</xdr:col>
      <xdr:colOff>638175</xdr:colOff>
      <xdr:row>149</xdr:row>
      <xdr:rowOff>142875</xdr:rowOff>
    </xdr:from>
    <xdr:to>
      <xdr:col>64</xdr:col>
      <xdr:colOff>1009650</xdr:colOff>
      <xdr:row>170</xdr:row>
      <xdr:rowOff>133350</xdr:rowOff>
    </xdr:to>
    <xdr:graphicFrame macro="">
      <xdr:nvGraphicFramePr>
        <xdr:cNvPr id="4145" name="Chart 5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57</xdr:col>
      <xdr:colOff>638175</xdr:colOff>
      <xdr:row>171</xdr:row>
      <xdr:rowOff>76200</xdr:rowOff>
    </xdr:from>
    <xdr:to>
      <xdr:col>64</xdr:col>
      <xdr:colOff>1009650</xdr:colOff>
      <xdr:row>193</xdr:row>
      <xdr:rowOff>9525</xdr:rowOff>
    </xdr:to>
    <xdr:graphicFrame macro="">
      <xdr:nvGraphicFramePr>
        <xdr:cNvPr id="4146" name="Chart 5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64</xdr:col>
      <xdr:colOff>1133475</xdr:colOff>
      <xdr:row>105</xdr:row>
      <xdr:rowOff>95250</xdr:rowOff>
    </xdr:from>
    <xdr:to>
      <xdr:col>72</xdr:col>
      <xdr:colOff>295275</xdr:colOff>
      <xdr:row>126</xdr:row>
      <xdr:rowOff>152400</xdr:rowOff>
    </xdr:to>
    <xdr:graphicFrame macro="">
      <xdr:nvGraphicFramePr>
        <xdr:cNvPr id="4147" name="Chart 5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64</xdr:col>
      <xdr:colOff>1133475</xdr:colOff>
      <xdr:row>127</xdr:row>
      <xdr:rowOff>104775</xdr:rowOff>
    </xdr:from>
    <xdr:to>
      <xdr:col>72</xdr:col>
      <xdr:colOff>295275</xdr:colOff>
      <xdr:row>149</xdr:row>
      <xdr:rowOff>28575</xdr:rowOff>
    </xdr:to>
    <xdr:graphicFrame macro="">
      <xdr:nvGraphicFramePr>
        <xdr:cNvPr id="4148" name="Chart 5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64</xdr:col>
      <xdr:colOff>1123950</xdr:colOff>
      <xdr:row>149</xdr:row>
      <xdr:rowOff>142875</xdr:rowOff>
    </xdr:from>
    <xdr:to>
      <xdr:col>72</xdr:col>
      <xdr:colOff>285750</xdr:colOff>
      <xdr:row>171</xdr:row>
      <xdr:rowOff>9525</xdr:rowOff>
    </xdr:to>
    <xdr:graphicFrame macro="">
      <xdr:nvGraphicFramePr>
        <xdr:cNvPr id="4149" name="Chart 5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64</xdr:col>
      <xdr:colOff>1123950</xdr:colOff>
      <xdr:row>171</xdr:row>
      <xdr:rowOff>76200</xdr:rowOff>
    </xdr:from>
    <xdr:to>
      <xdr:col>72</xdr:col>
      <xdr:colOff>285750</xdr:colOff>
      <xdr:row>193</xdr:row>
      <xdr:rowOff>19050</xdr:rowOff>
    </xdr:to>
    <xdr:graphicFrame macro="">
      <xdr:nvGraphicFramePr>
        <xdr:cNvPr id="4150" name="Chart 5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72</xdr:col>
      <xdr:colOff>381000</xdr:colOff>
      <xdr:row>105</xdr:row>
      <xdr:rowOff>85725</xdr:rowOff>
    </xdr:from>
    <xdr:to>
      <xdr:col>79</xdr:col>
      <xdr:colOff>152400</xdr:colOff>
      <xdr:row>127</xdr:row>
      <xdr:rowOff>9525</xdr:rowOff>
    </xdr:to>
    <xdr:graphicFrame macro="">
      <xdr:nvGraphicFramePr>
        <xdr:cNvPr id="4151" name="Chart 5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72</xdr:col>
      <xdr:colOff>390525</xdr:colOff>
      <xdr:row>127</xdr:row>
      <xdr:rowOff>104775</xdr:rowOff>
    </xdr:from>
    <xdr:to>
      <xdr:col>79</xdr:col>
      <xdr:colOff>161925</xdr:colOff>
      <xdr:row>149</xdr:row>
      <xdr:rowOff>47625</xdr:rowOff>
    </xdr:to>
    <xdr:graphicFrame macro="">
      <xdr:nvGraphicFramePr>
        <xdr:cNvPr id="4152" name="Chart 5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72</xdr:col>
      <xdr:colOff>390525</xdr:colOff>
      <xdr:row>149</xdr:row>
      <xdr:rowOff>142875</xdr:rowOff>
    </xdr:from>
    <xdr:to>
      <xdr:col>79</xdr:col>
      <xdr:colOff>161925</xdr:colOff>
      <xdr:row>171</xdr:row>
      <xdr:rowOff>9525</xdr:rowOff>
    </xdr:to>
    <xdr:graphicFrame macro="">
      <xdr:nvGraphicFramePr>
        <xdr:cNvPr id="4153" name="Chart 5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72</xdr:col>
      <xdr:colOff>371475</xdr:colOff>
      <xdr:row>171</xdr:row>
      <xdr:rowOff>85725</xdr:rowOff>
    </xdr:from>
    <xdr:to>
      <xdr:col>79</xdr:col>
      <xdr:colOff>142875</xdr:colOff>
      <xdr:row>193</xdr:row>
      <xdr:rowOff>28575</xdr:rowOff>
    </xdr:to>
    <xdr:graphicFrame macro="">
      <xdr:nvGraphicFramePr>
        <xdr:cNvPr id="4154" name="Chart 5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79</xdr:col>
      <xdr:colOff>209550</xdr:colOff>
      <xdr:row>105</xdr:row>
      <xdr:rowOff>66675</xdr:rowOff>
    </xdr:from>
    <xdr:to>
      <xdr:col>86</xdr:col>
      <xdr:colOff>381000</xdr:colOff>
      <xdr:row>126</xdr:row>
      <xdr:rowOff>152400</xdr:rowOff>
    </xdr:to>
    <xdr:graphicFrame macro="">
      <xdr:nvGraphicFramePr>
        <xdr:cNvPr id="4155" name="Chart 5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79</xdr:col>
      <xdr:colOff>228600</xdr:colOff>
      <xdr:row>127</xdr:row>
      <xdr:rowOff>114300</xdr:rowOff>
    </xdr:from>
    <xdr:to>
      <xdr:col>86</xdr:col>
      <xdr:colOff>400050</xdr:colOff>
      <xdr:row>149</xdr:row>
      <xdr:rowOff>47625</xdr:rowOff>
    </xdr:to>
    <xdr:graphicFrame macro="">
      <xdr:nvGraphicFramePr>
        <xdr:cNvPr id="4156" name="Chart 5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79</xdr:col>
      <xdr:colOff>219075</xdr:colOff>
      <xdr:row>149</xdr:row>
      <xdr:rowOff>142875</xdr:rowOff>
    </xdr:from>
    <xdr:to>
      <xdr:col>86</xdr:col>
      <xdr:colOff>390525</xdr:colOff>
      <xdr:row>171</xdr:row>
      <xdr:rowOff>28575</xdr:rowOff>
    </xdr:to>
    <xdr:graphicFrame macro="">
      <xdr:nvGraphicFramePr>
        <xdr:cNvPr id="4157" name="Chart 5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79</xdr:col>
      <xdr:colOff>209550</xdr:colOff>
      <xdr:row>171</xdr:row>
      <xdr:rowOff>95250</xdr:rowOff>
    </xdr:from>
    <xdr:to>
      <xdr:col>86</xdr:col>
      <xdr:colOff>381000</xdr:colOff>
      <xdr:row>193</xdr:row>
      <xdr:rowOff>19050</xdr:rowOff>
    </xdr:to>
    <xdr:graphicFrame macro="">
      <xdr:nvGraphicFramePr>
        <xdr:cNvPr id="4158" name="Chart 5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86</xdr:col>
      <xdr:colOff>447675</xdr:colOff>
      <xdr:row>105</xdr:row>
      <xdr:rowOff>47625</xdr:rowOff>
    </xdr:from>
    <xdr:to>
      <xdr:col>93</xdr:col>
      <xdr:colOff>219075</xdr:colOff>
      <xdr:row>126</xdr:row>
      <xdr:rowOff>142875</xdr:rowOff>
    </xdr:to>
    <xdr:graphicFrame macro="">
      <xdr:nvGraphicFramePr>
        <xdr:cNvPr id="4159" name="Chart 5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86</xdr:col>
      <xdr:colOff>447675</xdr:colOff>
      <xdr:row>127</xdr:row>
      <xdr:rowOff>133350</xdr:rowOff>
    </xdr:from>
    <xdr:to>
      <xdr:col>93</xdr:col>
      <xdr:colOff>219075</xdr:colOff>
      <xdr:row>149</xdr:row>
      <xdr:rowOff>57150</xdr:rowOff>
    </xdr:to>
    <xdr:graphicFrame macro="">
      <xdr:nvGraphicFramePr>
        <xdr:cNvPr id="4160" name="Chart 5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86</xdr:col>
      <xdr:colOff>438150</xdr:colOff>
      <xdr:row>149</xdr:row>
      <xdr:rowOff>152400</xdr:rowOff>
    </xdr:from>
    <xdr:to>
      <xdr:col>93</xdr:col>
      <xdr:colOff>209550</xdr:colOff>
      <xdr:row>171</xdr:row>
      <xdr:rowOff>28575</xdr:rowOff>
    </xdr:to>
    <xdr:graphicFrame macro="">
      <xdr:nvGraphicFramePr>
        <xdr:cNvPr id="4161" name="Chart 5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86</xdr:col>
      <xdr:colOff>438150</xdr:colOff>
      <xdr:row>171</xdr:row>
      <xdr:rowOff>95250</xdr:rowOff>
    </xdr:from>
    <xdr:to>
      <xdr:col>93</xdr:col>
      <xdr:colOff>209550</xdr:colOff>
      <xdr:row>193</xdr:row>
      <xdr:rowOff>19050</xdr:rowOff>
    </xdr:to>
    <xdr:graphicFrame macro="">
      <xdr:nvGraphicFramePr>
        <xdr:cNvPr id="4162" name="Chart 5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0.50025</cdr:x>
      <cdr:y>0.40826</cdr:y>
    </cdr:from>
    <cdr:to>
      <cdr:x>0.51872</cdr:x>
      <cdr:y>0.45521</cdr:y>
    </cdr:to>
    <cdr:sp macro="" textlink="">
      <cdr:nvSpPr>
        <cdr:cNvPr id="48629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62330" y="1754923"/>
          <a:ext cx="120372" cy="202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104775</xdr:rowOff>
    </xdr:from>
    <xdr:to>
      <xdr:col>5</xdr:col>
      <xdr:colOff>504825</xdr:colOff>
      <xdr:row>45</xdr:row>
      <xdr:rowOff>85725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95250</xdr:rowOff>
    </xdr:from>
    <xdr:to>
      <xdr:col>5</xdr:col>
      <xdr:colOff>628650</xdr:colOff>
      <xdr:row>39</xdr:row>
      <xdr:rowOff>19050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133350</xdr:rowOff>
    </xdr:from>
    <xdr:to>
      <xdr:col>5</xdr:col>
      <xdr:colOff>657225</xdr:colOff>
      <xdr:row>65</xdr:row>
      <xdr:rowOff>66675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723900</xdr:colOff>
      <xdr:row>13</xdr:row>
      <xdr:rowOff>95250</xdr:rowOff>
    </xdr:from>
    <xdr:to>
      <xdr:col>14</xdr:col>
      <xdr:colOff>552450</xdr:colOff>
      <xdr:row>39</xdr:row>
      <xdr:rowOff>28575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704850</xdr:colOff>
      <xdr:row>39</xdr:row>
      <xdr:rowOff>133350</xdr:rowOff>
    </xdr:from>
    <xdr:to>
      <xdr:col>14</xdr:col>
      <xdr:colOff>533400</xdr:colOff>
      <xdr:row>65</xdr:row>
      <xdr:rowOff>66675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65</xdr:row>
      <xdr:rowOff>133350</xdr:rowOff>
    </xdr:from>
    <xdr:to>
      <xdr:col>5</xdr:col>
      <xdr:colOff>647700</xdr:colOff>
      <xdr:row>91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723900</xdr:colOff>
      <xdr:row>65</xdr:row>
      <xdr:rowOff>123825</xdr:rowOff>
    </xdr:from>
    <xdr:to>
      <xdr:col>14</xdr:col>
      <xdr:colOff>552450</xdr:colOff>
      <xdr:row>91</xdr:row>
      <xdr:rowOff>57150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13</xdr:row>
      <xdr:rowOff>47625</xdr:rowOff>
    </xdr:from>
    <xdr:to>
      <xdr:col>8</xdr:col>
      <xdr:colOff>552449</xdr:colOff>
      <xdr:row>36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37</xdr:row>
      <xdr:rowOff>28575</xdr:rowOff>
    </xdr:from>
    <xdr:to>
      <xdr:col>8</xdr:col>
      <xdr:colOff>561975</xdr:colOff>
      <xdr:row>59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0</xdr:rowOff>
    </xdr:from>
    <xdr:to>
      <xdr:col>16</xdr:col>
      <xdr:colOff>314325</xdr:colOff>
      <xdr:row>20</xdr:row>
      <xdr:rowOff>142875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E400"/>
  <sheetViews>
    <sheetView workbookViewId="0"/>
  </sheetViews>
  <sheetFormatPr defaultRowHeight="12.75"/>
  <cols>
    <col min="1" max="1" width="9.140625" customWidth="1" style="9"/>
    <col min="2" max="2" width="29.140625" customWidth="1" style="9"/>
    <col min="3" max="3" width="73.42578125" customWidth="1" style="53"/>
    <col min="4" max="16384" width="9.140625" customWidth="1" style="9"/>
  </cols>
  <sheetData>
    <row r="1">
      <c r="A1" s="28"/>
      <c r="B1" s="28"/>
      <c r="C1" s="49"/>
      <c r="D1" s="28"/>
      <c r="E1" s="28"/>
    </row>
    <row r="2">
      <c r="A2" s="28"/>
      <c r="B2" s="28"/>
      <c r="C2" s="49"/>
      <c r="D2" s="28"/>
      <c r="E2" s="28"/>
    </row>
    <row r="3">
      <c r="A3" s="28"/>
      <c r="B3" s="31" t="s">
        <v>0</v>
      </c>
      <c r="C3" s="50" t="s">
        <v>1</v>
      </c>
      <c r="D3" s="28"/>
      <c r="E3" s="28"/>
    </row>
    <row r="4">
      <c r="A4" s="28"/>
      <c r="B4" s="31" t="s">
        <v>2</v>
      </c>
      <c r="C4" s="50">
        <v>1</v>
      </c>
      <c r="D4" s="28"/>
      <c r="E4" s="28"/>
    </row>
    <row r="5">
      <c r="A5" s="28"/>
      <c r="B5" s="31" t="s">
        <v>3</v>
      </c>
      <c r="C5" s="50" t="s">
        <v>4</v>
      </c>
      <c r="D5" s="28"/>
      <c r="E5" s="28"/>
    </row>
    <row r="6">
      <c r="A6" s="28"/>
      <c r="B6" s="31" t="s">
        <v>5</v>
      </c>
      <c r="C6" s="50" t="s">
        <v>6</v>
      </c>
      <c r="D6" s="28"/>
      <c r="E6" s="28"/>
    </row>
    <row r="7">
      <c r="A7" s="28"/>
      <c r="B7" s="31" t="s">
        <v>7</v>
      </c>
      <c r="C7" s="50" t="s">
        <v>6</v>
      </c>
      <c r="D7" s="28"/>
      <c r="E7" s="28"/>
    </row>
    <row r="8">
      <c r="A8" s="28"/>
      <c r="B8" s="31" t="s">
        <v>8</v>
      </c>
      <c r="C8" s="50">
        <v>0</v>
      </c>
      <c r="D8" s="28"/>
      <c r="E8" s="28"/>
    </row>
    <row r="9">
      <c r="A9" s="28"/>
      <c r="B9" s="31" t="s">
        <v>9</v>
      </c>
      <c r="C9" s="51" t="s">
        <v>6</v>
      </c>
      <c r="D9" s="28"/>
      <c r="E9" s="28"/>
    </row>
    <row r="10">
      <c r="A10" s="28"/>
      <c r="B10" s="52" t="s">
        <v>10</v>
      </c>
      <c r="C10" s="50" t="s">
        <v>6</v>
      </c>
      <c r="D10" s="28"/>
      <c r="E10" s="28"/>
    </row>
    <row r="11">
      <c r="A11" s="28"/>
      <c r="B11" s="28"/>
      <c r="C11" s="49"/>
      <c r="D11" s="28"/>
      <c r="E11" s="28"/>
    </row>
    <row r="12">
      <c r="A12" s="28"/>
      <c r="B12" s="28"/>
      <c r="C12" s="49"/>
      <c r="D12" s="28"/>
      <c r="E12" s="28"/>
    </row>
    <row r="13">
      <c r="A13" s="28"/>
      <c r="B13" s="28"/>
      <c r="C13" s="49"/>
      <c r="D13" s="28"/>
      <c r="E13" s="28"/>
    </row>
    <row r="14">
      <c r="A14" s="28"/>
      <c r="B14" s="28"/>
      <c r="C14" s="49"/>
      <c r="D14" s="28"/>
      <c r="E14" s="28"/>
    </row>
    <row r="15">
      <c r="A15" s="28"/>
      <c r="B15" s="28"/>
      <c r="C15" s="49"/>
      <c r="D15" s="28"/>
      <c r="E15" s="28"/>
    </row>
    <row r="16">
      <c r="A16" s="28"/>
      <c r="B16" s="28"/>
      <c r="C16" s="49"/>
      <c r="D16" s="28"/>
      <c r="E16" s="28"/>
    </row>
    <row r="17">
      <c r="A17" s="28"/>
      <c r="B17" s="28"/>
      <c r="C17" s="49"/>
      <c r="D17" s="28"/>
      <c r="E17" s="28"/>
    </row>
    <row r="18">
      <c r="A18" s="28"/>
      <c r="B18" s="28"/>
      <c r="C18" s="49"/>
      <c r="D18" s="28"/>
      <c r="E18" s="28"/>
    </row>
    <row r="19">
      <c r="A19" s="28"/>
      <c r="B19" s="28"/>
      <c r="C19" s="49"/>
      <c r="D19" s="28"/>
      <c r="E19" s="28"/>
    </row>
    <row r="20">
      <c r="A20" s="28"/>
      <c r="B20" s="28"/>
      <c r="C20" s="49"/>
      <c r="D20" s="28"/>
      <c r="E20" s="28"/>
    </row>
    <row r="21">
      <c r="A21" s="28"/>
      <c r="B21" s="28"/>
      <c r="C21" s="49"/>
      <c r="D21" s="28"/>
      <c r="E21" s="28"/>
    </row>
    <row r="22">
      <c r="A22" s="28"/>
      <c r="B22" s="28"/>
      <c r="C22" s="49"/>
      <c r="D22" s="28"/>
      <c r="E22" s="28"/>
    </row>
    <row r="23">
      <c r="A23" s="28"/>
      <c r="B23" s="28"/>
      <c r="C23" s="49"/>
      <c r="D23" s="28"/>
      <c r="E23" s="28"/>
    </row>
    <row r="24">
      <c r="A24" s="28"/>
      <c r="B24" s="28"/>
      <c r="C24" s="49"/>
      <c r="D24" s="28"/>
      <c r="E24" s="28"/>
    </row>
    <row r="25">
      <c r="A25" s="28"/>
      <c r="B25" s="28"/>
      <c r="C25" s="49"/>
      <c r="D25" s="28"/>
      <c r="E25" s="28"/>
    </row>
    <row r="26">
      <c r="A26" s="28"/>
      <c r="B26" s="28"/>
      <c r="C26" s="49"/>
      <c r="D26" s="28"/>
      <c r="E26" s="28"/>
    </row>
    <row r="27">
      <c r="A27" s="28"/>
      <c r="B27" s="28"/>
      <c r="C27" s="49"/>
      <c r="D27" s="28"/>
      <c r="E27" s="28"/>
    </row>
    <row r="28">
      <c r="A28" s="28"/>
      <c r="B28" s="28"/>
      <c r="C28" s="49"/>
      <c r="D28" s="28"/>
      <c r="E28" s="28"/>
    </row>
    <row r="29">
      <c r="A29" s="28"/>
      <c r="B29" s="28"/>
      <c r="C29" s="49"/>
      <c r="D29" s="28"/>
      <c r="E29" s="28"/>
    </row>
    <row r="30">
      <c r="A30" s="28"/>
      <c r="B30" s="28"/>
      <c r="C30" s="49"/>
      <c r="D30" s="28"/>
      <c r="E30" s="28"/>
    </row>
    <row r="31">
      <c r="A31" s="28"/>
      <c r="B31" s="28"/>
      <c r="C31" s="49"/>
      <c r="D31" s="28"/>
      <c r="E31" s="28"/>
    </row>
    <row r="32">
      <c r="A32" s="28"/>
      <c r="B32" s="28"/>
      <c r="C32" s="49"/>
      <c r="D32" s="28"/>
      <c r="E32" s="28"/>
    </row>
    <row r="33">
      <c r="A33" s="28"/>
      <c r="B33" s="28"/>
      <c r="C33" s="49"/>
      <c r="D33" s="28"/>
      <c r="E33" s="28"/>
    </row>
    <row r="34">
      <c r="A34" s="28"/>
      <c r="B34" s="28"/>
      <c r="C34" s="49"/>
      <c r="D34" s="28"/>
      <c r="E34" s="28"/>
    </row>
    <row r="35">
      <c r="A35" s="28"/>
      <c r="B35" s="28"/>
      <c r="C35" s="49"/>
      <c r="D35" s="28"/>
      <c r="E35" s="28"/>
    </row>
    <row r="36">
      <c r="A36" s="28"/>
      <c r="B36" s="28"/>
      <c r="C36" s="49"/>
      <c r="D36" s="28"/>
      <c r="E36" s="28"/>
    </row>
    <row r="37">
      <c r="A37" s="28"/>
      <c r="B37" s="28"/>
      <c r="C37" s="49"/>
      <c r="D37" s="28"/>
      <c r="E37" s="28"/>
    </row>
    <row r="38">
      <c r="A38" s="28"/>
      <c r="B38" s="28"/>
      <c r="C38" s="49"/>
      <c r="D38" s="28"/>
      <c r="E38" s="28"/>
    </row>
    <row r="39">
      <c r="A39" s="28"/>
      <c r="B39" s="28"/>
      <c r="C39" s="49"/>
      <c r="D39" s="28"/>
      <c r="E39" s="28"/>
    </row>
    <row r="40">
      <c r="A40" s="28"/>
      <c r="B40" s="28"/>
      <c r="C40" s="49"/>
      <c r="D40" s="28"/>
      <c r="E40" s="28"/>
    </row>
    <row r="41">
      <c r="A41" s="28"/>
      <c r="B41" s="28"/>
      <c r="C41" s="49"/>
      <c r="D41" s="28"/>
      <c r="E41" s="28"/>
    </row>
    <row r="42">
      <c r="A42" s="28"/>
      <c r="B42" s="28"/>
      <c r="C42" s="49"/>
      <c r="D42" s="28"/>
      <c r="E42" s="28"/>
    </row>
    <row r="43">
      <c r="A43" s="28"/>
      <c r="B43" s="28"/>
      <c r="C43" s="49"/>
      <c r="D43" s="28"/>
      <c r="E43" s="28"/>
    </row>
    <row r="44">
      <c r="A44" s="28"/>
      <c r="B44" s="28"/>
      <c r="C44" s="49"/>
      <c r="D44" s="28"/>
      <c r="E44" s="28"/>
    </row>
    <row r="45">
      <c r="A45" s="28"/>
      <c r="B45" s="28"/>
      <c r="C45" s="49"/>
      <c r="D45" s="28"/>
      <c r="E45" s="28"/>
    </row>
    <row r="46">
      <c r="A46" s="28"/>
      <c r="B46" s="28"/>
      <c r="C46" s="49"/>
      <c r="D46" s="28"/>
      <c r="E46" s="28"/>
    </row>
    <row r="47">
      <c r="A47" s="28"/>
      <c r="B47" s="28"/>
      <c r="C47" s="49"/>
      <c r="D47" s="28"/>
      <c r="E47" s="28"/>
    </row>
    <row r="48">
      <c r="A48" s="28"/>
      <c r="B48" s="28"/>
      <c r="C48" s="49"/>
      <c r="D48" s="28"/>
      <c r="E48" s="28"/>
    </row>
    <row r="49">
      <c r="A49" s="28"/>
      <c r="B49" s="28"/>
      <c r="C49" s="49"/>
      <c r="D49" s="28"/>
      <c r="E49" s="28"/>
    </row>
    <row r="50">
      <c r="A50" s="28"/>
      <c r="B50" s="28"/>
      <c r="C50" s="49"/>
      <c r="D50" s="28"/>
      <c r="E50" s="28"/>
    </row>
    <row r="51">
      <c r="A51" s="28"/>
      <c r="B51" s="28"/>
      <c r="C51" s="49"/>
      <c r="D51" s="28"/>
      <c r="E51" s="28"/>
    </row>
    <row r="52">
      <c r="A52" s="28"/>
      <c r="B52" s="28"/>
      <c r="C52" s="49"/>
      <c r="D52" s="28"/>
      <c r="E52" s="28"/>
    </row>
    <row r="53">
      <c r="A53" s="28"/>
      <c r="B53" s="28"/>
      <c r="C53" s="49"/>
      <c r="D53" s="28"/>
      <c r="E53" s="28"/>
    </row>
    <row r="54">
      <c r="A54" s="28"/>
      <c r="B54" s="28"/>
      <c r="C54" s="49"/>
      <c r="D54" s="28"/>
      <c r="E54" s="28"/>
    </row>
    <row r="55">
      <c r="A55" s="28"/>
      <c r="B55" s="28"/>
      <c r="C55" s="49"/>
      <c r="D55" s="28"/>
      <c r="E55" s="28"/>
    </row>
    <row r="56">
      <c r="A56" s="28"/>
      <c r="B56" s="28"/>
      <c r="C56" s="49"/>
      <c r="D56" s="28"/>
      <c r="E56" s="28"/>
    </row>
    <row r="57">
      <c r="A57" s="28"/>
      <c r="B57" s="28"/>
      <c r="C57" s="49"/>
      <c r="D57" s="28"/>
      <c r="E57" s="28"/>
    </row>
    <row r="58">
      <c r="A58" s="28"/>
      <c r="B58" s="28"/>
      <c r="C58" s="49"/>
      <c r="D58" s="28"/>
      <c r="E58" s="28"/>
    </row>
    <row r="59">
      <c r="A59" s="28"/>
      <c r="B59" s="28"/>
      <c r="C59" s="49"/>
      <c r="D59" s="28"/>
      <c r="E59" s="28"/>
    </row>
    <row r="60">
      <c r="A60" s="28"/>
      <c r="B60" s="28"/>
      <c r="C60" s="49"/>
      <c r="D60" s="28"/>
      <c r="E60" s="28"/>
    </row>
    <row r="61">
      <c r="A61" s="28"/>
      <c r="B61" s="28"/>
      <c r="C61" s="49"/>
      <c r="D61" s="28"/>
      <c r="E61" s="28"/>
    </row>
    <row r="62">
      <c r="A62" s="28"/>
      <c r="B62" s="28"/>
      <c r="C62" s="49"/>
      <c r="D62" s="28"/>
      <c r="E62" s="28"/>
    </row>
    <row r="63">
      <c r="A63" s="28"/>
      <c r="B63" s="28"/>
      <c r="C63" s="49"/>
      <c r="D63" s="28"/>
      <c r="E63" s="28"/>
    </row>
    <row r="64">
      <c r="A64" s="28"/>
      <c r="B64" s="28"/>
      <c r="C64" s="49"/>
      <c r="D64" s="28"/>
      <c r="E64" s="28"/>
    </row>
    <row r="65">
      <c r="A65" s="28"/>
      <c r="B65" s="28"/>
      <c r="C65" s="49"/>
      <c r="D65" s="28"/>
      <c r="E65" s="28"/>
    </row>
    <row r="66">
      <c r="A66" s="28"/>
      <c r="B66" s="28"/>
      <c r="C66" s="49"/>
      <c r="D66" s="28"/>
      <c r="E66" s="28"/>
    </row>
    <row r="67">
      <c r="A67" s="28"/>
      <c r="B67" s="28"/>
      <c r="C67" s="49"/>
      <c r="D67" s="28"/>
      <c r="E67" s="28"/>
    </row>
    <row r="68">
      <c r="A68" s="28"/>
      <c r="B68" s="28"/>
      <c r="C68" s="49"/>
      <c r="D68" s="28"/>
      <c r="E68" s="28"/>
    </row>
    <row r="69">
      <c r="A69" s="28"/>
      <c r="B69" s="28"/>
      <c r="C69" s="49"/>
      <c r="D69" s="28"/>
      <c r="E69" s="28"/>
    </row>
    <row r="70">
      <c r="A70" s="28"/>
      <c r="B70" s="28"/>
      <c r="C70" s="49"/>
      <c r="D70" s="28"/>
      <c r="E70" s="28"/>
    </row>
    <row r="71">
      <c r="A71" s="28"/>
      <c r="B71" s="28"/>
      <c r="C71" s="49"/>
      <c r="D71" s="28"/>
      <c r="E71" s="28"/>
    </row>
    <row r="72">
      <c r="A72" s="28"/>
      <c r="B72" s="28"/>
      <c r="C72" s="49"/>
      <c r="D72" s="28"/>
      <c r="E72" s="28"/>
    </row>
    <row r="73">
      <c r="A73" s="28"/>
      <c r="B73" s="28"/>
      <c r="C73" s="49"/>
      <c r="D73" s="28"/>
      <c r="E73" s="28"/>
    </row>
    <row r="74">
      <c r="A74" s="28"/>
      <c r="B74" s="28"/>
      <c r="C74" s="49"/>
      <c r="D74" s="28"/>
      <c r="E74" s="28"/>
    </row>
    <row r="75">
      <c r="A75" s="28"/>
      <c r="B75" s="28"/>
      <c r="C75" s="49"/>
      <c r="D75" s="28"/>
      <c r="E75" s="28"/>
    </row>
    <row r="76">
      <c r="A76" s="28"/>
      <c r="B76" s="28"/>
      <c r="C76" s="49"/>
      <c r="D76" s="28"/>
      <c r="E76" s="28"/>
    </row>
    <row r="77">
      <c r="A77" s="28"/>
      <c r="B77" s="28"/>
      <c r="C77" s="49"/>
      <c r="D77" s="28"/>
      <c r="E77" s="28"/>
    </row>
    <row r="78">
      <c r="A78" s="28"/>
      <c r="B78" s="28"/>
      <c r="C78" s="49"/>
      <c r="D78" s="28"/>
      <c r="E78" s="28"/>
    </row>
    <row r="79">
      <c r="A79" s="28"/>
      <c r="B79" s="28"/>
      <c r="C79" s="49"/>
      <c r="D79" s="28"/>
      <c r="E79" s="28"/>
    </row>
    <row r="80">
      <c r="A80" s="28"/>
      <c r="B80" s="28"/>
      <c r="C80" s="49"/>
      <c r="D80" s="28"/>
      <c r="E80" s="28"/>
    </row>
    <row r="81">
      <c r="A81" s="28"/>
      <c r="B81" s="28"/>
      <c r="C81" s="49"/>
      <c r="D81" s="28"/>
      <c r="E81" s="28"/>
    </row>
    <row r="82">
      <c r="A82" s="28"/>
      <c r="B82" s="28"/>
      <c r="C82" s="49"/>
      <c r="D82" s="28"/>
      <c r="E82" s="28"/>
    </row>
    <row r="83">
      <c r="A83" s="28"/>
      <c r="B83" s="28"/>
      <c r="C83" s="49"/>
      <c r="D83" s="28"/>
      <c r="E83" s="28"/>
    </row>
    <row r="84">
      <c r="A84" s="28"/>
      <c r="B84" s="28"/>
      <c r="C84" s="49"/>
      <c r="D84" s="28"/>
      <c r="E84" s="28"/>
    </row>
    <row r="85">
      <c r="A85" s="28"/>
      <c r="B85" s="28"/>
      <c r="C85" s="49"/>
      <c r="D85" s="28"/>
      <c r="E85" s="28"/>
    </row>
    <row r="86">
      <c r="A86" s="28"/>
      <c r="B86" s="28"/>
      <c r="C86" s="49"/>
      <c r="D86" s="28"/>
      <c r="E86" s="28"/>
    </row>
    <row r="87">
      <c r="A87" s="28"/>
      <c r="B87" s="28"/>
      <c r="C87" s="49"/>
      <c r="D87" s="28"/>
      <c r="E87" s="28"/>
    </row>
    <row r="88">
      <c r="A88" s="28"/>
      <c r="B88" s="28"/>
      <c r="C88" s="49"/>
      <c r="D88" s="28"/>
      <c r="E88" s="28"/>
    </row>
    <row r="89">
      <c r="A89" s="28"/>
      <c r="B89" s="28"/>
      <c r="C89" s="49"/>
      <c r="D89" s="28"/>
      <c r="E89" s="28"/>
    </row>
    <row r="90">
      <c r="A90" s="28"/>
      <c r="B90" s="28"/>
      <c r="C90" s="49"/>
      <c r="D90" s="28"/>
      <c r="E90" s="28"/>
    </row>
    <row r="91">
      <c r="A91" s="28"/>
      <c r="B91" s="28"/>
      <c r="C91" s="49"/>
      <c r="D91" s="28"/>
      <c r="E91" s="28"/>
    </row>
    <row r="92">
      <c r="A92" s="28"/>
      <c r="B92" s="28"/>
      <c r="C92" s="49"/>
      <c r="D92" s="28"/>
      <c r="E92" s="28"/>
    </row>
    <row r="93">
      <c r="A93" s="28"/>
      <c r="B93" s="28"/>
      <c r="C93" s="49"/>
      <c r="D93" s="28"/>
      <c r="E93" s="28"/>
    </row>
    <row r="94">
      <c r="A94" s="28"/>
      <c r="B94" s="28"/>
      <c r="C94" s="49"/>
      <c r="D94" s="28"/>
      <c r="E94" s="28"/>
    </row>
    <row r="95">
      <c r="A95" s="28"/>
      <c r="B95" s="28"/>
      <c r="C95" s="49"/>
      <c r="D95" s="28"/>
      <c r="E95" s="28"/>
    </row>
    <row r="96">
      <c r="A96" s="28"/>
      <c r="B96" s="28"/>
      <c r="C96" s="49"/>
      <c r="D96" s="28"/>
      <c r="E96" s="28"/>
    </row>
    <row r="97">
      <c r="A97" s="28"/>
      <c r="B97" s="28"/>
      <c r="C97" s="49"/>
      <c r="D97" s="28"/>
      <c r="E97" s="28"/>
    </row>
    <row r="98">
      <c r="A98" s="28"/>
      <c r="B98" s="28"/>
      <c r="C98" s="49"/>
      <c r="D98" s="28"/>
      <c r="E98" s="28"/>
    </row>
    <row r="99">
      <c r="A99" s="28"/>
      <c r="B99" s="28"/>
      <c r="C99" s="49"/>
      <c r="D99" s="28"/>
      <c r="E99" s="28"/>
    </row>
    <row r="100">
      <c r="A100" s="28"/>
      <c r="B100" s="28"/>
      <c r="C100" s="49"/>
      <c r="D100" s="28"/>
      <c r="E100" s="28"/>
    </row>
    <row r="101">
      <c r="A101" s="28"/>
      <c r="B101" s="28"/>
      <c r="C101" s="49"/>
      <c r="D101" s="28"/>
      <c r="E101" s="28"/>
    </row>
    <row r="102">
      <c r="A102" s="28"/>
      <c r="B102" s="28"/>
      <c r="C102" s="49"/>
      <c r="D102" s="28"/>
      <c r="E102" s="28"/>
    </row>
    <row r="103">
      <c r="A103" s="28"/>
      <c r="B103" s="28"/>
      <c r="C103" s="49"/>
      <c r="D103" s="28"/>
      <c r="E103" s="28"/>
    </row>
    <row r="104">
      <c r="A104" s="28"/>
      <c r="B104" s="28"/>
      <c r="C104" s="49"/>
      <c r="D104" s="28"/>
      <c r="E104" s="28"/>
    </row>
    <row r="105">
      <c r="A105" s="28"/>
      <c r="B105" s="28"/>
      <c r="C105" s="49"/>
      <c r="D105" s="28"/>
      <c r="E105" s="28"/>
    </row>
    <row r="106">
      <c r="A106" s="28"/>
      <c r="B106" s="28"/>
      <c r="C106" s="49"/>
      <c r="D106" s="28"/>
      <c r="E106" s="28"/>
    </row>
    <row r="107">
      <c r="A107" s="28"/>
      <c r="B107" s="28"/>
      <c r="C107" s="49"/>
      <c r="D107" s="28"/>
      <c r="E107" s="28"/>
    </row>
    <row r="108">
      <c r="A108" s="28"/>
      <c r="B108" s="28"/>
      <c r="C108" s="49"/>
      <c r="D108" s="28"/>
      <c r="E108" s="28"/>
    </row>
    <row r="109">
      <c r="A109" s="28"/>
      <c r="B109" s="28"/>
      <c r="C109" s="49"/>
      <c r="D109" s="28"/>
      <c r="E109" s="28"/>
    </row>
    <row r="110">
      <c r="A110" s="28"/>
      <c r="B110" s="28"/>
      <c r="C110" s="49"/>
      <c r="D110" s="28"/>
      <c r="E110" s="28"/>
    </row>
    <row r="111">
      <c r="A111" s="28"/>
      <c r="B111" s="28"/>
      <c r="C111" s="49"/>
      <c r="D111" s="28"/>
      <c r="E111" s="28"/>
    </row>
    <row r="112">
      <c r="A112" s="28"/>
      <c r="B112" s="28"/>
      <c r="C112" s="49"/>
      <c r="D112" s="28"/>
      <c r="E112" s="28"/>
    </row>
    <row r="113">
      <c r="A113" s="28"/>
      <c r="B113" s="28"/>
      <c r="C113" s="49"/>
      <c r="D113" s="28"/>
      <c r="E113" s="28"/>
    </row>
    <row r="114">
      <c r="A114" s="28"/>
      <c r="B114" s="28"/>
      <c r="C114" s="49"/>
      <c r="D114" s="28"/>
      <c r="E114" s="28"/>
    </row>
    <row r="115">
      <c r="A115" s="28"/>
      <c r="B115" s="28"/>
      <c r="C115" s="49"/>
      <c r="D115" s="28"/>
      <c r="E115" s="28"/>
    </row>
    <row r="116">
      <c r="A116" s="28"/>
      <c r="B116" s="28"/>
      <c r="C116" s="49"/>
      <c r="D116" s="28"/>
      <c r="E116" s="28"/>
    </row>
    <row r="117">
      <c r="A117" s="28"/>
      <c r="B117" s="28"/>
      <c r="C117" s="49"/>
      <c r="D117" s="28"/>
      <c r="E117" s="28"/>
    </row>
    <row r="118">
      <c r="A118" s="28"/>
      <c r="B118" s="28"/>
      <c r="C118" s="49"/>
      <c r="D118" s="28"/>
      <c r="E118" s="28"/>
    </row>
    <row r="119">
      <c r="A119" s="28"/>
      <c r="B119" s="28"/>
      <c r="C119" s="49"/>
      <c r="D119" s="28"/>
      <c r="E119" s="28"/>
    </row>
    <row r="120">
      <c r="A120" s="28"/>
      <c r="B120" s="28"/>
      <c r="C120" s="49"/>
      <c r="D120" s="28"/>
      <c r="E120" s="28"/>
    </row>
    <row r="121">
      <c r="A121" s="28"/>
      <c r="B121" s="28"/>
      <c r="C121" s="49"/>
      <c r="D121" s="28"/>
      <c r="E121" s="28"/>
    </row>
    <row r="122">
      <c r="A122" s="28"/>
      <c r="B122" s="28"/>
      <c r="C122" s="49"/>
      <c r="D122" s="28"/>
      <c r="E122" s="28"/>
    </row>
    <row r="123">
      <c r="A123" s="28"/>
      <c r="B123" s="28"/>
      <c r="C123" s="49"/>
      <c r="D123" s="28"/>
      <c r="E123" s="28"/>
    </row>
    <row r="124">
      <c r="A124" s="28"/>
      <c r="B124" s="28"/>
      <c r="C124" s="49"/>
      <c r="D124" s="28"/>
      <c r="E124" s="28"/>
    </row>
    <row r="125">
      <c r="A125" s="28"/>
      <c r="B125" s="28"/>
      <c r="C125" s="49"/>
      <c r="D125" s="28"/>
      <c r="E125" s="28"/>
    </row>
    <row r="126">
      <c r="A126" s="28"/>
      <c r="B126" s="28"/>
      <c r="C126" s="49"/>
      <c r="D126" s="28"/>
      <c r="E126" s="28"/>
    </row>
    <row r="127">
      <c r="A127" s="28"/>
      <c r="B127" s="28"/>
      <c r="C127" s="49"/>
      <c r="D127" s="28"/>
      <c r="E127" s="28"/>
    </row>
    <row r="128">
      <c r="A128" s="28"/>
      <c r="B128" s="28"/>
      <c r="C128" s="49"/>
      <c r="D128" s="28"/>
      <c r="E128" s="28"/>
    </row>
    <row r="129">
      <c r="A129" s="28"/>
      <c r="B129" s="28"/>
      <c r="C129" s="49"/>
      <c r="D129" s="28"/>
      <c r="E129" s="28"/>
    </row>
    <row r="130">
      <c r="A130" s="28"/>
      <c r="B130" s="28"/>
      <c r="C130" s="49"/>
      <c r="D130" s="28"/>
      <c r="E130" s="28"/>
    </row>
    <row r="131">
      <c r="A131" s="28"/>
      <c r="B131" s="28"/>
      <c r="C131" s="49"/>
      <c r="D131" s="28"/>
      <c r="E131" s="28"/>
    </row>
    <row r="132">
      <c r="A132" s="28"/>
      <c r="B132" s="28"/>
      <c r="C132" s="49"/>
      <c r="D132" s="28"/>
      <c r="E132" s="28"/>
    </row>
    <row r="133">
      <c r="A133" s="28"/>
      <c r="B133" s="28"/>
      <c r="C133" s="49"/>
      <c r="D133" s="28"/>
      <c r="E133" s="28"/>
    </row>
    <row r="134">
      <c r="A134" s="28"/>
      <c r="B134" s="28"/>
      <c r="C134" s="49"/>
      <c r="D134" s="28"/>
      <c r="E134" s="28"/>
    </row>
    <row r="135">
      <c r="A135" s="28"/>
      <c r="B135" s="28"/>
      <c r="C135" s="49"/>
      <c r="D135" s="28"/>
      <c r="E135" s="28"/>
    </row>
    <row r="136">
      <c r="A136" s="28"/>
      <c r="B136" s="28"/>
      <c r="C136" s="49"/>
      <c r="D136" s="28"/>
      <c r="E136" s="28"/>
    </row>
    <row r="137">
      <c r="A137" s="28"/>
      <c r="B137" s="28"/>
      <c r="C137" s="49"/>
      <c r="D137" s="28"/>
      <c r="E137" s="28"/>
    </row>
    <row r="138">
      <c r="A138" s="28"/>
      <c r="B138" s="28"/>
      <c r="C138" s="49"/>
      <c r="D138" s="28"/>
      <c r="E138" s="28"/>
    </row>
    <row r="139">
      <c r="A139" s="28"/>
      <c r="B139" s="28"/>
      <c r="C139" s="49"/>
      <c r="D139" s="28"/>
      <c r="E139" s="28"/>
    </row>
    <row r="140">
      <c r="A140" s="28"/>
      <c r="B140" s="28"/>
      <c r="C140" s="49"/>
      <c r="D140" s="28"/>
      <c r="E140" s="28"/>
    </row>
    <row r="141">
      <c r="A141" s="28"/>
      <c r="B141" s="28"/>
      <c r="C141" s="49"/>
      <c r="D141" s="28"/>
      <c r="E141" s="28"/>
    </row>
    <row r="142">
      <c r="A142" s="28"/>
      <c r="B142" s="28"/>
      <c r="C142" s="49"/>
      <c r="D142" s="28"/>
      <c r="E142" s="28"/>
    </row>
    <row r="143">
      <c r="A143" s="28"/>
      <c r="B143" s="28"/>
      <c r="C143" s="49"/>
      <c r="D143" s="28"/>
      <c r="E143" s="28"/>
    </row>
    <row r="144">
      <c r="A144" s="28"/>
      <c r="B144" s="28"/>
      <c r="C144" s="49"/>
      <c r="D144" s="28"/>
      <c r="E144" s="28"/>
    </row>
    <row r="145">
      <c r="A145" s="28"/>
      <c r="B145" s="28"/>
      <c r="C145" s="49"/>
      <c r="D145" s="28"/>
      <c r="E145" s="28"/>
    </row>
    <row r="146">
      <c r="A146" s="28"/>
      <c r="B146" s="28"/>
      <c r="C146" s="49"/>
      <c r="D146" s="28"/>
      <c r="E146" s="28"/>
    </row>
    <row r="147">
      <c r="A147" s="28"/>
      <c r="B147" s="28"/>
      <c r="C147" s="49"/>
      <c r="D147" s="28"/>
      <c r="E147" s="28"/>
    </row>
    <row r="148">
      <c r="A148" s="28"/>
      <c r="B148" s="28"/>
      <c r="C148" s="49"/>
      <c r="D148" s="28"/>
      <c r="E148" s="28"/>
    </row>
    <row r="149">
      <c r="A149" s="28"/>
      <c r="B149" s="28"/>
      <c r="C149" s="49"/>
      <c r="D149" s="28"/>
      <c r="E149" s="28"/>
    </row>
    <row r="150">
      <c r="A150" s="28"/>
      <c r="B150" s="28"/>
      <c r="C150" s="49"/>
      <c r="D150" s="28"/>
      <c r="E150" s="28"/>
    </row>
    <row r="151">
      <c r="A151" s="28"/>
      <c r="B151" s="28"/>
      <c r="C151" s="49"/>
      <c r="D151" s="28"/>
      <c r="E151" s="28"/>
    </row>
    <row r="152">
      <c r="A152" s="28"/>
      <c r="B152" s="28"/>
      <c r="C152" s="49"/>
      <c r="D152" s="28"/>
      <c r="E152" s="28"/>
    </row>
    <row r="153">
      <c r="A153" s="28"/>
      <c r="B153" s="28"/>
      <c r="C153" s="49"/>
      <c r="D153" s="28"/>
      <c r="E153" s="28"/>
    </row>
    <row r="154">
      <c r="A154" s="28"/>
      <c r="B154" s="28"/>
      <c r="C154" s="49"/>
      <c r="D154" s="28"/>
      <c r="E154" s="28"/>
    </row>
    <row r="155">
      <c r="A155" s="28"/>
      <c r="B155" s="28"/>
      <c r="C155" s="49"/>
      <c r="D155" s="28"/>
      <c r="E155" s="28"/>
    </row>
    <row r="156">
      <c r="A156" s="28"/>
      <c r="B156" s="28"/>
      <c r="C156" s="49"/>
      <c r="D156" s="28"/>
      <c r="E156" s="28"/>
    </row>
    <row r="157">
      <c r="A157" s="28"/>
      <c r="B157" s="28"/>
      <c r="C157" s="49"/>
      <c r="D157" s="28"/>
      <c r="E157" s="28"/>
    </row>
    <row r="158">
      <c r="A158" s="28"/>
      <c r="B158" s="28"/>
      <c r="C158" s="49"/>
      <c r="D158" s="28"/>
      <c r="E158" s="28"/>
    </row>
    <row r="159">
      <c r="A159" s="28"/>
      <c r="B159" s="28"/>
      <c r="C159" s="49"/>
      <c r="D159" s="28"/>
      <c r="E159" s="28"/>
    </row>
    <row r="160">
      <c r="A160" s="28"/>
      <c r="B160" s="28"/>
      <c r="C160" s="49"/>
      <c r="D160" s="28"/>
      <c r="E160" s="28"/>
    </row>
    <row r="161">
      <c r="A161" s="28"/>
      <c r="B161" s="28"/>
      <c r="C161" s="49"/>
      <c r="D161" s="28"/>
      <c r="E161" s="28"/>
    </row>
    <row r="162">
      <c r="A162" s="28"/>
      <c r="B162" s="28"/>
      <c r="C162" s="49"/>
      <c r="D162" s="28"/>
      <c r="E162" s="28"/>
    </row>
    <row r="163">
      <c r="A163" s="28"/>
      <c r="B163" s="28"/>
      <c r="C163" s="49"/>
      <c r="D163" s="28"/>
      <c r="E163" s="28"/>
    </row>
    <row r="164">
      <c r="A164" s="28"/>
      <c r="B164" s="28"/>
      <c r="C164" s="49"/>
      <c r="D164" s="28"/>
      <c r="E164" s="28"/>
    </row>
    <row r="165">
      <c r="A165" s="28"/>
      <c r="B165" s="28"/>
      <c r="C165" s="49"/>
      <c r="D165" s="28"/>
      <c r="E165" s="28"/>
    </row>
    <row r="166">
      <c r="A166" s="28"/>
      <c r="B166" s="28"/>
      <c r="C166" s="49"/>
      <c r="D166" s="28"/>
      <c r="E166" s="28"/>
    </row>
    <row r="167">
      <c r="A167" s="28"/>
      <c r="B167" s="28"/>
      <c r="C167" s="49"/>
      <c r="D167" s="28"/>
      <c r="E167" s="28"/>
    </row>
    <row r="168">
      <c r="A168" s="28"/>
      <c r="B168" s="28"/>
      <c r="C168" s="49"/>
      <c r="D168" s="28"/>
      <c r="E168" s="28"/>
    </row>
    <row r="169">
      <c r="A169" s="28"/>
      <c r="B169" s="28"/>
      <c r="C169" s="49"/>
      <c r="D169" s="28"/>
      <c r="E169" s="28"/>
    </row>
    <row r="170">
      <c r="A170" s="28"/>
      <c r="B170" s="28"/>
      <c r="C170" s="49"/>
      <c r="D170" s="28"/>
      <c r="E170" s="28"/>
    </row>
    <row r="171">
      <c r="A171" s="28"/>
      <c r="B171" s="28"/>
      <c r="C171" s="49"/>
      <c r="D171" s="28"/>
      <c r="E171" s="28"/>
    </row>
    <row r="172">
      <c r="A172" s="28"/>
      <c r="B172" s="28"/>
      <c r="C172" s="49"/>
      <c r="D172" s="28"/>
      <c r="E172" s="28"/>
    </row>
    <row r="173">
      <c r="A173" s="28"/>
      <c r="B173" s="28"/>
      <c r="C173" s="49"/>
      <c r="D173" s="28"/>
      <c r="E173" s="28"/>
    </row>
    <row r="174">
      <c r="A174" s="28"/>
      <c r="B174" s="28"/>
      <c r="C174" s="49"/>
      <c r="D174" s="28"/>
      <c r="E174" s="28"/>
    </row>
    <row r="175">
      <c r="A175" s="28"/>
      <c r="B175" s="28"/>
      <c r="C175" s="49"/>
      <c r="D175" s="28"/>
      <c r="E175" s="28"/>
    </row>
    <row r="176">
      <c r="A176" s="28"/>
      <c r="B176" s="28"/>
      <c r="C176" s="49"/>
      <c r="D176" s="28"/>
      <c r="E176" s="28"/>
    </row>
    <row r="177">
      <c r="A177" s="28"/>
      <c r="B177" s="28"/>
      <c r="C177" s="49"/>
      <c r="D177" s="28"/>
      <c r="E177" s="28"/>
    </row>
    <row r="178">
      <c r="A178" s="28"/>
      <c r="B178" s="28"/>
      <c r="C178" s="49"/>
      <c r="D178" s="28"/>
      <c r="E178" s="28"/>
    </row>
    <row r="179">
      <c r="A179" s="28"/>
      <c r="B179" s="28"/>
      <c r="C179" s="49"/>
      <c r="D179" s="28"/>
      <c r="E179" s="28"/>
    </row>
    <row r="180">
      <c r="A180" s="28"/>
      <c r="B180" s="28"/>
      <c r="C180" s="49"/>
      <c r="D180" s="28"/>
      <c r="E180" s="28"/>
    </row>
    <row r="181">
      <c r="A181" s="28"/>
      <c r="B181" s="28"/>
      <c r="C181" s="49"/>
      <c r="D181" s="28"/>
      <c r="E181" s="28"/>
    </row>
    <row r="182">
      <c r="A182" s="28"/>
      <c r="B182" s="28"/>
      <c r="C182" s="49"/>
      <c r="D182" s="28"/>
      <c r="E182" s="28"/>
    </row>
    <row r="183">
      <c r="A183" s="28"/>
      <c r="B183" s="28"/>
      <c r="C183" s="49"/>
      <c r="D183" s="28"/>
      <c r="E183" s="28"/>
    </row>
    <row r="184">
      <c r="A184" s="28"/>
      <c r="B184" s="28"/>
      <c r="C184" s="49"/>
      <c r="D184" s="28"/>
      <c r="E184" s="28"/>
    </row>
    <row r="185">
      <c r="A185" s="28"/>
      <c r="B185" s="28"/>
      <c r="C185" s="49"/>
      <c r="D185" s="28"/>
      <c r="E185" s="28"/>
    </row>
    <row r="186">
      <c r="A186" s="28"/>
      <c r="B186" s="28"/>
      <c r="C186" s="49"/>
      <c r="D186" s="28"/>
      <c r="E186" s="28"/>
    </row>
    <row r="187">
      <c r="A187" s="28"/>
      <c r="B187" s="28"/>
      <c r="C187" s="49"/>
      <c r="D187" s="28"/>
      <c r="E187" s="28"/>
    </row>
    <row r="188">
      <c r="A188" s="28"/>
      <c r="B188" s="28"/>
      <c r="C188" s="49"/>
      <c r="D188" s="28"/>
      <c r="E188" s="28"/>
    </row>
    <row r="189">
      <c r="A189" s="28"/>
      <c r="B189" s="28"/>
      <c r="C189" s="49"/>
      <c r="D189" s="28"/>
      <c r="E189" s="28"/>
    </row>
    <row r="190">
      <c r="A190" s="28"/>
      <c r="B190" s="28"/>
      <c r="C190" s="49"/>
      <c r="D190" s="28"/>
      <c r="E190" s="28"/>
    </row>
    <row r="191">
      <c r="A191" s="28"/>
      <c r="B191" s="28"/>
      <c r="C191" s="49"/>
      <c r="D191" s="28"/>
      <c r="E191" s="28"/>
    </row>
    <row r="192">
      <c r="A192" s="28"/>
      <c r="B192" s="28"/>
      <c r="C192" s="49"/>
      <c r="D192" s="28"/>
      <c r="E192" s="28"/>
    </row>
    <row r="193">
      <c r="A193" s="28"/>
      <c r="B193" s="28"/>
      <c r="C193" s="49"/>
      <c r="D193" s="28"/>
      <c r="E193" s="28"/>
    </row>
    <row r="194">
      <c r="A194" s="28"/>
      <c r="B194" s="28"/>
      <c r="C194" s="49"/>
      <c r="D194" s="28"/>
      <c r="E194" s="28"/>
    </row>
    <row r="195">
      <c r="A195" s="28"/>
      <c r="B195" s="28"/>
      <c r="C195" s="49"/>
      <c r="D195" s="28"/>
      <c r="E195" s="28"/>
    </row>
    <row r="196">
      <c r="A196" s="28"/>
      <c r="B196" s="28"/>
      <c r="C196" s="49"/>
      <c r="D196" s="28"/>
      <c r="E196" s="28"/>
    </row>
    <row r="197">
      <c r="A197" s="28"/>
      <c r="B197" s="28"/>
      <c r="C197" s="49"/>
      <c r="D197" s="28"/>
      <c r="E197" s="28"/>
    </row>
    <row r="198">
      <c r="A198" s="28"/>
      <c r="B198" s="28"/>
      <c r="C198" s="49"/>
      <c r="D198" s="28"/>
      <c r="E198" s="28"/>
    </row>
    <row r="199">
      <c r="A199" s="28"/>
      <c r="B199" s="28"/>
      <c r="C199" s="49"/>
      <c r="D199" s="28"/>
      <c r="E199" s="28"/>
    </row>
    <row r="200">
      <c r="A200" s="28"/>
      <c r="B200" s="28"/>
      <c r="C200" s="49"/>
      <c r="D200" s="28"/>
      <c r="E200" s="28"/>
    </row>
    <row r="201">
      <c r="C201" s="49"/>
    </row>
    <row r="202">
      <c r="C202" s="49"/>
    </row>
    <row r="203">
      <c r="C203" s="49"/>
    </row>
    <row r="204">
      <c r="C204" s="49"/>
    </row>
    <row r="205">
      <c r="C205" s="49"/>
    </row>
    <row r="206">
      <c r="C206" s="49"/>
    </row>
    <row r="207">
      <c r="C207" s="49"/>
    </row>
    <row r="208">
      <c r="C208" s="49"/>
    </row>
    <row r="209">
      <c r="C209" s="49"/>
    </row>
    <row r="210">
      <c r="C210" s="49"/>
    </row>
    <row r="211">
      <c r="C211" s="49"/>
    </row>
    <row r="212">
      <c r="C212" s="49"/>
    </row>
    <row r="213">
      <c r="C213" s="49"/>
    </row>
    <row r="214">
      <c r="C214" s="49"/>
    </row>
    <row r="215">
      <c r="C215" s="49"/>
    </row>
    <row r="216">
      <c r="C216" s="49"/>
    </row>
    <row r="217">
      <c r="C217" s="49"/>
    </row>
    <row r="218">
      <c r="C218" s="49"/>
    </row>
    <row r="219">
      <c r="C219" s="49"/>
    </row>
    <row r="220">
      <c r="C220" s="49"/>
    </row>
    <row r="221">
      <c r="C221" s="49"/>
    </row>
    <row r="222">
      <c r="C222" s="49"/>
    </row>
    <row r="223">
      <c r="C223" s="49"/>
    </row>
    <row r="224">
      <c r="C224" s="49"/>
    </row>
    <row r="225">
      <c r="C225" s="49"/>
    </row>
    <row r="226">
      <c r="C226" s="49"/>
    </row>
    <row r="227">
      <c r="C227" s="49"/>
    </row>
    <row r="228">
      <c r="C228" s="49"/>
    </row>
    <row r="229">
      <c r="C229" s="49"/>
    </row>
    <row r="230">
      <c r="C230" s="49"/>
    </row>
    <row r="231">
      <c r="C231" s="49"/>
    </row>
    <row r="232">
      <c r="C232" s="49"/>
    </row>
    <row r="233">
      <c r="C233" s="49"/>
    </row>
    <row r="234">
      <c r="C234" s="49"/>
    </row>
    <row r="235">
      <c r="C235" s="49"/>
    </row>
    <row r="236">
      <c r="C236" s="49"/>
    </row>
    <row r="237">
      <c r="C237" s="49"/>
    </row>
    <row r="238">
      <c r="C238" s="49"/>
    </row>
    <row r="239">
      <c r="C239" s="49"/>
    </row>
    <row r="240">
      <c r="C240" s="49"/>
    </row>
    <row r="241">
      <c r="C241" s="49"/>
    </row>
    <row r="242">
      <c r="C242" s="49"/>
    </row>
    <row r="243">
      <c r="C243" s="49"/>
    </row>
    <row r="244">
      <c r="C244" s="49"/>
    </row>
    <row r="245">
      <c r="C245" s="49"/>
    </row>
    <row r="246">
      <c r="C246" s="49"/>
    </row>
    <row r="247">
      <c r="C247" s="49"/>
    </row>
    <row r="248">
      <c r="C248" s="49"/>
    </row>
    <row r="249">
      <c r="C249" s="49"/>
    </row>
    <row r="250">
      <c r="C250" s="49"/>
    </row>
    <row r="251">
      <c r="C251" s="49"/>
    </row>
    <row r="252">
      <c r="C252" s="49"/>
    </row>
    <row r="253">
      <c r="C253" s="49"/>
    </row>
    <row r="254">
      <c r="C254" s="49"/>
    </row>
    <row r="255">
      <c r="C255" s="49"/>
    </row>
    <row r="256">
      <c r="C256" s="49"/>
    </row>
    <row r="257">
      <c r="C257" s="49"/>
    </row>
    <row r="258">
      <c r="C258" s="49"/>
    </row>
    <row r="259">
      <c r="C259" s="49"/>
    </row>
    <row r="260">
      <c r="C260" s="49"/>
    </row>
    <row r="261">
      <c r="C261" s="49"/>
    </row>
    <row r="262">
      <c r="C262" s="49"/>
    </row>
    <row r="263">
      <c r="C263" s="49"/>
    </row>
    <row r="264">
      <c r="C264" s="49"/>
    </row>
    <row r="265">
      <c r="C265" s="49"/>
    </row>
    <row r="266">
      <c r="C266" s="49"/>
    </row>
    <row r="267">
      <c r="C267" s="49"/>
    </row>
    <row r="268">
      <c r="C268" s="49"/>
    </row>
    <row r="269">
      <c r="C269" s="49"/>
    </row>
    <row r="270">
      <c r="C270" s="49"/>
    </row>
    <row r="271">
      <c r="C271" s="49"/>
    </row>
    <row r="272">
      <c r="C272" s="49"/>
    </row>
    <row r="273">
      <c r="C273" s="49"/>
    </row>
    <row r="274">
      <c r="C274" s="49"/>
    </row>
    <row r="275">
      <c r="C275" s="49"/>
    </row>
    <row r="276">
      <c r="C276" s="49"/>
    </row>
    <row r="277">
      <c r="C277" s="49"/>
    </row>
    <row r="278">
      <c r="C278" s="49"/>
    </row>
    <row r="279">
      <c r="C279" s="49"/>
    </row>
    <row r="280">
      <c r="C280" s="49"/>
    </row>
    <row r="281">
      <c r="C281" s="49"/>
    </row>
    <row r="282">
      <c r="C282" s="49"/>
    </row>
    <row r="283">
      <c r="C283" s="49"/>
    </row>
    <row r="284">
      <c r="C284" s="49"/>
    </row>
    <row r="285">
      <c r="C285" s="49"/>
    </row>
    <row r="286">
      <c r="C286" s="49"/>
    </row>
    <row r="287">
      <c r="C287" s="49"/>
    </row>
    <row r="288">
      <c r="C288" s="49"/>
    </row>
    <row r="289">
      <c r="C289" s="49"/>
    </row>
    <row r="290">
      <c r="C290" s="49"/>
    </row>
    <row r="291">
      <c r="C291" s="49"/>
    </row>
    <row r="292">
      <c r="C292" s="49"/>
    </row>
    <row r="293">
      <c r="C293" s="49"/>
    </row>
    <row r="294">
      <c r="C294" s="49"/>
    </row>
    <row r="295">
      <c r="C295" s="49"/>
    </row>
    <row r="296">
      <c r="C296" s="49"/>
    </row>
    <row r="297">
      <c r="C297" s="49"/>
    </row>
    <row r="298">
      <c r="C298" s="49"/>
    </row>
    <row r="299">
      <c r="C299" s="49"/>
    </row>
    <row r="300">
      <c r="C300" s="49"/>
    </row>
    <row r="301">
      <c r="C301" s="49"/>
    </row>
    <row r="302">
      <c r="C302" s="49"/>
    </row>
    <row r="303">
      <c r="C303" s="49"/>
    </row>
    <row r="304">
      <c r="C304" s="49"/>
    </row>
    <row r="305">
      <c r="C305" s="49"/>
    </row>
    <row r="306">
      <c r="C306" s="49"/>
    </row>
    <row r="307">
      <c r="C307" s="49"/>
    </row>
    <row r="308">
      <c r="C308" s="49"/>
    </row>
    <row r="309">
      <c r="C309" s="49"/>
    </row>
    <row r="310">
      <c r="C310" s="49"/>
    </row>
    <row r="311">
      <c r="C311" s="49"/>
    </row>
    <row r="312">
      <c r="C312" s="49"/>
    </row>
    <row r="313">
      <c r="C313" s="49"/>
    </row>
    <row r="314">
      <c r="C314" s="49"/>
    </row>
    <row r="315">
      <c r="C315" s="49"/>
    </row>
    <row r="316">
      <c r="C316" s="49"/>
    </row>
    <row r="317">
      <c r="C317" s="49"/>
    </row>
    <row r="318">
      <c r="C318" s="49"/>
    </row>
    <row r="319">
      <c r="C319" s="49"/>
    </row>
    <row r="320">
      <c r="C320" s="49"/>
    </row>
    <row r="321">
      <c r="C321" s="49"/>
    </row>
    <row r="322">
      <c r="C322" s="49"/>
    </row>
    <row r="323">
      <c r="C323" s="49"/>
    </row>
    <row r="324">
      <c r="C324" s="49"/>
    </row>
    <row r="325">
      <c r="C325" s="49"/>
    </row>
    <row r="326">
      <c r="C326" s="49"/>
    </row>
    <row r="327">
      <c r="C327" s="49"/>
    </row>
    <row r="328">
      <c r="C328" s="49"/>
    </row>
    <row r="329">
      <c r="C329" s="49"/>
    </row>
    <row r="330">
      <c r="C330" s="49"/>
    </row>
    <row r="331">
      <c r="C331" s="49"/>
    </row>
    <row r="332">
      <c r="C332" s="49"/>
    </row>
    <row r="333">
      <c r="C333" s="49"/>
    </row>
    <row r="334">
      <c r="C334" s="49"/>
    </row>
    <row r="335">
      <c r="C335" s="49"/>
    </row>
    <row r="336">
      <c r="C336" s="49"/>
    </row>
    <row r="337">
      <c r="C337" s="49"/>
    </row>
    <row r="338">
      <c r="C338" s="49"/>
    </row>
    <row r="339">
      <c r="C339" s="49"/>
    </row>
    <row r="340">
      <c r="C340" s="49"/>
    </row>
    <row r="341">
      <c r="C341" s="49"/>
    </row>
    <row r="342">
      <c r="C342" s="49"/>
    </row>
    <row r="343">
      <c r="C343" s="49"/>
    </row>
    <row r="344">
      <c r="C344" s="49"/>
    </row>
    <row r="345">
      <c r="C345" s="49"/>
    </row>
    <row r="346">
      <c r="C346" s="49"/>
    </row>
    <row r="347">
      <c r="C347" s="49"/>
    </row>
    <row r="348">
      <c r="C348" s="49"/>
    </row>
    <row r="349">
      <c r="C349" s="49"/>
    </row>
    <row r="350">
      <c r="C350" s="49"/>
    </row>
    <row r="351">
      <c r="C351" s="49"/>
    </row>
    <row r="352">
      <c r="C352" s="49"/>
    </row>
    <row r="353">
      <c r="C353" s="49"/>
    </row>
    <row r="354">
      <c r="C354" s="49"/>
    </row>
    <row r="355">
      <c r="C355" s="49"/>
    </row>
    <row r="356">
      <c r="C356" s="49"/>
    </row>
    <row r="357">
      <c r="C357" s="49"/>
    </row>
    <row r="358">
      <c r="C358" s="49"/>
    </row>
    <row r="359">
      <c r="C359" s="49"/>
    </row>
    <row r="360">
      <c r="C360" s="49"/>
    </row>
    <row r="361">
      <c r="C361" s="49"/>
    </row>
    <row r="362">
      <c r="C362" s="49"/>
    </row>
    <row r="363">
      <c r="C363" s="49"/>
    </row>
    <row r="364">
      <c r="C364" s="49"/>
    </row>
    <row r="365">
      <c r="C365" s="49"/>
    </row>
    <row r="366">
      <c r="C366" s="49"/>
    </row>
    <row r="367">
      <c r="C367" s="49"/>
    </row>
    <row r="368">
      <c r="C368" s="49"/>
    </row>
    <row r="369">
      <c r="C369" s="49"/>
    </row>
    <row r="370">
      <c r="C370" s="49"/>
    </row>
    <row r="371">
      <c r="C371" s="49"/>
    </row>
    <row r="372">
      <c r="C372" s="49"/>
    </row>
    <row r="373">
      <c r="C373" s="49"/>
    </row>
    <row r="374">
      <c r="C374" s="49"/>
    </row>
    <row r="375">
      <c r="C375" s="49"/>
    </row>
    <row r="376">
      <c r="C376" s="49"/>
    </row>
    <row r="377">
      <c r="C377" s="49"/>
    </row>
    <row r="378">
      <c r="C378" s="49"/>
    </row>
    <row r="379">
      <c r="C379" s="49"/>
    </row>
    <row r="380">
      <c r="C380" s="49"/>
    </row>
    <row r="381">
      <c r="C381" s="49"/>
    </row>
    <row r="382">
      <c r="C382" s="49"/>
    </row>
    <row r="383">
      <c r="C383" s="49"/>
    </row>
    <row r="384">
      <c r="C384" s="49"/>
    </row>
    <row r="385">
      <c r="C385" s="49"/>
    </row>
    <row r="386">
      <c r="C386" s="49"/>
    </row>
    <row r="387">
      <c r="C387" s="49"/>
    </row>
    <row r="388">
      <c r="C388" s="49"/>
    </row>
    <row r="389">
      <c r="C389" s="49"/>
    </row>
    <row r="390">
      <c r="C390" s="49"/>
    </row>
    <row r="391">
      <c r="C391" s="49"/>
    </row>
    <row r="392">
      <c r="C392" s="49"/>
    </row>
    <row r="393">
      <c r="C393" s="49"/>
    </row>
    <row r="394">
      <c r="C394" s="49"/>
    </row>
    <row r="395">
      <c r="C395" s="49"/>
    </row>
    <row r="396">
      <c r="C396" s="49"/>
    </row>
    <row r="397">
      <c r="C397" s="49"/>
    </row>
    <row r="398">
      <c r="C398" s="49"/>
    </row>
    <row r="399">
      <c r="C399" s="49"/>
    </row>
    <row r="400">
      <c r="C400" s="49"/>
    </row>
  </sheetData>
  <sheetProtection selectLockedCell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B1:DK456"/>
  <sheetViews>
    <sheetView workbookViewId="0">
      <selection activeCell="E33" sqref="E33"/>
    </sheetView>
  </sheetViews>
  <sheetFormatPr defaultRowHeight="12.75"/>
  <cols>
    <col min="1" max="1" width="9.140625" customWidth="1" style="9"/>
    <col min="2" max="2" width="24.42578125" customWidth="1" style="9"/>
    <col min="3" max="3" bestFit="1" width="9.5703125" customWidth="1" style="9"/>
    <col min="4" max="16" width="9.140625" customWidth="1" style="9"/>
    <col min="17" max="17" width="18.140625" customWidth="1" style="9"/>
    <col min="18" max="18" width="13.5703125" customWidth="1" style="9"/>
    <col min="19" max="19" width="15.7109375" customWidth="1" style="9"/>
    <col min="20" max="20" width="10.5703125" customWidth="1" style="9"/>
    <col min="21" max="21" width="18.7109375" customWidth="1" style="33"/>
    <col min="22" max="22" width="9.140625" customWidth="1" style="9"/>
    <col min="23" max="23" width="15.140625" customWidth="1" style="33"/>
    <col min="24" max="24" width="9.140625" customWidth="1" style="9"/>
    <col min="25" max="25" width="18.140625" customWidth="1" style="9"/>
    <col min="26" max="26" width="13.5703125" customWidth="1" style="9"/>
    <col min="27" max="27" width="15.7109375" customWidth="1" style="9"/>
    <col min="28" max="28" width="10.5703125" customWidth="1" style="9"/>
    <col min="29" max="29" width="18.7109375" customWidth="1" style="9"/>
    <col min="30" max="30" width="9.140625" customWidth="1" style="9"/>
    <col min="31" max="31" width="15.140625" customWidth="1" style="9"/>
    <col min="32" max="32" width="9.140625" customWidth="1" style="9"/>
    <col min="33" max="33" width="18.140625" customWidth="1" style="9"/>
    <col min="34" max="34" width="13.5703125" customWidth="1" style="9"/>
    <col min="35" max="35" width="15.7109375" customWidth="1" style="9"/>
    <col min="36" max="36" width="10.5703125" customWidth="1" style="9"/>
    <col min="37" max="37" width="18.7109375" customWidth="1" style="9"/>
    <col min="38" max="38" width="9.140625" customWidth="1" style="9"/>
    <col min="39" max="39" width="15.140625" customWidth="1" style="9"/>
    <col min="40" max="40" width="9.140625" customWidth="1" style="9"/>
    <col min="41" max="41" width="18.140625" customWidth="1" style="9"/>
    <col min="42" max="42" width="13.5703125" customWidth="1" style="9"/>
    <col min="43" max="43" width="15.7109375" customWidth="1" style="9"/>
    <col min="44" max="44" width="10.5703125" customWidth="1" style="9"/>
    <col min="45" max="45" width="18.7109375" customWidth="1" style="9"/>
    <col min="46" max="46" width="9.140625" customWidth="1" style="9"/>
    <col min="47" max="47" width="15.140625" customWidth="1" style="9"/>
    <col min="48" max="48" width="9.140625" customWidth="1" style="9"/>
    <col min="49" max="49" width="18.140625" customWidth="1" style="9"/>
    <col min="50" max="50" width="13.5703125" customWidth="1" style="9"/>
    <col min="51" max="51" width="15.7109375" customWidth="1" style="9"/>
    <col min="52" max="52" width="10.5703125" customWidth="1" style="9"/>
    <col min="53" max="53" width="18.7109375" customWidth="1" style="9"/>
    <col min="54" max="54" width="9.140625" customWidth="1" style="9"/>
    <col min="55" max="55" width="15.140625" customWidth="1" style="9"/>
    <col min="56" max="56" width="9.140625" customWidth="1" style="9"/>
    <col min="57" max="57" width="18.140625" customWidth="1" style="9"/>
    <col min="58" max="58" width="13.5703125" customWidth="1" style="9"/>
    <col min="59" max="59" width="15.7109375" customWidth="1" style="9"/>
    <col min="60" max="60" width="10.5703125" customWidth="1" style="9"/>
    <col min="61" max="61" width="18.7109375" customWidth="1" style="9"/>
    <col min="62" max="62" width="9.140625" customWidth="1" style="9"/>
    <col min="63" max="63" width="15.140625" customWidth="1" style="9"/>
    <col min="64" max="64" width="9.140625" customWidth="1" style="9"/>
    <col min="65" max="65" width="18.140625" customWidth="1" style="9"/>
    <col min="66" max="66" width="13.5703125" customWidth="1" style="9"/>
    <col min="67" max="67" width="15.7109375" customWidth="1" style="9"/>
    <col min="68" max="68" width="10.5703125" customWidth="1" style="9"/>
    <col min="69" max="69" width="18.7109375" customWidth="1" style="9"/>
    <col min="70" max="70" width="9.140625" customWidth="1" style="9"/>
    <col min="71" max="71" width="15.140625" customWidth="1" style="9"/>
    <col min="72" max="72" width="9.140625" customWidth="1" style="9"/>
    <col min="73" max="73" width="18.140625" customWidth="1" style="9"/>
    <col min="74" max="74" width="13.5703125" customWidth="1" style="9"/>
    <col min="75" max="75" width="15.7109375" customWidth="1" style="9"/>
    <col min="76" max="76" width="10.5703125" customWidth="1" style="9"/>
    <col min="77" max="77" width="18.7109375" customWidth="1" style="9"/>
    <col min="78" max="78" width="9.140625" customWidth="1" style="9"/>
    <col min="79" max="79" width="15.140625" customWidth="1" style="9"/>
    <col min="80" max="80" width="9.140625" customWidth="1" style="9"/>
    <col min="81" max="81" width="18.140625" customWidth="1" style="9"/>
    <col min="82" max="82" width="13.5703125" customWidth="1" style="9"/>
    <col min="83" max="83" width="15.7109375" customWidth="1" style="9"/>
    <col min="84" max="84" width="10.5703125" customWidth="1" style="9"/>
    <col min="85" max="85" width="18.7109375" customWidth="1" style="9"/>
    <col min="86" max="86" width="9.140625" customWidth="1" style="9"/>
    <col min="87" max="87" width="15.140625" customWidth="1" style="9"/>
    <col min="88" max="88" width="9.140625" customWidth="1" style="9"/>
    <col min="89" max="89" width="18.140625" customWidth="1" style="9"/>
    <col min="90" max="90" width="13.5703125" customWidth="1" style="9"/>
    <col min="91" max="91" width="15.7109375" customWidth="1" style="9"/>
    <col min="92" max="92" width="10.5703125" customWidth="1" style="9"/>
    <col min="93" max="93" width="18.7109375" customWidth="1" style="9"/>
    <col min="94" max="94" width="9.140625" customWidth="1" style="9"/>
    <col min="95" max="95" width="15.140625" customWidth="1" style="9"/>
    <col min="96" max="96" width="9.140625" customWidth="1" style="9"/>
    <col min="97" max="97" width="18.140625" customWidth="1" style="9"/>
    <col min="98" max="98" width="13.5703125" customWidth="1" style="9"/>
    <col min="99" max="99" width="15.7109375" customWidth="1" style="9"/>
    <col min="100" max="100" width="10.5703125" customWidth="1" style="9"/>
    <col min="101" max="101" width="18.7109375" customWidth="1" style="9"/>
    <col min="102" max="102" width="9.140625" customWidth="1" style="9"/>
    <col min="103" max="103" width="15.140625" customWidth="1" style="9"/>
    <col min="104" max="16384" width="9.140625" customWidth="1" style="9"/>
  </cols>
  <sheetData>
    <row r="1">
      <c r="B1" s="0" t="s">
        <v>11</v>
      </c>
    </row>
    <row r="2">
      <c r="B2" s="9" t="s">
        <v>12</v>
      </c>
      <c r="R2" s="28"/>
      <c r="S2" s="28"/>
      <c r="T2" s="28"/>
      <c r="U2" s="28"/>
      <c r="V2" s="35"/>
      <c r="W2" s="28"/>
      <c r="X2" s="35"/>
      <c r="Y2" s="28"/>
      <c r="Z2" s="28"/>
      <c r="AA2" s="28"/>
      <c r="AB2" s="28"/>
      <c r="AC2" s="28"/>
      <c r="AD2" s="28"/>
      <c r="AE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U2" s="38"/>
      <c r="AV2" s="3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</row>
    <row r="3">
      <c r="AB3" s="28"/>
      <c r="AC3" s="28"/>
      <c r="AD3" s="28"/>
      <c r="AE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U3" s="38"/>
      <c r="AV3" s="3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</row>
    <row r="4">
      <c r="B4" s="0" t="s">
        <v>13</v>
      </c>
      <c r="Q4" s="0"/>
      <c r="AB4" s="28"/>
      <c r="AC4" s="28"/>
      <c r="AD4" s="28"/>
      <c r="AE4" s="28"/>
      <c r="AG4" s="28"/>
      <c r="AH4" s="28"/>
      <c r="AI4" s="28"/>
      <c r="AJ4" s="28"/>
      <c r="AK4" s="28"/>
      <c r="AL4" s="28"/>
      <c r="AO4" s="28"/>
      <c r="AP4" s="28"/>
      <c r="AQ4" s="28"/>
      <c r="AR4" s="28"/>
      <c r="AS4" s="28"/>
      <c r="AU4" s="38"/>
      <c r="AV4" s="3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K4" s="28"/>
      <c r="BL4" s="28"/>
      <c r="BM4" s="28"/>
      <c r="BN4" s="28"/>
      <c r="BO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</row>
    <row r="5">
      <c r="AB5" s="28"/>
      <c r="AC5" s="28"/>
      <c r="AD5" s="28"/>
      <c r="AE5" s="28"/>
      <c r="AG5" s="28"/>
      <c r="AH5" s="28"/>
      <c r="AI5" s="28"/>
      <c r="AJ5" s="28"/>
      <c r="AK5" s="28"/>
      <c r="AL5" s="28"/>
      <c r="AO5" s="28"/>
      <c r="AP5" s="28"/>
      <c r="AQ5" s="28"/>
      <c r="AR5" s="28"/>
      <c r="AS5" s="28"/>
      <c r="AU5" s="38"/>
      <c r="AV5" s="3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K5" s="28"/>
      <c r="BL5" s="28"/>
      <c r="BM5" s="28"/>
      <c r="BN5" s="28"/>
      <c r="BO5" s="28"/>
      <c r="BQ5" s="28"/>
      <c r="BR5" s="28"/>
      <c r="BS5" s="28"/>
      <c r="BT5" s="28"/>
      <c r="BU5" s="28"/>
      <c r="BV5" s="28"/>
      <c r="BW5" s="28"/>
      <c r="BY5" s="28"/>
      <c r="BZ5" s="28"/>
      <c r="CA5" s="28"/>
      <c r="CB5" s="28"/>
      <c r="CC5" s="28"/>
      <c r="CD5" s="28"/>
      <c r="CE5" s="28"/>
      <c r="CF5" s="28"/>
    </row>
    <row r="6">
      <c r="B6" s="39" t="s">
        <v>14</v>
      </c>
      <c r="C6" s="40">
        <v>0.316</v>
      </c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O6" s="28"/>
      <c r="AP6" s="28"/>
      <c r="AQ6" s="28"/>
      <c r="AR6" s="28"/>
      <c r="AS6" s="28"/>
      <c r="AT6" s="38"/>
      <c r="AU6" s="38"/>
      <c r="AV6" s="38"/>
      <c r="AW6" s="28"/>
      <c r="AX6" s="28"/>
      <c r="AY6" s="28"/>
      <c r="AZ6" s="28"/>
      <c r="BA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Q6" s="28"/>
      <c r="BR6" s="28"/>
      <c r="BS6" s="28"/>
      <c r="BT6" s="28"/>
      <c r="BU6" s="28"/>
      <c r="BV6" s="28"/>
      <c r="BW6" s="28"/>
      <c r="BY6" s="28"/>
      <c r="BZ6" s="28"/>
      <c r="CA6" s="28"/>
      <c r="CB6" s="28"/>
      <c r="CC6" s="28"/>
      <c r="CD6" s="28"/>
      <c r="CE6" s="28"/>
      <c r="CF6" s="28"/>
    </row>
    <row r="7">
      <c r="B7" s="39" t="s">
        <v>15</v>
      </c>
      <c r="C7" s="40">
        <v>0.0283284</v>
      </c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O7" s="28"/>
      <c r="AP7" s="28"/>
      <c r="AQ7" s="28"/>
      <c r="AR7" s="28"/>
      <c r="AS7" s="28"/>
      <c r="AT7" s="38"/>
      <c r="AU7" s="38"/>
      <c r="AV7" s="38"/>
      <c r="AW7" s="28"/>
      <c r="AX7" s="28"/>
      <c r="AY7" s="28"/>
      <c r="AZ7" s="28"/>
      <c r="BA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Q7" s="28"/>
      <c r="BR7" s="28"/>
      <c r="BS7" s="28"/>
      <c r="BT7" s="28"/>
      <c r="BU7" s="28"/>
      <c r="BV7" s="28"/>
      <c r="BW7" s="28"/>
      <c r="BY7" s="28"/>
      <c r="BZ7" s="28"/>
      <c r="CA7" s="28"/>
      <c r="CB7" s="28"/>
      <c r="CC7" s="28"/>
      <c r="CD7" s="28"/>
      <c r="CE7" s="28"/>
      <c r="CF7" s="28"/>
    </row>
    <row r="8">
      <c r="B8" s="39" t="s">
        <v>16</v>
      </c>
      <c r="C8" s="40">
        <v>0</v>
      </c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38"/>
      <c r="AU8" s="38"/>
      <c r="AV8" s="38"/>
      <c r="AW8" s="28"/>
      <c r="AX8" s="28"/>
      <c r="AY8" s="28"/>
      <c r="AZ8" s="28"/>
      <c r="BA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Y8" s="28"/>
      <c r="BZ8" s="28"/>
      <c r="CA8" s="28"/>
      <c r="CB8" s="28"/>
      <c r="CC8" s="28"/>
      <c r="CD8" s="28"/>
      <c r="CE8" s="28"/>
      <c r="CF8" s="28"/>
    </row>
    <row r="9">
      <c r="B9" s="39" t="s">
        <v>17</v>
      </c>
      <c r="C9" s="40">
        <v>0</v>
      </c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F9" s="28"/>
    </row>
    <row r="10">
      <c r="B10" s="39" t="s">
        <v>18</v>
      </c>
      <c r="C10" s="40">
        <v>0</v>
      </c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F10" s="28"/>
    </row>
    <row r="11">
      <c r="B11" s="39" t="s">
        <v>19</v>
      </c>
      <c r="C11" s="40">
        <v>0.2743284</v>
      </c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F11" s="28"/>
    </row>
    <row r="12">
      <c r="B12" s="39" t="s">
        <v>20</v>
      </c>
      <c r="C12" s="40">
        <v>0.07</v>
      </c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F12" s="28"/>
    </row>
    <row r="13">
      <c r="B13" s="39" t="s">
        <v>21</v>
      </c>
      <c r="C13" s="40">
        <v>0.3443284</v>
      </c>
    </row>
    <row r="14">
      <c r="C14" s="28"/>
    </row>
    <row r="15">
      <c r="C15" s="28"/>
    </row>
    <row r="16">
      <c r="C16" s="28"/>
    </row>
    <row r="17">
      <c r="C17" s="28"/>
    </row>
    <row r="18">
      <c r="C18" s="28"/>
    </row>
    <row r="19">
      <c r="C19" s="28"/>
    </row>
    <row r="20">
      <c r="C20" s="28"/>
    </row>
    <row r="21">
      <c r="C21" s="28"/>
    </row>
    <row r="22">
      <c r="C22" s="28"/>
    </row>
    <row r="23">
      <c r="B23" s="0" t="s">
        <v>22</v>
      </c>
      <c r="C23" s="28"/>
    </row>
    <row r="24">
      <c r="C24" s="28"/>
    </row>
    <row r="25">
      <c r="B25" s="9" t="s">
        <v>14</v>
      </c>
      <c r="C25" s="28">
        <v>0.316</v>
      </c>
    </row>
    <row r="26">
      <c r="B26" s="9" t="s">
        <v>23</v>
      </c>
      <c r="C26" s="28">
        <v>0</v>
      </c>
    </row>
    <row r="27">
      <c r="B27" s="9" t="s">
        <v>24</v>
      </c>
      <c r="C27" s="28">
        <v>0</v>
      </c>
    </row>
    <row r="28">
      <c r="B28" s="9" t="s">
        <v>25</v>
      </c>
      <c r="C28" s="28">
        <v>0</v>
      </c>
    </row>
    <row r="29">
      <c r="B29" s="9" t="s">
        <v>26</v>
      </c>
      <c r="C29" s="28">
        <v>0</v>
      </c>
    </row>
    <row r="30">
      <c r="B30" s="9" t="s">
        <v>27</v>
      </c>
      <c r="C30" s="28">
        <v>0.316</v>
      </c>
    </row>
    <row r="31">
      <c r="B31" s="41"/>
      <c r="C31" s="42"/>
    </row>
    <row r="32">
      <c r="B32" s="41"/>
      <c r="C32" s="42"/>
    </row>
    <row r="33">
      <c r="B33" s="41"/>
      <c r="C33" s="42"/>
    </row>
    <row r="34">
      <c r="B34" s="41"/>
      <c r="C34" s="42"/>
    </row>
    <row r="35">
      <c r="B35" s="41"/>
      <c r="C35" s="42"/>
    </row>
    <row r="36">
      <c r="B36" s="41"/>
      <c r="C36" s="42"/>
    </row>
    <row r="37">
      <c r="B37" s="41"/>
      <c r="C37" s="42"/>
    </row>
    <row r="38">
      <c r="B38" s="41"/>
      <c r="C38" s="42"/>
    </row>
    <row r="39">
      <c r="B39" s="41"/>
      <c r="C39" s="42"/>
    </row>
    <row r="40">
      <c r="B40" s="41"/>
      <c r="C40" s="42"/>
    </row>
    <row r="41">
      <c r="C41" s="28"/>
      <c r="Q41" s="0"/>
    </row>
    <row r="42">
      <c r="C42" s="28"/>
      <c r="Q42" s="0" t="s">
        <v>28</v>
      </c>
      <c r="R42" s="42"/>
      <c r="T42" s="0" t="s">
        <v>29</v>
      </c>
      <c r="W42" s="0" t="s">
        <v>30</v>
      </c>
      <c r="Z42" s="0" t="s">
        <v>31</v>
      </c>
    </row>
    <row r="43">
      <c r="B43" s="0" t="s">
        <v>32</v>
      </c>
      <c r="C43" s="28"/>
      <c r="Q43" s="0" t="s">
        <v>33</v>
      </c>
      <c r="R43" s="0" t="s">
        <v>34</v>
      </c>
      <c r="S43" s="0"/>
      <c r="T43" s="0" t="s">
        <v>25</v>
      </c>
      <c r="U43" s="32" t="s">
        <v>34</v>
      </c>
      <c r="V43" s="0"/>
      <c r="W43" s="32" t="s">
        <v>23</v>
      </c>
      <c r="X43" s="0" t="s">
        <v>34</v>
      </c>
      <c r="Y43" s="0"/>
      <c r="Z43" s="0" t="s">
        <v>24</v>
      </c>
      <c r="AA43" s="0" t="s">
        <v>34</v>
      </c>
      <c r="AB43" s="0"/>
      <c r="AC43" s="0"/>
      <c r="AD43" s="0"/>
      <c r="AE43" s="0"/>
    </row>
    <row r="44">
      <c r="C44" s="28"/>
      <c r="Q44" s="28" t="s">
        <v>27</v>
      </c>
      <c r="R44" s="28">
        <v>0</v>
      </c>
      <c r="S44" s="28"/>
      <c r="T44" s="28"/>
      <c r="U44" s="35"/>
      <c r="V44" s="28"/>
      <c r="W44" s="35" t="s">
        <v>27</v>
      </c>
      <c r="X44" s="28">
        <v>0</v>
      </c>
      <c r="Y44" s="28"/>
      <c r="Z44" s="28" t="s">
        <v>27</v>
      </c>
      <c r="AA44" s="28">
        <v>0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</row>
    <row r="45">
      <c r="B45" s="9" t="s">
        <v>35</v>
      </c>
      <c r="C45" s="28">
        <v>0.018</v>
      </c>
      <c r="Q45" s="28" t="s">
        <v>36</v>
      </c>
      <c r="R45" s="28">
        <v>0.0046520355</v>
      </c>
      <c r="S45" s="28"/>
      <c r="T45" s="28"/>
      <c r="U45" s="35"/>
      <c r="V45" s="28"/>
      <c r="W45" s="35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</row>
    <row r="46">
      <c r="B46" s="9" t="s">
        <v>37</v>
      </c>
      <c r="C46" s="28">
        <v>8.84e-05</v>
      </c>
      <c r="Q46" s="28" t="s">
        <v>38</v>
      </c>
      <c r="R46" s="28">
        <v>0.001593</v>
      </c>
      <c r="S46" s="28"/>
      <c r="T46" s="28"/>
      <c r="U46" s="35"/>
      <c r="V46" s="28"/>
      <c r="W46" s="35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</row>
    <row r="47">
      <c r="B47" s="9" t="s">
        <v>39</v>
      </c>
      <c r="C47" s="28">
        <v>0</v>
      </c>
      <c r="Q47" s="28" t="s">
        <v>38</v>
      </c>
      <c r="R47" s="28">
        <v>0.0028674</v>
      </c>
      <c r="S47" s="28"/>
      <c r="T47" s="28"/>
      <c r="U47" s="35"/>
      <c r="V47" s="28"/>
      <c r="W47" s="35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</row>
    <row r="48">
      <c r="B48" s="9" t="s">
        <v>40</v>
      </c>
      <c r="C48" s="28">
        <v>0</v>
      </c>
      <c r="Q48" s="28" t="s">
        <v>41</v>
      </c>
      <c r="R48" s="28">
        <v>0.128115</v>
      </c>
      <c r="S48" s="28"/>
      <c r="T48" s="28"/>
      <c r="U48" s="35"/>
      <c r="V48" s="28"/>
      <c r="W48" s="35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</row>
    <row r="49">
      <c r="B49" s="9" t="s">
        <v>42</v>
      </c>
      <c r="C49" s="28">
        <v>0</v>
      </c>
      <c r="Q49" s="28" t="s">
        <v>43</v>
      </c>
      <c r="R49" s="28">
        <v>0.0396</v>
      </c>
      <c r="S49" s="28"/>
      <c r="T49" s="28"/>
      <c r="U49" s="35"/>
      <c r="V49" s="28"/>
      <c r="W49" s="35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</row>
    <row r="50">
      <c r="B50" s="9" t="s">
        <v>44</v>
      </c>
      <c r="C50" s="28">
        <v>0.01024</v>
      </c>
      <c r="Q50" s="28" t="s">
        <v>27</v>
      </c>
      <c r="R50" s="28">
        <v>0.316</v>
      </c>
      <c r="S50" s="28"/>
      <c r="T50" s="28"/>
      <c r="U50" s="35"/>
      <c r="V50" s="28"/>
      <c r="W50" s="35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</row>
    <row r="51">
      <c r="B51" s="9" t="s">
        <v>45</v>
      </c>
      <c r="C51" s="28">
        <v>0</v>
      </c>
      <c r="Q51" s="28"/>
      <c r="R51" s="28"/>
      <c r="S51" s="28"/>
      <c r="T51" s="28"/>
      <c r="U51" s="35"/>
      <c r="V51" s="28"/>
      <c r="W51" s="35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</row>
    <row r="52">
      <c r="B52" s="9" t="s">
        <v>46</v>
      </c>
      <c r="C52" s="28">
        <v>0</v>
      </c>
      <c r="Q52" s="28"/>
      <c r="R52" s="28"/>
      <c r="S52" s="28"/>
      <c r="T52" s="28"/>
      <c r="U52" s="35"/>
      <c r="V52" s="28"/>
      <c r="W52" s="35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</row>
    <row r="53">
      <c r="B53" s="9" t="s">
        <v>47</v>
      </c>
      <c r="C53" s="28">
        <v>0</v>
      </c>
      <c r="Q53" s="28"/>
      <c r="R53" s="28"/>
      <c r="S53" s="28"/>
      <c r="T53" s="28"/>
      <c r="U53" s="35"/>
      <c r="V53" s="28"/>
      <c r="W53" s="35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</row>
    <row r="54">
      <c r="B54" s="9" t="s">
        <v>48</v>
      </c>
      <c r="C54" s="28">
        <v>0</v>
      </c>
      <c r="Q54" s="28"/>
      <c r="R54" s="28"/>
      <c r="S54" s="28"/>
      <c r="T54" s="28"/>
      <c r="U54" s="35"/>
      <c r="V54" s="28"/>
      <c r="W54" s="35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</row>
    <row r="55">
      <c r="B55" s="9" t="s">
        <v>27</v>
      </c>
      <c r="C55" s="28">
        <v>0.0283284</v>
      </c>
      <c r="Q55" s="28"/>
      <c r="R55" s="28"/>
      <c r="S55" s="28"/>
      <c r="T55" s="28"/>
      <c r="U55" s="35"/>
      <c r="V55" s="28"/>
      <c r="W55" s="35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</row>
    <row r="56">
      <c r="C56" s="28"/>
      <c r="Q56" s="28"/>
      <c r="R56" s="28"/>
      <c r="S56" s="28"/>
      <c r="T56" s="28"/>
      <c r="U56" s="35"/>
      <c r="V56" s="28"/>
      <c r="W56" s="35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</row>
    <row r="57">
      <c r="C57" s="28"/>
      <c r="Q57" s="28"/>
      <c r="R57" s="28"/>
      <c r="S57" s="28"/>
      <c r="T57" s="28"/>
      <c r="U57" s="35"/>
      <c r="V57" s="28"/>
      <c r="W57" s="35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</row>
    <row r="58">
      <c r="C58" s="28"/>
      <c r="Q58" s="28"/>
      <c r="R58" s="28"/>
      <c r="S58" s="28"/>
      <c r="T58" s="28"/>
      <c r="U58" s="35"/>
      <c r="V58" s="28"/>
      <c r="W58" s="35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</row>
    <row r="59">
      <c r="C59" s="28"/>
      <c r="Q59" s="28"/>
      <c r="R59" s="28"/>
      <c r="S59" s="28"/>
      <c r="T59" s="28"/>
      <c r="U59" s="35"/>
      <c r="V59" s="28"/>
      <c r="W59" s="35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</row>
    <row r="60">
      <c r="C60" s="28"/>
      <c r="Q60" s="28"/>
      <c r="R60" s="28"/>
      <c r="S60" s="28"/>
      <c r="T60" s="28"/>
      <c r="U60" s="35"/>
      <c r="V60" s="28"/>
      <c r="W60" s="35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</row>
    <row r="61">
      <c r="C61" s="28"/>
      <c r="Q61" s="28"/>
      <c r="R61" s="28"/>
      <c r="S61" s="28"/>
      <c r="T61" s="28"/>
      <c r="U61" s="35"/>
      <c r="V61" s="28"/>
      <c r="W61" s="35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</row>
    <row r="62">
      <c r="C62" s="28"/>
      <c r="Q62" s="28"/>
      <c r="R62" s="28"/>
      <c r="S62" s="28"/>
      <c r="T62" s="28"/>
      <c r="U62" s="35"/>
      <c r="V62" s="28"/>
      <c r="W62" s="35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</row>
    <row r="63">
      <c r="C63" s="28"/>
      <c r="Q63" s="28"/>
      <c r="R63" s="28"/>
      <c r="S63" s="28"/>
      <c r="T63" s="28"/>
      <c r="U63" s="35"/>
      <c r="V63" s="28"/>
      <c r="W63" s="35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</row>
    <row r="64">
      <c r="B64" s="0" t="s">
        <v>35</v>
      </c>
      <c r="C64" s="28"/>
      <c r="Q64" s="28"/>
      <c r="R64" s="28"/>
      <c r="S64" s="28"/>
      <c r="T64" s="28"/>
      <c r="U64" s="35"/>
      <c r="V64" s="28"/>
      <c r="W64" s="35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</row>
    <row r="65">
      <c r="C65" s="28"/>
      <c r="Q65" s="28"/>
      <c r="R65" s="28"/>
      <c r="S65" s="28"/>
      <c r="T65" s="28"/>
      <c r="U65" s="35"/>
      <c r="V65" s="28"/>
      <c r="W65" s="35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</row>
    <row r="66">
      <c r="B66" s="9" t="s">
        <v>25</v>
      </c>
      <c r="C66" s="28">
        <v>0.018</v>
      </c>
      <c r="Q66" s="28"/>
      <c r="R66" s="28"/>
      <c r="S66" s="28"/>
      <c r="T66" s="28"/>
      <c r="U66" s="35"/>
      <c r="V66" s="28"/>
      <c r="W66" s="35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</row>
    <row r="67">
      <c r="B67" s="9" t="s">
        <v>49</v>
      </c>
      <c r="C67" s="28">
        <v>0</v>
      </c>
      <c r="Q67" s="28"/>
      <c r="R67" s="28"/>
      <c r="S67" s="28"/>
      <c r="T67" s="28"/>
      <c r="U67" s="35"/>
      <c r="V67" s="28"/>
      <c r="W67" s="35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</row>
    <row r="68">
      <c r="B68" s="9" t="s">
        <v>50</v>
      </c>
      <c r="C68" s="28">
        <v>0</v>
      </c>
      <c r="Q68" s="28"/>
      <c r="R68" s="28"/>
      <c r="S68" s="28"/>
      <c r="T68" s="28"/>
      <c r="U68" s="35"/>
      <c r="V68" s="28"/>
      <c r="W68" s="35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</row>
    <row r="69">
      <c r="B69" s="9" t="s">
        <v>51</v>
      </c>
      <c r="C69" s="28">
        <v>0</v>
      </c>
      <c r="Q69" s="28"/>
      <c r="R69" s="28"/>
      <c r="S69" s="28"/>
      <c r="T69" s="28"/>
      <c r="U69" s="35"/>
      <c r="V69" s="28"/>
      <c r="W69" s="35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</row>
    <row r="70">
      <c r="B70" s="9" t="s">
        <v>26</v>
      </c>
      <c r="C70" s="28">
        <v>0</v>
      </c>
      <c r="Q70" s="28"/>
      <c r="R70" s="28"/>
      <c r="S70" s="28"/>
      <c r="T70" s="28"/>
      <c r="U70" s="35"/>
      <c r="V70" s="28"/>
      <c r="W70" s="35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</row>
    <row r="71">
      <c r="B71" s="9" t="s">
        <v>52</v>
      </c>
      <c r="C71" s="28">
        <v>0.018</v>
      </c>
      <c r="Q71" s="28"/>
      <c r="R71" s="28"/>
      <c r="S71" s="28"/>
      <c r="T71" s="28"/>
      <c r="U71" s="35"/>
      <c r="V71" s="28"/>
      <c r="W71" s="35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</row>
    <row r="72">
      <c r="C72" s="28"/>
      <c r="Q72" s="28"/>
      <c r="R72" s="28"/>
      <c r="S72" s="28"/>
      <c r="T72" s="28"/>
      <c r="U72" s="35"/>
      <c r="V72" s="28"/>
      <c r="W72" s="35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</row>
    <row r="73">
      <c r="C73" s="28"/>
      <c r="Q73" s="28"/>
      <c r="R73" s="28"/>
      <c r="S73" s="28"/>
      <c r="T73" s="28"/>
      <c r="U73" s="35"/>
      <c r="V73" s="28"/>
      <c r="W73" s="35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</row>
    <row r="74">
      <c r="C74" s="28"/>
      <c r="Q74" s="28"/>
      <c r="R74" s="28"/>
      <c r="S74" s="28"/>
      <c r="T74" s="28"/>
      <c r="U74" s="35"/>
      <c r="V74" s="28"/>
      <c r="W74" s="35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</row>
    <row r="75">
      <c r="C75" s="28"/>
      <c r="Q75" s="28"/>
      <c r="R75" s="28"/>
      <c r="S75" s="28"/>
      <c r="T75" s="28"/>
      <c r="U75" s="35"/>
      <c r="V75" s="28"/>
      <c r="W75" s="35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</row>
    <row r="76">
      <c r="C76" s="28"/>
      <c r="Q76" s="28"/>
      <c r="R76" s="28"/>
      <c r="S76" s="28"/>
      <c r="T76" s="28"/>
      <c r="U76" s="35"/>
      <c r="V76" s="28"/>
      <c r="W76" s="35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</row>
    <row r="77">
      <c r="C77" s="28"/>
      <c r="Q77" s="28"/>
      <c r="R77" s="28"/>
      <c r="S77" s="28"/>
      <c r="T77" s="28"/>
      <c r="U77" s="35"/>
      <c r="V77" s="28"/>
      <c r="W77" s="35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</row>
    <row r="78">
      <c r="C78" s="28"/>
      <c r="Q78" s="28"/>
      <c r="R78" s="28"/>
      <c r="S78" s="28"/>
      <c r="T78" s="28"/>
      <c r="U78" s="35"/>
      <c r="V78" s="28"/>
      <c r="W78" s="35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</row>
    <row r="79">
      <c r="C79" s="28"/>
      <c r="Q79" s="28"/>
      <c r="R79" s="28"/>
      <c r="S79" s="28"/>
      <c r="T79" s="28"/>
      <c r="U79" s="35"/>
      <c r="V79" s="28"/>
      <c r="W79" s="35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</row>
    <row r="80">
      <c r="C80" s="28"/>
      <c r="Q80" s="28"/>
      <c r="R80" s="28"/>
      <c r="S80" s="28"/>
      <c r="T80" s="28"/>
      <c r="U80" s="35"/>
      <c r="V80" s="28"/>
      <c r="W80" s="35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</row>
    <row r="81">
      <c r="C81" s="28"/>
      <c r="Q81" s="28"/>
      <c r="R81" s="28"/>
      <c r="S81" s="28"/>
      <c r="T81" s="28"/>
      <c r="U81" s="35"/>
      <c r="V81" s="28"/>
      <c r="W81" s="35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</row>
    <row r="82">
      <c r="C82" s="28"/>
      <c r="Q82" s="28"/>
      <c r="R82" s="28"/>
      <c r="S82" s="28"/>
      <c r="T82" s="28"/>
      <c r="U82" s="35"/>
      <c r="V82" s="28"/>
      <c r="W82" s="35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</row>
    <row r="83">
      <c r="C83" s="28"/>
      <c r="Q83" s="28"/>
      <c r="R83" s="28"/>
      <c r="S83" s="28"/>
      <c r="T83" s="28"/>
      <c r="U83" s="35"/>
      <c r="V83" s="28"/>
      <c r="W83" s="35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</row>
    <row r="84">
      <c r="C84" s="28"/>
      <c r="Q84" s="31" t="s">
        <v>53</v>
      </c>
      <c r="R84" s="31"/>
      <c r="S84" s="31"/>
      <c r="T84" s="31"/>
      <c r="U84" s="34"/>
      <c r="V84" s="31"/>
      <c r="W84" s="34"/>
      <c r="X84" s="31"/>
      <c r="Y84" s="31" t="s">
        <v>54</v>
      </c>
      <c r="Z84" s="31"/>
      <c r="AA84" s="31"/>
      <c r="AB84" s="31"/>
      <c r="AC84" s="31"/>
      <c r="AD84" s="31"/>
      <c r="AE84" s="31"/>
      <c r="AF84" s="31"/>
      <c r="AG84" s="31" t="s">
        <v>55</v>
      </c>
      <c r="AH84" s="31"/>
      <c r="AI84" s="31"/>
      <c r="AJ84" s="31"/>
      <c r="AK84" s="31"/>
      <c r="AL84" s="31"/>
      <c r="AM84" s="31"/>
      <c r="AN84" s="31"/>
      <c r="AO84" s="31" t="s">
        <v>56</v>
      </c>
      <c r="AP84" s="31"/>
      <c r="AQ84" s="31"/>
      <c r="AR84" s="31"/>
      <c r="AS84" s="31"/>
      <c r="AT84" s="31"/>
      <c r="AU84" s="31"/>
      <c r="AV84" s="31"/>
      <c r="AW84" s="31" t="s">
        <v>57</v>
      </c>
      <c r="AX84" s="31"/>
      <c r="AY84" s="31"/>
      <c r="AZ84" s="31"/>
      <c r="BA84" s="31"/>
      <c r="BB84" s="31"/>
      <c r="BC84" s="31"/>
      <c r="BD84" s="31"/>
      <c r="BE84" s="31" t="s">
        <v>58</v>
      </c>
      <c r="BF84" s="31"/>
      <c r="BG84" s="31"/>
      <c r="BH84" s="31"/>
      <c r="BI84" s="31"/>
      <c r="BJ84" s="31"/>
      <c r="BK84" s="31"/>
      <c r="BL84" s="31"/>
      <c r="BM84" s="31" t="s">
        <v>45</v>
      </c>
      <c r="BN84" s="31"/>
      <c r="BO84" s="31"/>
      <c r="BP84" s="31"/>
      <c r="BQ84" s="31"/>
      <c r="BR84" s="31"/>
      <c r="BS84" s="31"/>
      <c r="BT84" s="31"/>
      <c r="BU84" s="31" t="s">
        <v>46</v>
      </c>
      <c r="BV84" s="31"/>
      <c r="BW84" s="31"/>
      <c r="BX84" s="31"/>
      <c r="BY84" s="31"/>
      <c r="BZ84" s="31"/>
      <c r="CA84" s="31"/>
      <c r="CB84" s="31"/>
      <c r="CC84" s="31" t="s">
        <v>47</v>
      </c>
      <c r="CD84" s="31"/>
      <c r="CE84" s="31"/>
      <c r="CF84" s="31"/>
      <c r="CG84" s="31"/>
      <c r="CH84" s="31"/>
      <c r="CI84" s="31"/>
      <c r="CJ84" s="31"/>
      <c r="CK84" s="31" t="s">
        <v>48</v>
      </c>
      <c r="CL84" s="28"/>
      <c r="CM84" s="28"/>
      <c r="CN84" s="28"/>
      <c r="CO84" s="28"/>
      <c r="CP84" s="28"/>
      <c r="CQ84" s="28"/>
      <c r="CR84" s="28"/>
      <c r="CS84" s="31" t="s">
        <v>16</v>
      </c>
      <c r="CT84" s="28"/>
      <c r="CU84" s="28"/>
      <c r="CV84" s="28"/>
      <c r="CW84" s="28"/>
      <c r="CX84" s="28"/>
      <c r="CY84" s="28"/>
      <c r="CZ84" s="28"/>
      <c r="DE84" s="28"/>
      <c r="DF84" s="35"/>
    </row>
    <row r="85" ht="25.5">
      <c r="C85" s="28"/>
      <c r="Q85" s="31" t="s">
        <v>25</v>
      </c>
      <c r="R85" s="31"/>
      <c r="S85" s="31" t="s">
        <v>23</v>
      </c>
      <c r="T85" s="31"/>
      <c r="U85" s="34" t="s">
        <v>24</v>
      </c>
      <c r="V85" s="31"/>
      <c r="W85" s="34" t="s">
        <v>59</v>
      </c>
      <c r="X85" s="31"/>
      <c r="Y85" s="31" t="s">
        <v>25</v>
      </c>
      <c r="Z85" s="31"/>
      <c r="AA85" s="31" t="s">
        <v>23</v>
      </c>
      <c r="AB85" s="31"/>
      <c r="AC85" s="34" t="s">
        <v>24</v>
      </c>
      <c r="AD85" s="31"/>
      <c r="AE85" s="34" t="s">
        <v>59</v>
      </c>
      <c r="AF85" s="31"/>
      <c r="AG85" s="31" t="s">
        <v>25</v>
      </c>
      <c r="AH85" s="31"/>
      <c r="AI85" s="31" t="s">
        <v>23</v>
      </c>
      <c r="AJ85" s="31"/>
      <c r="AK85" s="34" t="s">
        <v>24</v>
      </c>
      <c r="AL85" s="31"/>
      <c r="AM85" s="34" t="s">
        <v>59</v>
      </c>
      <c r="AN85" s="31"/>
      <c r="AO85" s="31" t="s">
        <v>25</v>
      </c>
      <c r="AP85" s="31"/>
      <c r="AQ85" s="31" t="s">
        <v>23</v>
      </c>
      <c r="AR85" s="31"/>
      <c r="AS85" s="34" t="s">
        <v>24</v>
      </c>
      <c r="AT85" s="31"/>
      <c r="AU85" s="34" t="s">
        <v>59</v>
      </c>
      <c r="AV85" s="31"/>
      <c r="AW85" s="31" t="s">
        <v>25</v>
      </c>
      <c r="AX85" s="31"/>
      <c r="AY85" s="31" t="s">
        <v>23</v>
      </c>
      <c r="AZ85" s="31"/>
      <c r="BA85" s="34" t="s">
        <v>24</v>
      </c>
      <c r="BB85" s="31"/>
      <c r="BC85" s="34" t="s">
        <v>59</v>
      </c>
      <c r="BD85" s="31"/>
      <c r="BE85" s="31" t="s">
        <v>25</v>
      </c>
      <c r="BF85" s="31"/>
      <c r="BG85" s="31" t="s">
        <v>23</v>
      </c>
      <c r="BH85" s="31"/>
      <c r="BI85" s="34" t="s">
        <v>24</v>
      </c>
      <c r="BJ85" s="31"/>
      <c r="BK85" s="34" t="s">
        <v>59</v>
      </c>
      <c r="BL85" s="31"/>
      <c r="BM85" s="31" t="s">
        <v>25</v>
      </c>
      <c r="BN85" s="31"/>
      <c r="BO85" s="31" t="s">
        <v>23</v>
      </c>
      <c r="BP85" s="31"/>
      <c r="BQ85" s="34" t="s">
        <v>24</v>
      </c>
      <c r="BR85" s="31"/>
      <c r="BS85" s="34" t="s">
        <v>59</v>
      </c>
      <c r="BT85" s="31"/>
      <c r="BU85" s="31" t="s">
        <v>25</v>
      </c>
      <c r="BV85" s="31"/>
      <c r="BW85" s="31" t="s">
        <v>23</v>
      </c>
      <c r="BX85" s="31"/>
      <c r="BY85" s="34" t="s">
        <v>24</v>
      </c>
      <c r="BZ85" s="31"/>
      <c r="CA85" s="34" t="s">
        <v>59</v>
      </c>
      <c r="CB85" s="31"/>
      <c r="CC85" s="31" t="s">
        <v>25</v>
      </c>
      <c r="CD85" s="31"/>
      <c r="CE85" s="31" t="s">
        <v>23</v>
      </c>
      <c r="CF85" s="31"/>
      <c r="CG85" s="34" t="s">
        <v>24</v>
      </c>
      <c r="CH85" s="31"/>
      <c r="CI85" s="34" t="s">
        <v>59</v>
      </c>
      <c r="CJ85" s="31"/>
      <c r="CK85" s="31" t="s">
        <v>25</v>
      </c>
      <c r="CL85" s="31"/>
      <c r="CM85" s="31" t="s">
        <v>23</v>
      </c>
      <c r="CN85" s="31"/>
      <c r="CO85" s="34" t="s">
        <v>24</v>
      </c>
      <c r="CP85" s="31"/>
      <c r="CQ85" s="34" t="s">
        <v>59</v>
      </c>
      <c r="CR85" s="31"/>
      <c r="CS85" s="31" t="s">
        <v>25</v>
      </c>
      <c r="CT85" s="31"/>
      <c r="CU85" s="31" t="s">
        <v>23</v>
      </c>
      <c r="CV85" s="31"/>
      <c r="CW85" s="34" t="s">
        <v>24</v>
      </c>
      <c r="CX85" s="31"/>
      <c r="CY85" s="34" t="s">
        <v>59</v>
      </c>
      <c r="CZ85" s="31"/>
      <c r="DB85" s="43">
        <f>Q84&amp;" - " &amp;Q85</f>
      </c>
      <c r="DC85" s="44"/>
      <c r="DD85" s="44"/>
      <c r="DE85" s="43">
        <f>$AO$84&amp; " - " &amp; $AO$85</f>
      </c>
      <c r="DF85" s="43"/>
      <c r="DG85" s="43"/>
      <c r="DH85" s="45"/>
      <c r="DI85" s="43">
        <f>BM84 &amp; " - " &amp; BM85</f>
      </c>
      <c r="DJ85" s="44"/>
      <c r="DK85" s="43">
        <f>CK84 &amp; " - " &amp;CK85</f>
      </c>
    </row>
    <row r="86">
      <c r="B86" s="0" t="s">
        <v>37</v>
      </c>
      <c r="C86" s="28"/>
      <c r="Q86" s="28"/>
      <c r="R86" s="28"/>
      <c r="S86" s="28"/>
      <c r="T86" s="28"/>
      <c r="U86" s="35"/>
      <c r="V86" s="28"/>
      <c r="W86" s="35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B86" s="43">
        <f>Q84&amp;" - " &amp;S85</f>
      </c>
      <c r="DC86" s="43"/>
      <c r="DD86" s="43"/>
      <c r="DE86" s="43">
        <f>$AO$84&amp; " - " &amp; $AQ$85</f>
      </c>
      <c r="DF86" s="45"/>
      <c r="DG86" s="43"/>
      <c r="DH86" s="45"/>
      <c r="DI86" s="43">
        <f>BM84 &amp; " - " &amp;BO85</f>
      </c>
      <c r="DJ86" s="44"/>
      <c r="DK86" s="43">
        <f>CK84 &amp; " - " &amp;CM85</f>
      </c>
    </row>
    <row r="87">
      <c r="C87" s="28"/>
      <c r="Q87" s="28"/>
      <c r="R87" s="28"/>
      <c r="S87" s="28"/>
      <c r="T87" s="28"/>
      <c r="U87" s="35"/>
      <c r="V87" s="28"/>
      <c r="W87" s="35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B87" s="43">
        <f>Q84&amp;" - " &amp;U85</f>
      </c>
      <c r="DC87" s="43"/>
      <c r="DD87" s="43"/>
      <c r="DE87" s="43">
        <f>$AO$84&amp; " - " &amp; $AS$85</f>
      </c>
      <c r="DF87" s="45"/>
      <c r="DG87" s="43"/>
      <c r="DH87" s="45"/>
      <c r="DI87" s="43">
        <f>BM84 &amp; " - " &amp;BQ85</f>
      </c>
      <c r="DJ87" s="44"/>
      <c r="DK87" s="43">
        <f>CK84 &amp; " - " &amp; CO85</f>
      </c>
    </row>
    <row r="88">
      <c r="B88" s="9" t="s">
        <v>60</v>
      </c>
      <c r="C88" s="28">
        <v>8.84e-05</v>
      </c>
      <c r="Q88" s="28"/>
      <c r="R88" s="28"/>
      <c r="S88" s="28"/>
      <c r="T88" s="28"/>
      <c r="U88" s="35"/>
      <c r="V88" s="28"/>
      <c r="W88" s="35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B88" s="43">
        <f>Q84 &amp; " - " &amp;W85</f>
      </c>
      <c r="DC88" s="43"/>
      <c r="DD88" s="43"/>
      <c r="DE88" s="43">
        <f>$AO$84&amp; " - " &amp; $AU$85</f>
      </c>
      <c r="DF88" s="45"/>
      <c r="DG88" s="43"/>
      <c r="DH88" s="45"/>
      <c r="DI88" s="43">
        <f>BM84 &amp; " - " &amp;BS85</f>
      </c>
      <c r="DJ88" s="44"/>
      <c r="DK88" s="43">
        <f> CK84 &amp; " - " &amp;CQ85</f>
      </c>
    </row>
    <row r="89">
      <c r="B89" s="9" t="s">
        <v>49</v>
      </c>
      <c r="C89" s="28">
        <v>0</v>
      </c>
      <c r="Q89" s="28"/>
      <c r="R89" s="28"/>
      <c r="S89" s="28"/>
      <c r="T89" s="28"/>
      <c r="U89" s="35"/>
      <c r="V89" s="28"/>
      <c r="W89" s="35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B89" s="43">
        <f>Y84&amp;" - " &amp;Y85</f>
      </c>
      <c r="DC89" s="43"/>
      <c r="DD89" s="43"/>
      <c r="DE89" s="43">
        <f>AW84 &amp; " - " &amp;AW85</f>
      </c>
      <c r="DF89" s="45"/>
      <c r="DG89" s="43"/>
      <c r="DH89" s="45"/>
      <c r="DI89" s="43">
        <f>BU84 &amp; " - " &amp; BU85</f>
      </c>
      <c r="DJ89" s="43"/>
      <c r="DK89" s="43"/>
    </row>
    <row r="90">
      <c r="B90" s="9" t="s">
        <v>50</v>
      </c>
      <c r="C90" s="28">
        <v>0</v>
      </c>
      <c r="Q90" s="28"/>
      <c r="R90" s="28"/>
      <c r="S90" s="28"/>
      <c r="T90" s="28"/>
      <c r="U90" s="35"/>
      <c r="V90" s="28"/>
      <c r="W90" s="35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B90" s="43">
        <f>Y84&amp; " - " &amp; AA85</f>
      </c>
      <c r="DC90" s="43"/>
      <c r="DD90" s="43"/>
      <c r="DE90" s="43">
        <f>AW84 &amp; " - " &amp;AY85</f>
      </c>
      <c r="DF90" s="45"/>
      <c r="DG90" s="43"/>
      <c r="DH90" s="45"/>
      <c r="DI90" s="43">
        <f>BU84 &amp; " - "&amp;BW85</f>
      </c>
      <c r="DJ90" s="43"/>
      <c r="DK90" s="43"/>
    </row>
    <row r="91">
      <c r="B91" s="9" t="s">
        <v>51</v>
      </c>
      <c r="C91" s="28">
        <v>0</v>
      </c>
      <c r="Q91" s="28"/>
      <c r="R91" s="28"/>
      <c r="S91" s="28"/>
      <c r="T91" s="28"/>
      <c r="U91" s="35"/>
      <c r="V91" s="28"/>
      <c r="W91" s="35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B91" s="43">
        <f>Y84 &amp; " - " &amp;AC85</f>
      </c>
      <c r="DC91" s="43"/>
      <c r="DD91" s="43"/>
      <c r="DE91" s="43">
        <f>AW84 &amp; " - " &amp;BA85</f>
      </c>
      <c r="DF91" s="45"/>
      <c r="DG91" s="43"/>
      <c r="DH91" s="45"/>
      <c r="DI91" s="43">
        <f>BU84 &amp; " - " &amp;BY85</f>
      </c>
      <c r="DJ91" s="43"/>
      <c r="DK91" s="43"/>
    </row>
    <row r="92">
      <c r="B92" s="9" t="s">
        <v>26</v>
      </c>
      <c r="C92" s="28">
        <v>0</v>
      </c>
      <c r="Q92" s="28"/>
      <c r="R92" s="28"/>
      <c r="S92" s="28"/>
      <c r="T92" s="28"/>
      <c r="U92" s="35"/>
      <c r="V92" s="28"/>
      <c r="W92" s="35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B92" s="43">
        <f>Y84&amp; " - " &amp;AE85</f>
      </c>
      <c r="DC92" s="43"/>
      <c r="DD92" s="43"/>
      <c r="DE92" s="43">
        <f>AW84 &amp; " - " &amp;BC85</f>
      </c>
      <c r="DF92" s="45"/>
      <c r="DG92" s="43"/>
      <c r="DH92" s="45"/>
      <c r="DI92" s="43">
        <f>BU84 &amp; " - " &amp;CA85</f>
      </c>
      <c r="DJ92" s="43"/>
      <c r="DK92" s="43"/>
    </row>
    <row r="93">
      <c r="B93" s="9" t="s">
        <v>52</v>
      </c>
      <c r="C93" s="28">
        <v>8.84e-05</v>
      </c>
      <c r="Q93" s="28"/>
      <c r="R93" s="28"/>
      <c r="S93" s="28"/>
      <c r="T93" s="28"/>
      <c r="U93" s="35"/>
      <c r="V93" s="28"/>
      <c r="W93" s="35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B93" s="43">
        <f>AG84&amp; " -" &amp;AG85</f>
      </c>
      <c r="DC93" s="43"/>
      <c r="DD93" s="43"/>
      <c r="DE93" s="43">
        <f>BE84 &amp; " - " &amp;BE85</f>
      </c>
      <c r="DF93" s="45"/>
      <c r="DG93" s="43"/>
      <c r="DH93" s="45"/>
      <c r="DI93" s="43">
        <f>CC84 &amp; " - " &amp;CC85</f>
      </c>
      <c r="DJ93" s="43"/>
      <c r="DK93" s="43"/>
    </row>
    <row r="94">
      <c r="C94" s="28"/>
      <c r="Q94" s="28"/>
      <c r="R94" s="28"/>
      <c r="S94" s="28"/>
      <c r="T94" s="28"/>
      <c r="U94" s="35"/>
      <c r="V94" s="28"/>
      <c r="W94" s="35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B94" s="43">
        <f>AG84 &amp; " - " &amp;AI85</f>
      </c>
      <c r="DC94" s="43"/>
      <c r="DD94" s="43"/>
      <c r="DE94" s="43">
        <f>BE84 &amp; " - " &amp;BG85</f>
      </c>
      <c r="DF94" s="45"/>
      <c r="DG94" s="43"/>
      <c r="DH94" s="45"/>
      <c r="DI94" s="43">
        <f>CC84 &amp; " - " &amp;CE85</f>
      </c>
      <c r="DJ94" s="43"/>
      <c r="DK94" s="43"/>
    </row>
    <row r="95">
      <c r="C95" s="28"/>
      <c r="Q95" s="28"/>
      <c r="R95" s="28"/>
      <c r="S95" s="28"/>
      <c r="T95" s="28"/>
      <c r="U95" s="35"/>
      <c r="V95" s="28"/>
      <c r="W95" s="35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B95" s="43">
        <f>AG84&amp; " - " &amp;AK85</f>
      </c>
      <c r="DC95" s="44"/>
      <c r="DD95" s="44"/>
      <c r="DE95" s="43">
        <f>BE84 &amp; " - " &amp;BI85</f>
      </c>
      <c r="DF95" s="44"/>
      <c r="DG95" s="46"/>
      <c r="DH95" s="44"/>
      <c r="DI95" s="43">
        <f>CC84 &amp; " - " &amp;CG85</f>
      </c>
      <c r="DJ95" s="44"/>
      <c r="DK95" s="44"/>
    </row>
    <row r="96">
      <c r="C96" s="28"/>
      <c r="Q96" s="28"/>
      <c r="R96" s="28"/>
      <c r="S96" s="28"/>
      <c r="T96" s="28"/>
      <c r="U96" s="35"/>
      <c r="V96" s="28"/>
      <c r="W96" s="35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B96" s="43">
        <f>AG84&amp; " - "&amp;AM85</f>
      </c>
      <c r="DC96" s="44"/>
      <c r="DD96" s="44"/>
      <c r="DE96" s="43">
        <f>BE84 &amp; " - " &amp;BK85</f>
      </c>
      <c r="DF96" s="44"/>
      <c r="DG96" s="46"/>
      <c r="DH96" s="44"/>
      <c r="DI96" s="43">
        <f>CC84 &amp; " - " &amp; CI85</f>
      </c>
      <c r="DJ96" s="44"/>
      <c r="DK96" s="44"/>
    </row>
    <row r="97">
      <c r="C97" s="28"/>
      <c r="Q97" s="28"/>
      <c r="R97" s="28"/>
      <c r="S97" s="28"/>
      <c r="T97" s="28"/>
      <c r="U97" s="35"/>
      <c r="V97" s="28"/>
      <c r="W97" s="35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B97" s="47"/>
      <c r="DC97" s="47"/>
      <c r="DD97" s="47"/>
      <c r="DE97" s="47"/>
      <c r="DF97" s="47"/>
    </row>
    <row r="98">
      <c r="C98" s="28"/>
      <c r="Q98" s="28"/>
      <c r="R98" s="28"/>
      <c r="S98" s="28"/>
      <c r="T98" s="28"/>
      <c r="U98" s="35"/>
      <c r="V98" s="28"/>
      <c r="W98" s="35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</row>
    <row r="99">
      <c r="C99" s="28"/>
      <c r="Q99" s="28"/>
      <c r="R99" s="28"/>
      <c r="S99" s="28"/>
      <c r="T99" s="28"/>
      <c r="U99" s="35"/>
      <c r="V99" s="28"/>
      <c r="W99" s="35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</row>
    <row r="100">
      <c r="C100" s="28"/>
      <c r="Q100" s="28"/>
      <c r="R100" s="28"/>
      <c r="S100" s="28"/>
      <c r="T100" s="28"/>
      <c r="U100" s="35"/>
      <c r="V100" s="28"/>
      <c r="W100" s="35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</row>
    <row r="101">
      <c r="C101" s="28"/>
      <c r="Q101" s="28"/>
      <c r="R101" s="28"/>
      <c r="S101" s="28"/>
      <c r="T101" s="28"/>
      <c r="U101" s="35"/>
      <c r="V101" s="28"/>
      <c r="W101" s="35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</row>
    <row r="102">
      <c r="C102" s="28"/>
      <c r="Q102" s="28"/>
      <c r="R102" s="28"/>
      <c r="S102" s="28"/>
      <c r="T102" s="28"/>
      <c r="U102" s="35"/>
      <c r="V102" s="28"/>
      <c r="W102" s="35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</row>
    <row r="103">
      <c r="C103" s="28"/>
      <c r="Q103" s="28"/>
      <c r="R103" s="28"/>
      <c r="S103" s="28"/>
      <c r="T103" s="28"/>
      <c r="U103" s="35"/>
      <c r="V103" s="28"/>
      <c r="W103" s="35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</row>
    <row r="104">
      <c r="C104" s="28"/>
      <c r="Q104" s="28"/>
      <c r="R104" s="28"/>
      <c r="S104" s="28"/>
      <c r="T104" s="28"/>
      <c r="U104" s="35"/>
      <c r="V104" s="28"/>
      <c r="W104" s="35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</row>
    <row r="105">
      <c r="C105" s="28"/>
      <c r="Q105" s="28"/>
      <c r="R105" s="28"/>
      <c r="S105" s="28"/>
      <c r="T105" s="28"/>
      <c r="U105" s="35"/>
      <c r="V105" s="28"/>
      <c r="W105" s="35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</row>
    <row r="106">
      <c r="C106" s="28"/>
      <c r="Q106" s="28"/>
      <c r="R106" s="28"/>
      <c r="S106" s="28"/>
      <c r="T106" s="28"/>
      <c r="U106" s="35"/>
      <c r="V106" s="28"/>
      <c r="W106" s="35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38"/>
      <c r="AU106" s="3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</row>
    <row r="107">
      <c r="C107" s="28"/>
      <c r="Q107" s="28"/>
      <c r="R107" s="28"/>
      <c r="S107" s="28"/>
      <c r="T107" s="28"/>
      <c r="U107" s="35"/>
      <c r="V107" s="28"/>
      <c r="W107" s="35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</row>
    <row r="108">
      <c r="B108" s="0" t="s">
        <v>39</v>
      </c>
      <c r="C108" s="28"/>
      <c r="Q108" s="28"/>
      <c r="R108" s="28"/>
      <c r="S108" s="28"/>
      <c r="T108" s="28"/>
      <c r="U108" s="35"/>
      <c r="V108" s="28"/>
      <c r="W108" s="35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</row>
    <row r="109">
      <c r="C109" s="28"/>
      <c r="Q109" s="28"/>
      <c r="R109" s="28"/>
      <c r="S109" s="28"/>
      <c r="T109" s="28"/>
      <c r="U109" s="35"/>
      <c r="V109" s="28"/>
      <c r="W109" s="35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</row>
    <row r="110">
      <c r="B110" s="9" t="s">
        <v>60</v>
      </c>
      <c r="C110" s="28">
        <v>0</v>
      </c>
      <c r="Q110" s="28"/>
      <c r="R110" s="28"/>
      <c r="S110" s="28"/>
      <c r="T110" s="28"/>
      <c r="U110" s="35"/>
      <c r="V110" s="28"/>
      <c r="W110" s="35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</row>
    <row r="111">
      <c r="B111" s="9" t="s">
        <v>49</v>
      </c>
      <c r="C111" s="28">
        <v>0</v>
      </c>
      <c r="Q111" s="28"/>
      <c r="R111" s="28"/>
      <c r="S111" s="28"/>
      <c r="T111" s="28"/>
      <c r="U111" s="35"/>
      <c r="V111" s="28"/>
      <c r="W111" s="35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</row>
    <row r="112">
      <c r="B112" s="9" t="s">
        <v>50</v>
      </c>
      <c r="C112" s="28">
        <v>0</v>
      </c>
      <c r="Q112" s="28"/>
      <c r="R112" s="28"/>
      <c r="S112" s="28"/>
      <c r="T112" s="28"/>
      <c r="U112" s="35"/>
      <c r="V112" s="28"/>
      <c r="W112" s="35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</row>
    <row r="113">
      <c r="B113" s="9" t="s">
        <v>51</v>
      </c>
      <c r="C113" s="28">
        <v>0</v>
      </c>
      <c r="Q113" s="28"/>
      <c r="R113" s="28"/>
      <c r="S113" s="28"/>
      <c r="T113" s="28"/>
      <c r="U113" s="35"/>
      <c r="V113" s="28"/>
      <c r="W113" s="35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</row>
    <row r="114">
      <c r="B114" s="9" t="s">
        <v>26</v>
      </c>
      <c r="C114" s="28">
        <v>0</v>
      </c>
      <c r="Q114" s="28"/>
      <c r="R114" s="28"/>
      <c r="S114" s="28"/>
      <c r="T114" s="28"/>
      <c r="U114" s="35"/>
      <c r="V114" s="28"/>
      <c r="W114" s="35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</row>
    <row r="115">
      <c r="B115" s="9" t="s">
        <v>52</v>
      </c>
      <c r="C115" s="28">
        <v>0</v>
      </c>
      <c r="Q115" s="28"/>
      <c r="R115" s="28"/>
      <c r="S115" s="28"/>
      <c r="T115" s="28"/>
      <c r="U115" s="35"/>
      <c r="V115" s="28"/>
      <c r="W115" s="35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</row>
    <row r="116">
      <c r="C116" s="28"/>
      <c r="Q116" s="28"/>
      <c r="R116" s="28"/>
      <c r="S116" s="28"/>
      <c r="T116" s="28"/>
      <c r="U116" s="35"/>
      <c r="V116" s="28"/>
      <c r="W116" s="35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</row>
    <row r="117">
      <c r="C117" s="28"/>
      <c r="Q117" s="28"/>
      <c r="R117" s="28"/>
      <c r="S117" s="28"/>
      <c r="T117" s="28"/>
      <c r="U117" s="35"/>
      <c r="V117" s="28"/>
      <c r="W117" s="35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</row>
    <row r="118">
      <c r="C118" s="28"/>
      <c r="Q118" s="28"/>
      <c r="R118" s="28"/>
      <c r="S118" s="28"/>
      <c r="T118" s="28"/>
      <c r="U118" s="35"/>
      <c r="V118" s="28"/>
      <c r="W118" s="35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</row>
    <row r="119">
      <c r="C119" s="28"/>
      <c r="Q119" s="28"/>
      <c r="R119" s="28"/>
      <c r="S119" s="28"/>
      <c r="T119" s="28"/>
      <c r="U119" s="35"/>
      <c r="V119" s="28"/>
      <c r="W119" s="35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</row>
    <row r="120">
      <c r="C120" s="28"/>
      <c r="Q120" s="28"/>
      <c r="R120" s="28"/>
      <c r="S120" s="28"/>
      <c r="T120" s="28"/>
      <c r="U120" s="35"/>
      <c r="V120" s="28"/>
      <c r="W120" s="35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</row>
    <row r="121">
      <c r="C121" s="28"/>
      <c r="Q121" s="28"/>
      <c r="R121" s="28"/>
      <c r="S121" s="28"/>
      <c r="T121" s="28"/>
      <c r="U121" s="35"/>
      <c r="V121" s="28"/>
      <c r="W121" s="35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</row>
    <row r="122">
      <c r="C122" s="28"/>
      <c r="Q122" s="28"/>
      <c r="R122" s="28"/>
      <c r="S122" s="28"/>
      <c r="T122" s="28"/>
      <c r="U122" s="35"/>
      <c r="V122" s="28"/>
      <c r="W122" s="35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</row>
    <row r="123">
      <c r="C123" s="28"/>
      <c r="Q123" s="28"/>
      <c r="R123" s="28"/>
      <c r="S123" s="28"/>
      <c r="T123" s="28"/>
      <c r="U123" s="35"/>
      <c r="V123" s="28"/>
      <c r="W123" s="35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</row>
    <row r="124">
      <c r="C124" s="28"/>
      <c r="Q124" s="28"/>
      <c r="R124" s="28"/>
      <c r="S124" s="28"/>
      <c r="T124" s="28"/>
      <c r="U124" s="35"/>
      <c r="V124" s="28"/>
      <c r="W124" s="35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</row>
    <row r="125">
      <c r="C125" s="28"/>
      <c r="Q125" s="28"/>
      <c r="R125" s="28"/>
      <c r="S125" s="28"/>
      <c r="T125" s="28"/>
      <c r="U125" s="35"/>
      <c r="V125" s="28"/>
      <c r="W125" s="35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</row>
    <row r="126">
      <c r="C126" s="28"/>
      <c r="Q126" s="28"/>
      <c r="R126" s="28"/>
      <c r="S126" s="28"/>
      <c r="T126" s="28"/>
      <c r="U126" s="35"/>
      <c r="V126" s="28"/>
      <c r="W126" s="35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</row>
    <row r="127">
      <c r="C127" s="28"/>
      <c r="Q127" s="28"/>
      <c r="R127" s="28"/>
      <c r="S127" s="28"/>
      <c r="T127" s="28"/>
      <c r="U127" s="35"/>
      <c r="V127" s="28"/>
      <c r="W127" s="35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</row>
    <row r="128">
      <c r="C128" s="28"/>
      <c r="Q128" s="28"/>
      <c r="R128" s="28"/>
      <c r="S128" s="28"/>
      <c r="T128" s="28"/>
      <c r="U128" s="35"/>
      <c r="V128" s="28"/>
      <c r="W128" s="35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</row>
    <row r="129">
      <c r="C129" s="28"/>
      <c r="Q129" s="28"/>
      <c r="R129" s="28"/>
      <c r="S129" s="28"/>
      <c r="T129" s="28"/>
      <c r="U129" s="35"/>
      <c r="V129" s="28"/>
      <c r="W129" s="35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</row>
    <row r="130">
      <c r="B130" s="0" t="s">
        <v>40</v>
      </c>
      <c r="C130" s="28"/>
      <c r="Q130" s="28"/>
      <c r="R130" s="28"/>
      <c r="S130" s="28"/>
      <c r="T130" s="28"/>
      <c r="U130" s="35"/>
      <c r="V130" s="28"/>
      <c r="W130" s="35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</row>
    <row r="131">
      <c r="C131" s="28"/>
      <c r="Q131" s="28"/>
      <c r="R131" s="28"/>
      <c r="S131" s="28"/>
      <c r="T131" s="28"/>
      <c r="U131" s="35"/>
      <c r="V131" s="28"/>
      <c r="W131" s="35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</row>
    <row r="132">
      <c r="B132" s="9" t="s">
        <v>60</v>
      </c>
      <c r="C132" s="28">
        <v>0</v>
      </c>
      <c r="Q132" s="28"/>
      <c r="R132" s="28"/>
      <c r="S132" s="28"/>
      <c r="T132" s="28"/>
      <c r="U132" s="35"/>
      <c r="V132" s="28"/>
      <c r="W132" s="35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>
      <c r="B133" s="9" t="s">
        <v>49</v>
      </c>
      <c r="C133" s="28">
        <v>0</v>
      </c>
      <c r="Q133" s="28"/>
      <c r="R133" s="28"/>
      <c r="S133" s="28"/>
      <c r="T133" s="28"/>
      <c r="U133" s="35"/>
      <c r="V133" s="28"/>
      <c r="W133" s="35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</row>
    <row r="134">
      <c r="B134" s="9" t="s">
        <v>50</v>
      </c>
      <c r="C134" s="28">
        <v>0</v>
      </c>
      <c r="Q134" s="28"/>
      <c r="R134" s="28"/>
      <c r="S134" s="28"/>
      <c r="T134" s="28"/>
      <c r="U134" s="35"/>
      <c r="V134" s="28"/>
      <c r="W134" s="35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</row>
    <row r="135">
      <c r="B135" s="9" t="s">
        <v>51</v>
      </c>
      <c r="C135" s="28">
        <v>0</v>
      </c>
      <c r="Q135" s="28"/>
      <c r="R135" s="28"/>
      <c r="S135" s="28"/>
      <c r="T135" s="28"/>
      <c r="U135" s="35"/>
      <c r="V135" s="28"/>
      <c r="W135" s="35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</row>
    <row r="136">
      <c r="B136" s="9" t="s">
        <v>26</v>
      </c>
      <c r="C136" s="28">
        <v>0</v>
      </c>
      <c r="Q136" s="28"/>
      <c r="R136" s="28"/>
      <c r="S136" s="28"/>
      <c r="T136" s="28"/>
      <c r="U136" s="35"/>
      <c r="V136" s="28"/>
      <c r="W136" s="35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</row>
    <row r="137">
      <c r="B137" s="9" t="s">
        <v>52</v>
      </c>
      <c r="C137" s="28">
        <v>0</v>
      </c>
      <c r="Q137" s="28"/>
      <c r="R137" s="28"/>
      <c r="S137" s="28"/>
      <c r="T137" s="28"/>
      <c r="U137" s="35"/>
      <c r="V137" s="28"/>
      <c r="W137" s="35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</row>
    <row r="138">
      <c r="C138" s="28"/>
      <c r="Q138" s="28"/>
      <c r="R138" s="28"/>
      <c r="S138" s="28"/>
      <c r="T138" s="28"/>
      <c r="U138" s="35"/>
      <c r="V138" s="28"/>
      <c r="W138" s="35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</row>
    <row r="139">
      <c r="C139" s="28"/>
      <c r="Q139" s="28"/>
      <c r="R139" s="28"/>
      <c r="S139" s="28"/>
      <c r="T139" s="28"/>
      <c r="U139" s="35"/>
      <c r="V139" s="28"/>
      <c r="W139" s="35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</row>
    <row r="140">
      <c r="C140" s="28"/>
      <c r="Q140" s="28"/>
      <c r="R140" s="28"/>
      <c r="S140" s="28"/>
      <c r="T140" s="28"/>
      <c r="U140" s="35"/>
      <c r="V140" s="28"/>
      <c r="W140" s="35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</row>
    <row r="141">
      <c r="C141" s="28"/>
      <c r="Q141" s="28"/>
      <c r="R141" s="28"/>
      <c r="S141" s="28"/>
      <c r="T141" s="28"/>
      <c r="U141" s="35"/>
      <c r="V141" s="28"/>
      <c r="W141" s="35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</row>
    <row r="142">
      <c r="C142" s="28"/>
      <c r="Q142" s="28"/>
      <c r="R142" s="28"/>
      <c r="S142" s="28"/>
      <c r="T142" s="28"/>
      <c r="U142" s="35"/>
      <c r="V142" s="28"/>
      <c r="W142" s="35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</row>
    <row r="143">
      <c r="C143" s="28"/>
      <c r="Q143" s="28"/>
      <c r="R143" s="28"/>
      <c r="S143" s="28"/>
      <c r="T143" s="28"/>
      <c r="U143" s="35"/>
      <c r="V143" s="28"/>
      <c r="W143" s="35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</row>
    <row r="144">
      <c r="C144" s="28"/>
      <c r="Q144" s="28"/>
      <c r="R144" s="28"/>
      <c r="S144" s="28"/>
      <c r="T144" s="28"/>
      <c r="U144" s="35"/>
      <c r="V144" s="28"/>
      <c r="W144" s="35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</row>
    <row r="145">
      <c r="C145" s="28"/>
      <c r="Q145" s="28"/>
      <c r="R145" s="28"/>
      <c r="S145" s="28"/>
      <c r="T145" s="28"/>
      <c r="U145" s="35"/>
      <c r="V145" s="28"/>
      <c r="W145" s="35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</row>
    <row r="146">
      <c r="C146" s="28"/>
      <c r="Q146" s="28"/>
      <c r="R146" s="28"/>
      <c r="S146" s="28"/>
      <c r="T146" s="28"/>
      <c r="U146" s="35"/>
      <c r="V146" s="28"/>
      <c r="W146" s="35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</row>
    <row r="147">
      <c r="C147" s="28"/>
      <c r="Q147" s="28"/>
      <c r="R147" s="28"/>
      <c r="S147" s="28"/>
      <c r="T147" s="28"/>
      <c r="U147" s="35"/>
      <c r="V147" s="28"/>
      <c r="W147" s="35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</row>
    <row r="148">
      <c r="C148" s="28"/>
      <c r="Q148" s="28"/>
      <c r="R148" s="28"/>
      <c r="S148" s="28"/>
      <c r="T148" s="28"/>
      <c r="U148" s="35"/>
      <c r="V148" s="28"/>
      <c r="W148" s="35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</row>
    <row r="149">
      <c r="C149" s="28"/>
      <c r="Q149" s="28"/>
      <c r="R149" s="28"/>
      <c r="S149" s="28"/>
      <c r="T149" s="28"/>
      <c r="U149" s="35"/>
      <c r="V149" s="28"/>
      <c r="W149" s="35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</row>
    <row r="150">
      <c r="C150" s="28"/>
      <c r="Q150" s="28"/>
      <c r="R150" s="28"/>
      <c r="S150" s="28"/>
      <c r="T150" s="28"/>
      <c r="U150" s="35"/>
      <c r="V150" s="28"/>
      <c r="W150" s="35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</row>
    <row r="151">
      <c r="C151" s="28"/>
      <c r="Q151" s="28"/>
      <c r="R151" s="28"/>
      <c r="S151" s="28"/>
      <c r="T151" s="28"/>
      <c r="U151" s="35"/>
      <c r="V151" s="28"/>
      <c r="W151" s="35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</row>
    <row r="152">
      <c r="B152" s="0" t="s">
        <v>42</v>
      </c>
      <c r="C152" s="28"/>
      <c r="Q152" s="28"/>
      <c r="R152" s="28"/>
      <c r="S152" s="28"/>
      <c r="T152" s="28"/>
      <c r="U152" s="35"/>
      <c r="V152" s="28"/>
      <c r="W152" s="35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</row>
    <row r="153">
      <c r="C153" s="28"/>
      <c r="Q153" s="28"/>
      <c r="R153" s="28"/>
      <c r="S153" s="28"/>
      <c r="T153" s="28"/>
      <c r="U153" s="35"/>
      <c r="V153" s="28"/>
      <c r="W153" s="35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</row>
    <row r="154">
      <c r="B154" s="9" t="s">
        <v>60</v>
      </c>
      <c r="C154" s="28">
        <v>0</v>
      </c>
      <c r="Q154" s="28"/>
      <c r="R154" s="28"/>
      <c r="S154" s="28"/>
      <c r="T154" s="28"/>
      <c r="U154" s="35"/>
      <c r="V154" s="28"/>
      <c r="W154" s="35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</row>
    <row r="155">
      <c r="B155" s="9" t="s">
        <v>49</v>
      </c>
      <c r="C155" s="28">
        <v>0</v>
      </c>
      <c r="Q155" s="28"/>
      <c r="R155" s="28"/>
      <c r="S155" s="28"/>
      <c r="T155" s="28"/>
      <c r="U155" s="35"/>
      <c r="V155" s="28"/>
      <c r="W155" s="35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</row>
    <row r="156">
      <c r="B156" s="9" t="s">
        <v>50</v>
      </c>
      <c r="C156" s="28">
        <v>0</v>
      </c>
      <c r="Q156" s="28"/>
      <c r="R156" s="28"/>
      <c r="S156" s="28"/>
      <c r="T156" s="28"/>
      <c r="U156" s="35"/>
      <c r="V156" s="28"/>
      <c r="W156" s="35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</row>
    <row r="157">
      <c r="B157" s="9" t="s">
        <v>51</v>
      </c>
      <c r="C157" s="28">
        <v>0</v>
      </c>
      <c r="Q157" s="28"/>
      <c r="R157" s="28"/>
      <c r="S157" s="28"/>
      <c r="T157" s="28"/>
      <c r="U157" s="35"/>
      <c r="V157" s="28"/>
      <c r="W157" s="35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</row>
    <row r="158">
      <c r="B158" s="9" t="s">
        <v>26</v>
      </c>
      <c r="C158" s="28">
        <v>0</v>
      </c>
      <c r="Q158" s="28"/>
      <c r="R158" s="28"/>
      <c r="S158" s="28"/>
      <c r="T158" s="28"/>
      <c r="U158" s="35"/>
      <c r="V158" s="28"/>
      <c r="W158" s="35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</row>
    <row r="159">
      <c r="B159" s="9" t="s">
        <v>52</v>
      </c>
      <c r="C159" s="28">
        <v>0</v>
      </c>
      <c r="Q159" s="28"/>
      <c r="R159" s="28"/>
      <c r="S159" s="28"/>
      <c r="T159" s="28"/>
      <c r="U159" s="35"/>
      <c r="V159" s="28"/>
      <c r="W159" s="35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</row>
    <row r="160">
      <c r="C160" s="28"/>
      <c r="Q160" s="28"/>
      <c r="R160" s="28"/>
      <c r="S160" s="28"/>
      <c r="T160" s="28"/>
      <c r="U160" s="35"/>
      <c r="V160" s="28"/>
      <c r="W160" s="35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</row>
    <row r="161">
      <c r="C161" s="28"/>
      <c r="Q161" s="28"/>
      <c r="R161" s="28"/>
      <c r="S161" s="28"/>
      <c r="T161" s="28"/>
      <c r="U161" s="35"/>
      <c r="V161" s="28"/>
      <c r="W161" s="35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</row>
    <row r="162">
      <c r="C162" s="28"/>
      <c r="Q162" s="28"/>
      <c r="R162" s="28"/>
      <c r="S162" s="28"/>
      <c r="T162" s="28"/>
      <c r="U162" s="35"/>
      <c r="V162" s="28"/>
      <c r="W162" s="35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</row>
    <row r="163">
      <c r="C163" s="28"/>
      <c r="Q163" s="28"/>
      <c r="R163" s="28"/>
      <c r="S163" s="28"/>
      <c r="T163" s="28"/>
      <c r="U163" s="35"/>
      <c r="V163" s="28"/>
      <c r="W163" s="35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</row>
    <row r="164">
      <c r="C164" s="28"/>
      <c r="Q164" s="28"/>
      <c r="R164" s="28"/>
      <c r="S164" s="28"/>
      <c r="T164" s="28"/>
      <c r="U164" s="35"/>
      <c r="V164" s="28"/>
      <c r="W164" s="35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</row>
    <row r="165">
      <c r="C165" s="28"/>
      <c r="Q165" s="28"/>
      <c r="R165" s="28"/>
      <c r="S165" s="28"/>
      <c r="T165" s="28"/>
      <c r="U165" s="35"/>
      <c r="V165" s="28"/>
      <c r="W165" s="35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</row>
    <row r="166">
      <c r="C166" s="28"/>
      <c r="Q166" s="28"/>
      <c r="R166" s="28"/>
      <c r="S166" s="28"/>
      <c r="T166" s="28"/>
      <c r="U166" s="35"/>
      <c r="V166" s="28"/>
      <c r="W166" s="35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</row>
    <row r="167">
      <c r="C167" s="28"/>
      <c r="Q167" s="28"/>
      <c r="R167" s="28"/>
      <c r="S167" s="28"/>
      <c r="T167" s="28"/>
      <c r="U167" s="35"/>
      <c r="V167" s="28"/>
      <c r="W167" s="35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</row>
    <row r="168">
      <c r="C168" s="28"/>
      <c r="Q168" s="28"/>
      <c r="R168" s="28"/>
      <c r="S168" s="28"/>
      <c r="T168" s="28"/>
      <c r="U168" s="35"/>
      <c r="V168" s="28"/>
      <c r="W168" s="35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</row>
    <row r="169">
      <c r="C169" s="28"/>
      <c r="Q169" s="28"/>
      <c r="R169" s="28"/>
      <c r="S169" s="28"/>
      <c r="T169" s="28"/>
      <c r="U169" s="35"/>
      <c r="V169" s="28"/>
      <c r="W169" s="35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</row>
    <row r="170">
      <c r="C170" s="28"/>
      <c r="Q170" s="28"/>
      <c r="R170" s="28"/>
      <c r="S170" s="28"/>
      <c r="T170" s="28"/>
      <c r="U170" s="35"/>
      <c r="V170" s="28"/>
      <c r="W170" s="35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</row>
    <row r="171">
      <c r="C171" s="28"/>
      <c r="Q171" s="28"/>
      <c r="R171" s="28"/>
      <c r="S171" s="28"/>
      <c r="T171" s="28"/>
      <c r="U171" s="35"/>
      <c r="V171" s="28"/>
      <c r="W171" s="35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</row>
    <row r="172">
      <c r="C172" s="28"/>
      <c r="Q172" s="28"/>
      <c r="R172" s="28"/>
      <c r="S172" s="28"/>
      <c r="T172" s="28"/>
      <c r="U172" s="35"/>
      <c r="V172" s="28"/>
      <c r="W172" s="35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</row>
    <row r="173">
      <c r="C173" s="28"/>
      <c r="Q173" s="28"/>
      <c r="R173" s="28"/>
      <c r="S173" s="28"/>
      <c r="T173" s="28"/>
      <c r="U173" s="35"/>
      <c r="V173" s="28"/>
      <c r="W173" s="35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</row>
    <row r="174">
      <c r="B174" s="0" t="s">
        <v>44</v>
      </c>
      <c r="C174" s="28"/>
      <c r="Q174" s="31"/>
      <c r="R174" s="28"/>
      <c r="S174" s="28"/>
      <c r="T174" s="28"/>
      <c r="U174" s="35"/>
      <c r="V174" s="28"/>
      <c r="W174" s="35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</row>
    <row r="175">
      <c r="C175" s="28"/>
      <c r="Q175" s="28"/>
      <c r="R175" s="28"/>
      <c r="S175" s="28"/>
      <c r="T175" s="28"/>
      <c r="U175" s="35"/>
      <c r="V175" s="28"/>
      <c r="W175" s="35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</row>
    <row r="176">
      <c r="B176" s="9" t="s">
        <v>60</v>
      </c>
      <c r="C176" s="28">
        <v>0.009</v>
      </c>
      <c r="Q176" s="28"/>
      <c r="R176" s="28"/>
      <c r="S176" s="28"/>
      <c r="T176" s="28"/>
      <c r="U176" s="35"/>
      <c r="V176" s="28"/>
      <c r="W176" s="35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</row>
    <row r="177">
      <c r="B177" s="9" t="s">
        <v>49</v>
      </c>
      <c r="C177" s="28">
        <v>0</v>
      </c>
      <c r="Q177" s="28"/>
      <c r="R177" s="28"/>
      <c r="S177" s="28"/>
      <c r="T177" s="28"/>
      <c r="U177" s="35"/>
      <c r="V177" s="28"/>
      <c r="W177" s="35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</row>
    <row r="178">
      <c r="B178" s="9" t="s">
        <v>50</v>
      </c>
      <c r="C178" s="28">
        <v>0</v>
      </c>
      <c r="Q178" s="28"/>
      <c r="R178" s="28"/>
      <c r="S178" s="28"/>
      <c r="T178" s="28"/>
      <c r="U178" s="35"/>
      <c r="V178" s="28"/>
      <c r="W178" s="35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</row>
    <row r="179">
      <c r="B179" s="9" t="s">
        <v>51</v>
      </c>
      <c r="C179" s="28">
        <v>0.00124</v>
      </c>
      <c r="Q179" s="28"/>
      <c r="R179" s="28"/>
      <c r="S179" s="28"/>
      <c r="T179" s="28"/>
      <c r="U179" s="35"/>
      <c r="V179" s="28"/>
      <c r="W179" s="35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</row>
    <row r="180">
      <c r="B180" s="9" t="s">
        <v>26</v>
      </c>
      <c r="C180" s="28">
        <v>0</v>
      </c>
      <c r="Q180" s="28"/>
      <c r="R180" s="28"/>
      <c r="S180" s="28"/>
      <c r="T180" s="28"/>
      <c r="U180" s="35"/>
      <c r="V180" s="28"/>
      <c r="W180" s="35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</row>
    <row r="181">
      <c r="B181" s="9" t="s">
        <v>52</v>
      </c>
      <c r="C181" s="28">
        <v>0.01024</v>
      </c>
      <c r="Q181" s="28"/>
      <c r="R181" s="28"/>
      <c r="S181" s="28"/>
      <c r="T181" s="28"/>
      <c r="U181" s="35"/>
      <c r="V181" s="28"/>
      <c r="W181" s="35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</row>
    <row r="182">
      <c r="C182" s="28"/>
      <c r="Q182" s="28"/>
      <c r="R182" s="28"/>
      <c r="S182" s="28"/>
      <c r="T182" s="28"/>
      <c r="U182" s="35"/>
      <c r="V182" s="28"/>
      <c r="W182" s="35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</row>
    <row r="183">
      <c r="C183" s="28"/>
      <c r="Q183" s="28"/>
      <c r="R183" s="28"/>
      <c r="S183" s="28"/>
      <c r="T183" s="28"/>
      <c r="U183" s="35"/>
      <c r="V183" s="28"/>
      <c r="W183" s="35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</row>
    <row r="184">
      <c r="C184" s="28"/>
      <c r="Q184" s="28"/>
      <c r="R184" s="28"/>
      <c r="S184" s="28"/>
      <c r="T184" s="28"/>
      <c r="U184" s="35"/>
      <c r="V184" s="28"/>
      <c r="W184" s="35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</row>
    <row r="185">
      <c r="C185" s="28"/>
      <c r="Q185" s="28"/>
      <c r="R185" s="28"/>
      <c r="S185" s="28"/>
      <c r="T185" s="28"/>
      <c r="U185" s="35"/>
      <c r="V185" s="28"/>
      <c r="W185" s="35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</row>
    <row r="186">
      <c r="C186" s="28"/>
      <c r="Q186" s="28"/>
      <c r="R186" s="28"/>
      <c r="S186" s="28"/>
      <c r="T186" s="28"/>
      <c r="U186" s="35"/>
      <c r="V186" s="28"/>
      <c r="W186" s="35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</row>
    <row r="187">
      <c r="C187" s="28"/>
      <c r="Q187" s="28"/>
      <c r="R187" s="28"/>
      <c r="S187" s="28"/>
      <c r="T187" s="28"/>
      <c r="U187" s="35"/>
      <c r="V187" s="28"/>
      <c r="W187" s="35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</row>
    <row r="188">
      <c r="C188" s="28"/>
      <c r="Q188" s="28"/>
      <c r="R188" s="28"/>
      <c r="S188" s="28"/>
      <c r="T188" s="28"/>
      <c r="U188" s="35"/>
      <c r="V188" s="28"/>
      <c r="W188" s="35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</row>
    <row r="189">
      <c r="C189" s="28"/>
      <c r="Q189" s="28"/>
      <c r="R189" s="28"/>
      <c r="S189" s="28"/>
      <c r="T189" s="28"/>
      <c r="U189" s="35"/>
      <c r="V189" s="28"/>
      <c r="W189" s="35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</row>
    <row r="190">
      <c r="C190" s="28"/>
      <c r="Q190" s="28"/>
      <c r="R190" s="28"/>
      <c r="S190" s="28"/>
      <c r="T190" s="28"/>
      <c r="U190" s="35"/>
      <c r="V190" s="28"/>
      <c r="W190" s="35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</row>
    <row r="191">
      <c r="C191" s="28"/>
      <c r="Q191" s="28"/>
      <c r="R191" s="28"/>
      <c r="S191" s="28"/>
      <c r="T191" s="28"/>
      <c r="U191" s="35"/>
      <c r="V191" s="28"/>
      <c r="W191" s="35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</row>
    <row r="192">
      <c r="C192" s="28"/>
      <c r="Q192" s="28"/>
      <c r="R192" s="28"/>
      <c r="S192" s="28"/>
      <c r="T192" s="28"/>
      <c r="U192" s="35"/>
      <c r="V192" s="28"/>
      <c r="W192" s="35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</row>
    <row r="193">
      <c r="C193" s="28"/>
      <c r="Q193" s="28"/>
      <c r="R193" s="28"/>
      <c r="S193" s="28"/>
      <c r="T193" s="28"/>
      <c r="U193" s="35"/>
      <c r="V193" s="28"/>
      <c r="W193" s="35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</row>
    <row r="194">
      <c r="C194" s="28"/>
      <c r="Q194" s="28"/>
      <c r="R194" s="28"/>
      <c r="S194" s="28"/>
      <c r="T194" s="28"/>
      <c r="U194" s="35"/>
      <c r="V194" s="28"/>
      <c r="W194" s="35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</row>
    <row r="195">
      <c r="C195" s="28"/>
      <c r="Q195" s="28"/>
      <c r="R195" s="28"/>
      <c r="S195" s="28"/>
      <c r="T195" s="28"/>
      <c r="U195" s="35"/>
      <c r="V195" s="28"/>
      <c r="W195" s="35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</row>
    <row r="196">
      <c r="B196" s="0" t="s">
        <v>45</v>
      </c>
      <c r="C196" s="28"/>
      <c r="Q196" s="31"/>
      <c r="R196" s="28"/>
      <c r="S196" s="28"/>
      <c r="T196" s="28"/>
      <c r="U196" s="35"/>
      <c r="V196" s="28"/>
      <c r="W196" s="35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</row>
    <row r="197">
      <c r="C197" s="28"/>
      <c r="Q197" s="31"/>
      <c r="R197" s="28"/>
      <c r="S197" s="28"/>
      <c r="T197" s="28"/>
      <c r="U197" s="35"/>
      <c r="V197" s="28"/>
      <c r="W197" s="35"/>
      <c r="X197" s="48"/>
      <c r="Y197" s="35"/>
      <c r="Z197" s="28"/>
      <c r="AA197" s="28"/>
      <c r="AB197" s="28"/>
      <c r="AC197" s="28"/>
      <c r="AD197" s="28"/>
      <c r="AE197" s="31"/>
      <c r="AF197" s="35"/>
      <c r="AG197" s="28"/>
      <c r="AH197" s="28"/>
      <c r="AI197" s="28"/>
      <c r="AJ197" s="28"/>
      <c r="AK197" s="28"/>
      <c r="AL197" s="31"/>
      <c r="AM197" s="28"/>
      <c r="AN197" s="28"/>
      <c r="AO197" s="28"/>
      <c r="AP197" s="28"/>
      <c r="AQ197" s="28"/>
      <c r="AR197" s="28"/>
      <c r="AS197" s="31"/>
      <c r="AT197" s="28"/>
      <c r="AU197" s="28"/>
      <c r="AV197" s="28"/>
      <c r="AW197" s="28"/>
      <c r="AX197" s="28"/>
      <c r="AY197" s="28"/>
      <c r="AZ197" s="31"/>
      <c r="BA197" s="28"/>
      <c r="BB197" s="28"/>
      <c r="BC197" s="28"/>
      <c r="BD197" s="28"/>
      <c r="BE197" s="28"/>
      <c r="BF197" s="28"/>
      <c r="BG197" s="31"/>
      <c r="BH197" s="28"/>
      <c r="BI197" s="28"/>
      <c r="BJ197" s="28"/>
      <c r="BK197" s="28"/>
      <c r="BL197" s="28"/>
      <c r="BM197" s="28"/>
      <c r="BN197" s="31"/>
      <c r="BO197" s="28"/>
      <c r="BP197" s="28"/>
      <c r="BQ197" s="28"/>
      <c r="BR197" s="28"/>
      <c r="BS197" s="28"/>
      <c r="BT197" s="28"/>
      <c r="BU197" s="31"/>
      <c r="BV197" s="28"/>
      <c r="BW197" s="28"/>
      <c r="BX197" s="28"/>
      <c r="BY197" s="28"/>
      <c r="BZ197" s="28"/>
      <c r="CA197" s="28"/>
      <c r="CB197" s="31"/>
      <c r="CC197" s="28"/>
      <c r="CD197" s="28"/>
      <c r="CE197" s="28"/>
      <c r="CF197" s="28"/>
      <c r="CG197" s="28"/>
      <c r="CH197" s="28"/>
      <c r="CI197" s="31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</row>
    <row r="198">
      <c r="B198" s="9" t="s">
        <v>60</v>
      </c>
      <c r="C198" s="28">
        <v>0</v>
      </c>
      <c r="Q198" s="28"/>
      <c r="R198" s="28"/>
      <c r="S198" s="28"/>
      <c r="T198" s="28"/>
      <c r="U198" s="35"/>
      <c r="V198" s="28"/>
      <c r="W198" s="28"/>
      <c r="X198" s="28" t="s">
        <v>61</v>
      </c>
      <c r="Y198" s="28">
        <v>17</v>
      </c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</row>
    <row r="199">
      <c r="B199" s="9" t="s">
        <v>49</v>
      </c>
      <c r="C199" s="28">
        <v>0</v>
      </c>
      <c r="Q199" s="28"/>
      <c r="R199" s="28"/>
      <c r="S199" s="28"/>
      <c r="T199" s="28"/>
      <c r="U199" s="28"/>
      <c r="V199" s="28"/>
      <c r="W199" s="28"/>
      <c r="X199" s="28" t="s">
        <v>27</v>
      </c>
      <c r="Y199" s="28">
        <v>17</v>
      </c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</row>
    <row r="200">
      <c r="B200" s="9" t="s">
        <v>50</v>
      </c>
      <c r="C200" s="28"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</row>
    <row r="201">
      <c r="B201" s="9" t="s">
        <v>51</v>
      </c>
      <c r="C201" s="28">
        <v>0</v>
      </c>
    </row>
    <row r="202">
      <c r="B202" s="9" t="s">
        <v>26</v>
      </c>
      <c r="C202" s="28">
        <v>0</v>
      </c>
    </row>
    <row r="203">
      <c r="B203" s="9" t="s">
        <v>52</v>
      </c>
      <c r="C203" s="28">
        <v>0</v>
      </c>
    </row>
    <row r="204">
      <c r="C204" s="28"/>
    </row>
    <row r="205">
      <c r="C205" s="28"/>
    </row>
    <row r="206">
      <c r="C206" s="28"/>
      <c r="Q206" s="28"/>
      <c r="AY206" s="0"/>
    </row>
    <row r="207">
      <c r="C207" s="28"/>
    </row>
    <row r="208">
      <c r="C208" s="28"/>
      <c r="BG208" s="0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B218" s="0" t="s">
        <v>46</v>
      </c>
      <c r="C218" s="28"/>
    </row>
    <row r="219">
      <c r="C219" s="28"/>
    </row>
    <row r="220">
      <c r="B220" s="9" t="s">
        <v>60</v>
      </c>
      <c r="C220" s="28">
        <v>0</v>
      </c>
    </row>
    <row r="221">
      <c r="B221" s="9" t="s">
        <v>49</v>
      </c>
      <c r="C221" s="28">
        <v>0</v>
      </c>
    </row>
    <row r="222">
      <c r="B222" s="9" t="s">
        <v>50</v>
      </c>
      <c r="C222" s="28">
        <v>0</v>
      </c>
    </row>
    <row r="223">
      <c r="B223" s="9" t="s">
        <v>51</v>
      </c>
      <c r="C223" s="28">
        <v>0</v>
      </c>
    </row>
    <row r="224">
      <c r="B224" s="9" t="s">
        <v>26</v>
      </c>
      <c r="C224" s="28">
        <v>0</v>
      </c>
    </row>
    <row r="225">
      <c r="B225" s="9" t="s">
        <v>52</v>
      </c>
      <c r="C225" s="28">
        <v>0</v>
      </c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B240" s="0" t="s">
        <v>47</v>
      </c>
      <c r="C240" s="28"/>
    </row>
    <row r="241">
      <c r="C241" s="28"/>
    </row>
    <row r="242">
      <c r="B242" s="9" t="s">
        <v>60</v>
      </c>
      <c r="C242" s="28">
        <v>0</v>
      </c>
    </row>
    <row r="243">
      <c r="B243" s="9" t="s">
        <v>49</v>
      </c>
      <c r="C243" s="28">
        <v>0</v>
      </c>
    </row>
    <row r="244">
      <c r="B244" s="9" t="s">
        <v>50</v>
      </c>
      <c r="C244" s="28">
        <v>0</v>
      </c>
    </row>
    <row r="245">
      <c r="B245" s="9" t="s">
        <v>51</v>
      </c>
      <c r="C245" s="28">
        <v>0</v>
      </c>
    </row>
    <row r="246">
      <c r="B246" s="9" t="s">
        <v>26</v>
      </c>
      <c r="C246" s="28">
        <v>0</v>
      </c>
    </row>
    <row r="247">
      <c r="B247" s="9" t="s">
        <v>52</v>
      </c>
      <c r="C247" s="28">
        <v>0</v>
      </c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B262" s="0" t="s">
        <v>48</v>
      </c>
      <c r="C262" s="28"/>
    </row>
    <row r="263">
      <c r="C263" s="28"/>
    </row>
    <row r="264">
      <c r="B264" s="9" t="s">
        <v>60</v>
      </c>
      <c r="C264" s="28">
        <v>0</v>
      </c>
    </row>
    <row r="265">
      <c r="B265" s="9" t="s">
        <v>49</v>
      </c>
      <c r="C265" s="28">
        <v>0</v>
      </c>
    </row>
    <row r="266">
      <c r="B266" s="9" t="s">
        <v>50</v>
      </c>
      <c r="C266" s="28">
        <v>0</v>
      </c>
    </row>
    <row r="267">
      <c r="B267" s="9" t="s">
        <v>51</v>
      </c>
      <c r="C267" s="28">
        <v>0</v>
      </c>
    </row>
    <row r="268">
      <c r="B268" s="9" t="s">
        <v>26</v>
      </c>
      <c r="C268" s="28">
        <v>0</v>
      </c>
    </row>
    <row r="269">
      <c r="B269" s="9" t="s">
        <v>52</v>
      </c>
      <c r="C269" s="28">
        <v>0</v>
      </c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B284" s="0" t="s">
        <v>16</v>
      </c>
      <c r="C284" s="28"/>
    </row>
    <row r="285">
      <c r="C285" s="28"/>
    </row>
    <row r="286">
      <c r="B286" s="9" t="s">
        <v>60</v>
      </c>
      <c r="C286" s="28">
        <v>0</v>
      </c>
    </row>
    <row r="287">
      <c r="B287" s="9" t="s">
        <v>59</v>
      </c>
      <c r="C287" s="28">
        <v>0</v>
      </c>
    </row>
    <row r="288">
      <c r="B288" s="9" t="s">
        <v>23</v>
      </c>
      <c r="C288" s="28">
        <v>0</v>
      </c>
    </row>
    <row r="289">
      <c r="B289" s="9" t="s">
        <v>24</v>
      </c>
      <c r="C289" s="28">
        <v>0</v>
      </c>
    </row>
    <row r="290">
      <c r="B290" s="9" t="s">
        <v>27</v>
      </c>
      <c r="C290" s="28">
        <v>0</v>
      </c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B306" s="0" t="s">
        <v>62</v>
      </c>
      <c r="C306" s="28"/>
    </row>
    <row r="307">
      <c r="C307" s="28"/>
    </row>
    <row r="308">
      <c r="B308" s="9" t="s">
        <v>63</v>
      </c>
      <c r="C308" s="28">
        <v>0</v>
      </c>
    </row>
    <row r="309">
      <c r="B309" s="9" t="s">
        <v>60</v>
      </c>
      <c r="C309" s="28">
        <v>0</v>
      </c>
    </row>
    <row r="310">
      <c r="B310" s="9" t="s">
        <v>49</v>
      </c>
      <c r="C310" s="28">
        <v>0</v>
      </c>
    </row>
    <row r="311">
      <c r="B311" s="9" t="s">
        <v>51</v>
      </c>
      <c r="C311" s="28">
        <v>0</v>
      </c>
    </row>
    <row r="312">
      <c r="B312" s="9" t="s">
        <v>64</v>
      </c>
      <c r="C312" s="28">
        <v>0</v>
      </c>
    </row>
    <row r="313">
      <c r="B313" s="9" t="s">
        <v>52</v>
      </c>
      <c r="C313" s="28">
        <v>0</v>
      </c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B328" s="0" t="s">
        <v>65</v>
      </c>
      <c r="C328" s="28"/>
    </row>
    <row r="329">
      <c r="C329" s="28"/>
    </row>
    <row r="330">
      <c r="B330" s="39" t="s">
        <v>14</v>
      </c>
      <c r="C330" s="40">
        <v>0</v>
      </c>
    </row>
    <row r="331">
      <c r="B331" s="39" t="s">
        <v>15</v>
      </c>
      <c r="C331" s="40">
        <v>0</v>
      </c>
    </row>
    <row r="332">
      <c r="B332" s="39" t="s">
        <v>16</v>
      </c>
      <c r="C332" s="40">
        <v>0</v>
      </c>
    </row>
    <row r="333">
      <c r="B333" s="39" t="s">
        <v>17</v>
      </c>
      <c r="C333" s="40">
        <v>0</v>
      </c>
    </row>
    <row r="334">
      <c r="B334" s="39" t="s">
        <v>27</v>
      </c>
      <c r="C334" s="40">
        <v>0</v>
      </c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B352" s="0" t="s">
        <v>18</v>
      </c>
      <c r="C352" s="31"/>
    </row>
    <row r="353">
      <c r="B353" s="9" t="s">
        <v>66</v>
      </c>
      <c r="C353" s="28">
        <v>0</v>
      </c>
    </row>
    <row r="354">
      <c r="B354" s="9" t="s">
        <v>67</v>
      </c>
      <c r="C354" s="28">
        <v>0</v>
      </c>
    </row>
    <row r="355">
      <c r="B355" s="9" t="s">
        <v>68</v>
      </c>
      <c r="C355" s="28">
        <v>0</v>
      </c>
    </row>
    <row r="356">
      <c r="B356" s="9" t="s">
        <v>69</v>
      </c>
      <c r="C356" s="28">
        <v>0</v>
      </c>
    </row>
    <row r="357">
      <c r="B357" s="9" t="s">
        <v>70</v>
      </c>
      <c r="C357" s="28">
        <v>0</v>
      </c>
    </row>
    <row r="358">
      <c r="B358" s="9" t="s">
        <v>71</v>
      </c>
      <c r="C358" s="28">
        <v>0</v>
      </c>
    </row>
    <row r="359">
      <c r="B359" s="9" t="s">
        <v>72</v>
      </c>
      <c r="C359" s="28">
        <v>0</v>
      </c>
    </row>
    <row r="360">
      <c r="B360" s="9" t="s">
        <v>73</v>
      </c>
      <c r="C360" s="28">
        <v>0</v>
      </c>
    </row>
    <row r="361">
      <c r="B361" s="9" t="s">
        <v>74</v>
      </c>
      <c r="C361" s="28">
        <v>0</v>
      </c>
    </row>
    <row r="362">
      <c r="B362" s="9" t="s">
        <v>75</v>
      </c>
      <c r="C362" s="28">
        <v>0</v>
      </c>
    </row>
    <row r="363">
      <c r="B363" s="9" t="s">
        <v>76</v>
      </c>
      <c r="C363" s="28">
        <v>0</v>
      </c>
    </row>
    <row r="364">
      <c r="B364" s="9" t="s">
        <v>77</v>
      </c>
      <c r="C364" s="28">
        <v>0</v>
      </c>
    </row>
    <row r="365">
      <c r="B365" s="9" t="s">
        <v>78</v>
      </c>
      <c r="C365" s="28">
        <v>0</v>
      </c>
    </row>
    <row r="366">
      <c r="B366" s="9" t="s">
        <v>79</v>
      </c>
      <c r="C366" s="28">
        <v>0</v>
      </c>
    </row>
    <row r="367">
      <c r="B367" s="9" t="s">
        <v>80</v>
      </c>
      <c r="C367" s="28">
        <v>0</v>
      </c>
    </row>
    <row r="368">
      <c r="B368" s="9" t="s">
        <v>81</v>
      </c>
      <c r="C368" s="28">
        <v>0</v>
      </c>
    </row>
    <row r="369">
      <c r="B369" s="9" t="s">
        <v>82</v>
      </c>
      <c r="C369" s="28">
        <v>0</v>
      </c>
    </row>
    <row r="370">
      <c r="B370" s="9" t="s">
        <v>27</v>
      </c>
      <c r="C370" s="28">
        <v>0</v>
      </c>
    </row>
    <row r="371">
      <c r="C371" s="28"/>
    </row>
    <row r="372">
      <c r="C372" s="28"/>
    </row>
    <row r="373">
      <c r="C373" s="28"/>
    </row>
    <row r="374">
      <c r="B374" s="0" t="s">
        <v>20</v>
      </c>
      <c r="C374" s="28"/>
    </row>
    <row r="375">
      <c r="B375" s="28" t="s">
        <v>83</v>
      </c>
      <c r="C375" s="28">
        <v>0.00283915663657044</v>
      </c>
    </row>
    <row r="376">
      <c r="B376" s="28" t="s">
        <v>84</v>
      </c>
      <c r="C376" s="28">
        <v>0.0668651993624272</v>
      </c>
    </row>
    <row r="377">
      <c r="B377" s="28" t="s">
        <v>85</v>
      </c>
      <c r="C377" s="28">
        <v>0.000458362638590228</v>
      </c>
    </row>
    <row r="378">
      <c r="B378" s="28" t="s">
        <v>27</v>
      </c>
      <c r="C378" s="28">
        <v>0.0701627186375879</v>
      </c>
    </row>
    <row r="379">
      <c r="B379" s="28"/>
      <c r="C379" s="28"/>
    </row>
    <row r="380">
      <c r="B380" s="28"/>
      <c r="C380" s="28"/>
    </row>
    <row r="381">
      <c r="B381" s="28"/>
      <c r="C381" s="28"/>
    </row>
    <row r="382">
      <c r="B382" s="28"/>
      <c r="C382" s="28"/>
    </row>
    <row r="383">
      <c r="B383" s="28"/>
      <c r="C383" s="28"/>
    </row>
    <row r="384">
      <c r="B384" s="28"/>
      <c r="C384" s="28"/>
    </row>
    <row r="385">
      <c r="B385" s="28"/>
      <c r="C385" s="28"/>
    </row>
    <row r="386">
      <c r="B386" s="28"/>
      <c r="C386" s="28"/>
    </row>
    <row r="387">
      <c r="B387" s="28"/>
      <c r="C387" s="28"/>
    </row>
    <row r="388">
      <c r="B388" s="28"/>
      <c r="C388" s="28"/>
    </row>
    <row r="389">
      <c r="B389" s="28"/>
      <c r="C389" s="28"/>
    </row>
    <row r="390">
      <c r="B390" s="28"/>
      <c r="C390" s="28"/>
    </row>
    <row r="391">
      <c r="B391" s="28"/>
      <c r="C391" s="28"/>
    </row>
    <row r="392">
      <c r="B392" s="28"/>
      <c r="C392" s="28"/>
    </row>
    <row r="393">
      <c r="B393" s="28"/>
      <c r="C393" s="28"/>
    </row>
    <row r="394">
      <c r="B394" s="28"/>
      <c r="C394" s="28"/>
    </row>
    <row r="395">
      <c r="B395" s="28"/>
      <c r="C395" s="28"/>
    </row>
    <row r="396">
      <c r="B396" s="28"/>
      <c r="C396" s="28"/>
    </row>
    <row r="397">
      <c r="B397" s="28"/>
      <c r="C397" s="28"/>
    </row>
    <row r="398">
      <c r="B398" s="28"/>
      <c r="C398" s="28"/>
    </row>
    <row r="399">
      <c r="B399" s="28"/>
      <c r="C399" s="28"/>
    </row>
    <row r="400">
      <c r="B400" s="28"/>
      <c r="C400" s="28"/>
    </row>
    <row r="401">
      <c r="B401" s="28"/>
      <c r="C401" s="28"/>
    </row>
    <row r="402">
      <c r="B402" s="28"/>
      <c r="C402" s="28"/>
    </row>
    <row r="403">
      <c r="B403" s="28"/>
      <c r="C403" s="28"/>
    </row>
    <row r="404">
      <c r="B404" s="28"/>
      <c r="C404" s="28"/>
    </row>
    <row r="405">
      <c r="B405" s="28"/>
      <c r="C405" s="28"/>
    </row>
    <row r="406">
      <c r="B406" s="28"/>
      <c r="C406" s="28"/>
    </row>
    <row r="407">
      <c r="B407" s="28"/>
      <c r="C407" s="28"/>
    </row>
    <row r="408">
      <c r="B408" s="28"/>
      <c r="C408" s="28"/>
    </row>
    <row r="409">
      <c r="B409" s="28"/>
      <c r="C409" s="28"/>
    </row>
    <row r="410">
      <c r="B410" s="28"/>
      <c r="C410" s="28"/>
    </row>
    <row r="411">
      <c r="B411" s="28"/>
      <c r="C411" s="28"/>
    </row>
    <row r="412">
      <c r="B412" s="28"/>
      <c r="C412" s="28"/>
    </row>
    <row r="413">
      <c r="B413" s="28"/>
      <c r="C413" s="28"/>
    </row>
    <row r="414">
      <c r="B414" s="28"/>
      <c r="C414" s="28"/>
    </row>
    <row r="415">
      <c r="B415" s="28"/>
      <c r="C415" s="28"/>
    </row>
    <row r="416">
      <c r="B416" s="28"/>
      <c r="C416" s="28"/>
    </row>
    <row r="417">
      <c r="B417" s="28"/>
      <c r="C417" s="28"/>
    </row>
    <row r="418">
      <c r="B418" s="28"/>
      <c r="C418" s="28"/>
    </row>
    <row r="419">
      <c r="B419" s="28"/>
      <c r="C419" s="28"/>
    </row>
    <row r="420">
      <c r="B420" s="28"/>
      <c r="C420" s="28"/>
    </row>
    <row r="421">
      <c r="B421" s="28"/>
      <c r="C421" s="28"/>
    </row>
    <row r="422">
      <c r="B422" s="28"/>
      <c r="C422" s="28"/>
    </row>
    <row r="423">
      <c r="B423" s="28"/>
      <c r="C423" s="28"/>
    </row>
    <row r="424">
      <c r="B424" s="28"/>
      <c r="C424" s="28"/>
    </row>
    <row r="425">
      <c r="B425" s="28"/>
      <c r="C425" s="28"/>
    </row>
    <row r="426">
      <c r="B426" s="28"/>
      <c r="C426" s="28"/>
    </row>
    <row r="427">
      <c r="B427" s="28"/>
      <c r="C427" s="28"/>
    </row>
    <row r="428">
      <c r="B428" s="28"/>
      <c r="C428" s="28"/>
    </row>
    <row r="429">
      <c r="B429" s="28"/>
      <c r="C429" s="28"/>
    </row>
    <row r="430">
      <c r="B430" s="28"/>
      <c r="C430" s="28"/>
    </row>
    <row r="431">
      <c r="B431" s="28"/>
      <c r="C431" s="28"/>
    </row>
    <row r="432">
      <c r="B432" s="28"/>
      <c r="C432" s="28"/>
    </row>
    <row r="433">
      <c r="B433" s="28"/>
      <c r="C433" s="28"/>
    </row>
    <row r="434">
      <c r="B434" s="28"/>
      <c r="C434" s="28"/>
    </row>
    <row r="435">
      <c r="B435" s="28"/>
      <c r="C435" s="28"/>
    </row>
    <row r="436">
      <c r="B436" s="28"/>
      <c r="C436" s="28"/>
    </row>
    <row r="437">
      <c r="B437" s="28"/>
      <c r="C437" s="28"/>
    </row>
    <row r="438">
      <c r="B438" s="28"/>
      <c r="C438" s="28"/>
    </row>
    <row r="439">
      <c r="B439" s="28"/>
      <c r="C439" s="28"/>
    </row>
    <row r="440">
      <c r="B440" s="28"/>
      <c r="C440" s="28"/>
    </row>
    <row r="441">
      <c r="B441" s="28"/>
      <c r="C441" s="28"/>
    </row>
    <row r="442">
      <c r="B442" s="28"/>
      <c r="C442" s="28"/>
    </row>
    <row r="443">
      <c r="B443" s="28"/>
      <c r="C443" s="28"/>
    </row>
    <row r="444">
      <c r="B444" s="28"/>
      <c r="C444" s="28"/>
    </row>
    <row r="445">
      <c r="B445" s="28"/>
      <c r="C445" s="28"/>
    </row>
    <row r="446">
      <c r="B446" s="28"/>
      <c r="C446" s="28"/>
    </row>
    <row r="447">
      <c r="B447" s="28"/>
      <c r="C447" s="28"/>
    </row>
    <row r="448">
      <c r="B448" s="28"/>
      <c r="C448" s="28"/>
    </row>
    <row r="449">
      <c r="B449" s="28"/>
      <c r="C449" s="28"/>
    </row>
    <row r="450">
      <c r="B450" s="28"/>
      <c r="C450" s="28"/>
    </row>
    <row r="451">
      <c r="B451" s="28"/>
      <c r="C451" s="28"/>
    </row>
    <row r="452">
      <c r="B452" s="28"/>
      <c r="C452" s="28"/>
    </row>
    <row r="453">
      <c r="B453" s="28"/>
      <c r="C453" s="28"/>
    </row>
    <row r="454">
      <c r="B454" s="28"/>
      <c r="C454" s="28"/>
    </row>
    <row r="455">
      <c r="B455" s="28"/>
      <c r="C455" s="28"/>
    </row>
    <row r="456">
      <c r="B456" s="28"/>
      <c r="C456" s="28"/>
    </row>
  </sheetData>
  <sheetProtection selectLockedCells="1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B2:H400"/>
  <sheetViews>
    <sheetView workbookViewId="0"/>
  </sheetViews>
  <sheetFormatPr defaultRowHeight="12.75"/>
  <cols>
    <col min="1" max="1" width="9.140625" customWidth="1" style="9"/>
    <col min="2" max="2" width="38.7109375" customWidth="1" style="9"/>
    <col min="3" max="3" width="18.7109375" customWidth="1" style="9"/>
    <col min="4" max="4" width="16.7109375" customWidth="1" style="9"/>
    <col min="5" max="5" width="17.7109375" customWidth="1" style="9"/>
    <col min="6" max="16384" width="9.140625" customWidth="1" style="9"/>
  </cols>
  <sheetData>
    <row r="2">
      <c r="B2" s="36" t="s">
        <v>86</v>
      </c>
      <c r="C2" s="37" t="s">
        <v>87</v>
      </c>
    </row>
    <row r="4" ht="25.5">
      <c r="B4" s="0" t="s">
        <v>88</v>
      </c>
      <c r="C4" s="0" t="s">
        <v>89</v>
      </c>
      <c r="D4" s="32" t="s">
        <v>90</v>
      </c>
      <c r="E4" s="0" t="s">
        <v>91</v>
      </c>
    </row>
    <row r="5">
      <c r="B5" s="9" t="s">
        <v>92</v>
      </c>
      <c r="C5" s="28">
        <v>0</v>
      </c>
      <c r="D5" s="28">
        <v>0</v>
      </c>
      <c r="E5" s="28">
        <v>0</v>
      </c>
    </row>
    <row r="6">
      <c r="B6" s="9" t="s">
        <v>35</v>
      </c>
      <c r="C6" s="28">
        <v>0</v>
      </c>
      <c r="D6" s="28">
        <v>0</v>
      </c>
      <c r="E6" s="28">
        <v>0</v>
      </c>
    </row>
    <row r="7">
      <c r="B7" s="9" t="s">
        <v>37</v>
      </c>
      <c r="C7" s="28">
        <v>0</v>
      </c>
      <c r="D7" s="28">
        <v>0</v>
      </c>
      <c r="E7" s="28">
        <v>0</v>
      </c>
    </row>
    <row r="8">
      <c r="B8" s="9" t="s">
        <v>39</v>
      </c>
      <c r="C8" s="28">
        <v>0</v>
      </c>
      <c r="D8" s="28">
        <v>0</v>
      </c>
      <c r="E8" s="28">
        <v>0</v>
      </c>
    </row>
    <row r="9">
      <c r="B9" s="9" t="s">
        <v>40</v>
      </c>
      <c r="C9" s="28">
        <v>0</v>
      </c>
      <c r="D9" s="28">
        <v>0</v>
      </c>
      <c r="E9" s="28">
        <v>0</v>
      </c>
    </row>
    <row r="10">
      <c r="B10" s="9" t="s">
        <v>42</v>
      </c>
      <c r="C10" s="28">
        <v>0</v>
      </c>
      <c r="D10" s="28">
        <v>0</v>
      </c>
      <c r="E10" s="28">
        <v>0</v>
      </c>
    </row>
    <row r="11">
      <c r="B11" s="9" t="s">
        <v>44</v>
      </c>
      <c r="C11" s="28">
        <v>0</v>
      </c>
      <c r="D11" s="28">
        <v>0</v>
      </c>
      <c r="E11" s="28">
        <v>0</v>
      </c>
    </row>
    <row r="12">
      <c r="B12" s="9" t="s">
        <v>45</v>
      </c>
      <c r="C12" s="28">
        <v>0</v>
      </c>
      <c r="D12" s="28">
        <v>0</v>
      </c>
      <c r="E12" s="28">
        <v>0</v>
      </c>
    </row>
    <row r="13">
      <c r="B13" s="9" t="s">
        <v>46</v>
      </c>
      <c r="C13" s="28">
        <v>0</v>
      </c>
      <c r="D13" s="28">
        <v>0</v>
      </c>
      <c r="E13" s="28">
        <v>0</v>
      </c>
    </row>
    <row r="14">
      <c r="B14" s="9" t="s">
        <v>47</v>
      </c>
      <c r="C14" s="28">
        <v>0</v>
      </c>
      <c r="D14" s="28">
        <v>0</v>
      </c>
      <c r="E14" s="28">
        <v>0</v>
      </c>
    </row>
    <row r="15">
      <c r="B15" s="9" t="s">
        <v>48</v>
      </c>
      <c r="C15" s="28">
        <v>0</v>
      </c>
      <c r="D15" s="28">
        <v>0</v>
      </c>
      <c r="E15" s="28">
        <v>0</v>
      </c>
    </row>
    <row r="16">
      <c r="B16" s="9" t="s">
        <v>16</v>
      </c>
      <c r="C16" s="28">
        <v>0</v>
      </c>
      <c r="D16" s="28">
        <v>0</v>
      </c>
      <c r="E16" s="28">
        <v>0</v>
      </c>
    </row>
    <row r="17">
      <c r="B17" s="9" t="s">
        <v>17</v>
      </c>
      <c r="C17" s="28">
        <v>0</v>
      </c>
      <c r="D17" s="28">
        <v>0</v>
      </c>
      <c r="E17" s="28">
        <v>0</v>
      </c>
    </row>
    <row r="18">
      <c r="B18" s="9" t="s">
        <v>18</v>
      </c>
      <c r="C18" s="28">
        <v>0</v>
      </c>
      <c r="D18" s="28">
        <v>0</v>
      </c>
      <c r="E18" s="28">
        <v>0</v>
      </c>
    </row>
    <row r="19">
      <c r="B19" s="9" t="s">
        <v>27</v>
      </c>
      <c r="C19" s="28">
        <v>0</v>
      </c>
      <c r="D19" s="28">
        <v>0</v>
      </c>
      <c r="E19" s="28">
        <v>0</v>
      </c>
    </row>
    <row r="20">
      <c r="C20" s="28"/>
    </row>
    <row r="21">
      <c r="C21" s="28"/>
    </row>
    <row r="22">
      <c r="C22" s="28"/>
      <c r="H22" s="0" t="s">
        <v>93</v>
      </c>
    </row>
    <row r="23">
      <c r="C23" s="28"/>
      <c r="H23" s="9" t="s">
        <v>94</v>
      </c>
    </row>
    <row r="24">
      <c r="C24" s="28"/>
    </row>
    <row r="25">
      <c r="C25" s="28"/>
    </row>
    <row r="26">
      <c r="C26" s="28"/>
    </row>
    <row r="27">
      <c r="C27" s="28"/>
    </row>
    <row r="28">
      <c r="C28" s="28"/>
    </row>
    <row r="29">
      <c r="C29" s="28"/>
    </row>
    <row r="30">
      <c r="C30" s="28"/>
    </row>
    <row r="31">
      <c r="C31" s="28"/>
    </row>
    <row r="32">
      <c r="C32" s="28"/>
    </row>
    <row r="33">
      <c r="C33" s="28"/>
    </row>
    <row r="34">
      <c r="C34" s="28"/>
    </row>
    <row r="35">
      <c r="C35" s="28"/>
    </row>
    <row r="36">
      <c r="C36" s="28"/>
    </row>
    <row r="37">
      <c r="C37" s="28"/>
    </row>
    <row r="38">
      <c r="C38" s="28"/>
    </row>
    <row r="39">
      <c r="C39" s="28"/>
    </row>
    <row r="40">
      <c r="C40" s="28"/>
    </row>
    <row r="41">
      <c r="C41" s="28"/>
    </row>
    <row r="42">
      <c r="C42" s="28"/>
    </row>
    <row r="43">
      <c r="C43" s="28"/>
    </row>
    <row r="44">
      <c r="C44" s="28"/>
    </row>
    <row r="45">
      <c r="C45" s="28"/>
    </row>
    <row r="46">
      <c r="C46" s="28"/>
    </row>
    <row r="47">
      <c r="C47" s="28"/>
    </row>
    <row r="48">
      <c r="C48" s="28"/>
    </row>
    <row r="49">
      <c r="C49" s="28"/>
    </row>
    <row r="50">
      <c r="C50" s="28"/>
    </row>
    <row r="51">
      <c r="C51" s="28"/>
    </row>
    <row r="52">
      <c r="C52" s="28"/>
    </row>
    <row r="53">
      <c r="C53" s="28"/>
    </row>
    <row r="54">
      <c r="C54" s="28"/>
    </row>
    <row r="55">
      <c r="C55" s="28"/>
    </row>
    <row r="56">
      <c r="C56" s="28"/>
    </row>
    <row r="57">
      <c r="C57" s="28"/>
    </row>
    <row r="58">
      <c r="C58" s="28"/>
    </row>
    <row r="59">
      <c r="C59" s="28"/>
    </row>
    <row r="60">
      <c r="C60" s="28"/>
    </row>
    <row r="61">
      <c r="C61" s="28"/>
    </row>
    <row r="62">
      <c r="C62" s="28"/>
    </row>
    <row r="63">
      <c r="C63" s="28"/>
    </row>
    <row r="64">
      <c r="C64" s="28"/>
    </row>
    <row r="65">
      <c r="C65" s="28"/>
    </row>
    <row r="66">
      <c r="C66" s="28"/>
    </row>
    <row r="67">
      <c r="C67" s="28"/>
    </row>
    <row r="68">
      <c r="C68" s="28"/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</sheetData>
  <sheetProtection selectLockedCells="1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Z400"/>
  <sheetViews>
    <sheetView topLeftCell="A61" workbookViewId="0">
      <selection activeCell="C105" sqref="C105"/>
    </sheetView>
  </sheetViews>
  <sheetFormatPr defaultRowHeight="12.75"/>
  <cols>
    <col min="1" max="1" width="9.140625" customWidth="1" style="9"/>
    <col min="2" max="2" width="33.7109375" customWidth="1" style="33"/>
    <col min="3" max="3" width="17" customWidth="1" style="9"/>
    <col min="4" max="4" width="16" customWidth="1" style="9"/>
    <col min="5" max="5" width="17.85546875" customWidth="1" style="9"/>
    <col min="6" max="6" width="15.140625" customWidth="1" style="9"/>
    <col min="7" max="7" width="14.7109375" customWidth="1" style="9"/>
    <col min="8" max="8" width="12.28515625" customWidth="1" style="9"/>
    <col min="9" max="16384" width="9.140625" customWidth="1" style="9"/>
  </cols>
  <sheetData>
    <row r="1" ht="27.75" customHeight="1">
      <c r="A1" s="28"/>
      <c r="B1" s="34" t="s">
        <v>95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35"/>
      <c r="C2" s="31" t="s">
        <v>14</v>
      </c>
      <c r="D2" s="31" t="s">
        <v>15</v>
      </c>
      <c r="E2" s="31" t="s">
        <v>16</v>
      </c>
      <c r="F2" s="31" t="s">
        <v>17</v>
      </c>
      <c r="G2" s="31" t="s">
        <v>18</v>
      </c>
      <c r="H2" s="31" t="s">
        <v>20</v>
      </c>
      <c r="I2" s="31" t="s">
        <v>19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34" t="s">
        <v>96</v>
      </c>
      <c r="C3" s="28">
        <v>0.316</v>
      </c>
      <c r="D3" s="28">
        <v>0.0283284</v>
      </c>
      <c r="E3" s="28">
        <v>0</v>
      </c>
      <c r="F3" s="28">
        <v>0</v>
      </c>
      <c r="G3" s="28">
        <v>0</v>
      </c>
      <c r="H3" s="28">
        <v>0.07</v>
      </c>
      <c r="I3" s="28">
        <v>0.3443284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34"/>
      <c r="C4" s="31"/>
      <c r="D4" s="31"/>
      <c r="E4" s="31"/>
      <c r="F4" s="31"/>
      <c r="G4" s="31"/>
      <c r="H4" s="31"/>
      <c r="I4" s="31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25.5">
      <c r="A5" s="28"/>
      <c r="B5" s="34" t="s">
        <v>97</v>
      </c>
      <c r="C5" s="28">
        <v>0.001253689315</v>
      </c>
      <c r="D5" s="28">
        <v>0.000722616124</v>
      </c>
      <c r="E5" s="28">
        <v>0</v>
      </c>
      <c r="F5" s="28">
        <v>0</v>
      </c>
      <c r="G5" s="28">
        <v>0</v>
      </c>
      <c r="H5" s="28">
        <v>0.000496370997592359</v>
      </c>
      <c r="I5" s="28">
        <v>0.001976305439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34"/>
      <c r="C6" s="31"/>
      <c r="D6" s="31"/>
      <c r="E6" s="31"/>
      <c r="F6" s="31"/>
      <c r="G6" s="31"/>
      <c r="H6" s="31"/>
      <c r="I6" s="3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25.5">
      <c r="A7" s="28"/>
      <c r="B7" s="34" t="s">
        <v>98</v>
      </c>
      <c r="C7" s="28">
        <v>0.000536389465</v>
      </c>
      <c r="D7" s="28">
        <v>0.000254725454</v>
      </c>
      <c r="E7" s="28">
        <v>0</v>
      </c>
      <c r="F7" s="28">
        <v>0</v>
      </c>
      <c r="G7" s="28">
        <v>0</v>
      </c>
      <c r="H7" s="28">
        <v>0.000270328417256663</v>
      </c>
      <c r="I7" s="28">
        <v>0.000791114919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34"/>
      <c r="C8" s="31"/>
      <c r="D8" s="31"/>
      <c r="E8" s="31"/>
      <c r="F8" s="31"/>
      <c r="G8" s="31"/>
      <c r="H8" s="31"/>
      <c r="I8" s="3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25.5">
      <c r="A9" s="28"/>
      <c r="B9" s="34" t="s">
        <v>99</v>
      </c>
      <c r="C9" s="28">
        <v>3.10309898e-08</v>
      </c>
      <c r="D9" s="28">
        <v>2.29428286e-09</v>
      </c>
      <c r="E9" s="28">
        <v>0</v>
      </c>
      <c r="F9" s="28">
        <v>0</v>
      </c>
      <c r="G9" s="28">
        <v>0</v>
      </c>
      <c r="H9" s="28">
        <v>4.57955400019306e-09</v>
      </c>
      <c r="I9" s="28">
        <v>3.332527266e-08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34"/>
      <c r="C10" s="31"/>
      <c r="D10" s="31"/>
      <c r="E10" s="31"/>
      <c r="F10" s="31"/>
      <c r="G10" s="31"/>
      <c r="H10" s="31"/>
      <c r="I10" s="3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25.5">
      <c r="A11" s="28"/>
      <c r="B11" s="34" t="s">
        <v>100</v>
      </c>
      <c r="C11" s="28">
        <v>0.000149375742</v>
      </c>
      <c r="D11" s="28">
        <v>1.313182986e-05</v>
      </c>
      <c r="E11" s="28">
        <v>0</v>
      </c>
      <c r="F11" s="28">
        <v>0</v>
      </c>
      <c r="G11" s="28">
        <v>0</v>
      </c>
      <c r="H11" s="28">
        <v>1.5948114812446e-05</v>
      </c>
      <c r="I11" s="28">
        <v>0.00016250757186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34"/>
      <c r="C12" s="31"/>
      <c r="D12" s="31"/>
      <c r="E12" s="31"/>
      <c r="F12" s="31"/>
      <c r="G12" s="31"/>
      <c r="H12" s="31"/>
      <c r="I12" s="3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25.5">
      <c r="A13" s="28"/>
      <c r="B13" s="34" t="s">
        <v>101</v>
      </c>
      <c r="C13" s="28">
        <v>0.109186433</v>
      </c>
      <c r="D13" s="28">
        <v>0.114763922</v>
      </c>
      <c r="E13" s="28">
        <v>0</v>
      </c>
      <c r="F13" s="28">
        <v>0</v>
      </c>
      <c r="G13" s="28">
        <v>0</v>
      </c>
      <c r="H13" s="28">
        <v>0.0637109386613666</v>
      </c>
      <c r="I13" s="28">
        <v>0.223950355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35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35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3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3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35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35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35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3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35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35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35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35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35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35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35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35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35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35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35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35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35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35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35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35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35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35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35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35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35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35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35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35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35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35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35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35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35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C51" s="28"/>
    </row>
    <row r="52">
      <c r="C52" s="28"/>
    </row>
    <row r="53">
      <c r="C53" s="28"/>
    </row>
    <row r="54">
      <c r="C54" s="28"/>
    </row>
    <row r="55">
      <c r="C55" s="28"/>
    </row>
    <row r="56">
      <c r="C56" s="28"/>
    </row>
    <row r="57">
      <c r="C57" s="28"/>
    </row>
    <row r="58">
      <c r="C58" s="28"/>
    </row>
    <row r="59">
      <c r="C59" s="28"/>
    </row>
    <row r="60">
      <c r="C60" s="28"/>
    </row>
    <row r="61">
      <c r="C61" s="28"/>
    </row>
    <row r="62">
      <c r="C62" s="28"/>
    </row>
    <row r="63">
      <c r="C63" s="28"/>
    </row>
    <row r="64">
      <c r="C64" s="28"/>
    </row>
    <row r="65">
      <c r="C65" s="28"/>
    </row>
    <row r="66">
      <c r="C66" s="28"/>
    </row>
    <row r="67">
      <c r="C67" s="28"/>
    </row>
    <row r="68">
      <c r="C68" s="28"/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</sheetData>
  <sheetProtection selectLockedCells="1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3:T487"/>
  <sheetViews>
    <sheetView workbookViewId="0">
      <selection activeCell="M20" sqref="M20"/>
    </sheetView>
  </sheetViews>
  <sheetFormatPr defaultRowHeight="12.75"/>
  <cols>
    <col min="1" max="1" width="9.140625" customWidth="1" style="9"/>
    <col min="2" max="2" width="34.28515625" customWidth="1" style="9"/>
    <col min="3" max="3" width="12.140625" customWidth="1" style="9"/>
    <col min="4" max="4" width="14.85546875" customWidth="1" style="9"/>
    <col min="5" max="5" width="12.85546875" customWidth="1" style="9"/>
    <col min="6" max="13" width="9.140625" customWidth="1" style="9"/>
    <col min="14" max="14" width="19.7109375" customWidth="1" style="9"/>
    <col min="15" max="17" width="15.7109375" customWidth="1" style="9"/>
    <col min="18" max="18" width="9.140625" customWidth="1" style="9"/>
    <col min="19" max="20" width="16.7109375" customWidth="1" style="9"/>
    <col min="21" max="16384" width="9.140625" customWidth="1" style="9"/>
  </cols>
  <sheetData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>
      <c r="A4" s="26"/>
      <c r="B4" s="27" t="s">
        <v>102</v>
      </c>
      <c r="C4" s="27" t="s">
        <v>102</v>
      </c>
      <c r="D4" s="27" t="s">
        <v>103</v>
      </c>
      <c r="E4" s="27" t="s">
        <v>104</v>
      </c>
      <c r="F4" s="26"/>
      <c r="G4" s="26"/>
      <c r="H4" s="27" t="s">
        <v>105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>
      <c r="A5" s="26"/>
      <c r="B5" s="26" t="s">
        <v>14</v>
      </c>
      <c r="C5" s="28">
        <v>0.019845</v>
      </c>
      <c r="D5" s="28">
        <v>0</v>
      </c>
      <c r="E5" s="28">
        <v>0.02</v>
      </c>
      <c r="F5" s="26"/>
      <c r="G5" s="26"/>
      <c r="H5" s="28">
        <v>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>
      <c r="A6" s="26"/>
      <c r="B6" s="26" t="s">
        <v>15</v>
      </c>
      <c r="C6" s="28">
        <v>0</v>
      </c>
      <c r="D6" s="28">
        <v>0</v>
      </c>
      <c r="E6" s="28">
        <v>0</v>
      </c>
      <c r="F6" s="26"/>
      <c r="G6" s="26"/>
      <c r="H6" s="28">
        <v>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>
      <c r="A7" s="26"/>
      <c r="B7" s="26" t="s">
        <v>16</v>
      </c>
      <c r="C7" s="28">
        <v>0</v>
      </c>
      <c r="D7" s="28">
        <v>0</v>
      </c>
      <c r="E7" s="28">
        <v>0</v>
      </c>
      <c r="F7" s="26"/>
      <c r="G7" s="26"/>
      <c r="H7" s="28">
        <v>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>
      <c r="A8" s="26"/>
      <c r="B8" s="26" t="s">
        <v>17</v>
      </c>
      <c r="C8" s="28">
        <v>0</v>
      </c>
      <c r="D8" s="28">
        <v>0</v>
      </c>
      <c r="E8" s="28">
        <v>0</v>
      </c>
      <c r="F8" s="26"/>
      <c r="G8" s="26"/>
      <c r="H8" s="28">
        <v>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>
      <c r="A9" s="26"/>
      <c r="B9" s="26" t="s">
        <v>18</v>
      </c>
      <c r="C9" s="28">
        <v>0</v>
      </c>
      <c r="D9" s="28">
        <v>0</v>
      </c>
      <c r="E9" s="28">
        <v>0</v>
      </c>
      <c r="F9" s="26"/>
      <c r="G9" s="26"/>
      <c r="H9" s="28">
        <v>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>
      <c r="A10" s="26"/>
      <c r="B10" s="26" t="s">
        <v>19</v>
      </c>
      <c r="C10" s="28">
        <v>0.019845</v>
      </c>
      <c r="D10" s="28">
        <v>0</v>
      </c>
      <c r="E10" s="28">
        <v>0.02</v>
      </c>
      <c r="F10" s="26"/>
      <c r="G10" s="26"/>
      <c r="H10" s="28">
        <v>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>
      <c r="A11" s="26"/>
      <c r="B11" s="26" t="s">
        <v>106</v>
      </c>
      <c r="C11" s="28">
        <v>0</v>
      </c>
      <c r="D11" s="28">
        <v>0</v>
      </c>
      <c r="E11" s="28">
        <v>0</v>
      </c>
      <c r="F11" s="26"/>
      <c r="G11" s="26"/>
      <c r="H11" s="28">
        <v>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>
      <c r="A12" s="26"/>
      <c r="B12" s="26" t="s">
        <v>21</v>
      </c>
      <c r="C12" s="28">
        <v>0</v>
      </c>
      <c r="D12" s="28">
        <v>0</v>
      </c>
      <c r="E12" s="28">
        <v>0</v>
      </c>
      <c r="F12" s="26"/>
      <c r="G12" s="26"/>
      <c r="H12" s="28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>
      <c r="A39" s="26"/>
      <c r="C39" s="27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>
      <c r="A40" s="26"/>
      <c r="B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>
      <c r="A41" s="26"/>
      <c r="B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>
      <c r="A42" s="26"/>
      <c r="B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>
      <c r="A43" s="26"/>
      <c r="B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>
      <c r="A44" s="26"/>
      <c r="B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>
      <c r="A45" s="26"/>
      <c r="B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>
      <c r="A46" s="26"/>
      <c r="B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>
      <c r="A47" s="26"/>
      <c r="B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>
      <c r="A73" s="26"/>
      <c r="B73" s="29"/>
      <c r="C73" s="27"/>
      <c r="D73" s="27"/>
      <c r="E73" s="2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>
      <c r="A74" s="26"/>
      <c r="B74" s="26"/>
      <c r="C74" s="28"/>
      <c r="D74" s="28"/>
      <c r="E74" s="28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>
      <c r="A75" s="26"/>
      <c r="B75" s="26"/>
      <c r="C75" s="28"/>
      <c r="D75" s="28"/>
      <c r="E75" s="2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</row>
    <row r="76">
      <c r="A76" s="26"/>
      <c r="B76" s="26"/>
      <c r="C76" s="28"/>
      <c r="D76" s="28"/>
      <c r="E76" s="2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>
      <c r="A77" s="26"/>
      <c r="B77" s="26"/>
      <c r="C77" s="28"/>
      <c r="D77" s="28"/>
      <c r="E77" s="2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</row>
    <row r="78">
      <c r="A78" s="26"/>
      <c r="B78" s="26"/>
      <c r="C78" s="28"/>
      <c r="D78" s="28"/>
      <c r="E78" s="2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</row>
    <row r="107">
      <c r="A107" s="26"/>
      <c r="B107" s="29"/>
      <c r="C107" s="27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>
      <c r="A108" s="26"/>
      <c r="B108" s="26"/>
      <c r="C108" s="28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>
      <c r="A109" s="26"/>
      <c r="B109" s="26"/>
      <c r="C109" s="28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>
      <c r="A110" s="26"/>
      <c r="B110" s="26"/>
      <c r="C110" s="28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>
      <c r="A111" s="26"/>
      <c r="B111" s="26"/>
      <c r="C111" s="28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>
      <c r="A112" s="26"/>
      <c r="B112" s="26"/>
      <c r="C112" s="28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>
      <c r="A139" s="26"/>
      <c r="B139" s="2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7"/>
      <c r="O140" s="26"/>
      <c r="P140" s="26"/>
      <c r="Q140" s="26"/>
      <c r="R140" s="26"/>
      <c r="S140" s="27"/>
      <c r="T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7"/>
      <c r="O141" s="27"/>
      <c r="P141" s="27"/>
      <c r="Q141" s="27"/>
      <c r="R141" s="26"/>
      <c r="S141" s="27"/>
      <c r="T141" s="27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30"/>
      <c r="O142" s="28"/>
      <c r="P142" s="28"/>
      <c r="Q142" s="28"/>
      <c r="R142" s="28"/>
      <c r="S142" s="28"/>
      <c r="T142" s="28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30"/>
      <c r="O143" s="28"/>
      <c r="P143" s="28"/>
      <c r="Q143" s="28"/>
      <c r="R143" s="28"/>
      <c r="S143" s="28"/>
      <c r="T143" s="28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30"/>
      <c r="O144" s="28"/>
      <c r="P144" s="28"/>
      <c r="Q144" s="28"/>
      <c r="R144" s="28"/>
      <c r="S144" s="28"/>
      <c r="T144" s="28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30"/>
      <c r="O145" s="28"/>
      <c r="P145" s="28"/>
      <c r="Q145" s="28"/>
      <c r="R145" s="28"/>
      <c r="S145" s="28"/>
      <c r="T145" s="28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30"/>
      <c r="O146" s="28"/>
      <c r="P146" s="28"/>
      <c r="Q146" s="28"/>
      <c r="R146" s="28"/>
      <c r="S146" s="28"/>
      <c r="T146" s="28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30"/>
      <c r="O147" s="28"/>
      <c r="P147" s="28"/>
      <c r="Q147" s="28"/>
      <c r="R147" s="28"/>
      <c r="S147" s="28"/>
      <c r="T147" s="28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30"/>
      <c r="O148" s="28"/>
      <c r="P148" s="28"/>
      <c r="Q148" s="28"/>
      <c r="R148" s="28"/>
      <c r="S148" s="28"/>
      <c r="T148" s="28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30"/>
      <c r="O149" s="28"/>
      <c r="P149" s="28"/>
      <c r="Q149" s="28"/>
      <c r="R149" s="28"/>
      <c r="S149" s="28"/>
      <c r="T149" s="28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30"/>
      <c r="O150" s="28"/>
      <c r="P150" s="28"/>
      <c r="Q150" s="28"/>
      <c r="R150" s="28"/>
      <c r="S150" s="28"/>
      <c r="T150" s="28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30"/>
      <c r="O151" s="28"/>
      <c r="P151" s="28"/>
      <c r="Q151" s="28"/>
      <c r="R151" s="28"/>
      <c r="S151" s="28"/>
      <c r="T151" s="28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30"/>
      <c r="O152" s="28"/>
      <c r="P152" s="28"/>
      <c r="Q152" s="28"/>
      <c r="R152" s="28"/>
      <c r="S152" s="28"/>
      <c r="T152" s="28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30"/>
      <c r="O153" s="28"/>
      <c r="P153" s="28"/>
      <c r="Q153" s="28"/>
      <c r="R153" s="28"/>
      <c r="S153" s="28"/>
      <c r="T153" s="28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30"/>
      <c r="O154" s="28"/>
      <c r="P154" s="28"/>
      <c r="Q154" s="28"/>
      <c r="R154" s="28"/>
      <c r="S154" s="28"/>
      <c r="T154" s="28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30"/>
      <c r="O155" s="28"/>
      <c r="P155" s="28"/>
      <c r="Q155" s="28"/>
      <c r="R155" s="28"/>
      <c r="S155" s="28"/>
      <c r="T155" s="28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30"/>
      <c r="O156" s="28"/>
      <c r="P156" s="28"/>
      <c r="Q156" s="28"/>
      <c r="R156" s="28"/>
      <c r="S156" s="28"/>
      <c r="T156" s="28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30"/>
      <c r="O157" s="28"/>
      <c r="P157" s="28"/>
      <c r="Q157" s="28"/>
      <c r="R157" s="28"/>
      <c r="S157" s="28"/>
      <c r="T157" s="28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30"/>
      <c r="O158" s="28"/>
      <c r="P158" s="28"/>
      <c r="Q158" s="28"/>
      <c r="R158" s="28"/>
      <c r="S158" s="28"/>
      <c r="T158" s="28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30"/>
      <c r="O159" s="28"/>
      <c r="P159" s="28"/>
      <c r="Q159" s="28"/>
      <c r="R159" s="28"/>
      <c r="S159" s="28"/>
      <c r="T159" s="28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30"/>
      <c r="O160" s="28"/>
      <c r="P160" s="28"/>
      <c r="Q160" s="28"/>
      <c r="R160" s="28"/>
      <c r="S160" s="28"/>
      <c r="T160" s="28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30"/>
      <c r="O161" s="28"/>
      <c r="P161" s="28"/>
      <c r="Q161" s="28"/>
      <c r="R161" s="28"/>
      <c r="S161" s="28"/>
      <c r="T161" s="28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30"/>
      <c r="O162" s="28"/>
      <c r="P162" s="28"/>
      <c r="Q162" s="28"/>
      <c r="R162" s="28"/>
      <c r="S162" s="28"/>
      <c r="T162" s="28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30"/>
      <c r="O163" s="28"/>
      <c r="P163" s="28"/>
      <c r="Q163" s="28"/>
      <c r="R163" s="28"/>
      <c r="S163" s="28"/>
      <c r="T163" s="28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30"/>
      <c r="O164" s="28"/>
      <c r="P164" s="28"/>
      <c r="Q164" s="28"/>
      <c r="R164" s="28"/>
      <c r="S164" s="28"/>
      <c r="T164" s="28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30"/>
      <c r="O165" s="28"/>
      <c r="P165" s="28"/>
      <c r="Q165" s="28"/>
      <c r="R165" s="28"/>
      <c r="S165" s="28"/>
      <c r="T165" s="28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30"/>
      <c r="O166" s="28"/>
      <c r="P166" s="28"/>
      <c r="Q166" s="28"/>
      <c r="R166" s="28"/>
      <c r="S166" s="28"/>
      <c r="T166" s="28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30"/>
      <c r="O167" s="28"/>
      <c r="P167" s="28"/>
      <c r="Q167" s="28"/>
      <c r="R167" s="28"/>
      <c r="S167" s="28"/>
      <c r="T167" s="28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30"/>
      <c r="O168" s="28"/>
      <c r="P168" s="28"/>
      <c r="Q168" s="28"/>
      <c r="R168" s="28"/>
      <c r="S168" s="28"/>
      <c r="T168" s="28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30"/>
      <c r="O169" s="28"/>
      <c r="P169" s="28"/>
      <c r="Q169" s="28"/>
      <c r="R169" s="28"/>
      <c r="S169" s="28"/>
      <c r="T169" s="28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30"/>
      <c r="O170" s="28"/>
      <c r="P170" s="28"/>
      <c r="Q170" s="28"/>
      <c r="R170" s="28"/>
      <c r="S170" s="28"/>
      <c r="T170" s="28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30"/>
      <c r="O171" s="28"/>
      <c r="P171" s="28"/>
      <c r="Q171" s="28"/>
      <c r="R171" s="28"/>
      <c r="S171" s="28"/>
      <c r="T171" s="28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30"/>
      <c r="O172" s="28"/>
      <c r="P172" s="28"/>
      <c r="Q172" s="28"/>
      <c r="R172" s="28"/>
      <c r="S172" s="28"/>
      <c r="T172" s="28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30"/>
      <c r="O173" s="28"/>
      <c r="P173" s="28"/>
      <c r="Q173" s="28"/>
      <c r="R173" s="28"/>
      <c r="S173" s="28"/>
      <c r="T173" s="28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30"/>
      <c r="O174" s="28"/>
      <c r="P174" s="28"/>
      <c r="Q174" s="28"/>
      <c r="R174" s="28"/>
      <c r="S174" s="28"/>
      <c r="T174" s="28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30"/>
      <c r="O175" s="28"/>
      <c r="P175" s="28"/>
      <c r="Q175" s="28"/>
      <c r="R175" s="28"/>
      <c r="S175" s="28"/>
      <c r="T175" s="28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30"/>
      <c r="O176" s="28"/>
      <c r="P176" s="28"/>
      <c r="Q176" s="28"/>
      <c r="R176" s="28"/>
      <c r="S176" s="28"/>
      <c r="T176" s="28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30"/>
      <c r="O177" s="28"/>
      <c r="P177" s="28"/>
      <c r="Q177" s="28"/>
      <c r="R177" s="28"/>
      <c r="S177" s="28"/>
      <c r="T177" s="28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30"/>
      <c r="O178" s="28"/>
      <c r="P178" s="28"/>
      <c r="Q178" s="28"/>
      <c r="R178" s="28"/>
      <c r="S178" s="28"/>
      <c r="T178" s="28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30"/>
      <c r="O179" s="28"/>
      <c r="P179" s="28"/>
      <c r="Q179" s="28"/>
      <c r="R179" s="28"/>
      <c r="S179" s="28"/>
      <c r="T179" s="28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30"/>
      <c r="O180" s="28"/>
      <c r="P180" s="28"/>
      <c r="Q180" s="28"/>
      <c r="R180" s="28"/>
      <c r="S180" s="28"/>
      <c r="T180" s="28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30"/>
      <c r="O181" s="28"/>
      <c r="P181" s="28"/>
      <c r="Q181" s="28"/>
      <c r="R181" s="28"/>
      <c r="S181" s="28"/>
      <c r="T181" s="28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30"/>
      <c r="O182" s="28"/>
      <c r="P182" s="28"/>
      <c r="Q182" s="28"/>
      <c r="R182" s="28"/>
      <c r="S182" s="28"/>
      <c r="T182" s="28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30"/>
      <c r="O183" s="28"/>
      <c r="P183" s="28"/>
      <c r="Q183" s="28"/>
      <c r="R183" s="28"/>
      <c r="S183" s="28"/>
      <c r="T183" s="28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30"/>
      <c r="O184" s="28"/>
      <c r="P184" s="28"/>
      <c r="Q184" s="28"/>
      <c r="R184" s="28"/>
      <c r="S184" s="28"/>
      <c r="T184" s="28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30"/>
      <c r="O185" s="28"/>
      <c r="P185" s="28"/>
      <c r="Q185" s="28"/>
      <c r="R185" s="28"/>
      <c r="S185" s="28"/>
      <c r="T185" s="28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30"/>
      <c r="O186" s="28"/>
      <c r="P186" s="28"/>
      <c r="Q186" s="28"/>
      <c r="R186" s="28"/>
      <c r="S186" s="28"/>
      <c r="T186" s="28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30"/>
      <c r="O187" s="28"/>
      <c r="P187" s="28"/>
      <c r="Q187" s="28"/>
      <c r="R187" s="28"/>
      <c r="S187" s="28"/>
      <c r="T187" s="28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30"/>
      <c r="O188" s="28"/>
      <c r="P188" s="28"/>
      <c r="Q188" s="28"/>
      <c r="R188" s="28"/>
      <c r="S188" s="28"/>
      <c r="T188" s="28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30"/>
      <c r="O189" s="28"/>
      <c r="P189" s="28"/>
      <c r="Q189" s="28"/>
      <c r="R189" s="28"/>
      <c r="S189" s="28"/>
      <c r="T189" s="28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30"/>
      <c r="O190" s="28"/>
      <c r="P190" s="28"/>
      <c r="Q190" s="28"/>
      <c r="R190" s="28"/>
      <c r="S190" s="28"/>
      <c r="T190" s="28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30"/>
      <c r="O191" s="28"/>
      <c r="P191" s="28"/>
      <c r="Q191" s="28"/>
      <c r="R191" s="28"/>
      <c r="S191" s="28"/>
      <c r="T191" s="28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30"/>
      <c r="O192" s="28"/>
      <c r="P192" s="28"/>
      <c r="Q192" s="28"/>
      <c r="R192" s="28"/>
      <c r="S192" s="28"/>
      <c r="T192" s="28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30"/>
      <c r="O193" s="28"/>
      <c r="P193" s="28"/>
      <c r="Q193" s="28"/>
      <c r="R193" s="28"/>
      <c r="S193" s="28"/>
      <c r="T193" s="28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30"/>
      <c r="O194" s="28"/>
      <c r="P194" s="28"/>
      <c r="Q194" s="28"/>
      <c r="R194" s="28"/>
      <c r="S194" s="28"/>
      <c r="T194" s="28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8"/>
      <c r="P195" s="28"/>
      <c r="Q195" s="28"/>
      <c r="R195" s="28"/>
      <c r="S195" s="28"/>
      <c r="T195" s="28"/>
    </row>
    <row r="196">
      <c r="A196" s="26"/>
      <c r="B196" s="2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8"/>
      <c r="P196" s="28"/>
      <c r="Q196" s="28"/>
      <c r="R196" s="28"/>
      <c r="S196" s="28"/>
      <c r="T196" s="28"/>
    </row>
    <row r="197">
      <c r="A197" s="26"/>
      <c r="B197" s="26"/>
      <c r="C197" s="27"/>
      <c r="D197" s="27"/>
      <c r="E197" s="27"/>
      <c r="F197" s="26"/>
      <c r="G197" s="26"/>
      <c r="H197" s="26"/>
      <c r="I197" s="26"/>
      <c r="J197" s="26"/>
      <c r="K197" s="26"/>
      <c r="L197" s="26"/>
      <c r="M197" s="26"/>
      <c r="N197" s="26"/>
      <c r="O197" s="28"/>
      <c r="P197" s="28"/>
      <c r="Q197" s="28"/>
      <c r="R197" s="28"/>
      <c r="S197" s="28"/>
      <c r="T197" s="28"/>
    </row>
    <row r="198">
      <c r="A198" s="26"/>
      <c r="B198" s="26"/>
      <c r="C198" s="28"/>
      <c r="D198" s="28"/>
      <c r="E198" s="28"/>
      <c r="F198" s="26"/>
      <c r="G198" s="26"/>
      <c r="H198" s="26"/>
      <c r="I198" s="26"/>
      <c r="J198" s="26"/>
      <c r="K198" s="26"/>
      <c r="L198" s="26"/>
      <c r="M198" s="26"/>
      <c r="N198" s="26"/>
      <c r="O198" s="28"/>
      <c r="P198" s="28"/>
      <c r="Q198" s="28"/>
      <c r="R198" s="28"/>
      <c r="S198" s="28"/>
      <c r="T198" s="28"/>
    </row>
    <row r="199">
      <c r="A199" s="26"/>
      <c r="B199" s="26"/>
      <c r="C199" s="28"/>
      <c r="D199" s="28"/>
      <c r="E199" s="28"/>
      <c r="F199" s="26"/>
      <c r="G199" s="26"/>
      <c r="H199" s="26"/>
      <c r="I199" s="26"/>
      <c r="J199" s="26"/>
      <c r="K199" s="26"/>
      <c r="L199" s="26"/>
      <c r="M199" s="26"/>
      <c r="N199" s="26"/>
      <c r="O199" s="28"/>
      <c r="P199" s="28"/>
      <c r="Q199" s="28"/>
      <c r="R199" s="28"/>
      <c r="S199" s="28"/>
      <c r="T199" s="28"/>
    </row>
    <row r="200">
      <c r="A200" s="26"/>
      <c r="B200" s="26"/>
      <c r="C200" s="28"/>
      <c r="D200" s="28"/>
      <c r="E200" s="28"/>
      <c r="F200" s="26"/>
      <c r="G200" s="26"/>
      <c r="H200" s="26"/>
      <c r="I200" s="26"/>
      <c r="J200" s="26"/>
      <c r="K200" s="26"/>
      <c r="L200" s="26"/>
      <c r="M200" s="26"/>
      <c r="N200" s="26"/>
      <c r="O200" s="28"/>
      <c r="P200" s="28"/>
      <c r="Q200" s="28"/>
      <c r="R200" s="28"/>
      <c r="S200" s="28"/>
      <c r="T200" s="28"/>
    </row>
    <row r="201">
      <c r="A201" s="26"/>
      <c r="B201" s="26"/>
      <c r="C201" s="28"/>
      <c r="D201" s="28"/>
      <c r="E201" s="28"/>
      <c r="F201" s="26"/>
      <c r="G201" s="26"/>
      <c r="H201" s="26"/>
      <c r="I201" s="26"/>
      <c r="J201" s="26"/>
      <c r="K201" s="26"/>
      <c r="L201" s="26"/>
      <c r="M201" s="26"/>
      <c r="N201" s="26"/>
      <c r="O201" s="28"/>
      <c r="P201" s="28"/>
      <c r="Q201" s="28"/>
      <c r="R201" s="28"/>
      <c r="S201" s="28"/>
      <c r="T201" s="28"/>
    </row>
    <row r="202">
      <c r="A202" s="26"/>
      <c r="B202" s="26"/>
      <c r="C202" s="28"/>
      <c r="D202" s="28"/>
      <c r="E202" s="28"/>
      <c r="F202" s="26"/>
      <c r="G202" s="26"/>
      <c r="H202" s="26"/>
      <c r="I202" s="26"/>
      <c r="J202" s="26"/>
      <c r="K202" s="26"/>
      <c r="L202" s="26"/>
      <c r="M202" s="26"/>
      <c r="N202" s="26"/>
      <c r="O202" s="28"/>
      <c r="P202" s="28"/>
      <c r="Q202" s="28"/>
      <c r="R202" s="28"/>
      <c r="S202" s="28"/>
      <c r="T202" s="28"/>
    </row>
    <row r="203">
      <c r="A203" s="26"/>
      <c r="B203" s="26"/>
      <c r="C203" s="28"/>
      <c r="D203" s="28"/>
      <c r="E203" s="28"/>
      <c r="F203" s="26"/>
      <c r="G203" s="26"/>
      <c r="H203" s="26"/>
      <c r="I203" s="26"/>
      <c r="J203" s="26"/>
      <c r="K203" s="26"/>
      <c r="L203" s="26"/>
      <c r="M203" s="26"/>
      <c r="N203" s="26"/>
      <c r="O203" s="28"/>
      <c r="P203" s="28"/>
      <c r="Q203" s="28"/>
      <c r="R203" s="28"/>
      <c r="S203" s="28"/>
      <c r="T203" s="28"/>
    </row>
    <row r="204">
      <c r="A204" s="26"/>
      <c r="B204" s="26"/>
      <c r="C204" s="28"/>
      <c r="D204" s="28"/>
      <c r="E204" s="28"/>
      <c r="F204" s="26"/>
      <c r="G204" s="26"/>
      <c r="H204" s="26"/>
      <c r="I204" s="26"/>
      <c r="J204" s="26"/>
      <c r="K204" s="26"/>
      <c r="L204" s="26"/>
      <c r="M204" s="26"/>
      <c r="N204" s="26"/>
      <c r="O204" s="28"/>
      <c r="P204" s="28"/>
      <c r="Q204" s="28"/>
      <c r="R204" s="28"/>
      <c r="S204" s="28"/>
      <c r="T204" s="28"/>
    </row>
    <row r="205">
      <c r="A205" s="26"/>
      <c r="B205" s="26"/>
      <c r="C205" s="28"/>
      <c r="D205" s="28"/>
      <c r="E205" s="28"/>
      <c r="F205" s="26"/>
      <c r="G205" s="26"/>
      <c r="H205" s="26"/>
      <c r="I205" s="26"/>
      <c r="J205" s="26"/>
      <c r="K205" s="26"/>
      <c r="L205" s="26"/>
      <c r="M205" s="26"/>
      <c r="N205" s="26"/>
      <c r="O205" s="28"/>
      <c r="P205" s="28"/>
      <c r="Q205" s="28"/>
      <c r="R205" s="28"/>
      <c r="S205" s="28"/>
      <c r="T205" s="28"/>
    </row>
    <row r="206">
      <c r="A206" s="26"/>
      <c r="B206" s="26"/>
      <c r="C206" s="28"/>
      <c r="D206" s="28"/>
      <c r="E206" s="28"/>
      <c r="F206" s="26"/>
      <c r="G206" s="26"/>
      <c r="H206" s="26"/>
      <c r="I206" s="26"/>
      <c r="J206" s="26"/>
      <c r="K206" s="26"/>
      <c r="L206" s="26"/>
      <c r="M206" s="26"/>
      <c r="N206" s="26"/>
      <c r="O206" s="28"/>
      <c r="P206" s="28"/>
      <c r="Q206" s="28"/>
      <c r="R206" s="28"/>
      <c r="S206" s="28"/>
      <c r="T206" s="28"/>
    </row>
    <row r="207">
      <c r="A207" s="26"/>
      <c r="B207" s="26"/>
      <c r="C207" s="28"/>
      <c r="D207" s="28"/>
      <c r="E207" s="28"/>
      <c r="F207" s="26"/>
      <c r="G207" s="26"/>
      <c r="H207" s="26"/>
      <c r="I207" s="26"/>
      <c r="J207" s="26"/>
      <c r="K207" s="26"/>
      <c r="L207" s="26"/>
      <c r="M207" s="26"/>
      <c r="N207" s="26"/>
      <c r="O207" s="28"/>
      <c r="P207" s="28"/>
      <c r="Q207" s="28"/>
      <c r="R207" s="28"/>
      <c r="S207" s="28"/>
      <c r="T207" s="28"/>
    </row>
    <row r="208">
      <c r="A208" s="26"/>
      <c r="B208" s="26"/>
      <c r="C208" s="28"/>
      <c r="D208" s="28"/>
      <c r="E208" s="28"/>
      <c r="F208" s="26"/>
      <c r="G208" s="26"/>
      <c r="H208" s="26"/>
      <c r="I208" s="26"/>
      <c r="J208" s="26"/>
      <c r="K208" s="26"/>
      <c r="L208" s="26"/>
      <c r="M208" s="26"/>
      <c r="N208" s="26"/>
      <c r="O208" s="28"/>
      <c r="P208" s="28"/>
      <c r="Q208" s="28"/>
      <c r="R208" s="28"/>
      <c r="S208" s="28"/>
      <c r="T208" s="28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8"/>
      <c r="P209" s="28"/>
      <c r="Q209" s="28"/>
      <c r="R209" s="28"/>
      <c r="S209" s="28"/>
      <c r="T209" s="28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8"/>
      <c r="P210" s="28"/>
      <c r="Q210" s="28"/>
      <c r="R210" s="28"/>
      <c r="S210" s="28"/>
      <c r="T210" s="28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8"/>
      <c r="P211" s="28"/>
      <c r="Q211" s="28"/>
      <c r="R211" s="28"/>
      <c r="S211" s="28"/>
      <c r="T211" s="28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8"/>
      <c r="P212" s="28"/>
      <c r="Q212" s="28"/>
      <c r="R212" s="28"/>
      <c r="S212" s="28"/>
      <c r="T212" s="28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8"/>
      <c r="P213" s="28"/>
      <c r="Q213" s="28"/>
      <c r="R213" s="28"/>
      <c r="S213" s="28"/>
      <c r="T213" s="28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8"/>
      <c r="P214" s="28"/>
      <c r="Q214" s="28"/>
      <c r="R214" s="28"/>
      <c r="S214" s="28"/>
      <c r="T214" s="28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8"/>
      <c r="P215" s="28"/>
      <c r="Q215" s="28"/>
      <c r="R215" s="28"/>
      <c r="S215" s="28"/>
      <c r="T215" s="28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8"/>
      <c r="P216" s="28"/>
      <c r="Q216" s="28"/>
      <c r="R216" s="28"/>
      <c r="S216" s="28"/>
      <c r="T216" s="28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8"/>
      <c r="P217" s="28"/>
      <c r="Q217" s="28"/>
      <c r="R217" s="28"/>
      <c r="S217" s="28"/>
      <c r="T217" s="28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8"/>
      <c r="P218" s="28"/>
      <c r="Q218" s="28"/>
      <c r="R218" s="28"/>
      <c r="S218" s="28"/>
      <c r="T218" s="28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8"/>
      <c r="P219" s="28"/>
      <c r="Q219" s="28"/>
      <c r="R219" s="28"/>
      <c r="S219" s="28"/>
      <c r="T219" s="28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8"/>
      <c r="P220" s="28"/>
      <c r="Q220" s="28"/>
      <c r="R220" s="28"/>
      <c r="S220" s="28"/>
      <c r="T220" s="28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8"/>
      <c r="P221" s="28"/>
      <c r="Q221" s="28"/>
      <c r="R221" s="28"/>
      <c r="S221" s="28"/>
      <c r="T221" s="28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8"/>
      <c r="P222" s="28"/>
      <c r="Q222" s="28"/>
      <c r="R222" s="28"/>
      <c r="S222" s="28"/>
      <c r="T222" s="28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8"/>
      <c r="P223" s="28"/>
      <c r="Q223" s="28"/>
      <c r="R223" s="28"/>
      <c r="S223" s="28"/>
      <c r="T223" s="28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8"/>
      <c r="P224" s="28"/>
      <c r="Q224" s="28"/>
      <c r="R224" s="28"/>
      <c r="S224" s="28"/>
      <c r="T224" s="28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8"/>
      <c r="P225" s="28"/>
      <c r="Q225" s="28"/>
      <c r="R225" s="28"/>
      <c r="S225" s="28"/>
      <c r="T225" s="28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8"/>
      <c r="P226" s="28"/>
      <c r="Q226" s="28"/>
      <c r="R226" s="28"/>
      <c r="S226" s="28"/>
      <c r="T226" s="28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8"/>
      <c r="P227" s="28"/>
      <c r="Q227" s="28"/>
      <c r="R227" s="28"/>
      <c r="S227" s="28"/>
      <c r="T227" s="28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8"/>
      <c r="P228" s="28"/>
      <c r="Q228" s="28"/>
      <c r="R228" s="28"/>
      <c r="S228" s="28"/>
      <c r="T228" s="28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8"/>
      <c r="P229" s="28"/>
      <c r="Q229" s="28"/>
      <c r="R229" s="28"/>
      <c r="S229" s="28"/>
      <c r="T229" s="28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8"/>
      <c r="P230" s="28"/>
      <c r="Q230" s="28"/>
      <c r="R230" s="28"/>
      <c r="S230" s="28"/>
      <c r="T230" s="28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8"/>
      <c r="P231" s="28"/>
      <c r="Q231" s="28"/>
      <c r="R231" s="28"/>
      <c r="S231" s="28"/>
      <c r="T231" s="28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8"/>
      <c r="P232" s="28"/>
      <c r="Q232" s="28"/>
      <c r="R232" s="28"/>
      <c r="S232" s="28"/>
      <c r="T232" s="28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8"/>
      <c r="P233" s="28"/>
      <c r="Q233" s="28"/>
      <c r="R233" s="28"/>
      <c r="S233" s="28"/>
      <c r="T233" s="28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8"/>
      <c r="P234" s="28"/>
      <c r="Q234" s="28"/>
      <c r="R234" s="28"/>
      <c r="S234" s="28"/>
      <c r="T234" s="28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8"/>
      <c r="P235" s="28"/>
      <c r="Q235" s="28"/>
      <c r="R235" s="28"/>
      <c r="S235" s="28"/>
      <c r="T235" s="28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8"/>
      <c r="P236" s="28"/>
      <c r="Q236" s="28"/>
      <c r="R236" s="28"/>
      <c r="S236" s="28"/>
      <c r="T236" s="28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8"/>
      <c r="P237" s="28"/>
      <c r="Q237" s="28"/>
      <c r="R237" s="28"/>
      <c r="S237" s="28"/>
      <c r="T237" s="28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8"/>
      <c r="P238" s="28"/>
      <c r="Q238" s="28"/>
      <c r="R238" s="28"/>
      <c r="S238" s="28"/>
      <c r="T238" s="28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8"/>
      <c r="P239" s="28"/>
      <c r="Q239" s="28"/>
      <c r="R239" s="28"/>
      <c r="S239" s="28"/>
      <c r="T239" s="28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8"/>
      <c r="P240" s="28"/>
      <c r="Q240" s="28"/>
      <c r="R240" s="28"/>
      <c r="S240" s="28"/>
      <c r="T240" s="28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8"/>
      <c r="P241" s="28"/>
      <c r="Q241" s="28"/>
      <c r="R241" s="28"/>
      <c r="S241" s="28"/>
      <c r="T241" s="28"/>
    </row>
    <row r="242">
      <c r="A242" s="26"/>
      <c r="B242" s="27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8"/>
      <c r="P242" s="28"/>
      <c r="Q242" s="28"/>
      <c r="R242" s="28"/>
      <c r="S242" s="28"/>
      <c r="T242" s="28"/>
    </row>
    <row r="243">
      <c r="A243" s="26"/>
      <c r="B243" s="26"/>
      <c r="C243" s="28"/>
      <c r="D243" s="28"/>
      <c r="E243" s="2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>
      <c r="A244" s="26"/>
      <c r="B244" s="26"/>
      <c r="C244" s="28"/>
      <c r="D244" s="28"/>
      <c r="E244" s="2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>
      <c r="A245" s="26"/>
      <c r="B245" s="26"/>
      <c r="C245" s="28"/>
      <c r="D245" s="28"/>
      <c r="E245" s="2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>
      <c r="A246" s="26"/>
      <c r="B246" s="26"/>
      <c r="C246" s="28"/>
      <c r="D246" s="28"/>
      <c r="E246" s="2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>
      <c r="A247" s="26"/>
      <c r="B247" s="26"/>
      <c r="C247" s="28"/>
      <c r="D247" s="28"/>
      <c r="E247" s="2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>
      <c r="A248" s="26"/>
      <c r="B248" s="26"/>
      <c r="C248" s="28"/>
      <c r="D248" s="28"/>
      <c r="E248" s="2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>
      <c r="A249" s="26"/>
      <c r="B249" s="26"/>
      <c r="C249" s="28"/>
      <c r="D249" s="28"/>
      <c r="E249" s="2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>
      <c r="A250" s="26"/>
      <c r="B250" s="26"/>
      <c r="C250" s="28"/>
      <c r="D250" s="28"/>
      <c r="E250" s="2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>
      <c r="A251" s="26"/>
      <c r="B251" s="26"/>
      <c r="C251" s="28"/>
      <c r="D251" s="28"/>
      <c r="E251" s="2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>
      <c r="A252" s="26"/>
      <c r="B252" s="26"/>
      <c r="C252" s="28"/>
      <c r="D252" s="28"/>
      <c r="E252" s="2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>
      <c r="A253" s="26"/>
      <c r="B253" s="26"/>
      <c r="C253" s="28"/>
      <c r="D253" s="28"/>
      <c r="E253" s="2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>
      <c r="A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>
      <c r="A284" s="26"/>
      <c r="B284" s="29"/>
      <c r="C284" s="31"/>
      <c r="D284" s="31"/>
      <c r="E284" s="31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>
      <c r="A285" s="26"/>
      <c r="B285" s="26"/>
      <c r="C285" s="28"/>
      <c r="D285" s="28"/>
      <c r="E285" s="2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>
      <c r="A286" s="26"/>
      <c r="B286" s="26"/>
      <c r="C286" s="28"/>
      <c r="D286" s="28"/>
      <c r="E286" s="2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>
      <c r="A287" s="26"/>
      <c r="B287" s="26"/>
      <c r="C287" s="28"/>
      <c r="D287" s="28"/>
      <c r="E287" s="2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>
      <c r="A288" s="26"/>
      <c r="B288" s="26"/>
      <c r="C288" s="28"/>
      <c r="D288" s="28"/>
      <c r="E288" s="2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>
      <c r="A322" s="26"/>
      <c r="B322" s="27"/>
      <c r="C322" s="27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>
      <c r="A323" s="26"/>
      <c r="B323" s="26"/>
      <c r="C323" s="28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>
      <c r="A324" s="26"/>
      <c r="B324" s="26"/>
      <c r="C324" s="28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>
      <c r="A325" s="26"/>
      <c r="B325" s="26"/>
      <c r="C325" s="28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>
      <c r="A326" s="26"/>
      <c r="B326" s="26"/>
      <c r="C326" s="28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>
      <c r="A357" s="26"/>
      <c r="B357" s="27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>
      <c r="A358" s="26"/>
      <c r="B358" s="26"/>
      <c r="C358" s="27"/>
      <c r="D358" s="27"/>
      <c r="E358" s="27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>
      <c r="A359" s="26"/>
      <c r="B359" s="26"/>
      <c r="C359" s="28"/>
      <c r="D359" s="28"/>
      <c r="E359" s="2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>
      <c r="A360" s="26"/>
      <c r="B360" s="26"/>
      <c r="C360" s="28"/>
      <c r="D360" s="28"/>
      <c r="E360" s="2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>
      <c r="A361" s="26"/>
      <c r="B361" s="26"/>
      <c r="C361" s="28"/>
      <c r="D361" s="28"/>
      <c r="E361" s="2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>
      <c r="A362" s="26"/>
      <c r="B362" s="26"/>
      <c r="C362" s="28"/>
      <c r="D362" s="28"/>
      <c r="E362" s="2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>
      <c r="A363" s="26"/>
      <c r="B363" s="26"/>
      <c r="C363" s="28"/>
      <c r="D363" s="28"/>
      <c r="E363" s="2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>
      <c r="A395" s="26"/>
      <c r="B395" s="27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>
      <c r="A396" s="26"/>
      <c r="B396" s="26"/>
      <c r="C396" s="28"/>
      <c r="D396" s="28"/>
      <c r="E396" s="2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>
      <c r="A397" s="26"/>
      <c r="B397" s="26"/>
      <c r="C397" s="28"/>
      <c r="D397" s="28"/>
      <c r="E397" s="2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>
      <c r="A398" s="26"/>
      <c r="B398" s="26"/>
      <c r="C398" s="28"/>
      <c r="D398" s="28"/>
      <c r="E398" s="2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>
      <c r="A399" s="26"/>
      <c r="B399" s="26"/>
      <c r="C399" s="28"/>
      <c r="D399" s="28"/>
      <c r="E399" s="2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>
      <c r="A400" s="26"/>
      <c r="B400" s="26"/>
      <c r="C400" s="28"/>
      <c r="D400" s="28"/>
      <c r="E400" s="2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>
      <c r="A401" s="26"/>
      <c r="B401" s="26"/>
      <c r="C401" s="28"/>
      <c r="D401" s="28"/>
      <c r="E401" s="2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>
      <c r="A422" s="26"/>
      <c r="B422" s="31"/>
      <c r="C422" s="0"/>
      <c r="D422" s="0"/>
      <c r="E422" s="0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>
      <c r="A423" s="26"/>
      <c r="B423" s="26"/>
      <c r="C423" s="28"/>
      <c r="D423" s="28"/>
      <c r="E423" s="2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>
      <c r="A424" s="26"/>
      <c r="B424" s="26"/>
      <c r="C424" s="28"/>
      <c r="D424" s="28"/>
      <c r="E424" s="2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>
      <c r="A425" s="26"/>
      <c r="B425" s="26"/>
      <c r="C425" s="28"/>
      <c r="D425" s="28"/>
      <c r="E425" s="2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>
      <c r="A426" s="26"/>
      <c r="B426" s="26"/>
      <c r="C426" s="28"/>
      <c r="D426" s="28"/>
      <c r="E426" s="2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>
      <c r="A427" s="26"/>
      <c r="B427" s="26"/>
      <c r="C427" s="28"/>
      <c r="D427" s="28"/>
      <c r="E427" s="2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>
      <c r="A428" s="26"/>
      <c r="B428" s="26"/>
      <c r="C428" s="28"/>
      <c r="D428" s="28"/>
      <c r="E428" s="2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>
      <c r="A429" s="26"/>
      <c r="B429" s="26"/>
      <c r="C429" s="28"/>
      <c r="D429" s="28"/>
      <c r="E429" s="2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>
      <c r="A430" s="26"/>
      <c r="B430" s="26"/>
      <c r="C430" s="28"/>
      <c r="D430" s="28"/>
      <c r="E430" s="2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>
      <c r="A431" s="26"/>
      <c r="B431" s="26"/>
      <c r="C431" s="28"/>
      <c r="D431" s="28"/>
      <c r="E431" s="2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>
      <c r="A432" s="26"/>
      <c r="B432" s="26"/>
      <c r="C432" s="28"/>
      <c r="D432" s="28"/>
      <c r="E432" s="2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>
      <c r="A433" s="26"/>
      <c r="B433" s="26"/>
      <c r="C433" s="28"/>
      <c r="D433" s="28"/>
      <c r="E433" s="2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>
      <c r="B434" s="26"/>
      <c r="C434" s="28"/>
      <c r="D434" s="28"/>
      <c r="E434" s="28"/>
      <c r="F434" s="26"/>
      <c r="G434" s="26"/>
    </row>
    <row r="435">
      <c r="B435" s="26"/>
      <c r="C435" s="28"/>
      <c r="D435" s="28"/>
      <c r="E435" s="28"/>
      <c r="F435" s="26"/>
      <c r="G435" s="26"/>
    </row>
    <row r="436">
      <c r="B436" s="26"/>
      <c r="C436" s="28"/>
      <c r="D436" s="28"/>
      <c r="E436" s="28"/>
      <c r="F436" s="26"/>
      <c r="G436" s="26"/>
    </row>
    <row r="437">
      <c r="B437" s="26"/>
      <c r="C437" s="28"/>
      <c r="D437" s="28"/>
      <c r="E437" s="28"/>
      <c r="F437" s="26"/>
      <c r="G437" s="26"/>
    </row>
    <row r="438">
      <c r="B438" s="26"/>
      <c r="C438" s="28"/>
      <c r="D438" s="28"/>
      <c r="E438" s="28"/>
      <c r="F438" s="26"/>
      <c r="G438" s="26"/>
    </row>
    <row r="439">
      <c r="B439" s="26"/>
      <c r="C439" s="28"/>
      <c r="D439" s="28"/>
      <c r="E439" s="28"/>
      <c r="F439" s="26"/>
      <c r="G439" s="26"/>
    </row>
    <row r="440">
      <c r="B440" s="26"/>
      <c r="C440" s="28"/>
      <c r="D440" s="28"/>
      <c r="E440" s="28"/>
      <c r="F440" s="26"/>
      <c r="G440" s="26"/>
    </row>
    <row r="441">
      <c r="B441" s="26"/>
      <c r="C441" s="28"/>
      <c r="D441" s="28"/>
      <c r="E441" s="28"/>
      <c r="F441" s="26"/>
      <c r="G441" s="26"/>
    </row>
    <row r="442">
      <c r="C442" s="28"/>
      <c r="D442" s="28"/>
      <c r="E442" s="28"/>
      <c r="F442" s="26"/>
      <c r="G442" s="26"/>
    </row>
    <row r="468">
      <c r="C468" s="28"/>
      <c r="D468" s="28"/>
      <c r="E468" s="28"/>
    </row>
    <row r="469">
      <c r="C469" s="28"/>
      <c r="D469" s="28"/>
      <c r="E469" s="28"/>
    </row>
    <row r="470">
      <c r="C470" s="28"/>
      <c r="D470" s="28"/>
      <c r="E470" s="28"/>
    </row>
    <row r="471">
      <c r="C471" s="28"/>
      <c r="D471" s="28"/>
      <c r="E471" s="28"/>
    </row>
    <row r="472">
      <c r="C472" s="28"/>
      <c r="D472" s="28"/>
      <c r="E472" s="28"/>
    </row>
    <row r="473">
      <c r="C473" s="28"/>
      <c r="D473" s="28"/>
      <c r="E473" s="28"/>
    </row>
    <row r="474">
      <c r="C474" s="28"/>
      <c r="D474" s="28"/>
      <c r="E474" s="28"/>
    </row>
    <row r="475">
      <c r="C475" s="28"/>
      <c r="D475" s="28"/>
      <c r="E475" s="28"/>
    </row>
    <row r="476">
      <c r="C476" s="28"/>
      <c r="D476" s="28"/>
      <c r="E476" s="28"/>
    </row>
    <row r="477">
      <c r="C477" s="28"/>
      <c r="D477" s="28"/>
      <c r="E477" s="28"/>
    </row>
    <row r="478">
      <c r="C478" s="28"/>
      <c r="D478" s="28"/>
      <c r="E478" s="28"/>
    </row>
    <row r="479">
      <c r="C479" s="28"/>
      <c r="D479" s="28"/>
      <c r="E479" s="28"/>
    </row>
    <row r="480">
      <c r="C480" s="28"/>
      <c r="D480" s="28"/>
      <c r="E480" s="28"/>
    </row>
    <row r="481">
      <c r="C481" s="28"/>
      <c r="D481" s="28"/>
      <c r="E481" s="28"/>
    </row>
    <row r="482">
      <c r="C482" s="28"/>
      <c r="D482" s="28"/>
      <c r="E482" s="28"/>
    </row>
    <row r="483">
      <c r="C483" s="28"/>
      <c r="D483" s="28"/>
      <c r="E483" s="28"/>
    </row>
    <row r="484">
      <c r="C484" s="28"/>
      <c r="D484" s="28"/>
      <c r="E484" s="28"/>
    </row>
    <row r="485">
      <c r="C485" s="28"/>
      <c r="D485" s="28"/>
      <c r="E485" s="28"/>
    </row>
    <row r="486">
      <c r="C486" s="28"/>
      <c r="D486" s="28"/>
      <c r="E486" s="28"/>
    </row>
    <row r="487">
      <c r="C487" s="28"/>
      <c r="D487" s="28"/>
      <c r="E487" s="28"/>
    </row>
  </sheetData>
  <sheetProtection selectLockedCells="1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H25" sqref="H25"/>
    </sheetView>
  </sheetViews>
  <sheetFormatPr defaultRowHeight="15"/>
  <cols>
    <col min="1" max="1" bestFit="1" width="45" customWidth="1" style="25"/>
    <col min="2" max="4" width="20.7109375" customWidth="1" style="25"/>
  </cols>
  <sheetData>
    <row r="1">
      <c r="A1" s="0" t="s">
        <v>107</v>
      </c>
      <c r="B1" s="9"/>
    </row>
    <row r="2">
      <c r="A2" s="9" t="s">
        <v>108</v>
      </c>
      <c r="B2" s="9"/>
    </row>
    <row r="3">
      <c r="A3" s="9"/>
      <c r="B3" s="9"/>
    </row>
    <row r="4">
      <c r="A4" s="0" t="s">
        <v>109</v>
      </c>
      <c r="B4" s="54" t="s">
        <v>110</v>
      </c>
      <c r="C4" s="55" t="s">
        <v>111</v>
      </c>
      <c r="D4" s="55" t="s">
        <v>112</v>
      </c>
    </row>
    <row r="5">
      <c r="A5" s="9"/>
    </row>
    <row r="6">
      <c r="A6" s="9" t="s">
        <v>14</v>
      </c>
      <c r="B6" s="28">
        <v>11.35077495</v>
      </c>
      <c r="C6" s="28">
        <v>0.21526964</v>
      </c>
      <c r="D6" s="28">
        <v>11.5659657</v>
      </c>
    </row>
    <row r="7">
      <c r="A7" s="9" t="s">
        <v>15</v>
      </c>
      <c r="B7" s="28">
        <f>B27</f>
      </c>
      <c r="C7" s="28">
        <f ref="C7:D7" t="shared" si="0">C27</f>
      </c>
      <c r="D7" s="28">
        <f t="shared" si="0"/>
      </c>
    </row>
    <row r="8">
      <c r="A8" s="9" t="s">
        <v>16</v>
      </c>
      <c r="B8" s="28">
        <v>0</v>
      </c>
      <c r="C8" s="28">
        <v>0</v>
      </c>
      <c r="D8" s="28">
        <v>0</v>
      </c>
    </row>
    <row r="9">
      <c r="A9" s="9" t="s">
        <v>17</v>
      </c>
      <c r="B9" s="28">
        <v>0</v>
      </c>
      <c r="C9" s="28">
        <v>0</v>
      </c>
      <c r="D9" s="28">
        <v>0</v>
      </c>
    </row>
    <row r="10">
      <c r="A10" s="9" t="s">
        <v>18</v>
      </c>
      <c r="B10" s="28">
        <f>B35</f>
      </c>
      <c r="C10" s="28">
        <f ref="C10:D10" t="shared" si="1">C35</f>
      </c>
      <c r="D10" s="28">
        <f t="shared" si="1"/>
      </c>
    </row>
    <row r="11">
      <c r="A11" s="9" t="s">
        <v>19</v>
      </c>
      <c r="B11" s="28">
        <v>10.3</v>
      </c>
      <c r="C11" s="28">
        <v>7.84</v>
      </c>
      <c r="D11" s="28">
        <v>18.2</v>
      </c>
    </row>
    <row r="12">
      <c r="A12" s="9" t="s">
        <v>20</v>
      </c>
      <c r="B12" s="28">
        <v>1.4</v>
      </c>
      <c r="C12" s="28">
        <v>3.29</v>
      </c>
      <c r="D12" s="28">
        <v>4.69</v>
      </c>
    </row>
    <row r="13">
      <c r="A13" s="9" t="s">
        <v>21</v>
      </c>
      <c r="B13" s="28">
        <v>11.7</v>
      </c>
      <c r="C13" s="28">
        <v>11.1</v>
      </c>
      <c r="D13" s="28">
        <v>22.8</v>
      </c>
    </row>
    <row r="14">
      <c r="A14" s="9"/>
      <c r="B14" s="28"/>
    </row>
    <row r="15">
      <c r="A15" s="0" t="s">
        <v>113</v>
      </c>
      <c r="B15" s="54" t="s">
        <v>110</v>
      </c>
      <c r="C15" s="55" t="s">
        <v>111</v>
      </c>
      <c r="D15" s="55" t="s">
        <v>112</v>
      </c>
    </row>
    <row r="16">
      <c r="A16" s="9"/>
      <c r="B16" s="28"/>
    </row>
    <row r="17">
      <c r="A17" s="9" t="s">
        <v>53</v>
      </c>
      <c r="B17" s="28">
        <v>0.2301696</v>
      </c>
      <c r="C17" s="28">
        <v>7.081344</v>
      </c>
      <c r="D17" s="28">
        <v>7.314624</v>
      </c>
    </row>
    <row r="18">
      <c r="A18" s="9" t="s">
        <v>54</v>
      </c>
      <c r="B18" s="28">
        <v>0.0011544</v>
      </c>
      <c r="C18" s="28">
        <v>0.035516</v>
      </c>
      <c r="D18" s="28">
        <v>0.036686</v>
      </c>
    </row>
    <row r="19">
      <c r="A19" s="9" t="s">
        <v>55</v>
      </c>
      <c r="B19" s="28">
        <v>0</v>
      </c>
      <c r="C19" s="28">
        <v>0</v>
      </c>
      <c r="D19" s="28">
        <v>0</v>
      </c>
    </row>
    <row r="20">
      <c r="A20" s="9" t="s">
        <v>56</v>
      </c>
      <c r="B20" s="28">
        <v>0</v>
      </c>
      <c r="C20" s="28">
        <v>0</v>
      </c>
      <c r="D20" s="28">
        <v>0</v>
      </c>
    </row>
    <row r="21">
      <c r="A21" s="9" t="s">
        <v>57</v>
      </c>
      <c r="B21" s="28">
        <v>0</v>
      </c>
      <c r="C21" s="28">
        <v>0</v>
      </c>
      <c r="D21" s="28">
        <v>0</v>
      </c>
    </row>
    <row r="22">
      <c r="A22" s="9" t="s">
        <v>58</v>
      </c>
      <c r="B22" s="28">
        <v>0.123432</v>
      </c>
      <c r="C22" s="28">
        <v>3.79748</v>
      </c>
      <c r="D22" s="28">
        <v>3.92258</v>
      </c>
    </row>
    <row r="23">
      <c r="A23" s="9" t="s">
        <v>45</v>
      </c>
      <c r="B23" s="28">
        <v>0</v>
      </c>
      <c r="C23" s="28">
        <v>0</v>
      </c>
      <c r="D23" s="28">
        <v>0</v>
      </c>
    </row>
    <row r="24">
      <c r="A24" s="9" t="s">
        <v>46</v>
      </c>
      <c r="B24" s="28">
        <v>0</v>
      </c>
      <c r="C24" s="28">
        <v>0</v>
      </c>
      <c r="D24" s="28">
        <v>0</v>
      </c>
    </row>
    <row r="25">
      <c r="A25" s="9" t="s">
        <v>47</v>
      </c>
      <c r="B25" s="28">
        <v>0</v>
      </c>
      <c r="C25" s="28">
        <v>0</v>
      </c>
      <c r="D25" s="28">
        <v>0</v>
      </c>
    </row>
    <row r="26">
      <c r="A26" s="9" t="s">
        <v>48</v>
      </c>
      <c r="B26" s="28">
        <v>0</v>
      </c>
      <c r="C26" s="28">
        <v>0</v>
      </c>
      <c r="D26" s="28">
        <v>0</v>
      </c>
    </row>
    <row r="27">
      <c r="A27" s="9" t="s">
        <v>27</v>
      </c>
      <c r="B27" s="28">
        <f>SUM(B17:B26)</f>
      </c>
      <c r="C27" s="28">
        <f ref="C27:D27" t="shared" si="2">SUM(C17:C26)</f>
      </c>
      <c r="D27" s="28">
        <f t="shared" si="2"/>
      </c>
    </row>
    <row r="29">
      <c r="A29" s="0" t="s">
        <v>114</v>
      </c>
      <c r="B29" s="54" t="s">
        <v>110</v>
      </c>
      <c r="C29" s="55" t="s">
        <v>111</v>
      </c>
      <c r="D29" s="55" t="s">
        <v>112</v>
      </c>
    </row>
    <row r="30">
      <c r="A30" s="9"/>
      <c r="B30" s="28"/>
    </row>
    <row r="31">
      <c r="A31" s="9" t="s">
        <v>14</v>
      </c>
      <c r="B31" s="28">
        <v>11.4</v>
      </c>
      <c r="C31" s="28">
        <v>0.215</v>
      </c>
      <c r="D31" s="28">
        <v>11.6</v>
      </c>
    </row>
    <row r="32">
      <c r="A32" s="9" t="s">
        <v>25</v>
      </c>
      <c r="B32" s="28">
        <v>0.355</v>
      </c>
      <c r="C32" s="28">
        <v>10.9</v>
      </c>
      <c r="D32" s="28">
        <v>11.3</v>
      </c>
    </row>
    <row r="33">
      <c r="A33" s="9" t="s">
        <v>23</v>
      </c>
      <c r="B33" s="28">
        <v>0</v>
      </c>
      <c r="C33" s="28">
        <v>0</v>
      </c>
      <c r="D33" s="28">
        <v>0</v>
      </c>
    </row>
    <row r="34">
      <c r="A34" s="9" t="s">
        <v>18</v>
      </c>
      <c r="B34" s="28">
        <v>0</v>
      </c>
      <c r="C34" s="28">
        <v>0</v>
      </c>
      <c r="D34" s="28">
        <v>0</v>
      </c>
    </row>
    <row r="35">
      <c r="A35" s="9" t="s">
        <v>24</v>
      </c>
      <c r="B35" s="28">
        <v>0</v>
      </c>
      <c r="C35" s="28">
        <v>0</v>
      </c>
      <c r="D35" s="28">
        <v>0</v>
      </c>
    </row>
    <row r="36">
      <c r="A36" s="9" t="s">
        <v>27</v>
      </c>
      <c r="B36" s="28">
        <f>SUM(B31:B35)</f>
      </c>
      <c r="C36" s="28">
        <f ref="C36:D36" t="shared" si="3">SUM(C31:C35)</f>
      </c>
      <c r="D36" s="28">
        <f t="shared" si="3"/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 details</vt:lpstr>
      <vt:lpstr>Carbon Footprint</vt:lpstr>
      <vt:lpstr>Value added</vt:lpstr>
      <vt:lpstr>Env'l impacts</vt:lpstr>
      <vt:lpstr>Water footprint</vt:lpstr>
      <vt:lpstr>Energy demand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 Jones</dc:creator>
  <cp:lastModifiedBy>Martyn Jones</cp:lastModifiedBy>
  <dcterms:created xsi:type="dcterms:W3CDTF">2014-11-05T13:47:13Z</dcterms:created>
  <dcterms:modified xsi:type="dcterms:W3CDTF">2016-02-11T12:23:14Z</dcterms:modified>
</cp:coreProperties>
</file>