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curve 25-10-23" sheetId="1" state="visible" r:id="rId2"/>
    <sheet name="6_11_2-23" sheetId="2" state="visible" r:id="rId3"/>
    <sheet name="Sheet3" sheetId="3" state="visible" r:id="rId4"/>
    <sheet name="Sheet4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<sst xmlns="http://schemas.openxmlformats.org/spreadsheetml/2006/main" count="30" uniqueCount="16">
  <si>
    <t xml:space="preserve">cod mg/l</t>
  </si>
  <si>
    <t xml:space="preserve">abs 1</t>
  </si>
  <si>
    <t xml:space="preserve">abs 2</t>
  </si>
  <si>
    <t xml:space="preserve">avg</t>
  </si>
  <si>
    <t xml:space="preserve">blank</t>
  </si>
  <si>
    <t xml:space="preserve">y = 2380.41x - 19.34</t>
  </si>
  <si>
    <t xml:space="preserve">Position</t>
  </si>
  <si>
    <t xml:space="preserve">Sample</t>
  </si>
  <si>
    <t xml:space="preserve">Absorbance</t>
  </si>
  <si>
    <t xml:space="preserve">Absorbance-blank</t>
  </si>
  <si>
    <t xml:space="preserve">Dillution</t>
  </si>
  <si>
    <t xml:space="preserve">Conc (g/L)</t>
  </si>
  <si>
    <t xml:space="preserve">Mean</t>
  </si>
  <si>
    <t xml:space="preserve">Curve</t>
  </si>
  <si>
    <t xml:space="preserve">a</t>
  </si>
  <si>
    <t xml:space="preserve">b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</si>
</sst>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595959"/>
      <name val="Calibri"/>
      <family val="2"/>
    </font>
    <font>
      <sz val="9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13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4F81BD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4f81bd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4f81bd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cap="rnd" w="19080">
                <a:solidFill>
                  <a:srgbClr val="4f81bd"/>
                </a:solidFill>
                <a:prstDash val="sysDot"/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'curve 25-10-23'!$D$2:$D$8</c:f>
              <c:numCache>
                <c:formatCode>General</c:formatCode>
                <c:ptCount val="7"/>
                <c:pt idx="0">
                  <c:v>0.416</c:v>
                </c:pt>
                <c:pt idx="1">
                  <c:v>0.3225</c:v>
                </c:pt>
                <c:pt idx="2">
                  <c:v>0.2395</c:v>
                </c:pt>
                <c:pt idx="3">
                  <c:v>0.1185</c:v>
                </c:pt>
                <c:pt idx="4">
                  <c:v>0.044</c:v>
                </c:pt>
                <c:pt idx="5">
                  <c:v>0.0215</c:v>
                </c:pt>
                <c:pt idx="6">
                  <c:v>0.0125</c:v>
                </c:pt>
              </c:numCache>
            </c:numRef>
          </c:xVal>
          <c:yVal>
            <c:numRef>
              <c:f>'curve 25-10-23'!$A$2:$A$7</c:f>
              <c:numCache>
                <c:formatCode>General</c:formatCode>
                <c:ptCount val="6"/>
                <c:pt idx="0">
                  <c:v>1000</c:v>
                </c:pt>
                <c:pt idx="1">
                  <c:v>750</c:v>
                </c:pt>
                <c:pt idx="2">
                  <c:v>500</c:v>
                </c:pt>
                <c:pt idx="3">
                  <c:v>250</c:v>
                </c:pt>
                <c:pt idx="4">
                  <c:v>100</c:v>
                </c:pt>
                <c:pt idx="5">
                  <c:v>50</c:v>
                </c:pt>
              </c:numCache>
            </c:numRef>
          </c:yVal>
          <c:smooth val="0"/>
        </c:ser>
        <c:axId val="49771056"/>
        <c:axId val="54605803"/>
      </c:scatterChart>
      <c:valAx>
        <c:axId val="49771056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4605803"/>
        <c:crosses val="autoZero"/>
        <c:crossBetween val="midCat"/>
      </c:valAx>
      <c:valAx>
        <c:axId val="5460580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9771056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15120</xdr:colOff>
      <xdr:row>1</xdr:row>
      <xdr:rowOff>141120</xdr:rowOff>
    </xdr:from>
    <xdr:to>
      <xdr:col>14</xdr:col>
      <xdr:colOff>319680</xdr:colOff>
      <xdr:row>16</xdr:row>
      <xdr:rowOff>140760</xdr:rowOff>
    </xdr:to>
    <xdr:graphicFrame>
      <xdr:nvGraphicFramePr>
        <xdr:cNvPr id="0" name="Chart 1"/>
        <xdr:cNvGraphicFramePr/>
      </xdr:nvGraphicFramePr>
      <xdr:xfrm>
        <a:off x="4153320" y="331560"/>
        <a:ext cx="4442760" cy="2856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3" activeCellId="0" sqref="B13"/>
    </sheetView>
  </sheetViews>
  <sheetFormatPr defaultColWidth="8.390625" defaultRowHeight="15" zeroHeight="false" outlineLevelRow="0" outlineLevelCol="0"/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5" hidden="false" customHeight="false" outlineLevel="0" collapsed="false">
      <c r="A2" s="0" t="n">
        <v>1000</v>
      </c>
      <c r="B2" s="0" t="n">
        <v>0.427</v>
      </c>
      <c r="C2" s="0" t="n">
        <v>0.43</v>
      </c>
      <c r="D2" s="1" t="n">
        <f aca="false">AVERAGE(B2:C2)-$D$8</f>
        <v>0.416</v>
      </c>
    </row>
    <row r="3" customFormat="false" ht="15" hidden="false" customHeight="false" outlineLevel="0" collapsed="false">
      <c r="A3" s="0" t="n">
        <v>750</v>
      </c>
      <c r="B3" s="0" t="n">
        <v>0.335</v>
      </c>
      <c r="C3" s="0" t="n">
        <v>0.335</v>
      </c>
      <c r="D3" s="1" t="n">
        <f aca="false">AVERAGE(B3:C3)-$D$8</f>
        <v>0.3225</v>
      </c>
    </row>
    <row r="4" customFormat="false" ht="15" hidden="false" customHeight="false" outlineLevel="0" collapsed="false">
      <c r="A4" s="0" t="n">
        <v>500</v>
      </c>
      <c r="B4" s="0" t="n">
        <v>0.254</v>
      </c>
      <c r="C4" s="0" t="n">
        <v>0.25</v>
      </c>
      <c r="D4" s="1" t="n">
        <f aca="false">AVERAGE(B4:C4)-$D$8</f>
        <v>0.2395</v>
      </c>
    </row>
    <row r="5" customFormat="false" ht="15" hidden="false" customHeight="false" outlineLevel="0" collapsed="false">
      <c r="A5" s="0" t="n">
        <v>250</v>
      </c>
      <c r="B5" s="0" t="n">
        <v>0.131</v>
      </c>
      <c r="C5" s="0" t="n">
        <v>0.131</v>
      </c>
      <c r="D5" s="1" t="n">
        <f aca="false">AVERAGE(B5:C5)-$D$8</f>
        <v>0.1185</v>
      </c>
    </row>
    <row r="6" customFormat="false" ht="15" hidden="false" customHeight="false" outlineLevel="0" collapsed="false">
      <c r="A6" s="0" t="n">
        <v>100</v>
      </c>
      <c r="B6" s="0" t="n">
        <v>0.058</v>
      </c>
      <c r="C6" s="0" t="n">
        <v>0.055</v>
      </c>
      <c r="D6" s="1" t="n">
        <f aca="false">AVERAGE(B6:C6)-$D$8</f>
        <v>0.044</v>
      </c>
    </row>
    <row r="7" customFormat="false" ht="15" hidden="false" customHeight="false" outlineLevel="0" collapsed="false">
      <c r="A7" s="0" t="n">
        <v>50</v>
      </c>
      <c r="B7" s="0" t="n">
        <v>0.032</v>
      </c>
      <c r="C7" s="0" t="n">
        <v>0.036</v>
      </c>
      <c r="D7" s="1" t="n">
        <f aca="false">AVERAGE(B7:C7)-$D$8</f>
        <v>0.0215</v>
      </c>
    </row>
    <row r="8" customFormat="false" ht="15" hidden="false" customHeight="false" outlineLevel="0" collapsed="false">
      <c r="A8" s="0" t="s">
        <v>4</v>
      </c>
      <c r="B8" s="0" t="n">
        <v>0.011</v>
      </c>
      <c r="C8" s="0" t="n">
        <v>0.014</v>
      </c>
      <c r="D8" s="1" t="n">
        <f aca="false">AVERAGE(B8:C8)</f>
        <v>0.0125</v>
      </c>
    </row>
    <row r="13" customFormat="false" ht="15" hidden="false" customHeight="false" outlineLevel="0" collapsed="false">
      <c r="B13" s="0" t="s">
        <v>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10"/>
  <sheetViews>
    <sheetView showFormulas="false" showGridLines="true" showRowColHeaders="true" showZeros="true" rightToLeft="false" tabSelected="false" showOutlineSymbols="true" defaultGridColor="true" view="normal" topLeftCell="F1" colorId="64" zoomScale="100" zoomScaleNormal="100" zoomScalePageLayoutView="100" workbookViewId="0">
      <selection pane="topLeft" activeCell="K6" activeCellId="0" sqref="K6"/>
    </sheetView>
  </sheetViews>
  <sheetFormatPr defaultColWidth="8.390625" defaultRowHeight="15" zeroHeight="false" outlineLevelRow="0" outlineLevelCol="0"/>
  <cols>
    <col collapsed="false" customWidth="true" hidden="false" outlineLevel="0" max="9" min="9" style="0" width="6.59"/>
  </cols>
  <sheetData>
    <row r="1" customFormat="false" ht="15" hidden="false" customHeight="false" outlineLevel="0" collapsed="false">
      <c r="A1" s="0" t="s">
        <v>6</v>
      </c>
      <c r="B1" s="0" t="n">
        <v>1</v>
      </c>
      <c r="C1" s="0" t="n">
        <v>2</v>
      </c>
      <c r="E1" s="2" t="s">
        <v>4</v>
      </c>
      <c r="F1" s="3" t="n">
        <v>0.02</v>
      </c>
    </row>
    <row r="4" customFormat="false" ht="15" hidden="false" customHeight="false" outlineLevel="0" collapsed="false">
      <c r="A4" s="0" t="s">
        <v>7</v>
      </c>
      <c r="B4" s="4" t="s">
        <v>8</v>
      </c>
      <c r="C4" s="4"/>
      <c r="E4" s="5" t="s">
        <v>9</v>
      </c>
      <c r="F4" s="5"/>
      <c r="G4" s="6" t="s">
        <v>10</v>
      </c>
      <c r="H4" s="6"/>
      <c r="I4" s="5" t="s">
        <v>11</v>
      </c>
      <c r="J4" s="5"/>
      <c r="K4" s="0" t="s">
        <v>12</v>
      </c>
      <c r="M4" s="7" t="s">
        <v>13</v>
      </c>
      <c r="N4" s="8" t="s">
        <v>5</v>
      </c>
      <c r="O4" s="9"/>
    </row>
    <row r="5" customFormat="false" ht="15" hidden="false" customHeight="false" outlineLevel="0" collapsed="false">
      <c r="A5" s="0" t="n">
        <v>1</v>
      </c>
      <c r="B5" s="10" t="n">
        <v>0.222</v>
      </c>
      <c r="C5" s="11" t="n">
        <v>0.213</v>
      </c>
      <c r="E5" s="7" t="n">
        <f aca="false">B5-$F$1</f>
        <v>0.202</v>
      </c>
      <c r="F5" s="9" t="n">
        <f aca="false">C5-$F$1</f>
        <v>0.193</v>
      </c>
      <c r="G5" s="8" t="n">
        <v>20</v>
      </c>
      <c r="H5" s="8" t="n">
        <v>20</v>
      </c>
      <c r="I5" s="7" t="n">
        <f aca="false">(E5*$M$6+$N$6)*G5</f>
        <v>9230.0564</v>
      </c>
      <c r="J5" s="9" t="n">
        <f aca="false">(F5*$M$6+$N$6)*H5</f>
        <v>8801.5826</v>
      </c>
      <c r="K5" s="1" t="n">
        <f aca="false">AVERAGE(I5:J5)</f>
        <v>9015.8195</v>
      </c>
      <c r="M5" s="12" t="s">
        <v>14</v>
      </c>
      <c r="N5" s="13" t="s">
        <v>15</v>
      </c>
      <c r="O5" s="11"/>
    </row>
    <row r="6" customFormat="false" ht="15" hidden="false" customHeight="false" outlineLevel="0" collapsed="false">
      <c r="A6" s="0" t="n">
        <v>2</v>
      </c>
      <c r="B6" s="10" t="n">
        <v>0.243</v>
      </c>
      <c r="C6" s="11" t="n">
        <v>0.236</v>
      </c>
      <c r="E6" s="10" t="n">
        <f aca="false">B6-$F$1</f>
        <v>0.223</v>
      </c>
      <c r="F6" s="11" t="n">
        <f aca="false">C6-$F$1</f>
        <v>0.216</v>
      </c>
      <c r="G6" s="8" t="n">
        <v>20</v>
      </c>
      <c r="H6" s="8" t="n">
        <v>20</v>
      </c>
      <c r="I6" s="10" t="n">
        <f aca="false">(E6*$M$6+$N$6)*G6</f>
        <v>10229.8286</v>
      </c>
      <c r="J6" s="11" t="n">
        <f aca="false">(F6*$M$6+$N$6)*H6</f>
        <v>9896.5712</v>
      </c>
      <c r="K6" s="1" t="n">
        <f aca="false">AVERAGE(I6:J6)</f>
        <v>10063.1999</v>
      </c>
      <c r="M6" s="14" t="n">
        <v>2380.41</v>
      </c>
      <c r="N6" s="15" t="n">
        <v>-19.34</v>
      </c>
      <c r="O6" s="16"/>
    </row>
    <row r="7" customFormat="false" ht="15" hidden="false" customHeight="false" outlineLevel="0" collapsed="false">
      <c r="A7" s="0" t="n">
        <v>3</v>
      </c>
      <c r="B7" s="10" t="n">
        <v>0.258</v>
      </c>
      <c r="C7" s="11" t="n">
        <v>0.226</v>
      </c>
      <c r="E7" s="10" t="n">
        <f aca="false">B7-$F$1</f>
        <v>0.238</v>
      </c>
      <c r="F7" s="11" t="n">
        <f aca="false">C7-$F$1</f>
        <v>0.206</v>
      </c>
      <c r="G7" s="8" t="n">
        <v>20</v>
      </c>
      <c r="H7" s="8" t="n">
        <v>20</v>
      </c>
      <c r="I7" s="10" t="n">
        <f aca="false">(E7*$M$6+$N$6)*G7</f>
        <v>10943.9516</v>
      </c>
      <c r="J7" s="11" t="n">
        <f aca="false">(F7*$M$6+$N$6)*H7</f>
        <v>9420.4892</v>
      </c>
      <c r="K7" s="1" t="n">
        <f aca="false">AVERAGE(I7:J7)</f>
        <v>10182.2204</v>
      </c>
    </row>
    <row r="8" customFormat="false" ht="15" hidden="false" customHeight="false" outlineLevel="0" collapsed="false">
      <c r="A8" s="0" t="n">
        <v>4</v>
      </c>
      <c r="B8" s="10" t="n">
        <v>0.238</v>
      </c>
      <c r="C8" s="11" t="n">
        <v>0.228</v>
      </c>
      <c r="E8" s="10" t="n">
        <f aca="false">B8-$F$1</f>
        <v>0.218</v>
      </c>
      <c r="F8" s="11" t="n">
        <f aca="false">C8-$F$1</f>
        <v>0.208</v>
      </c>
      <c r="G8" s="8" t="n">
        <v>20</v>
      </c>
      <c r="H8" s="8" t="n">
        <v>20</v>
      </c>
      <c r="I8" s="10" t="n">
        <f aca="false">(E8*$M$6+$N$6)*G8</f>
        <v>9991.7876</v>
      </c>
      <c r="J8" s="11" t="n">
        <f aca="false">(F8*$M$6+$N$6)*H8</f>
        <v>9515.7056</v>
      </c>
      <c r="K8" s="1" t="n">
        <f aca="false">AVERAGE(I8:J8)</f>
        <v>9753.7466</v>
      </c>
    </row>
    <row r="9" customFormat="false" ht="15" hidden="false" customHeight="false" outlineLevel="0" collapsed="false">
      <c r="A9" s="0" t="n">
        <v>5</v>
      </c>
      <c r="B9" s="10" t="n">
        <v>0.221</v>
      </c>
      <c r="C9" s="11" t="n">
        <v>0.21</v>
      </c>
      <c r="E9" s="10" t="n">
        <f aca="false">B9-$F$1</f>
        <v>0.201</v>
      </c>
      <c r="F9" s="11" t="n">
        <f aca="false">C9-$F$1</f>
        <v>0.19</v>
      </c>
      <c r="G9" s="8" t="n">
        <v>20</v>
      </c>
      <c r="H9" s="8" t="n">
        <v>20</v>
      </c>
      <c r="I9" s="10" t="n">
        <f aca="false">(E9*$M$6+$N$6)*G9</f>
        <v>9182.4482</v>
      </c>
      <c r="J9" s="11" t="n">
        <f aca="false">(F9*$M$6+$N$6)*H9</f>
        <v>8658.758</v>
      </c>
      <c r="K9" s="1" t="n">
        <f aca="false">AVERAGE(I9:J9)</f>
        <v>8920.6031</v>
      </c>
    </row>
    <row r="10" customFormat="false" ht="15" hidden="false" customHeight="false" outlineLevel="0" collapsed="false">
      <c r="B10" s="17"/>
      <c r="C10" s="16"/>
      <c r="E10" s="17" t="n">
        <f aca="false">B10-$F$1</f>
        <v>-0.02</v>
      </c>
      <c r="F10" s="16" t="n">
        <f aca="false">C10-$F$1</f>
        <v>-0.02</v>
      </c>
      <c r="G10" s="8" t="n">
        <v>20</v>
      </c>
      <c r="H10" s="8" t="n">
        <v>20</v>
      </c>
      <c r="I10" s="17" t="n">
        <f aca="false">(E10*$M$6+$N$6)*G10</f>
        <v>-1338.964</v>
      </c>
      <c r="J10" s="16" t="n">
        <f aca="false">(F10*$M$6+$N$6)*H10</f>
        <v>-1338.964</v>
      </c>
    </row>
  </sheetData>
  <mergeCells count="4">
    <mergeCell ref="B4:C4"/>
    <mergeCell ref="E4:F4"/>
    <mergeCell ref="G4:H4"/>
    <mergeCell ref="I4:J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10"/>
  <sheetViews>
    <sheetView showFormulas="false" showGridLines="true" showRowColHeaders="true" showZeros="true" rightToLeft="false" tabSelected="true" showOutlineSymbols="true" defaultGridColor="true" view="normal" topLeftCell="H1" colorId="64" zoomScale="100" zoomScaleNormal="100" zoomScalePageLayoutView="100" workbookViewId="0">
      <selection pane="topLeft" activeCell="L9" activeCellId="0" sqref="L9"/>
    </sheetView>
  </sheetViews>
  <sheetFormatPr defaultColWidth="11.53515625" defaultRowHeight="12.8" zeroHeight="false" outlineLevelRow="0" outlineLevelCol="0"/>
  <sheetData>
    <row r="1" customFormat="false" ht="13.8" hidden="false" customHeight="false" outlineLevel="0" collapsed="false">
      <c r="A1" s="0" t="s">
        <v>6</v>
      </c>
      <c r="B1" s="0" t="n">
        <v>1</v>
      </c>
      <c r="E1" s="2" t="s">
        <v>4</v>
      </c>
      <c r="F1" s="3" t="n">
        <v>0.018</v>
      </c>
    </row>
    <row r="4" customFormat="false" ht="13.8" hidden="false" customHeight="false" outlineLevel="0" collapsed="false">
      <c r="A4" s="0" t="s">
        <v>7</v>
      </c>
      <c r="B4" s="4" t="s">
        <v>8</v>
      </c>
      <c r="C4" s="4"/>
      <c r="E4" s="5" t="s">
        <v>9</v>
      </c>
      <c r="F4" s="5"/>
      <c r="G4" s="6" t="s">
        <v>10</v>
      </c>
      <c r="H4" s="6"/>
      <c r="I4" s="5" t="s">
        <v>11</v>
      </c>
      <c r="J4" s="5"/>
      <c r="K4" s="0" t="s">
        <v>12</v>
      </c>
      <c r="M4" s="7" t="s">
        <v>13</v>
      </c>
      <c r="N4" s="8" t="s">
        <v>5</v>
      </c>
      <c r="O4" s="9"/>
    </row>
    <row r="5" customFormat="false" ht="13.8" hidden="false" customHeight="false" outlineLevel="0" collapsed="false">
      <c r="A5" s="0" t="n">
        <v>1</v>
      </c>
      <c r="B5" s="10" t="n">
        <v>0.192</v>
      </c>
      <c r="C5" s="11"/>
      <c r="E5" s="7" t="n">
        <f aca="false">B5-$F$1</f>
        <v>0.174</v>
      </c>
      <c r="F5" s="9"/>
      <c r="G5" s="8" t="n">
        <v>20</v>
      </c>
      <c r="H5" s="8"/>
      <c r="I5" s="7" t="n">
        <f aca="false">(E5*$M$6+$N$6)*G5</f>
        <v>7897.0268</v>
      </c>
      <c r="J5" s="11"/>
      <c r="K5" s="1" t="n">
        <f aca="false">AVERAGE(I5:J5)</f>
        <v>7897.0268</v>
      </c>
      <c r="M5" s="12" t="s">
        <v>14</v>
      </c>
      <c r="N5" s="13" t="s">
        <v>15</v>
      </c>
      <c r="O5" s="11"/>
    </row>
    <row r="6" customFormat="false" ht="13.8" hidden="false" customHeight="false" outlineLevel="0" collapsed="false">
      <c r="A6" s="0" t="n">
        <v>2</v>
      </c>
      <c r="B6" s="10" t="n">
        <v>0.214</v>
      </c>
      <c r="C6" s="11"/>
      <c r="E6" s="10" t="n">
        <f aca="false">B6-$F$1</f>
        <v>0.196</v>
      </c>
      <c r="F6" s="11"/>
      <c r="G6" s="8" t="n">
        <v>20</v>
      </c>
      <c r="H6" s="8"/>
      <c r="I6" s="10" t="n">
        <f aca="false">(E6*$M$6+$N$6)*G6</f>
        <v>8944.4072</v>
      </c>
      <c r="J6" s="11"/>
      <c r="K6" s="1" t="n">
        <f aca="false">AVERAGE(I6:J6)</f>
        <v>8944.4072</v>
      </c>
      <c r="M6" s="14" t="n">
        <v>2380.41</v>
      </c>
      <c r="N6" s="15" t="n">
        <v>-19.34</v>
      </c>
      <c r="O6" s="16"/>
    </row>
    <row r="7" customFormat="false" ht="13.8" hidden="false" customHeight="false" outlineLevel="0" collapsed="false">
      <c r="A7" s="0" t="n">
        <v>3</v>
      </c>
      <c r="B7" s="10" t="n">
        <v>0.203</v>
      </c>
      <c r="C7" s="11"/>
      <c r="E7" s="10" t="n">
        <f aca="false">B7-$F$1</f>
        <v>0.185</v>
      </c>
      <c r="F7" s="11"/>
      <c r="G7" s="8" t="n">
        <v>20</v>
      </c>
      <c r="H7" s="8"/>
      <c r="I7" s="10" t="n">
        <f aca="false">(E7*$M$6+$N$6)*G7</f>
        <v>8420.717</v>
      </c>
      <c r="J7" s="11"/>
      <c r="K7" s="1" t="n">
        <f aca="false">AVERAGE(I7:J7)</f>
        <v>8420.717</v>
      </c>
    </row>
    <row r="8" customFormat="false" ht="13.8" hidden="false" customHeight="false" outlineLevel="0" collapsed="false">
      <c r="A8" s="0" t="n">
        <v>4</v>
      </c>
      <c r="B8" s="10" t="n">
        <v>0.138</v>
      </c>
      <c r="C8" s="11"/>
      <c r="E8" s="10" t="n">
        <f aca="false">B8-$F$1</f>
        <v>0.12</v>
      </c>
      <c r="F8" s="11"/>
      <c r="G8" s="8" t="n">
        <v>20</v>
      </c>
      <c r="H8" s="8"/>
      <c r="I8" s="10" t="n">
        <f aca="false">(E8*$M$6+$N$6)*G8</f>
        <v>5326.184</v>
      </c>
      <c r="J8" s="11"/>
      <c r="K8" s="1" t="n">
        <f aca="false">AVERAGE(I8:J8)</f>
        <v>5326.184</v>
      </c>
    </row>
    <row r="9" customFormat="false" ht="13.8" hidden="false" customHeight="false" outlineLevel="0" collapsed="false">
      <c r="A9" s="0" t="n">
        <v>5</v>
      </c>
      <c r="B9" s="10" t="n">
        <v>0.166</v>
      </c>
      <c r="C9" s="11"/>
      <c r="E9" s="10" t="n">
        <f aca="false">B9-$F$1</f>
        <v>0.148</v>
      </c>
      <c r="F9" s="11"/>
      <c r="G9" s="8" t="n">
        <v>20</v>
      </c>
      <c r="H9" s="8"/>
      <c r="I9" s="10" t="n">
        <f aca="false">(E9*$M$6+$N$6)*G9</f>
        <v>6659.2136</v>
      </c>
      <c r="J9" s="16"/>
      <c r="K9" s="1" t="n">
        <f aca="false">AVERAGE(I9:J9)</f>
        <v>6659.2136</v>
      </c>
    </row>
    <row r="10" customFormat="false" ht="13.8" hidden="false" customHeight="false" outlineLevel="0" collapsed="false">
      <c r="B10" s="17"/>
      <c r="C10" s="16"/>
      <c r="E10" s="17" t="n">
        <f aca="false">B10-$F$1</f>
        <v>-0.018</v>
      </c>
      <c r="F10" s="16"/>
      <c r="G10" s="8" t="n">
        <v>20</v>
      </c>
      <c r="H10" s="8"/>
      <c r="I10" s="17" t="n">
        <f aca="false">(E10*$M$6+$N$6)*G10</f>
        <v>-1243.7476</v>
      </c>
    </row>
  </sheetData>
  <mergeCells count="4">
    <mergeCell ref="B4:C4"/>
    <mergeCell ref="E4:F4"/>
    <mergeCell ref="G4:H4"/>
    <mergeCell ref="I4:J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>
    <row r="1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LibreOffice/7.0.4.2$Linux_AARCH64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en-US</dc:language>
  <cp:lastModifiedBy/>
  <dcterms:modified xsi:type="dcterms:W3CDTF">2023-11-15T17:33:57Z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