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Φύλλο2" sheetId="1" state="visible" r:id="rId3"/>
    <sheet name="Φύλλο1" sheetId="2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<sst xmlns="http://schemas.openxmlformats.org/spreadsheetml/2006/main" count="16" uniqueCount="15">
  <si>
    <t xml:space="preserve">Day</t>
  </si>
  <si>
    <t xml:space="preserve">M wet initial (g)</t>
  </si>
  <si>
    <t xml:space="preserve">M wet bef. dry (g)</t>
  </si>
  <si>
    <t xml:space="preserve">Diff (g)</t>
  </si>
  <si>
    <t xml:space="preserve">Volume (mL)</t>
  </si>
  <si>
    <t xml:space="preserve">Water reduction (g)</t>
  </si>
  <si>
    <t xml:space="preserve">Μ dry total (g)</t>
  </si>
  <si>
    <t xml:space="preserve">M φιαλης (g)</t>
  </si>
  <si>
    <t xml:space="preserve">FW dry  final (g)</t>
  </si>
  <si>
    <t xml:space="preserve">FW wet final (g)</t>
  </si>
  <si>
    <t xml:space="preserve">FW wet initial(g)</t>
  </si>
  <si>
    <t xml:space="preserve">FW dry initial</t>
  </si>
  <si>
    <t xml:space="preserve">FW reduction (g)</t>
  </si>
  <si>
    <t xml:space="preserve">moisture</t>
  </si>
  <si>
    <t xml:space="preserve">TS (g/g) final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</si>
</sst>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theme="1"/>
      <name val="Calibri"/>
      <family val="2"/>
      <charset val="16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theme="1"/>
      <name val="Calibri"/>
      <family val="2"/>
      <charset val="1"/>
    </font>
    <font>
      <sz val="14"/>
      <color rgb="FF595959"/>
      <name val="Calibri"/>
      <family val="2"/>
    </font>
    <font>
      <sz val="9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Κανονικό 2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Mass reduction wet (g)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5b9bd5"/>
            </a:solidFill>
            <a:ln w="2844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cap="rnd" w="19080">
                <a:solidFill>
                  <a:srgbClr val="5b9bd5"/>
                </a:solidFill>
                <a:prstDash val="sysDot"/>
                <a:round/>
              </a:ln>
            </c:spPr>
            <c:trendlineType val="poly"/>
            <c:order val="2"/>
            <c:forward val="0"/>
            <c:backward val="0"/>
            <c:dispRSqr val="1"/>
            <c:dispEq val="1"/>
          </c:trendline>
          <c:xVal>
            <c:numRef>
              <c:f>Φύλλο2!$A$2:$A$8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14</c:v>
                </c:pt>
              </c:numCache>
            </c:numRef>
          </c:xVal>
          <c:yVal>
            <c:numRef>
              <c:f>Φύλλο2!$D$2:$D$8</c:f>
              <c:numCache>
                <c:formatCode>General</c:formatCode>
                <c:ptCount val="7"/>
                <c:pt idx="0">
                  <c:v>6.97000000000003</c:v>
                </c:pt>
                <c:pt idx="1">
                  <c:v>12.8799999999999</c:v>
                </c:pt>
                <c:pt idx="2">
                  <c:v>15.6800000000001</c:v>
                </c:pt>
                <c:pt idx="3">
                  <c:v>36.23</c:v>
                </c:pt>
                <c:pt idx="4">
                  <c:v>38.0600000000002</c:v>
                </c:pt>
                <c:pt idx="5">
                  <c:v>44.74</c:v>
                </c:pt>
                <c:pt idx="6">
                  <c:v>45.49</c:v>
                </c:pt>
              </c:numCache>
            </c:numRef>
          </c:yVal>
          <c:smooth val="0"/>
        </c:ser>
        <c:axId val="7646109"/>
        <c:axId val="26432608"/>
      </c:scatterChart>
      <c:valAx>
        <c:axId val="7646109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6432608"/>
        <c:crosses val="autoZero"/>
        <c:crossBetween val="midCat"/>
      </c:valAx>
      <c:valAx>
        <c:axId val="264326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646109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FW dry (g) after drying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5b9bd5"/>
            </a:solidFill>
            <a:ln w="2844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cap="rnd" w="19080">
                <a:solidFill>
                  <a:srgbClr val="5b9bd5"/>
                </a:solidFill>
                <a:prstDash val="sysDot"/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Φύλλο2!$A$2:$A$8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14</c:v>
                </c:pt>
              </c:numCache>
            </c:numRef>
          </c:xVal>
          <c:yVal>
            <c:numRef>
              <c:f>Φύλλο2!$I$2:$I$8</c:f>
              <c:numCache>
                <c:formatCode>General</c:formatCode>
                <c:ptCount val="7"/>
                <c:pt idx="0">
                  <c:v>18.35</c:v>
                </c:pt>
                <c:pt idx="1">
                  <c:v>17.66</c:v>
                </c:pt>
                <c:pt idx="2">
                  <c:v>20.76</c:v>
                </c:pt>
                <c:pt idx="3">
                  <c:v>14.82</c:v>
                </c:pt>
                <c:pt idx="4">
                  <c:v>16.21</c:v>
                </c:pt>
                <c:pt idx="5">
                  <c:v>14.66</c:v>
                </c:pt>
                <c:pt idx="6">
                  <c:v>12.19</c:v>
                </c:pt>
              </c:numCache>
            </c:numRef>
          </c:yVal>
          <c:smooth val="0"/>
        </c:ser>
        <c:axId val="29525397"/>
        <c:axId val="78542232"/>
      </c:scatterChart>
      <c:valAx>
        <c:axId val="29525397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8542232"/>
        <c:crosses val="autoZero"/>
        <c:crossBetween val="midCat"/>
      </c:valAx>
      <c:valAx>
        <c:axId val="7854223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9525397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Water reduction (g)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5b9bd5"/>
            </a:solidFill>
            <a:ln w="2844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cap="rnd" w="19080">
                <a:solidFill>
                  <a:srgbClr val="5b9bd5"/>
                </a:solidFill>
                <a:prstDash val="sysDot"/>
                <a:round/>
              </a:ln>
            </c:spPr>
            <c:trendlineType val="poly"/>
            <c:order val="2"/>
            <c:forward val="0"/>
            <c:backward val="0"/>
            <c:dispRSqr val="1"/>
            <c:dispEq val="1"/>
          </c:trendline>
          <c:xVal>
            <c:numRef>
              <c:f>Φύλλο2!$A$2:$A$8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14</c:v>
                </c:pt>
              </c:numCache>
            </c:numRef>
          </c:xVal>
          <c:yVal>
            <c:numRef>
              <c:f>Φύλλο2!$F$2:$F$8</c:f>
              <c:numCache>
                <c:formatCode>General</c:formatCode>
                <c:ptCount val="7"/>
                <c:pt idx="0">
                  <c:v>5.28469000000005</c:v>
                </c:pt>
                <c:pt idx="1">
                  <c:v>10.5346999999999</c:v>
                </c:pt>
                <c:pt idx="2">
                  <c:v>16.4150000000001</c:v>
                </c:pt>
                <c:pt idx="3">
                  <c:v>31.01017</c:v>
                </c:pt>
                <c:pt idx="4">
                  <c:v>34.2297300000002</c:v>
                </c:pt>
                <c:pt idx="5">
                  <c:v>39.27037</c:v>
                </c:pt>
                <c:pt idx="6">
                  <c:v>37.63204</c:v>
                </c:pt>
              </c:numCache>
            </c:numRef>
          </c:yVal>
          <c:smooth val="0"/>
        </c:ser>
        <c:axId val="45206978"/>
        <c:axId val="63432348"/>
      </c:scatterChart>
      <c:valAx>
        <c:axId val="45206978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3432348"/>
        <c:crosses val="autoZero"/>
        <c:crossBetween val="midCat"/>
      </c:valAx>
      <c:valAx>
        <c:axId val="6343234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5206978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TS (g/g) final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5b9bd5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cap="rnd" w="19080">
                <a:solidFill>
                  <a:srgbClr val="5b9bd5"/>
                </a:solidFill>
                <a:prstDash val="sysDot"/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Φύλλο2!$A$20:$A$26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14</c:v>
                </c:pt>
              </c:numCache>
            </c:numRef>
          </c:xVal>
          <c:yVal>
            <c:numRef>
              <c:f>Φύλλο2!$B$20:$B$26</c:f>
              <c:numCache>
                <c:formatCode>General</c:formatCode>
                <c:ptCount val="7"/>
                <c:pt idx="0">
                  <c:v>15.8147391645336</c:v>
                </c:pt>
                <c:pt idx="1">
                  <c:v>15.2715323417503</c:v>
                </c:pt>
                <c:pt idx="2">
                  <c:v>17.8202013785763</c:v>
                </c:pt>
                <c:pt idx="3">
                  <c:v>13.0290295922494</c:v>
                </c:pt>
                <c:pt idx="4">
                  <c:v>14.0274664889796</c:v>
                </c:pt>
                <c:pt idx="5">
                  <c:v>12.942640969727</c:v>
                </c:pt>
                <c:pt idx="6">
                  <c:v>10.771596210943</c:v>
                </c:pt>
              </c:numCache>
            </c:numRef>
          </c:yVal>
          <c:smooth val="0"/>
        </c:ser>
        <c:axId val="33593617"/>
        <c:axId val="91318594"/>
      </c:scatterChart>
      <c:valAx>
        <c:axId val="33593617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1318594"/>
        <c:crosses val="autoZero"/>
        <c:crossBetween val="midCat"/>
      </c:valAx>
      <c:valAx>
        <c:axId val="9131859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3593617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FW reduction (g) 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5b9bd5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cap="rnd" w="19080">
                <a:solidFill>
                  <a:srgbClr val="5b9bd5"/>
                </a:solidFill>
                <a:prstDash val="sysDot"/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Φύλλο2!$A$2:$A$8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14</c:v>
                </c:pt>
              </c:numCache>
            </c:numRef>
          </c:xVal>
          <c:yVal>
            <c:numRef>
              <c:f>Φύλλο2!$M$2:$M$8</c:f>
              <c:numCache>
                <c:formatCode>General</c:formatCode>
                <c:ptCount val="7"/>
                <c:pt idx="0">
                  <c:v>1.68530999999997</c:v>
                </c:pt>
                <c:pt idx="1">
                  <c:v>2.34529999999997</c:v>
                </c:pt>
                <c:pt idx="2">
                  <c:v>-0.734999999999996</c:v>
                </c:pt>
                <c:pt idx="3">
                  <c:v>5.21983</c:v>
                </c:pt>
                <c:pt idx="4">
                  <c:v>3.83027000000002</c:v>
                </c:pt>
                <c:pt idx="5">
                  <c:v>5.46962999999997</c:v>
                </c:pt>
                <c:pt idx="6">
                  <c:v>7.85796</c:v>
                </c:pt>
              </c:numCache>
            </c:numRef>
          </c:yVal>
          <c:smooth val="0"/>
        </c:ser>
        <c:axId val="12610469"/>
        <c:axId val="57686344"/>
      </c:scatterChart>
      <c:valAx>
        <c:axId val="12610469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7686344"/>
        <c:crosses val="autoZero"/>
        <c:crossBetween val="midCat"/>
      </c:valAx>
      <c:valAx>
        <c:axId val="5768634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2610469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190440</xdr:colOff>
      <xdr:row>10</xdr:row>
      <xdr:rowOff>51840</xdr:rowOff>
    </xdr:from>
    <xdr:to>
      <xdr:col>13</xdr:col>
      <xdr:colOff>846360</xdr:colOff>
      <xdr:row>24</xdr:row>
      <xdr:rowOff>127800</xdr:rowOff>
    </xdr:to>
    <xdr:graphicFrame>
      <xdr:nvGraphicFramePr>
        <xdr:cNvPr id="0" name="Γράφημα 1"/>
        <xdr:cNvGraphicFramePr/>
      </xdr:nvGraphicFramePr>
      <xdr:xfrm>
        <a:off x="9630360" y="1956960"/>
        <a:ext cx="545256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327960</xdr:colOff>
      <xdr:row>10</xdr:row>
      <xdr:rowOff>63360</xdr:rowOff>
    </xdr:from>
    <xdr:to>
      <xdr:col>8</xdr:col>
      <xdr:colOff>888480</xdr:colOff>
      <xdr:row>24</xdr:row>
      <xdr:rowOff>139320</xdr:rowOff>
    </xdr:to>
    <xdr:graphicFrame>
      <xdr:nvGraphicFramePr>
        <xdr:cNvPr id="1" name="Γράφημα 2"/>
        <xdr:cNvGraphicFramePr/>
      </xdr:nvGraphicFramePr>
      <xdr:xfrm>
        <a:off x="3972240" y="1968480"/>
        <a:ext cx="518148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14</xdr:col>
      <xdr:colOff>136080</xdr:colOff>
      <xdr:row>11</xdr:row>
      <xdr:rowOff>27360</xdr:rowOff>
    </xdr:from>
    <xdr:to>
      <xdr:col>21</xdr:col>
      <xdr:colOff>424440</xdr:colOff>
      <xdr:row>25</xdr:row>
      <xdr:rowOff>103320</xdr:rowOff>
    </xdr:to>
    <xdr:graphicFrame>
      <xdr:nvGraphicFramePr>
        <xdr:cNvPr id="2" name="Γράφημα 3"/>
        <xdr:cNvGraphicFramePr/>
      </xdr:nvGraphicFramePr>
      <xdr:xfrm>
        <a:off x="15591240" y="2122920"/>
        <a:ext cx="520452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9</xdr:col>
      <xdr:colOff>63360</xdr:colOff>
      <xdr:row>26</xdr:row>
      <xdr:rowOff>127080</xdr:rowOff>
    </xdr:from>
    <xdr:to>
      <xdr:col>13</xdr:col>
      <xdr:colOff>700920</xdr:colOff>
      <xdr:row>41</xdr:row>
      <xdr:rowOff>12600</xdr:rowOff>
    </xdr:to>
    <xdr:graphicFrame>
      <xdr:nvGraphicFramePr>
        <xdr:cNvPr id="3" name="Γράφημα 4"/>
        <xdr:cNvGraphicFramePr/>
      </xdr:nvGraphicFramePr>
      <xdr:xfrm>
        <a:off x="9503280" y="5079960"/>
        <a:ext cx="54342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4</xdr:col>
      <xdr:colOff>47520</xdr:colOff>
      <xdr:row>26</xdr:row>
      <xdr:rowOff>15840</xdr:rowOff>
    </xdr:from>
    <xdr:to>
      <xdr:col>8</xdr:col>
      <xdr:colOff>608040</xdr:colOff>
      <xdr:row>40</xdr:row>
      <xdr:rowOff>91800</xdr:rowOff>
    </xdr:to>
    <xdr:graphicFrame>
      <xdr:nvGraphicFramePr>
        <xdr:cNvPr id="4" name="Γράφημα 5"/>
        <xdr:cNvGraphicFramePr/>
      </xdr:nvGraphicFramePr>
      <xdr:xfrm>
        <a:off x="3691800" y="4968720"/>
        <a:ext cx="518148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Θέμα του 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26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F6" activeCellId="0" sqref="F6"/>
    </sheetView>
  </sheetViews>
  <sheetFormatPr defaultColWidth="9.14453125" defaultRowHeight="15" zeroHeight="false" outlineLevelRow="0" outlineLevelCol="0"/>
  <cols>
    <col collapsed="false" customWidth="false" hidden="false" outlineLevel="0" max="1" min="1" style="1" width="9.14"/>
    <col collapsed="false" customWidth="true" hidden="false" outlineLevel="0" max="2" min="2" style="1" width="12.29"/>
    <col collapsed="false" customWidth="true" hidden="false" outlineLevel="0" max="3" min="3" style="1" width="16.86"/>
    <col collapsed="false" customWidth="false" hidden="false" outlineLevel="0" max="4" min="4" style="1" width="9.14"/>
    <col collapsed="false" customWidth="true" hidden="false" outlineLevel="0" max="5" min="5" style="1" width="12.71"/>
    <col collapsed="false" customWidth="true" hidden="false" outlineLevel="0" max="6" min="6" style="1" width="21.57"/>
    <col collapsed="false" customWidth="true" hidden="false" outlineLevel="0" max="7" min="7" style="1" width="13.57"/>
    <col collapsed="false" customWidth="true" hidden="false" outlineLevel="0" max="8" min="8" style="1" width="12.29"/>
    <col collapsed="false" customWidth="true" hidden="false" outlineLevel="0" max="9" min="9" style="1" width="15.29"/>
    <col collapsed="false" customWidth="true" hidden="false" outlineLevel="0" max="11" min="10" style="1" width="15.14"/>
    <col collapsed="false" customWidth="true" hidden="false" outlineLevel="0" max="12" min="12" style="1" width="12.71"/>
    <col collapsed="false" customWidth="true" hidden="false" outlineLevel="0" max="13" min="13" style="1" width="19.44"/>
    <col collapsed="false" customWidth="true" hidden="false" outlineLevel="0" max="14" min="14" style="1" width="15.86"/>
    <col collapsed="false" customWidth="false" hidden="false" outlineLevel="0" max="16384" min="15" style="1" width="9.14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O1" s="1" t="s">
        <v>13</v>
      </c>
      <c r="P1" s="1" t="n">
        <v>0.9</v>
      </c>
    </row>
    <row r="2" customFormat="false" ht="15" hidden="false" customHeight="false" outlineLevel="0" collapsed="false">
      <c r="A2" s="1" t="n">
        <v>1</v>
      </c>
      <c r="B2" s="1" t="n">
        <v>1167.28</v>
      </c>
      <c r="C2" s="1" t="n">
        <v>1160.31</v>
      </c>
      <c r="D2" s="1" t="n">
        <f aca="false">B2-C2</f>
        <v>6.97000000000003</v>
      </c>
      <c r="F2" s="1" t="n">
        <f aca="false">D2-M2</f>
        <v>5.28469000000005</v>
      </c>
      <c r="G2" s="1" t="n">
        <v>394.56</v>
      </c>
      <c r="H2" s="1" t="n">
        <v>376.21</v>
      </c>
      <c r="I2" s="1" t="n">
        <f aca="false">G2-H2</f>
        <v>18.35</v>
      </c>
      <c r="J2" s="1" t="n">
        <f aca="false">I2/(1-$P$1)</f>
        <v>183.5</v>
      </c>
      <c r="K2" s="1" t="n">
        <v>200.3531</v>
      </c>
      <c r="L2" s="1" t="n">
        <f aca="false">K2*(1-$P$1)</f>
        <v>20.03531</v>
      </c>
      <c r="M2" s="1" t="n">
        <f aca="false">L2-I2</f>
        <v>1.68530999999997</v>
      </c>
    </row>
    <row r="3" customFormat="false" ht="15" hidden="false" customHeight="false" outlineLevel="0" collapsed="false">
      <c r="A3" s="1" t="n">
        <v>2</v>
      </c>
      <c r="B3" s="1" t="n">
        <v>1169.28</v>
      </c>
      <c r="C3" s="1" t="n">
        <v>1156.4</v>
      </c>
      <c r="D3" s="1" t="n">
        <f aca="false">B3-C3</f>
        <v>12.8799999999999</v>
      </c>
      <c r="E3" s="1" t="n">
        <v>808.33</v>
      </c>
      <c r="F3" s="1" t="n">
        <f aca="false">D3-M3</f>
        <v>10.5346999999999</v>
      </c>
      <c r="G3" s="1" t="n">
        <v>391.35</v>
      </c>
      <c r="H3" s="1" t="n">
        <v>373.69</v>
      </c>
      <c r="I3" s="1" t="n">
        <f aca="false">G3-H3</f>
        <v>17.66</v>
      </c>
      <c r="J3" s="1" t="n">
        <f aca="false">I3/(1-$P$1)</f>
        <v>176.6</v>
      </c>
      <c r="K3" s="1" t="n">
        <v>200.053</v>
      </c>
      <c r="L3" s="1" t="n">
        <f aca="false">K3*(1-$P$1)</f>
        <v>20.0053</v>
      </c>
      <c r="M3" s="1" t="n">
        <f aca="false">L3-I3</f>
        <v>2.34529999999997</v>
      </c>
    </row>
    <row r="4" customFormat="false" ht="15" hidden="false" customHeight="false" outlineLevel="0" collapsed="false">
      <c r="A4" s="1" t="n">
        <v>3</v>
      </c>
      <c r="B4" s="1" t="n">
        <v>1180.65</v>
      </c>
      <c r="C4" s="1" t="n">
        <v>1164.97</v>
      </c>
      <c r="D4" s="1" t="n">
        <f aca="false">B4-C4</f>
        <v>15.6800000000001</v>
      </c>
      <c r="E4" s="1" t="n">
        <v>791.67</v>
      </c>
      <c r="F4" s="1" t="n">
        <f aca="false">D4-M4</f>
        <v>16.4150000000001</v>
      </c>
      <c r="G4" s="1" t="n">
        <v>408.76</v>
      </c>
      <c r="H4" s="1" t="n">
        <v>388</v>
      </c>
      <c r="I4" s="1" t="n">
        <f aca="false">G4-H4</f>
        <v>20.76</v>
      </c>
      <c r="J4" s="1" t="n">
        <f aca="false">I4/(1-$P$1)</f>
        <v>207.6</v>
      </c>
      <c r="K4" s="1" t="n">
        <v>200.25</v>
      </c>
      <c r="L4" s="1" t="n">
        <f aca="false">K4*(1-$P$1)</f>
        <v>20.025</v>
      </c>
      <c r="M4" s="1" t="n">
        <f aca="false">L4-I4</f>
        <v>-0.734999999999996</v>
      </c>
    </row>
    <row r="5" customFormat="false" ht="15" hidden="false" customHeight="false" outlineLevel="0" collapsed="false">
      <c r="A5" s="1" t="n">
        <v>7</v>
      </c>
      <c r="B5" s="1" t="n">
        <v>1173.69</v>
      </c>
      <c r="C5" s="1" t="n">
        <v>1137.46</v>
      </c>
      <c r="D5" s="1" t="n">
        <f aca="false">B5-C5</f>
        <v>36.23</v>
      </c>
      <c r="E5" s="1" t="n">
        <v>775</v>
      </c>
      <c r="F5" s="1" t="n">
        <f aca="false">D5-M5</f>
        <v>31.01017</v>
      </c>
      <c r="G5" s="1" t="n">
        <v>397.65</v>
      </c>
      <c r="H5" s="1" t="n">
        <v>382.83</v>
      </c>
      <c r="I5" s="1" t="n">
        <f aca="false">G5-H5</f>
        <v>14.82</v>
      </c>
      <c r="J5" s="1" t="n">
        <f aca="false">I5/(1-$P$1)</f>
        <v>148.2</v>
      </c>
      <c r="K5" s="1" t="n">
        <v>200.3983</v>
      </c>
      <c r="L5" s="1" t="n">
        <f aca="false">K5*(1-$P$1)</f>
        <v>20.03983</v>
      </c>
      <c r="M5" s="1" t="n">
        <f aca="false">L5-I5</f>
        <v>5.21983</v>
      </c>
    </row>
    <row r="6" customFormat="false" ht="15" hidden="false" customHeight="false" outlineLevel="0" collapsed="false">
      <c r="A6" s="1" t="n">
        <v>9</v>
      </c>
      <c r="B6" s="1" t="n">
        <v>1193.65</v>
      </c>
      <c r="C6" s="1" t="n">
        <v>1155.59</v>
      </c>
      <c r="D6" s="1" t="n">
        <f aca="false">B6-C6</f>
        <v>38.0600000000002</v>
      </c>
      <c r="E6" s="1" t="n">
        <v>775</v>
      </c>
      <c r="F6" s="1" t="n">
        <f aca="false">D6-M6</f>
        <v>34.2297300000002</v>
      </c>
      <c r="G6" s="1" t="n">
        <v>418.63</v>
      </c>
      <c r="H6" s="1" t="n">
        <v>402.42</v>
      </c>
      <c r="I6" s="1" t="n">
        <f aca="false">G6-H6</f>
        <v>16.21</v>
      </c>
      <c r="J6" s="1" t="n">
        <f aca="false">I6/(1-$P$1)</f>
        <v>162.1</v>
      </c>
      <c r="K6" s="1" t="n">
        <v>200.4027</v>
      </c>
      <c r="L6" s="1" t="n">
        <f aca="false">K6*(1-$P$1)</f>
        <v>20.04027</v>
      </c>
      <c r="M6" s="1" t="n">
        <f aca="false">L6-I6</f>
        <v>3.83027000000002</v>
      </c>
    </row>
    <row r="7" customFormat="false" ht="15" hidden="false" customHeight="false" outlineLevel="0" collapsed="false">
      <c r="A7" s="1" t="n">
        <v>11</v>
      </c>
      <c r="B7" s="1" t="n">
        <v>1177.43</v>
      </c>
      <c r="C7" s="1" t="n">
        <v>1132.69</v>
      </c>
      <c r="D7" s="1" t="n">
        <f aca="false">B7-C7</f>
        <v>44.74</v>
      </c>
      <c r="E7" s="1" t="n">
        <v>758.33</v>
      </c>
      <c r="F7" s="1" t="n">
        <f aca="false">D7-M7</f>
        <v>39.27037</v>
      </c>
      <c r="G7" s="1" t="n">
        <v>402.42</v>
      </c>
      <c r="H7" s="1" t="n">
        <v>387.76</v>
      </c>
      <c r="I7" s="1" t="n">
        <f aca="false">G7-H7</f>
        <v>14.66</v>
      </c>
      <c r="J7" s="1" t="n">
        <f aca="false">I7/(1-$P$1)</f>
        <v>146.6</v>
      </c>
      <c r="K7" s="1" t="n">
        <v>201.2963</v>
      </c>
      <c r="L7" s="1" t="n">
        <f aca="false">K7*(1-$P$1)</f>
        <v>20.12963</v>
      </c>
      <c r="M7" s="1" t="n">
        <f aca="false">L7-I7</f>
        <v>5.46962999999997</v>
      </c>
    </row>
    <row r="8" customFormat="false" ht="15" hidden="false" customHeight="false" outlineLevel="0" collapsed="false">
      <c r="A8" s="1" t="n">
        <v>14</v>
      </c>
      <c r="B8" s="1" t="n">
        <v>1177.17</v>
      </c>
      <c r="C8" s="1" t="n">
        <v>1131.68</v>
      </c>
      <c r="D8" s="1" t="n">
        <f aca="false">B8-C8</f>
        <v>45.49</v>
      </c>
      <c r="E8" s="1" t="n">
        <v>766.66</v>
      </c>
      <c r="F8" s="1" t="n">
        <f aca="false">D8-M8</f>
        <v>37.63204</v>
      </c>
      <c r="G8" s="1" t="n">
        <v>393.83</v>
      </c>
      <c r="H8" s="1" t="n">
        <v>381.64</v>
      </c>
      <c r="I8" s="1" t="n">
        <f aca="false">G8-H8</f>
        <v>12.19</v>
      </c>
      <c r="J8" s="1" t="n">
        <f aca="false">I8/(1-$P$1)</f>
        <v>121.9</v>
      </c>
      <c r="K8" s="1" t="n">
        <v>200.4796</v>
      </c>
      <c r="L8" s="1" t="n">
        <f aca="false">K8*(1-$P$1)</f>
        <v>20.04796</v>
      </c>
      <c r="M8" s="1" t="n">
        <f aca="false">L8-I8</f>
        <v>7.85796</v>
      </c>
    </row>
    <row r="10" customFormat="false" ht="15" hidden="false" customHeight="false" outlineLevel="0" collapsed="false">
      <c r="C10" s="1" t="n">
        <f aca="false">B2-H2</f>
        <v>791.07</v>
      </c>
      <c r="D10" s="1" t="n">
        <f aca="false">K2</f>
        <v>200.3531</v>
      </c>
      <c r="E10" s="1" t="n">
        <f aca="false">C10-D10</f>
        <v>590.7169</v>
      </c>
    </row>
    <row r="11" customFormat="false" ht="15" hidden="false" customHeight="false" outlineLevel="0" collapsed="false">
      <c r="C11" s="1" t="n">
        <f aca="false">B3-H3</f>
        <v>795.59</v>
      </c>
      <c r="D11" s="1" t="n">
        <f aca="false">K3</f>
        <v>200.053</v>
      </c>
      <c r="E11" s="1" t="n">
        <f aca="false">C11-D11</f>
        <v>595.537</v>
      </c>
    </row>
    <row r="12" customFormat="false" ht="15" hidden="false" customHeight="false" outlineLevel="0" collapsed="false">
      <c r="C12" s="1" t="n">
        <f aca="false">B4-H4</f>
        <v>792.65</v>
      </c>
      <c r="D12" s="1" t="n">
        <f aca="false">K4</f>
        <v>200.25</v>
      </c>
      <c r="E12" s="1" t="n">
        <f aca="false">C12-D12</f>
        <v>592.4</v>
      </c>
    </row>
    <row r="14" customFormat="false" ht="15" hidden="false" customHeight="false" outlineLevel="0" collapsed="false">
      <c r="C14" s="1" t="n">
        <f aca="false">C2-H2</f>
        <v>784.1</v>
      </c>
      <c r="D14" s="1" t="n">
        <f aca="false">J2</f>
        <v>183.5</v>
      </c>
      <c r="E14" s="1" t="n">
        <f aca="false">C14-D14</f>
        <v>600.6</v>
      </c>
    </row>
    <row r="15" customFormat="false" ht="15" hidden="false" customHeight="false" outlineLevel="0" collapsed="false">
      <c r="C15" s="1" t="n">
        <f aca="false">C3-H3</f>
        <v>782.71</v>
      </c>
      <c r="D15" s="1" t="n">
        <f aca="false">J3</f>
        <v>176.6</v>
      </c>
      <c r="E15" s="1" t="n">
        <f aca="false">C15-D15</f>
        <v>606.11</v>
      </c>
    </row>
    <row r="16" customFormat="false" ht="15" hidden="false" customHeight="false" outlineLevel="0" collapsed="false">
      <c r="C16" s="1" t="n">
        <f aca="false">C4-H4</f>
        <v>776.97</v>
      </c>
      <c r="D16" s="1" t="n">
        <f aca="false">J4</f>
        <v>207.6</v>
      </c>
      <c r="E16" s="1" t="n">
        <f aca="false">C16-D16</f>
        <v>569.37</v>
      </c>
    </row>
    <row r="19" customFormat="false" ht="15" hidden="false" customHeight="false" outlineLevel="0" collapsed="false">
      <c r="A19" s="1" t="s">
        <v>0</v>
      </c>
      <c r="B19" s="1" t="s">
        <v>14</v>
      </c>
    </row>
    <row r="20" customFormat="false" ht="15" hidden="false" customHeight="false" outlineLevel="0" collapsed="false">
      <c r="A20" s="1" t="n">
        <v>1</v>
      </c>
      <c r="B20" s="1" t="n">
        <f aca="false">(J2/C2)*100</f>
        <v>15.8147391645336</v>
      </c>
    </row>
    <row r="21" customFormat="false" ht="15" hidden="false" customHeight="false" outlineLevel="0" collapsed="false">
      <c r="A21" s="1" t="n">
        <v>2</v>
      </c>
      <c r="B21" s="1" t="n">
        <f aca="false">(J3/C3)*100</f>
        <v>15.2715323417503</v>
      </c>
    </row>
    <row r="22" customFormat="false" ht="15" hidden="false" customHeight="false" outlineLevel="0" collapsed="false">
      <c r="A22" s="1" t="n">
        <v>3</v>
      </c>
      <c r="B22" s="1" t="n">
        <f aca="false">(J4/C4)*100</f>
        <v>17.8202013785763</v>
      </c>
    </row>
    <row r="23" customFormat="false" ht="15" hidden="false" customHeight="false" outlineLevel="0" collapsed="false">
      <c r="A23" s="1" t="n">
        <v>7</v>
      </c>
      <c r="B23" s="1" t="n">
        <f aca="false">(J5/C5)*100</f>
        <v>13.0290295922494</v>
      </c>
    </row>
    <row r="24" customFormat="false" ht="15" hidden="false" customHeight="false" outlineLevel="0" collapsed="false">
      <c r="A24" s="1" t="n">
        <v>9</v>
      </c>
      <c r="B24" s="1" t="n">
        <f aca="false">(J6/C6)*100</f>
        <v>14.0274664889796</v>
      </c>
    </row>
    <row r="25" customFormat="false" ht="15" hidden="false" customHeight="false" outlineLevel="0" collapsed="false">
      <c r="A25" s="1" t="n">
        <v>11</v>
      </c>
      <c r="B25" s="1" t="n">
        <f aca="false">(J7/C7)*100</f>
        <v>12.942640969727</v>
      </c>
    </row>
    <row r="26" customFormat="false" ht="15" hidden="false" customHeight="false" outlineLevel="0" collapsed="false">
      <c r="A26" s="1" t="n">
        <v>14</v>
      </c>
      <c r="B26" s="1" t="n">
        <f aca="false">(J8/C8)*100</f>
        <v>10.771596210943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0" sqref="A1"/>
    </sheetView>
  </sheetViews>
  <sheetFormatPr defaultColWidth="8.6210937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LibreOffice/24.2.3.2$Linux_X86_64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2023-12-19T15:08:41Z</dcterms:created>
  <dc:creator>Χρήστης των Windows</dc:creator>
  <dc:description/>
  <dc:language>en-US</dc:language>
  <cp:lastModifiedBy/>
  <dcterms:modified xsi:type="dcterms:W3CDTF">2024-05-08T14:58:54Z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