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plc_area_10_11" sheetId="1" state="visible" r:id="rId3"/>
    <sheet name="hplc_conc_10_11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<sst xmlns="http://schemas.openxmlformats.org/spreadsheetml/2006/main" count="127" uniqueCount="15">
  <si>
    <t xml:space="preserve">0 mL</t>
  </si>
  <si>
    <t xml:space="preserve">Time</t>
  </si>
  <si>
    <t xml:space="preserve">Sucrose</t>
  </si>
  <si>
    <t xml:space="preserve">Glucose</t>
  </si>
  <si>
    <t xml:space="preserve">Fructose</t>
  </si>
  <si>
    <t xml:space="preserve">Lactate</t>
  </si>
  <si>
    <t xml:space="preserve">Acetate</t>
  </si>
  <si>
    <t xml:space="preserve">Propionate</t>
  </si>
  <si>
    <t xml:space="preserve">Ethanol</t>
  </si>
  <si>
    <t xml:space="preserve">pH</t>
  </si>
  <si>
    <t xml:space="preserve">EC</t>
  </si>
  <si>
    <t xml:space="preserve">1 mL</t>
  </si>
  <si>
    <t xml:space="preserve">2 mL</t>
  </si>
  <si>
    <t xml:space="preserve">4 mL</t>
  </si>
  <si>
    <t xml:space="preserve">8 mL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</si>
</sst>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.00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3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30" activeCellId="0" sqref="H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0" width="5.42"/>
    <col collapsed="false" customWidth="true" hidden="false" outlineLevel="0" max="2" min="2" style="0" width="9.86"/>
    <col collapsed="false" customWidth="true" hidden="false" outlineLevel="0" max="3" min="3" style="0" width="10.85"/>
    <col collapsed="false" customWidth="true" hidden="false" outlineLevel="0" max="4" min="4" style="0" width="9.86"/>
    <col collapsed="false" customWidth="true" hidden="false" outlineLevel="0" max="6" min="5" style="0" width="10.85"/>
    <col collapsed="false" customWidth="true" hidden="false" outlineLevel="0" max="7" min="7" style="0" width="10.14"/>
    <col collapsed="false" customWidth="true" hidden="false" outlineLevel="0" max="8" min="8" style="0" width="12.36"/>
    <col collapsed="false" customWidth="true" hidden="false" outlineLevel="0" max="10" min="9" style="0" width="5"/>
    <col collapsed="false" customWidth="true" hidden="false" outlineLevel="0" max="12" min="12" style="0" width="5.29"/>
  </cols>
  <sheetData>
    <row r="1" customFormat="false" ht="12.75" hidden="false" customHeight="false" outlineLevel="0" collapsed="false">
      <c r="A1" s="0" t="s">
        <v>0</v>
      </c>
      <c r="L1" s="0" t="s">
        <v>0</v>
      </c>
    </row>
    <row r="2" customFormat="false" ht="12.75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L2" s="0" t="s">
        <v>1</v>
      </c>
      <c r="M2" s="0" t="s">
        <v>2</v>
      </c>
      <c r="N2" s="0" t="s">
        <v>3</v>
      </c>
      <c r="O2" s="0" t="s">
        <v>4</v>
      </c>
      <c r="P2" s="0" t="s">
        <v>5</v>
      </c>
      <c r="Q2" s="0" t="s">
        <v>6</v>
      </c>
      <c r="R2" s="0" t="s">
        <v>7</v>
      </c>
      <c r="S2" s="0" t="s">
        <v>8</v>
      </c>
    </row>
    <row r="3" customFormat="false" ht="12.75" hidden="false" customHeight="false" outlineLevel="0" collapsed="false">
      <c r="A3" s="0" t="n">
        <v>0</v>
      </c>
      <c r="B3" s="0" t="n">
        <v>204253</v>
      </c>
      <c r="C3" s="0" t="n">
        <v>363365</v>
      </c>
      <c r="D3" s="0" t="n">
        <v>706543</v>
      </c>
      <c r="E3" s="0" t="n">
        <v>1372.53529</v>
      </c>
      <c r="F3" s="0" t="n">
        <v>617.89154</v>
      </c>
      <c r="G3" s="0" t="n">
        <v>483.31973</v>
      </c>
      <c r="H3" s="0" t="n">
        <v>16028.6</v>
      </c>
      <c r="L3" s="0" t="n">
        <v>0</v>
      </c>
      <c r="M3" s="0" t="n">
        <f aca="false">(B3-5131.1)/130944</f>
        <v>1.52066455889541</v>
      </c>
      <c r="N3" s="0" t="n">
        <f aca="false">(C3-7899.5)/264252</f>
        <v>1.3451761954498</v>
      </c>
      <c r="O3" s="0" t="n">
        <f aca="false">(D3+11336)/270115</f>
        <v>2.65767913666401</v>
      </c>
      <c r="P3" s="0" t="n">
        <f aca="false">(E3-0.94565)/1521.64235</f>
        <v>0.901387661824738</v>
      </c>
      <c r="Q3" s="0" t="n">
        <f aca="false">(F3+0.683711)/1092.07931</f>
        <v>0.566419714516888</v>
      </c>
      <c r="R3" s="0" t="n">
        <f aca="false">((0.9599*G3)-3.684)/1000</f>
        <v>0.460254608827</v>
      </c>
      <c r="S3" s="0" t="n">
        <f aca="false">(H3-8775.42396)/113284.07454</f>
        <v>0.0640264403399345</v>
      </c>
    </row>
    <row r="4" customFormat="false" ht="12.75" hidden="false" customHeight="false" outlineLevel="0" collapsed="false">
      <c r="A4" s="0" t="n">
        <v>24</v>
      </c>
      <c r="B4" s="0" t="n">
        <v>66775.1</v>
      </c>
      <c r="C4" s="0" t="n">
        <v>6508.18311</v>
      </c>
      <c r="D4" s="0" t="n">
        <v>365526</v>
      </c>
      <c r="E4" s="0" t="n">
        <v>925.33466</v>
      </c>
      <c r="F4" s="0" t="n">
        <v>620.47668</v>
      </c>
      <c r="G4" s="0" t="n">
        <v>430.37982</v>
      </c>
      <c r="H4" s="0" t="n">
        <v>92919.4</v>
      </c>
      <c r="L4" s="0" t="n">
        <v>24</v>
      </c>
      <c r="M4" s="0" t="n">
        <f aca="false">(B4-5131.1)/130944</f>
        <v>0.470766129032258</v>
      </c>
      <c r="N4" s="0" t="n">
        <f aca="false">(C4-7899.5)/264252</f>
        <v>-0.00526511394426532</v>
      </c>
      <c r="O4" s="0" t="n">
        <f aca="false">(D4+11336)/270115</f>
        <v>1.39519093719342</v>
      </c>
      <c r="P4" s="0" t="n">
        <f aca="false">(E4-0.94565)/1521.64235</f>
        <v>0.607494270910638</v>
      </c>
      <c r="Q4" s="0" t="n">
        <f aca="false">(F4+0.683711)/1092.07931</f>
        <v>0.56878688691575</v>
      </c>
      <c r="R4" s="0" t="n">
        <f aca="false">((0.9599*G4)-3.684)/1000</f>
        <v>0.409437589218</v>
      </c>
      <c r="S4" s="0" t="n">
        <f aca="false">(H4-8775.42396)/113284.07454</f>
        <v>0.742769682161187</v>
      </c>
    </row>
    <row r="5" customFormat="false" ht="12.75" hidden="false" customHeight="false" outlineLevel="0" collapsed="false">
      <c r="A5" s="0" t="n">
        <v>48</v>
      </c>
      <c r="B5" s="0" t="n">
        <v>0</v>
      </c>
      <c r="C5" s="0" t="n">
        <v>0</v>
      </c>
      <c r="D5" s="0" t="n">
        <v>460701.9</v>
      </c>
      <c r="E5" s="0" t="n">
        <v>1484.37646</v>
      </c>
      <c r="F5" s="0" t="n">
        <v>1066.06689</v>
      </c>
      <c r="G5" s="0" t="n">
        <v>631.53302</v>
      </c>
      <c r="H5" s="0" t="n">
        <v>113407</v>
      </c>
      <c r="L5" s="0" t="n">
        <v>48</v>
      </c>
      <c r="M5" s="0" t="n">
        <f aca="false">(B5-5131.1)/130944</f>
        <v>-0.0391854533235582</v>
      </c>
      <c r="N5" s="0" t="n">
        <f aca="false">(C5-7899.5)/264252</f>
        <v>-0.0298938134810711</v>
      </c>
      <c r="O5" s="0" t="n">
        <f aca="false">(D5+11336)/270115</f>
        <v>1.74754419413953</v>
      </c>
      <c r="P5" s="0" t="n">
        <f aca="false">(E5-0.94565)/1521.64235</f>
        <v>0.974887962338851</v>
      </c>
      <c r="Q5" s="0" t="n">
        <f aca="false">(F5+0.683711)/1092.07931</f>
        <v>0.976806896011976</v>
      </c>
      <c r="R5" s="0" t="n">
        <f aca="false">((0.9599*G5)-3.684)/1000</f>
        <v>0.602524545898</v>
      </c>
      <c r="S5" s="0" t="n">
        <f aca="false">(H5-8775.42396)/113284.07454</f>
        <v>0.923621228004605</v>
      </c>
    </row>
    <row r="6" customFormat="false" ht="12.75" hidden="false" customHeight="false" outlineLevel="0" collapsed="false">
      <c r="A6" s="0" t="n">
        <v>72</v>
      </c>
      <c r="B6" s="0" t="n">
        <v>0</v>
      </c>
      <c r="C6" s="0" t="n">
        <v>0</v>
      </c>
      <c r="D6" s="1" t="n">
        <v>142587</v>
      </c>
      <c r="E6" s="0" t="n">
        <v>2148.30347</v>
      </c>
      <c r="F6" s="0" t="n">
        <v>1088.88342</v>
      </c>
      <c r="G6" s="0" t="n">
        <v>706.49536</v>
      </c>
      <c r="H6" s="1" t="n">
        <v>83295.4</v>
      </c>
      <c r="L6" s="0" t="n">
        <v>72</v>
      </c>
      <c r="M6" s="0" t="n">
        <f aca="false">(B6-5131.1)/130944</f>
        <v>-0.0391854533235582</v>
      </c>
      <c r="N6" s="0" t="n">
        <f aca="false">(C6-7899.5)/264252</f>
        <v>-0.0298938134810711</v>
      </c>
      <c r="O6" s="0" t="n">
        <f aca="false">(D6+11336)/270115</f>
        <v>0.569842474501601</v>
      </c>
      <c r="P6" s="0" t="n">
        <f aca="false">(E6-0.94565)/1521.64235</f>
        <v>1.41121060412126</v>
      </c>
      <c r="Q6" s="0" t="n">
        <f aca="false">(F6+0.683711)/1092.07931</f>
        <v>0.997699636851466</v>
      </c>
      <c r="R6" s="0" t="n">
        <f aca="false">((0.9599*G6)-3.684)/1000</f>
        <v>0.674480896064</v>
      </c>
      <c r="S6" s="0" t="n">
        <f aca="false">(H6-8775.42396)/113284.07454</f>
        <v>0.657815110752283</v>
      </c>
    </row>
    <row r="7" customFormat="false" ht="12.75" hidden="false" customHeight="false" outlineLevel="0" collapsed="false">
      <c r="A7" s="0" t="s">
        <v>11</v>
      </c>
      <c r="L7" s="0" t="s">
        <v>11</v>
      </c>
    </row>
    <row r="8" customFormat="false" ht="12.75" hidden="false" customHeight="false" outlineLevel="0" collapsed="false">
      <c r="A8" s="0" t="s">
        <v>1</v>
      </c>
      <c r="B8" s="0" t="s">
        <v>2</v>
      </c>
      <c r="C8" s="0" t="s">
        <v>3</v>
      </c>
      <c r="D8" s="0" t="s">
        <v>4</v>
      </c>
      <c r="E8" s="0" t="s">
        <v>5</v>
      </c>
      <c r="F8" s="0" t="s">
        <v>6</v>
      </c>
      <c r="G8" s="0" t="s">
        <v>7</v>
      </c>
      <c r="H8" s="0" t="s">
        <v>8</v>
      </c>
      <c r="I8" s="0" t="s">
        <v>9</v>
      </c>
      <c r="J8" s="0" t="s">
        <v>10</v>
      </c>
      <c r="L8" s="0" t="s">
        <v>1</v>
      </c>
    </row>
    <row r="9" customFormat="false" ht="12.75" hidden="false" customHeight="false" outlineLevel="0" collapsed="false">
      <c r="A9" s="0" t="n">
        <v>0</v>
      </c>
      <c r="B9" s="1" t="n">
        <v>290306</v>
      </c>
      <c r="C9" s="1" t="n">
        <v>413151</v>
      </c>
      <c r="D9" s="1" t="n">
        <v>802377</v>
      </c>
      <c r="E9" s="0" t="n">
        <v>1520.28406</v>
      </c>
      <c r="F9" s="0" t="n">
        <v>692.64029</v>
      </c>
      <c r="G9" s="0" t="n">
        <v>532.5127</v>
      </c>
      <c r="H9" s="1" t="n">
        <v>27131.9</v>
      </c>
      <c r="L9" s="0" t="n">
        <v>0</v>
      </c>
      <c r="M9" s="0" t="n">
        <f aca="false">(B9-5131.1)/130944</f>
        <v>2.17783861803519</v>
      </c>
      <c r="N9" s="0" t="n">
        <f aca="false">(C9-7899.5)/264252</f>
        <v>1.53357968908466</v>
      </c>
      <c r="O9" s="0" t="n">
        <f aca="false">(D9+11336)/270115</f>
        <v>3.01246876330452</v>
      </c>
      <c r="P9" s="0" t="n">
        <f aca="false">(E9-0.94565)/1521.64235</f>
        <v>0.998485885990226</v>
      </c>
      <c r="Q9" s="0" t="n">
        <f aca="false">(F9+0.683711)/1092.07931</f>
        <v>0.63486597965124</v>
      </c>
      <c r="R9" s="0" t="n">
        <f aca="false">((0.9599*G9)-3.684)/1000</f>
        <v>0.50747494073</v>
      </c>
      <c r="S9" s="0" t="n">
        <f aca="false">(H9-8775.42396)/113284.07454</f>
        <v>0.162039334430176</v>
      </c>
    </row>
    <row r="10" customFormat="false" ht="12.75" hidden="false" customHeight="false" outlineLevel="0" collapsed="false">
      <c r="A10" s="0" t="n">
        <v>24</v>
      </c>
      <c r="B10" s="1" t="n">
        <v>98047.6</v>
      </c>
      <c r="C10" s="1" t="n">
        <v>10316.8</v>
      </c>
      <c r="D10" s="1" t="n">
        <v>446657</v>
      </c>
      <c r="E10" s="0" t="n">
        <v>1136.11938</v>
      </c>
      <c r="F10" s="0" t="n">
        <v>591.49133</v>
      </c>
      <c r="G10" s="0" t="n">
        <v>496.09616</v>
      </c>
      <c r="H10" s="1" t="n">
        <v>104713</v>
      </c>
      <c r="L10" s="0" t="n">
        <v>24</v>
      </c>
      <c r="M10" s="0" t="n">
        <f aca="false">(B10-5131.1)/130944</f>
        <v>0.709589595552297</v>
      </c>
      <c r="N10" s="0" t="n">
        <f aca="false">(C10-7899.5)/264252</f>
        <v>0.00914770749133403</v>
      </c>
      <c r="O10" s="0" t="n">
        <f aca="false">(D10+11336)/270115</f>
        <v>1.69554819243655</v>
      </c>
      <c r="P10" s="0" t="n">
        <f aca="false">(E10-0.94565)/1521.64235</f>
        <v>0.746018754012729</v>
      </c>
      <c r="Q10" s="0" t="n">
        <f aca="false">(F10+0.683711)/1092.07931</f>
        <v>0.54224545376654</v>
      </c>
      <c r="R10" s="0" t="n">
        <f aca="false">((0.9599*G10)-3.684)/1000</f>
        <v>0.472518703984</v>
      </c>
      <c r="S10" s="0" t="n">
        <f aca="false">(H10-8775.42396)/113284.07454</f>
        <v>0.846876107074741</v>
      </c>
    </row>
    <row r="11" customFormat="false" ht="12.75" hidden="false" customHeight="false" outlineLevel="0" collapsed="false">
      <c r="A11" s="0" t="n">
        <v>48</v>
      </c>
      <c r="B11" s="0" t="n">
        <v>0</v>
      </c>
      <c r="C11" s="0" t="n">
        <v>0</v>
      </c>
      <c r="D11" s="0" t="n">
        <v>470632.9</v>
      </c>
      <c r="E11" s="0" t="n">
        <v>1594.70105</v>
      </c>
      <c r="F11" s="0" t="n">
        <v>989.31409</v>
      </c>
      <c r="G11" s="0" t="n">
        <v>643.17633</v>
      </c>
      <c r="H11" s="1" t="n">
        <v>117010</v>
      </c>
      <c r="L11" s="0" t="n">
        <v>48</v>
      </c>
      <c r="M11" s="0" t="n">
        <f aca="false">(B11-5131.1)/130944</f>
        <v>-0.0391854533235582</v>
      </c>
      <c r="N11" s="0" t="n">
        <f aca="false">(C11-7899.5)/264252</f>
        <v>-0.0298938134810711</v>
      </c>
      <c r="O11" s="0" t="n">
        <f aca="false">(D11+11336)/270115</f>
        <v>1.78431001610425</v>
      </c>
      <c r="P11" s="0" t="n">
        <f aca="false">(E11-0.94565)/1521.64235</f>
        <v>1.04739158975169</v>
      </c>
      <c r="Q11" s="0" t="n">
        <f aca="false">(F11+0.683711)/1092.07931</f>
        <v>0.906525553533287</v>
      </c>
      <c r="R11" s="0" t="n">
        <f aca="false">((0.9599*G11)-3.684)/1000</f>
        <v>0.613700959167</v>
      </c>
      <c r="S11" s="0" t="n">
        <f aca="false">(H11-8775.42396)/113284.07454</f>
        <v>0.955426228086305</v>
      </c>
    </row>
    <row r="12" customFormat="false" ht="12.75" hidden="false" customHeight="false" outlineLevel="0" collapsed="false">
      <c r="A12" s="0" t="n">
        <v>72</v>
      </c>
      <c r="B12" s="0" t="n">
        <v>0</v>
      </c>
      <c r="C12" s="0" t="n">
        <v>0</v>
      </c>
      <c r="D12" s="1" t="n">
        <v>172995</v>
      </c>
      <c r="E12" s="0" t="n">
        <v>2438.65845</v>
      </c>
      <c r="F12" s="0" t="n">
        <v>1177.5127</v>
      </c>
      <c r="G12" s="0" t="n">
        <v>810.02594</v>
      </c>
      <c r="H12" s="1" t="n">
        <v>100578</v>
      </c>
      <c r="L12" s="0" t="n">
        <v>72</v>
      </c>
      <c r="M12" s="0" t="n">
        <f aca="false">(B12-5131.1)/130944</f>
        <v>-0.0391854533235582</v>
      </c>
      <c r="N12" s="0" t="n">
        <f aca="false">(C12-7899.5)/264252</f>
        <v>-0.0298938134810711</v>
      </c>
      <c r="O12" s="0" t="n">
        <f aca="false">(D12+11336)/270115</f>
        <v>0.682416748421968</v>
      </c>
      <c r="P12" s="0" t="n">
        <f aca="false">(E12-0.94565)/1521.64235</f>
        <v>1.60202744094235</v>
      </c>
      <c r="Q12" s="0" t="n">
        <f aca="false">(F12+0.683711)/1092.07931</f>
        <v>1.07885608692651</v>
      </c>
      <c r="R12" s="0" t="n">
        <f aca="false">((0.9599*G12)-3.684)/1000</f>
        <v>0.773859899806</v>
      </c>
      <c r="S12" s="0" t="n">
        <f aca="false">(H12-8775.42396)/113284.07454</f>
        <v>0.810374948224386</v>
      </c>
    </row>
    <row r="13" customFormat="false" ht="12.75" hidden="false" customHeight="false" outlineLevel="0" collapsed="false">
      <c r="A13" s="0" t="s">
        <v>12</v>
      </c>
      <c r="L13" s="0" t="s">
        <v>12</v>
      </c>
    </row>
    <row r="14" customFormat="false" ht="12.75" hidden="false" customHeight="false" outlineLevel="0" collapsed="false">
      <c r="A14" s="0" t="s">
        <v>1</v>
      </c>
      <c r="B14" s="0" t="s">
        <v>2</v>
      </c>
      <c r="C14" s="0" t="s">
        <v>3</v>
      </c>
      <c r="D14" s="0" t="s">
        <v>4</v>
      </c>
      <c r="E14" s="0" t="s">
        <v>5</v>
      </c>
      <c r="F14" s="0" t="s">
        <v>6</v>
      </c>
      <c r="G14" s="0" t="s">
        <v>7</v>
      </c>
      <c r="H14" s="0" t="s">
        <v>8</v>
      </c>
      <c r="I14" s="0" t="s">
        <v>9</v>
      </c>
      <c r="J14" s="0" t="s">
        <v>10</v>
      </c>
      <c r="L14" s="0" t="s">
        <v>1</v>
      </c>
    </row>
    <row r="15" customFormat="false" ht="12.75" hidden="false" customHeight="false" outlineLevel="0" collapsed="false">
      <c r="A15" s="0" t="n">
        <v>0</v>
      </c>
      <c r="B15" s="1" t="n">
        <v>273402</v>
      </c>
      <c r="C15" s="1" t="n">
        <v>388699</v>
      </c>
      <c r="D15" s="1" t="n">
        <v>756126</v>
      </c>
      <c r="E15" s="0" t="n">
        <v>1444.67041</v>
      </c>
      <c r="F15" s="0" t="n">
        <v>670.039</v>
      </c>
      <c r="G15" s="0" t="n">
        <v>501.60489</v>
      </c>
      <c r="H15" s="1" t="n">
        <v>16941.8</v>
      </c>
      <c r="L15" s="0" t="n">
        <v>0</v>
      </c>
      <c r="M15" s="0" t="n">
        <f aca="false">(B15-5131.1)/130944</f>
        <v>2.04874526515152</v>
      </c>
      <c r="N15" s="0" t="n">
        <f aca="false">(C15-7899.5)/264252</f>
        <v>1.44104680380849</v>
      </c>
      <c r="O15" s="0" t="n">
        <f aca="false">(D15+11336)/270115</f>
        <v>2.84124169335283</v>
      </c>
      <c r="P15" s="0" t="n">
        <f aca="false">(E15-0.94565)/1521.64235</f>
        <v>0.948793755641725</v>
      </c>
      <c r="Q15" s="0" t="n">
        <f aca="false">(F15+0.683711)/1092.07931</f>
        <v>0.614170330724423</v>
      </c>
      <c r="R15" s="0" t="n">
        <f aca="false">((0.9599*G15)-3.684)/1000</f>
        <v>0.477806533911</v>
      </c>
      <c r="S15" s="0" t="n">
        <f aca="false">(H15-8775.42396)/113284.07454</f>
        <v>0.0720875910683853</v>
      </c>
    </row>
    <row r="16" customFormat="false" ht="12.75" hidden="false" customHeight="false" outlineLevel="0" collapsed="false">
      <c r="A16" s="0" t="n">
        <v>24</v>
      </c>
      <c r="B16" s="1" t="n">
        <v>64211.6</v>
      </c>
      <c r="C16" s="1" t="n">
        <v>18479.6</v>
      </c>
      <c r="D16" s="0" t="n">
        <v>508653.8</v>
      </c>
      <c r="E16" s="0" t="n">
        <v>1444.86597</v>
      </c>
      <c r="F16" s="0" t="n">
        <v>719.60229</v>
      </c>
      <c r="G16" s="0" t="n">
        <v>582.04364</v>
      </c>
      <c r="H16" s="1" t="n">
        <v>140391</v>
      </c>
      <c r="L16" s="0" t="n">
        <v>24</v>
      </c>
      <c r="M16" s="0" t="n">
        <f aca="false">(B16-5131.1)/130944</f>
        <v>0.451189057917889</v>
      </c>
      <c r="N16" s="0" t="n">
        <f aca="false">(C16-7899.5)/264252</f>
        <v>0.0400379183506653</v>
      </c>
      <c r="O16" s="0" t="n">
        <f aca="false">(D16+11336)/270115</f>
        <v>1.92506821168761</v>
      </c>
      <c r="P16" s="0" t="n">
        <f aca="false">(E16-0.94565)/1521.64235</f>
        <v>0.948922274672495</v>
      </c>
      <c r="Q16" s="0" t="n">
        <f aca="false">(F16+0.683711)/1092.07931</f>
        <v>0.659554662746976</v>
      </c>
      <c r="R16" s="0" t="n">
        <f aca="false">((0.9599*G16)-3.684)/1000</f>
        <v>0.555019690036</v>
      </c>
      <c r="S16" s="0" t="n">
        <f aca="false">(H16-8775.42396)/113284.07454</f>
        <v>1.16181887502225</v>
      </c>
    </row>
    <row r="17" customFormat="false" ht="12.75" hidden="false" customHeight="false" outlineLevel="0" collapsed="false">
      <c r="A17" s="0" t="n">
        <v>48</v>
      </c>
      <c r="B17" s="0" t="n">
        <v>0</v>
      </c>
      <c r="C17" s="0" t="n">
        <v>0</v>
      </c>
      <c r="D17" s="0" t="n">
        <v>460853.3</v>
      </c>
      <c r="E17" s="0" t="n">
        <v>2075.25098</v>
      </c>
      <c r="F17" s="0" t="n">
        <v>818.43634</v>
      </c>
      <c r="G17" s="0" t="n">
        <v>659.02747</v>
      </c>
      <c r="H17" s="1" t="n">
        <v>147583</v>
      </c>
      <c r="L17" s="0" t="n">
        <v>48</v>
      </c>
      <c r="M17" s="0" t="n">
        <f aca="false">(B17-5131.1)/130944</f>
        <v>-0.0391854533235582</v>
      </c>
      <c r="N17" s="0" t="n">
        <f aca="false">(C17-7899.5)/264252</f>
        <v>-0.0298938134810711</v>
      </c>
      <c r="O17" s="0" t="n">
        <f aca="false">(D17+11336)/270115</f>
        <v>1.74810469614794</v>
      </c>
      <c r="P17" s="0" t="n">
        <f aca="false">(E17-0.94565)/1521.64235</f>
        <v>1.36320162881902</v>
      </c>
      <c r="Q17" s="0" t="n">
        <f aca="false">(F17+0.683711)/1092.07931</f>
        <v>0.750055461631262</v>
      </c>
      <c r="R17" s="0" t="n">
        <f aca="false">((0.9599*G17)-3.684)/1000</f>
        <v>0.628916468453</v>
      </c>
      <c r="S17" s="0" t="n">
        <f aca="false">(H17-8775.42396)/113284.07454</f>
        <v>1.22530529206016</v>
      </c>
    </row>
    <row r="18" customFormat="false" ht="12.75" hidden="false" customHeight="false" outlineLevel="0" collapsed="false">
      <c r="A18" s="0" t="n">
        <v>72</v>
      </c>
      <c r="B18" s="0" t="n">
        <v>0</v>
      </c>
      <c r="C18" s="0" t="n">
        <v>0</v>
      </c>
      <c r="D18" s="0" t="n">
        <v>7881.85254</v>
      </c>
      <c r="E18" s="0" t="n">
        <v>3324.19019</v>
      </c>
      <c r="F18" s="0" t="n">
        <v>719.3161</v>
      </c>
      <c r="G18" s="0" t="n">
        <v>696.1297</v>
      </c>
      <c r="H18" s="1" t="n">
        <v>124094</v>
      </c>
      <c r="L18" s="0" t="n">
        <v>72</v>
      </c>
      <c r="M18" s="0" t="n">
        <f aca="false">(B18-5131.1)/130944</f>
        <v>-0.0391854533235582</v>
      </c>
      <c r="N18" s="0" t="n">
        <f aca="false">(C18-7899.5)/264252</f>
        <v>-0.0298938134810711</v>
      </c>
      <c r="O18" s="0" t="n">
        <f aca="false">(D18+11336)/270115</f>
        <v>0.0711469283083131</v>
      </c>
      <c r="P18" s="0" t="n">
        <f aca="false">(E18-0.94565)/1521.64235</f>
        <v>2.18398531034576</v>
      </c>
      <c r="Q18" s="0" t="n">
        <f aca="false">(F18+0.683711)/1092.07931</f>
        <v>0.659292603025324</v>
      </c>
      <c r="R18" s="0" t="n">
        <f aca="false">((0.9599*G18)-3.684)/1000</f>
        <v>0.66453089903</v>
      </c>
      <c r="S18" s="0" t="n">
        <f aca="false">(H18-8775.42396)/113284.07454</f>
        <v>1.01795928958471</v>
      </c>
    </row>
    <row r="19" customFormat="false" ht="12.75" hidden="false" customHeight="false" outlineLevel="0" collapsed="false">
      <c r="A19" s="0" t="s">
        <v>13</v>
      </c>
      <c r="L19" s="0" t="s">
        <v>13</v>
      </c>
    </row>
    <row r="20" customFormat="false" ht="12.75" hidden="false" customHeight="false" outlineLevel="0" collapsed="false">
      <c r="A20" s="0" t="s">
        <v>1</v>
      </c>
      <c r="B20" s="0" t="s">
        <v>2</v>
      </c>
      <c r="C20" s="0" t="s">
        <v>3</v>
      </c>
      <c r="D20" s="0" t="s">
        <v>4</v>
      </c>
      <c r="E20" s="0" t="s">
        <v>5</v>
      </c>
      <c r="F20" s="0" t="s">
        <v>6</v>
      </c>
      <c r="G20" s="0" t="s">
        <v>7</v>
      </c>
      <c r="H20" s="0" t="s">
        <v>8</v>
      </c>
      <c r="I20" s="0" t="s">
        <v>9</v>
      </c>
      <c r="J20" s="0" t="s">
        <v>10</v>
      </c>
      <c r="L20" s="0" t="s">
        <v>1</v>
      </c>
    </row>
    <row r="21" customFormat="false" ht="12.75" hidden="false" customHeight="false" outlineLevel="0" collapsed="false">
      <c r="A21" s="0" t="n">
        <v>0</v>
      </c>
      <c r="B21" s="1" t="n">
        <v>218713</v>
      </c>
      <c r="C21" s="1" t="n">
        <v>326400</v>
      </c>
      <c r="D21" s="1" t="n">
        <v>629399</v>
      </c>
      <c r="E21" s="0" t="n">
        <v>1233.23315</v>
      </c>
      <c r="F21" s="0" t="n">
        <v>526.23047</v>
      </c>
      <c r="G21" s="0" t="n">
        <v>427.77209</v>
      </c>
      <c r="H21" s="1" t="n">
        <v>15111</v>
      </c>
      <c r="L21" s="0" t="n">
        <v>0</v>
      </c>
      <c r="M21" s="0" t="n">
        <f aca="false">(B21-5131.1)/130944</f>
        <v>1.6310934445259</v>
      </c>
      <c r="N21" s="0" t="n">
        <f aca="false">(C21-7899.5)/264252</f>
        <v>1.20529078304043</v>
      </c>
      <c r="O21" s="0" t="n">
        <f aca="false">(D21+11336)/270115</f>
        <v>2.37208226125909</v>
      </c>
      <c r="P21" s="0" t="n">
        <f aca="false">(E21-0.94565)/1521.64235</f>
        <v>0.80984043326607</v>
      </c>
      <c r="Q21" s="0" t="n">
        <f aca="false">(F21+0.683711)/1092.07931</f>
        <v>0.482487101600707</v>
      </c>
      <c r="R21" s="0" t="n">
        <f aca="false">((0.9599*G21)-3.684)/1000</f>
        <v>0.406934429191</v>
      </c>
      <c r="S21" s="0" t="n">
        <f aca="false">(H21-8775.42396)/113284.07454</f>
        <v>0.0559264492006151</v>
      </c>
    </row>
    <row r="22" customFormat="false" ht="12.75" hidden="false" customHeight="false" outlineLevel="0" collapsed="false">
      <c r="A22" s="0" t="n">
        <v>24</v>
      </c>
      <c r="B22" s="1" t="n">
        <v>19256.9</v>
      </c>
      <c r="C22" s="0" t="n">
        <v>7373.46387</v>
      </c>
      <c r="D22" s="0" t="n">
        <v>455387.4</v>
      </c>
      <c r="E22" s="0" t="n">
        <v>1300.94348</v>
      </c>
      <c r="F22" s="0" t="n">
        <v>497.27286</v>
      </c>
      <c r="G22" s="0" t="n">
        <v>503.77829</v>
      </c>
      <c r="H22" s="1" t="n">
        <v>114923</v>
      </c>
      <c r="L22" s="0" t="n">
        <v>24</v>
      </c>
      <c r="M22" s="0" t="n">
        <f aca="false">(B22-5131.1)/130944</f>
        <v>0.107876649560117</v>
      </c>
      <c r="N22" s="0" t="n">
        <f aca="false">(C22-7899.5)/264252</f>
        <v>-0.00199066092215007</v>
      </c>
      <c r="O22" s="0" t="n">
        <f aca="false">(D22+11336)/270115</f>
        <v>1.72786924087889</v>
      </c>
      <c r="P22" s="0" t="n">
        <f aca="false">(E22-0.94565)/1521.64235</f>
        <v>0.854338623001653</v>
      </c>
      <c r="Q22" s="0" t="n">
        <f aca="false">(F22+0.683711)/1092.07931</f>
        <v>0.455971069537065</v>
      </c>
      <c r="R22" s="0" t="n">
        <f aca="false">((0.9599*G22)-3.684)/1000</f>
        <v>0.479892780571</v>
      </c>
      <c r="S22" s="0" t="n">
        <f aca="false">(H22-8775.42396)/113284.07454</f>
        <v>0.937003515022051</v>
      </c>
    </row>
    <row r="23" customFormat="false" ht="12.75" hidden="false" customHeight="false" outlineLevel="0" collapsed="false">
      <c r="A23" s="0" t="n">
        <v>48</v>
      </c>
      <c r="B23" s="0" t="n">
        <v>0</v>
      </c>
      <c r="C23" s="0" t="n">
        <v>0</v>
      </c>
      <c r="D23" s="0" t="n">
        <v>370778.6</v>
      </c>
      <c r="E23" s="0" t="n">
        <v>1675.34155</v>
      </c>
      <c r="F23" s="0" t="n">
        <v>632.63306</v>
      </c>
      <c r="G23" s="0" t="n">
        <v>547.45477</v>
      </c>
      <c r="H23" s="1" t="n">
        <v>115823</v>
      </c>
      <c r="L23" s="0" t="n">
        <v>48</v>
      </c>
      <c r="M23" s="0" t="n">
        <f aca="false">(B23-5131.1)/130944</f>
        <v>-0.0391854533235582</v>
      </c>
      <c r="N23" s="0" t="n">
        <f aca="false">(C23-7899.5)/264252</f>
        <v>-0.0298938134810711</v>
      </c>
      <c r="O23" s="0" t="n">
        <f aca="false">(D23+11336)/270115</f>
        <v>1.4146367288007</v>
      </c>
      <c r="P23" s="0" t="n">
        <f aca="false">(E23-0.94565)/1521.64235</f>
        <v>1.10038728877387</v>
      </c>
      <c r="Q23" s="0" t="n">
        <f aca="false">(F23+0.683711)/1092.07931</f>
        <v>0.579918294578807</v>
      </c>
      <c r="R23" s="0" t="n">
        <f aca="false">((0.9599*G23)-3.684)/1000</f>
        <v>0.521817833723</v>
      </c>
      <c r="S23" s="0" t="n">
        <f aca="false">(H23-8775.42396)/113284.07454</f>
        <v>0.944948144517896</v>
      </c>
    </row>
    <row r="24" customFormat="false" ht="12.75" hidden="false" customHeight="false" outlineLevel="0" collapsed="false">
      <c r="A24" s="0" t="n">
        <v>72</v>
      </c>
      <c r="B24" s="0" t="n">
        <v>0</v>
      </c>
      <c r="C24" s="0" t="n">
        <v>0</v>
      </c>
      <c r="D24" s="0" t="n">
        <v>663.36902</v>
      </c>
      <c r="E24" s="0" t="n">
        <v>2401.58105</v>
      </c>
      <c r="F24" s="0" t="n">
        <v>576.0589</v>
      </c>
      <c r="G24" s="0" t="n">
        <v>530.5802</v>
      </c>
      <c r="H24" s="1" t="n">
        <v>88257.5</v>
      </c>
      <c r="L24" s="0" t="n">
        <v>72</v>
      </c>
      <c r="M24" s="0" t="n">
        <f aca="false">(B24-5131.1)/130944</f>
        <v>-0.0391854533235582</v>
      </c>
      <c r="N24" s="0" t="n">
        <f aca="false">(C24-7899.5)/264252</f>
        <v>-0.0298938134810711</v>
      </c>
      <c r="O24" s="0" t="n">
        <f aca="false">(D24+11336)/270115</f>
        <v>0.0444231864946412</v>
      </c>
      <c r="P24" s="0" t="n">
        <f aca="false">(E24-0.94565)/1521.64235</f>
        <v>1.57766074268372</v>
      </c>
      <c r="Q24" s="0" t="n">
        <f aca="false">(F24+0.683711)/1092.07931</f>
        <v>0.528114218188055</v>
      </c>
      <c r="R24" s="0" t="n">
        <f aca="false">((0.9599*G24)-3.684)/1000</f>
        <v>0.50561993398</v>
      </c>
      <c r="S24" s="0" t="n">
        <f aca="false">(H24-8775.42396)/113284.07454</f>
        <v>0.70161738410932</v>
      </c>
    </row>
    <row r="25" customFormat="false" ht="12.75" hidden="false" customHeight="false" outlineLevel="0" collapsed="false">
      <c r="A25" s="0" t="s">
        <v>14</v>
      </c>
      <c r="L25" s="0" t="s">
        <v>14</v>
      </c>
    </row>
    <row r="26" customFormat="false" ht="12.75" hidden="false" customHeight="false" outlineLevel="0" collapsed="false">
      <c r="A26" s="0" t="s">
        <v>1</v>
      </c>
      <c r="B26" s="0" t="s">
        <v>2</v>
      </c>
      <c r="C26" s="0" t="s">
        <v>3</v>
      </c>
      <c r="D26" s="0" t="s">
        <v>4</v>
      </c>
      <c r="E26" s="0" t="s">
        <v>5</v>
      </c>
      <c r="F26" s="0" t="s">
        <v>6</v>
      </c>
      <c r="G26" s="0" t="s">
        <v>7</v>
      </c>
      <c r="H26" s="0" t="s">
        <v>8</v>
      </c>
      <c r="I26" s="0" t="s">
        <v>9</v>
      </c>
      <c r="J26" s="0" t="s">
        <v>10</v>
      </c>
      <c r="L26" s="0" t="s">
        <v>1</v>
      </c>
    </row>
    <row r="27" customFormat="false" ht="12.75" hidden="false" customHeight="false" outlineLevel="0" collapsed="false">
      <c r="A27" s="0" t="n">
        <v>0</v>
      </c>
      <c r="B27" s="1" t="n">
        <v>224029</v>
      </c>
      <c r="C27" s="1" t="n">
        <v>331499</v>
      </c>
      <c r="D27" s="1" t="n">
        <v>641462</v>
      </c>
      <c r="E27" s="0" t="n">
        <v>1260.05481</v>
      </c>
      <c r="F27" s="0" t="n">
        <v>592.43286</v>
      </c>
      <c r="G27" s="0" t="n">
        <v>433.3981</v>
      </c>
      <c r="H27" s="1" t="n">
        <v>15976.9</v>
      </c>
      <c r="L27" s="0" t="n">
        <v>0</v>
      </c>
      <c r="M27" s="0" t="n">
        <f aca="false">(B27-5131.1)/130944</f>
        <v>1.67169095185728</v>
      </c>
      <c r="N27" s="0" t="n">
        <f aca="false">(C27-7899.5)/264252</f>
        <v>1.22458675809455</v>
      </c>
      <c r="O27" s="0" t="n">
        <f aca="false">(D27+11336)/270115</f>
        <v>2.41674101771468</v>
      </c>
      <c r="P27" s="0" t="n">
        <f aca="false">(E27-0.94565)/1521.64235</f>
        <v>0.827467216590022</v>
      </c>
      <c r="Q27" s="0" t="n">
        <f aca="false">(F27+0.683711)/1092.07931</f>
        <v>0.543107598110251</v>
      </c>
      <c r="R27" s="0" t="n">
        <f aca="false">((0.9599*G27)-3.684)/1000</f>
        <v>0.41233483619</v>
      </c>
      <c r="S27" s="0" t="n">
        <f aca="false">(H27-8775.42396)/113284.07454</f>
        <v>0.0635700655122287</v>
      </c>
    </row>
    <row r="28" customFormat="false" ht="12.75" hidden="false" customHeight="false" outlineLevel="0" collapsed="false">
      <c r="A28" s="0" t="n">
        <v>24</v>
      </c>
      <c r="B28" s="1" t="n">
        <v>18629.5</v>
      </c>
      <c r="C28" s="0" t="n">
        <v>0</v>
      </c>
      <c r="D28" s="0" t="n">
        <v>474373</v>
      </c>
      <c r="E28" s="0" t="n">
        <v>1346.45837</v>
      </c>
      <c r="F28" s="0" t="n">
        <v>491.52423</v>
      </c>
      <c r="G28" s="0" t="n">
        <v>511.40076</v>
      </c>
      <c r="H28" s="1" t="n">
        <v>122484</v>
      </c>
      <c r="L28" s="0" t="n">
        <v>24</v>
      </c>
      <c r="M28" s="0" t="n">
        <f aca="false">(B28-5131.1)/130944</f>
        <v>0.103085288367546</v>
      </c>
      <c r="N28" s="0" t="n">
        <f aca="false">(C28-7899.5)/264252</f>
        <v>-0.0298938134810711</v>
      </c>
      <c r="O28" s="0" t="n">
        <f aca="false">(D28+11336)/270115</f>
        <v>1.7981563408178</v>
      </c>
      <c r="P28" s="0" t="n">
        <f aca="false">(E28-0.94565)/1521.64235</f>
        <v>0.884250310199371</v>
      </c>
      <c r="Q28" s="0" t="n">
        <f aca="false">(F28+0.683711)/1092.07931</f>
        <v>0.450707138660103</v>
      </c>
      <c r="R28" s="0" t="n">
        <f aca="false">((0.9599*G28)-3.684)/1000</f>
        <v>0.487209589524</v>
      </c>
      <c r="S28" s="0" t="n">
        <f aca="false">(H28-8775.42396)/113284.07454</f>
        <v>1.00374723015326</v>
      </c>
    </row>
    <row r="29" customFormat="false" ht="12.75" hidden="false" customHeight="false" outlineLevel="0" collapsed="false">
      <c r="A29" s="0" t="n">
        <v>48</v>
      </c>
      <c r="B29" s="0" t="n">
        <v>0</v>
      </c>
      <c r="C29" s="0" t="n">
        <v>0</v>
      </c>
      <c r="D29" s="0" t="n">
        <v>385976.2</v>
      </c>
      <c r="E29" s="0" t="n">
        <v>1702.86804</v>
      </c>
      <c r="F29" s="0" t="n">
        <v>628.84906</v>
      </c>
      <c r="G29" s="0" t="n">
        <v>556.67719</v>
      </c>
      <c r="H29" s="1" t="n">
        <v>123749</v>
      </c>
      <c r="L29" s="0" t="n">
        <v>48</v>
      </c>
      <c r="M29" s="0" t="n">
        <f aca="false">(B29-5131.1)/130944</f>
        <v>-0.0391854533235582</v>
      </c>
      <c r="N29" s="0" t="n">
        <f aca="false">(C29-7899.5)/264252</f>
        <v>-0.0298938134810711</v>
      </c>
      <c r="O29" s="0" t="n">
        <f aca="false">(D29+11336)/270115</f>
        <v>1.4709001721489</v>
      </c>
      <c r="P29" s="0" t="n">
        <f aca="false">(E29-0.94565)/1521.64235</f>
        <v>1.1184772755569</v>
      </c>
      <c r="Q29" s="0" t="n">
        <f aca="false">(F29+0.683711)/1092.07931</f>
        <v>0.576453344766691</v>
      </c>
      <c r="R29" s="0" t="n">
        <f aca="false">((0.9599*G29)-3.684)/1000</f>
        <v>0.530670434681</v>
      </c>
      <c r="S29" s="0" t="n">
        <f aca="false">(H29-8775.42396)/113284.07454</f>
        <v>1.01491384827797</v>
      </c>
    </row>
    <row r="30" customFormat="false" ht="12.75" hidden="false" customHeight="false" outlineLevel="0" collapsed="false">
      <c r="A30" s="0" t="n">
        <v>72</v>
      </c>
      <c r="B30" s="0" t="n">
        <v>0</v>
      </c>
      <c r="C30" s="0" t="n">
        <v>0</v>
      </c>
      <c r="D30" s="0" t="n">
        <v>751.75922</v>
      </c>
      <c r="E30" s="0" t="n">
        <v>2714.23608</v>
      </c>
      <c r="F30" s="0" t="n">
        <v>636.63873</v>
      </c>
      <c r="G30" s="0" t="n">
        <v>591.50201</v>
      </c>
      <c r="H30" s="1" t="n">
        <v>106498</v>
      </c>
      <c r="L30" s="0" t="n">
        <v>72</v>
      </c>
      <c r="M30" s="0" t="n">
        <f aca="false">(B30-5131.1)/130944</f>
        <v>-0.0391854533235582</v>
      </c>
      <c r="N30" s="0" t="n">
        <f aca="false">(C30-7899.5)/264252</f>
        <v>-0.0298938134810711</v>
      </c>
      <c r="O30" s="0" t="n">
        <f aca="false">(D30+11336)/270115</f>
        <v>0.0447504182292727</v>
      </c>
      <c r="P30" s="0" t="n">
        <f aca="false">(E30-0.94565)/1521.64235</f>
        <v>1.78313283012923</v>
      </c>
      <c r="Q30" s="0" t="n">
        <f aca="false">(F30+0.683711)/1092.07931</f>
        <v>0.583586224154361</v>
      </c>
      <c r="R30" s="0" t="n">
        <f aca="false">((0.9599*G30)-3.684)/1000</f>
        <v>0.564098779399</v>
      </c>
      <c r="S30" s="0" t="n">
        <f aca="false">(H30-8775.42396)/113284.07454</f>
        <v>0.862632955574834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3" activeCellId="0" sqref="B3"/>
    </sheetView>
  </sheetViews>
  <sheetFormatPr defaultColWidth="11.5703125" defaultRowHeight="12.75" zeroHeight="false" outlineLevelRow="0" outlineLevelCol="0"/>
  <sheetData>
    <row r="1" customFormat="false" ht="12.75" hidden="false" customHeight="false" outlineLevel="0" collapsed="false">
      <c r="A1" s="0" t="s">
        <v>0</v>
      </c>
    </row>
    <row r="2" customFormat="false" ht="12.75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</row>
    <row r="3" customFormat="false" ht="12.75" hidden="false" customHeight="false" outlineLevel="0" collapsed="false">
      <c r="A3" s="0" t="n">
        <v>0</v>
      </c>
      <c r="B3" s="2" t="n">
        <v>1.52066638038615</v>
      </c>
      <c r="C3" s="2" t="n">
        <v>1.34517860105403</v>
      </c>
      <c r="D3" s="2" t="n">
        <v>2.65767605821516</v>
      </c>
      <c r="E3" s="2" t="n">
        <v>0.901387639142453</v>
      </c>
      <c r="F3" s="2" t="n">
        <v>0.566420139934932</v>
      </c>
      <c r="G3" s="2" t="n">
        <v>0.479681498259056</v>
      </c>
      <c r="H3" s="2" t="n">
        <v>0.0640264750363191</v>
      </c>
      <c r="I3" s="0" t="n">
        <v>4.37</v>
      </c>
      <c r="J3" s="0" t="n">
        <v>1.98</v>
      </c>
    </row>
    <row r="4" customFormat="false" ht="12.75" hidden="false" customHeight="false" outlineLevel="0" collapsed="false">
      <c r="A4" s="0" t="n">
        <v>24</v>
      </c>
      <c r="B4" s="2" t="n">
        <v>0.47076658747495</v>
      </c>
      <c r="C4" s="2" t="n">
        <v>0</v>
      </c>
      <c r="D4" s="2" t="n">
        <v>1.39518879352217</v>
      </c>
      <c r="E4" s="2" t="n">
        <v>0.607494180628558</v>
      </c>
      <c r="F4" s="2" t="n">
        <v>0.568787313005744</v>
      </c>
      <c r="G4" s="2" t="n">
        <v>0.429740872424785</v>
      </c>
      <c r="H4" s="2" t="n">
        <v>0.742769714101475</v>
      </c>
      <c r="I4" s="0" t="n">
        <v>4.43</v>
      </c>
      <c r="J4" s="0" t="n">
        <v>2.25</v>
      </c>
    </row>
    <row r="5" customFormat="false" ht="12.75" hidden="false" customHeight="false" outlineLevel="0" collapsed="false">
      <c r="A5" s="0" t="n">
        <v>48</v>
      </c>
      <c r="B5" s="2" t="n">
        <v>0</v>
      </c>
      <c r="C5" s="2" t="n">
        <v>0</v>
      </c>
      <c r="D5" s="2" t="n">
        <v>1.74754178957719</v>
      </c>
      <c r="E5" s="2" t="n">
        <v>0.974887956562713</v>
      </c>
      <c r="F5" s="2" t="n">
        <v>0.976807437923447</v>
      </c>
      <c r="G5" s="2" t="n">
        <v>0.619497838323788</v>
      </c>
      <c r="H5" s="2" t="n">
        <v>0.923621259210529</v>
      </c>
      <c r="I5" s="0" t="n">
        <v>4.38</v>
      </c>
      <c r="J5" s="0" t="n">
        <v>2.75</v>
      </c>
    </row>
    <row r="7" customFormat="false" ht="12.75" hidden="false" customHeight="false" outlineLevel="0" collapsed="false">
      <c r="A7" s="0" t="s">
        <v>11</v>
      </c>
    </row>
    <row r="8" customFormat="false" ht="12.75" hidden="false" customHeight="false" outlineLevel="0" collapsed="false">
      <c r="A8" s="0" t="s">
        <v>1</v>
      </c>
      <c r="B8" s="0" t="s">
        <v>2</v>
      </c>
      <c r="C8" s="0" t="s">
        <v>3</v>
      </c>
      <c r="D8" s="0" t="s">
        <v>4</v>
      </c>
      <c r="E8" s="0" t="s">
        <v>5</v>
      </c>
      <c r="F8" s="0" t="s">
        <v>6</v>
      </c>
      <c r="G8" s="0" t="s">
        <v>7</v>
      </c>
      <c r="H8" s="0" t="s">
        <v>8</v>
      </c>
      <c r="I8" s="0" t="s">
        <v>9</v>
      </c>
      <c r="J8" s="0" t="s">
        <v>10</v>
      </c>
    </row>
    <row r="9" customFormat="false" ht="12.75" hidden="false" customHeight="false" outlineLevel="0" collapsed="false">
      <c r="A9" s="0" t="n">
        <v>0</v>
      </c>
      <c r="B9" s="2" t="n">
        <v>2.17784129271307</v>
      </c>
      <c r="C9" s="2" t="n">
        <v>1.53358243691465</v>
      </c>
      <c r="D9" s="2" t="n">
        <v>3.01246542216062</v>
      </c>
      <c r="E9" s="2" t="n">
        <v>0.998485885641958</v>
      </c>
      <c r="F9" s="2" t="n">
        <v>0.634866424498594</v>
      </c>
      <c r="G9" s="2" t="n">
        <v>0.526087465108008</v>
      </c>
      <c r="H9" s="2" t="n">
        <v>0.16203936872857</v>
      </c>
      <c r="I9" s="0" t="n">
        <v>4.375</v>
      </c>
      <c r="J9" s="0" t="n">
        <v>2</v>
      </c>
    </row>
    <row r="10" customFormat="false" ht="12.75" hidden="false" customHeight="false" outlineLevel="0" collapsed="false">
      <c r="A10" s="0" t="n">
        <v>24</v>
      </c>
      <c r="B10" s="2" t="n">
        <v>0.709590364051517</v>
      </c>
      <c r="C10" s="2" t="n">
        <v>0.00914768626496453</v>
      </c>
      <c r="D10" s="2" t="n">
        <v>1.69554582637334</v>
      </c>
      <c r="E10" s="2" t="n">
        <v>0.746018695593313</v>
      </c>
      <c r="F10" s="2" t="n">
        <v>0.542245872322424</v>
      </c>
      <c r="G10" s="2" t="n">
        <v>0.491734085997262</v>
      </c>
      <c r="H10" s="2" t="n">
        <v>0.846876138592296</v>
      </c>
      <c r="I10" s="0" t="n">
        <v>4.45</v>
      </c>
      <c r="J10" s="0" t="n">
        <v>2.28</v>
      </c>
    </row>
    <row r="11" customFormat="false" ht="12.75" hidden="false" customHeight="false" outlineLevel="0" collapsed="false">
      <c r="A11" s="0" t="n">
        <v>48</v>
      </c>
      <c r="B11" s="2" t="n">
        <v>0</v>
      </c>
      <c r="C11" s="2" t="n">
        <v>0</v>
      </c>
      <c r="D11" s="2" t="n">
        <v>1.78430758431958</v>
      </c>
      <c r="E11" s="2" t="n">
        <v>1.04739160065245</v>
      </c>
      <c r="F11" s="2" t="n">
        <v>0.906526075494538</v>
      </c>
      <c r="G11" s="2" t="n">
        <v>0.630481502409776</v>
      </c>
      <c r="H11" s="2" t="n">
        <v>0.955426259163082</v>
      </c>
      <c r="I11" s="0" t="n">
        <v>4.37</v>
      </c>
      <c r="J11" s="0" t="n">
        <v>2.74</v>
      </c>
    </row>
    <row r="13" customFormat="false" ht="12.75" hidden="false" customHeight="false" outlineLevel="0" collapsed="false">
      <c r="A13" s="0" t="s">
        <v>12</v>
      </c>
    </row>
    <row r="14" customFormat="false" ht="12.75" hidden="false" customHeight="false" outlineLevel="0" collapsed="false">
      <c r="A14" s="0" t="s">
        <v>1</v>
      </c>
      <c r="B14" s="0" t="s">
        <v>2</v>
      </c>
      <c r="C14" s="0" t="s">
        <v>3</v>
      </c>
      <c r="D14" s="0" t="s">
        <v>4</v>
      </c>
      <c r="E14" s="0" t="s">
        <v>5</v>
      </c>
      <c r="F14" s="0" t="s">
        <v>6</v>
      </c>
      <c r="G14" s="0" t="s">
        <v>7</v>
      </c>
      <c r="H14" s="0" t="s">
        <v>8</v>
      </c>
      <c r="I14" s="0" t="s">
        <v>9</v>
      </c>
      <c r="J14" s="0" t="s">
        <v>10</v>
      </c>
    </row>
    <row r="15" customFormat="false" ht="12.75" hidden="false" customHeight="false" outlineLevel="0" collapsed="false">
      <c r="A15" s="0" t="n">
        <v>0</v>
      </c>
      <c r="B15" s="2" t="n">
        <v>2.0487477722318</v>
      </c>
      <c r="C15" s="2" t="n">
        <v>1.441049383557</v>
      </c>
      <c r="D15" s="2" t="n">
        <v>2.84123847898971</v>
      </c>
      <c r="E15" s="2" t="n">
        <v>0.948793743863537</v>
      </c>
      <c r="F15" s="2" t="n">
        <v>0.614170769697064</v>
      </c>
      <c r="G15" s="2" t="n">
        <v>0.496930721649874</v>
      </c>
      <c r="H15" s="2" t="n">
        <v>0.0720876257320369</v>
      </c>
      <c r="I15" s="0" t="n">
        <v>4.385</v>
      </c>
      <c r="J15" s="0" t="n">
        <v>1.96</v>
      </c>
    </row>
    <row r="16" customFormat="false" ht="12.75" hidden="false" customHeight="false" outlineLevel="0" collapsed="false">
      <c r="A16" s="0" t="n">
        <v>24</v>
      </c>
      <c r="B16" s="2" t="n">
        <v>0.451189490944323</v>
      </c>
      <c r="C16" s="2" t="n">
        <v>0.0400379532348575</v>
      </c>
      <c r="D16" s="2" t="n">
        <v>1.92506567568208</v>
      </c>
      <c r="E16" s="2" t="n">
        <v>0.948922262923868</v>
      </c>
      <c r="F16" s="2" t="n">
        <v>0.659555114602515</v>
      </c>
      <c r="G16" s="2" t="n">
        <v>0.572812254435375</v>
      </c>
      <c r="H16" s="2" t="n">
        <v>1.16181890526096</v>
      </c>
      <c r="I16" s="0" t="n">
        <v>4.42</v>
      </c>
      <c r="J16" s="0" t="n">
        <v>2.32</v>
      </c>
    </row>
    <row r="17" customFormat="false" ht="12.75" hidden="false" customHeight="false" outlineLevel="0" collapsed="false">
      <c r="A17" s="0" t="n">
        <v>48</v>
      </c>
      <c r="B17" s="2" t="n">
        <v>0</v>
      </c>
      <c r="C17" s="2" t="n">
        <v>0</v>
      </c>
      <c r="D17" s="2" t="n">
        <v>1.74810229117058</v>
      </c>
      <c r="E17" s="2" t="n">
        <v>1.36320171236073</v>
      </c>
      <c r="F17" s="2" t="n">
        <v>0.750055939176561</v>
      </c>
      <c r="G17" s="2" t="n">
        <v>0.645434603988276</v>
      </c>
      <c r="H17" s="2" t="n">
        <v>1.22530532204107</v>
      </c>
      <c r="I17" s="0" t="n">
        <v>4.375</v>
      </c>
      <c r="J17" s="0" t="n">
        <v>2.92</v>
      </c>
    </row>
    <row r="19" customFormat="false" ht="12.75" hidden="false" customHeight="false" outlineLevel="0" collapsed="false">
      <c r="A19" s="0" t="s">
        <v>13</v>
      </c>
    </row>
    <row r="20" customFormat="false" ht="12.75" hidden="false" customHeight="false" outlineLevel="0" collapsed="false">
      <c r="A20" s="0" t="s">
        <v>1</v>
      </c>
      <c r="B20" s="0" t="s">
        <v>2</v>
      </c>
      <c r="C20" s="0" t="s">
        <v>3</v>
      </c>
      <c r="D20" s="0" t="s">
        <v>4</v>
      </c>
      <c r="E20" s="0" t="s">
        <v>5</v>
      </c>
      <c r="F20" s="0" t="s">
        <v>6</v>
      </c>
      <c r="G20" s="0" t="s">
        <v>7</v>
      </c>
      <c r="H20" s="0" t="s">
        <v>8</v>
      </c>
      <c r="I20" s="0" t="s">
        <v>9</v>
      </c>
      <c r="J20" s="0" t="s">
        <v>10</v>
      </c>
    </row>
    <row r="21" customFormat="false" ht="12.75" hidden="false" customHeight="false" outlineLevel="0" collapsed="false">
      <c r="A21" s="0" t="n">
        <v>0</v>
      </c>
      <c r="B21" s="2" t="n">
        <v>1.63109540938279</v>
      </c>
      <c r="C21" s="2" t="n">
        <v>1.20529293454963</v>
      </c>
      <c r="D21" s="2" t="n">
        <v>2.37207939427326</v>
      </c>
      <c r="E21" s="2" t="n">
        <v>0.809840389526577</v>
      </c>
      <c r="F21" s="2" t="n">
        <v>0.48248750319345</v>
      </c>
      <c r="G21" s="2" t="n">
        <v>0.427280882065776</v>
      </c>
      <c r="H21" s="2" t="n">
        <v>0.0559264839298904</v>
      </c>
      <c r="I21" s="0" t="n">
        <v>4.38</v>
      </c>
      <c r="J21" s="0" t="n">
        <v>2.04</v>
      </c>
    </row>
    <row r="22" customFormat="false" ht="12.75" hidden="false" customHeight="false" outlineLevel="0" collapsed="false">
      <c r="A22" s="0" t="n">
        <v>24</v>
      </c>
      <c r="B22" s="2" t="n">
        <v>0.107876636875521</v>
      </c>
      <c r="C22" s="2" t="n">
        <v>0</v>
      </c>
      <c r="D22" s="2" t="n">
        <v>1.72786685088436</v>
      </c>
      <c r="E22" s="2" t="n">
        <v>0.854338589497398</v>
      </c>
      <c r="F22" s="2" t="n">
        <v>0.455971463602908</v>
      </c>
      <c r="G22" s="2" t="n">
        <v>0.498980988758152</v>
      </c>
      <c r="H22" s="2" t="n">
        <v>0.937003546173635</v>
      </c>
      <c r="I22" s="0" t="n">
        <v>4.44</v>
      </c>
      <c r="J22" s="0" t="n">
        <v>2.29</v>
      </c>
    </row>
    <row r="23" customFormat="false" ht="12.75" hidden="false" customHeight="false" outlineLevel="0" collapsed="false">
      <c r="A23" s="0" t="n">
        <v>48</v>
      </c>
      <c r="B23" s="2" t="n">
        <v>0</v>
      </c>
      <c r="C23" s="2" t="n">
        <v>0</v>
      </c>
      <c r="D23" s="2" t="n">
        <v>1.4146345707313</v>
      </c>
      <c r="E23" s="2" t="n">
        <v>1.10038731186442</v>
      </c>
      <c r="F23" s="2" t="n">
        <v>0.579918723828587</v>
      </c>
      <c r="G23" s="2" t="n">
        <v>0.540182999593418</v>
      </c>
      <c r="H23" s="2" t="n">
        <v>0.94494817563722</v>
      </c>
      <c r="I23" s="0" t="n">
        <v>4.39</v>
      </c>
      <c r="J23" s="0" t="n">
        <v>2.59</v>
      </c>
    </row>
    <row r="25" customFormat="false" ht="12.75" hidden="false" customHeight="false" outlineLevel="0" collapsed="false">
      <c r="A25" s="0" t="s">
        <v>14</v>
      </c>
    </row>
    <row r="26" customFormat="false" ht="12.75" hidden="false" customHeight="false" outlineLevel="0" collapsed="false">
      <c r="A26" s="0" t="s">
        <v>1</v>
      </c>
      <c r="B26" s="0" t="s">
        <v>2</v>
      </c>
      <c r="C26" s="0" t="s">
        <v>3</v>
      </c>
      <c r="D26" s="0" t="s">
        <v>4</v>
      </c>
      <c r="E26" s="0" t="s">
        <v>5</v>
      </c>
      <c r="F26" s="0" t="s">
        <v>6</v>
      </c>
      <c r="G26" s="0" t="s">
        <v>7</v>
      </c>
      <c r="H26" s="0" t="s">
        <v>8</v>
      </c>
      <c r="I26" s="0" t="s">
        <v>9</v>
      </c>
      <c r="J26" s="0" t="s">
        <v>10</v>
      </c>
    </row>
    <row r="27" customFormat="false" ht="12.75" hidden="false" customHeight="false" outlineLevel="0" collapsed="false">
      <c r="A27" s="0" t="n">
        <v>0</v>
      </c>
      <c r="B27" s="2" t="n">
        <v>1.67169296942055</v>
      </c>
      <c r="C27" s="2" t="n">
        <v>1.22458894465394</v>
      </c>
      <c r="D27" s="2" t="n">
        <v>2.41673811766239</v>
      </c>
      <c r="E27" s="2" t="n">
        <v>0.827467176904949</v>
      </c>
      <c r="F27" s="2" t="n">
        <v>0.543108016910865</v>
      </c>
      <c r="G27" s="2" t="n">
        <v>0.43258815327855</v>
      </c>
      <c r="H27" s="2" t="n">
        <v>0.0635701002104665</v>
      </c>
      <c r="I27" s="0" t="n">
        <v>4.365</v>
      </c>
      <c r="J27" s="0" t="n">
        <v>2.02</v>
      </c>
    </row>
    <row r="28" customFormat="false" ht="12.75" hidden="false" customHeight="false" outlineLevel="0" collapsed="false">
      <c r="A28" s="0" t="n">
        <v>24</v>
      </c>
      <c r="B28" s="2" t="n">
        <v>0.103085269462486</v>
      </c>
      <c r="C28" s="2" t="n">
        <v>0</v>
      </c>
      <c r="D28" s="2" t="n">
        <v>1.79815389878096</v>
      </c>
      <c r="E28" s="2" t="n">
        <v>0.884250283575243</v>
      </c>
      <c r="F28" s="2" t="n">
        <v>0.450707531231715</v>
      </c>
      <c r="G28" s="2" t="n">
        <v>0.50617161152655</v>
      </c>
      <c r="H28" s="2" t="n">
        <v>1.00374726103382</v>
      </c>
      <c r="I28" s="0" t="n">
        <v>4.445</v>
      </c>
      <c r="J28" s="0" t="n">
        <v>2.36</v>
      </c>
    </row>
    <row r="29" customFormat="false" ht="12.75" hidden="false" customHeight="false" outlineLevel="0" collapsed="false">
      <c r="A29" s="0" t="n">
        <v>48</v>
      </c>
      <c r="B29" s="2" t="n">
        <v>0</v>
      </c>
      <c r="C29" s="2" t="n">
        <v>0</v>
      </c>
      <c r="D29" s="2" t="n">
        <v>1.47089797242066</v>
      </c>
      <c r="E29" s="2" t="n">
        <v>1.11847730280841</v>
      </c>
      <c r="F29" s="2" t="n">
        <v>0.576453773032903</v>
      </c>
      <c r="G29" s="2" t="n">
        <v>0.548882927993495</v>
      </c>
      <c r="H29" s="2" t="n">
        <v>1.01491387911319</v>
      </c>
      <c r="I29" s="0" t="n">
        <v>4.385</v>
      </c>
      <c r="J29" s="0" t="n">
        <v>2.66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LibreOffice/7.6.2.1$Linux_X86_64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2023-11-15T13:44:36Z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